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8960" windowHeight="6660" tabRatio="761"/>
  </bookViews>
  <sheets>
    <sheet name="Summary" sheetId="37" r:id="rId1"/>
    <sheet name="UI " sheetId="38" r:id="rId2"/>
    <sheet name="Mapping Table" sheetId="1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'Mapping Table'!$A$3:$D$102</definedName>
    <definedName name="_xlnm._FilterDatabase" localSheetId="1" hidden="1">'UI '!$A$5:$AE$511</definedName>
    <definedName name="AccountLookup">[1]Lookups!$A$1:$B$110</definedName>
    <definedName name="AccountLookups">'[2]Lookup Sheet'!$B$108:$C$163</definedName>
    <definedName name="Controls20112012_All">[3]Controls2011_2012_All!$A$1:$X$815</definedName>
    <definedName name="Controls2013_All">[2]Controls2013_All!$K$2:$L$706</definedName>
    <definedName name="Deprate2013ProductionGF">[2]Deprate2017GF_Prod!$A$1:$V$358</definedName>
    <definedName name="ExcludeTag">'[2]Plant - Excluded'!$Y$1:$Z$60</definedName>
    <definedName name="ExistingRates">[2]ExistingRates!$A$3:$B$537</definedName>
    <definedName name="FunctionLookup">[2]Function!$A$1:$B$72</definedName>
    <definedName name="FunctionLookup2">[4]Lookups!$V$1:$W$601</definedName>
    <definedName name="GroupLookup">[5]Sheet4!$C$1:$D$6</definedName>
    <definedName name="INC_EXC">[4]Lookups!$L$1:$N$604</definedName>
    <definedName name="NetSalvage">'[1]NS Lookups'!$B$1:$C$54</definedName>
    <definedName name="ProjectedCOR_Production" localSheetId="0">#REF!</definedName>
    <definedName name="ProjectedCOR_Production" localSheetId="1">#REF!</definedName>
    <definedName name="ProjectedCOR_Production">#REF!</definedName>
    <definedName name="ProjectedNetSalvage" localSheetId="0">#REF!</definedName>
    <definedName name="ProjectedNetSalvage" localSheetId="1">#REF!</definedName>
    <definedName name="ProjectedNetSalvage">#REF!</definedName>
    <definedName name="Reserve20112012_All">[3]Reserve2011_2012_All!$A$1:$AG$816</definedName>
    <definedName name="Reserve2013_All">[2]Reserve2017_All!$G$1:$H$680</definedName>
    <definedName name="stop">'[3]Projected COR- TDG'!$A$1:$B$41</definedName>
    <definedName name="test">'[3]Projected COR - Production'!$A$1:$D$347</definedName>
    <definedName name="test2">'[3]Lookup Sheet'!$B$1:$C$106</definedName>
  </definedNames>
  <calcPr calcId="145621"/>
</workbook>
</file>

<file path=xl/calcChain.xml><?xml version="1.0" encoding="utf-8"?>
<calcChain xmlns="http://schemas.openxmlformats.org/spreadsheetml/2006/main">
  <c r="B511" i="38" l="1"/>
  <c r="A511" i="38"/>
  <c r="B510" i="38"/>
  <c r="A510" i="38"/>
  <c r="B509" i="38"/>
  <c r="A509" i="38"/>
  <c r="B508" i="38"/>
  <c r="A508" i="38"/>
  <c r="B507" i="38"/>
  <c r="A507" i="38"/>
  <c r="B506" i="38"/>
  <c r="A506" i="38"/>
  <c r="B505" i="38"/>
  <c r="A505" i="38"/>
  <c r="B504" i="38"/>
  <c r="A504" i="38"/>
  <c r="B503" i="38"/>
  <c r="A503" i="38"/>
  <c r="B502" i="38"/>
  <c r="A502" i="38"/>
  <c r="B501" i="38"/>
  <c r="A501" i="38"/>
  <c r="B500" i="38"/>
  <c r="A500" i="38"/>
  <c r="B499" i="38"/>
  <c r="A499" i="38"/>
  <c r="B498" i="38"/>
  <c r="A498" i="38"/>
  <c r="B497" i="38"/>
  <c r="A497" i="38"/>
  <c r="B496" i="38"/>
  <c r="A496" i="38"/>
  <c r="B495" i="38"/>
  <c r="A495" i="38"/>
  <c r="B494" i="38"/>
  <c r="A494" i="38"/>
  <c r="B493" i="38"/>
  <c r="A493" i="38"/>
  <c r="B492" i="38"/>
  <c r="A492" i="38"/>
  <c r="B491" i="38"/>
  <c r="A491" i="38"/>
  <c r="B490" i="38"/>
  <c r="A490" i="38"/>
  <c r="B489" i="38"/>
  <c r="A489" i="38"/>
  <c r="B488" i="38"/>
  <c r="A488" i="38"/>
  <c r="B487" i="38"/>
  <c r="A487" i="38"/>
  <c r="B486" i="38"/>
  <c r="A486" i="38"/>
  <c r="B485" i="38"/>
  <c r="A485" i="38"/>
  <c r="B484" i="38"/>
  <c r="A484" i="38"/>
  <c r="B483" i="38"/>
  <c r="A483" i="38"/>
  <c r="B482" i="38"/>
  <c r="A482" i="38"/>
  <c r="B481" i="38"/>
  <c r="A481" i="38"/>
  <c r="B480" i="38"/>
  <c r="A480" i="38"/>
  <c r="B479" i="38"/>
  <c r="A479" i="38"/>
  <c r="B478" i="38"/>
  <c r="A478" i="38"/>
  <c r="B477" i="38"/>
  <c r="A477" i="38"/>
  <c r="B476" i="38"/>
  <c r="A476" i="38"/>
  <c r="B475" i="38"/>
  <c r="A475" i="38"/>
  <c r="B474" i="38"/>
  <c r="A474" i="38"/>
  <c r="B473" i="38"/>
  <c r="A473" i="38"/>
  <c r="B472" i="38"/>
  <c r="A472" i="38"/>
  <c r="B471" i="38"/>
  <c r="A471" i="38"/>
  <c r="B470" i="38"/>
  <c r="A470" i="38"/>
  <c r="B469" i="38"/>
  <c r="A469" i="38"/>
  <c r="B468" i="38"/>
  <c r="A468" i="38"/>
  <c r="B467" i="38"/>
  <c r="A467" i="38"/>
  <c r="B466" i="38"/>
  <c r="A466" i="38"/>
  <c r="B465" i="38"/>
  <c r="A465" i="38"/>
  <c r="B464" i="38"/>
  <c r="A464" i="38"/>
  <c r="B463" i="38"/>
  <c r="A463" i="38"/>
  <c r="B462" i="38"/>
  <c r="A462" i="38"/>
  <c r="B461" i="38"/>
  <c r="A461" i="38"/>
  <c r="B460" i="38"/>
  <c r="A460" i="38"/>
  <c r="B459" i="38"/>
  <c r="A459" i="38"/>
  <c r="B458" i="38"/>
  <c r="A458" i="38"/>
  <c r="B457" i="38"/>
  <c r="A457" i="38"/>
  <c r="B456" i="38"/>
  <c r="A456" i="38"/>
  <c r="B455" i="38"/>
  <c r="A455" i="38"/>
  <c r="B454" i="38"/>
  <c r="A454" i="38"/>
  <c r="B453" i="38"/>
  <c r="A453" i="38"/>
  <c r="B452" i="38"/>
  <c r="A452" i="38"/>
  <c r="B451" i="38"/>
  <c r="A451" i="38"/>
  <c r="B450" i="38"/>
  <c r="A450" i="38"/>
  <c r="B449" i="38"/>
  <c r="A449" i="38"/>
  <c r="B448" i="38"/>
  <c r="A448" i="38"/>
  <c r="B447" i="38"/>
  <c r="A447" i="38"/>
  <c r="B446" i="38"/>
  <c r="A446" i="38"/>
  <c r="B445" i="38"/>
  <c r="A445" i="38"/>
  <c r="B444" i="38"/>
  <c r="A444" i="38"/>
  <c r="B443" i="38"/>
  <c r="A443" i="38"/>
  <c r="B442" i="38"/>
  <c r="A442" i="38"/>
  <c r="B441" i="38"/>
  <c r="A441" i="38"/>
  <c r="B440" i="38"/>
  <c r="A440" i="38"/>
  <c r="B439" i="38"/>
  <c r="A439" i="38"/>
  <c r="B438" i="38"/>
  <c r="A438" i="38"/>
  <c r="B437" i="38"/>
  <c r="A437" i="38"/>
  <c r="B436" i="38"/>
  <c r="A436" i="38"/>
  <c r="B435" i="38"/>
  <c r="A435" i="38"/>
  <c r="B434" i="38"/>
  <c r="A434" i="38"/>
  <c r="B433" i="38"/>
  <c r="A433" i="38"/>
  <c r="B432" i="38"/>
  <c r="A432" i="38"/>
  <c r="B431" i="38"/>
  <c r="A431" i="38"/>
  <c r="B430" i="38"/>
  <c r="A430" i="38"/>
  <c r="B429" i="38"/>
  <c r="A429" i="38"/>
  <c r="B428" i="38"/>
  <c r="A428" i="38"/>
  <c r="B427" i="38"/>
  <c r="A427" i="38"/>
  <c r="B426" i="38"/>
  <c r="A426" i="38"/>
  <c r="B425" i="38"/>
  <c r="A425" i="38"/>
  <c r="B424" i="38"/>
  <c r="A424" i="38"/>
  <c r="B423" i="38"/>
  <c r="A423" i="38"/>
  <c r="B422" i="38"/>
  <c r="A422" i="38"/>
  <c r="B421" i="38"/>
  <c r="A421" i="38"/>
  <c r="B420" i="38"/>
  <c r="A420" i="38"/>
  <c r="B419" i="38"/>
  <c r="A419" i="38"/>
  <c r="B418" i="38"/>
  <c r="A418" i="38"/>
  <c r="B417" i="38"/>
  <c r="A417" i="38"/>
  <c r="B416" i="38"/>
  <c r="A416" i="38"/>
  <c r="B415" i="38"/>
  <c r="A415" i="38"/>
  <c r="B414" i="38"/>
  <c r="A414" i="38"/>
  <c r="B413" i="38"/>
  <c r="A413" i="38"/>
  <c r="B412" i="38"/>
  <c r="A412" i="38"/>
  <c r="B411" i="38"/>
  <c r="A411" i="38"/>
  <c r="B410" i="38"/>
  <c r="A410" i="38"/>
  <c r="B409" i="38"/>
  <c r="A409" i="38"/>
  <c r="B408" i="38"/>
  <c r="A408" i="38"/>
  <c r="B407" i="38"/>
  <c r="A407" i="38"/>
  <c r="B406" i="38"/>
  <c r="A406" i="38"/>
  <c r="B405" i="38"/>
  <c r="A405" i="38"/>
  <c r="B404" i="38"/>
  <c r="A404" i="38"/>
  <c r="B403" i="38"/>
  <c r="A403" i="38"/>
  <c r="B402" i="38"/>
  <c r="A402" i="38"/>
  <c r="B401" i="38"/>
  <c r="A401" i="38"/>
  <c r="B400" i="38"/>
  <c r="A400" i="38"/>
  <c r="B399" i="38"/>
  <c r="A399" i="38"/>
  <c r="B398" i="38"/>
  <c r="A398" i="38"/>
  <c r="B397" i="38"/>
  <c r="A397" i="38"/>
  <c r="B396" i="38"/>
  <c r="A396" i="38"/>
  <c r="B395" i="38"/>
  <c r="A395" i="38"/>
  <c r="B394" i="38"/>
  <c r="A394" i="38"/>
  <c r="B393" i="38"/>
  <c r="A393" i="38"/>
  <c r="B392" i="38"/>
  <c r="A392" i="38"/>
  <c r="B391" i="38"/>
  <c r="A391" i="38"/>
  <c r="B390" i="38"/>
  <c r="A390" i="38"/>
  <c r="B389" i="38"/>
  <c r="A389" i="38"/>
  <c r="B388" i="38"/>
  <c r="A388" i="38"/>
  <c r="B387" i="38"/>
  <c r="A387" i="38"/>
  <c r="B386" i="38"/>
  <c r="A386" i="38"/>
  <c r="B385" i="38"/>
  <c r="A385" i="38"/>
  <c r="B384" i="38"/>
  <c r="A384" i="38"/>
  <c r="B383" i="38"/>
  <c r="A383" i="38"/>
  <c r="B382" i="38"/>
  <c r="A382" i="38"/>
  <c r="B381" i="38"/>
  <c r="A381" i="38"/>
  <c r="B380" i="38"/>
  <c r="A380" i="38"/>
  <c r="B379" i="38"/>
  <c r="A379" i="38"/>
  <c r="B378" i="38"/>
  <c r="A378" i="38"/>
  <c r="B377" i="38"/>
  <c r="A377" i="38"/>
  <c r="B376" i="38"/>
  <c r="A376" i="38"/>
  <c r="B375" i="38"/>
  <c r="A375" i="38"/>
  <c r="B374" i="38"/>
  <c r="A374" i="38"/>
  <c r="B373" i="38"/>
  <c r="A373" i="38"/>
  <c r="B372" i="38"/>
  <c r="A372" i="38"/>
  <c r="B371" i="38"/>
  <c r="A371" i="38"/>
  <c r="B370" i="38"/>
  <c r="A370" i="38"/>
  <c r="B369" i="38"/>
  <c r="A369" i="38"/>
  <c r="B368" i="38"/>
  <c r="A368" i="38"/>
  <c r="B367" i="38"/>
  <c r="A367" i="38"/>
  <c r="B366" i="38"/>
  <c r="A366" i="38"/>
  <c r="B365" i="38"/>
  <c r="A365" i="38"/>
  <c r="B364" i="38"/>
  <c r="A364" i="38"/>
  <c r="B363" i="38"/>
  <c r="A363" i="38"/>
  <c r="B362" i="38"/>
  <c r="A362" i="38"/>
  <c r="B361" i="38"/>
  <c r="A361" i="38"/>
  <c r="B360" i="38"/>
  <c r="A360" i="38"/>
  <c r="B359" i="38"/>
  <c r="A359" i="38"/>
  <c r="B358" i="38"/>
  <c r="A358" i="38"/>
  <c r="B357" i="38"/>
  <c r="A357" i="38"/>
  <c r="B356" i="38"/>
  <c r="A356" i="38"/>
  <c r="B355" i="38"/>
  <c r="A355" i="38"/>
  <c r="B354" i="38"/>
  <c r="A354" i="38"/>
  <c r="B353" i="38"/>
  <c r="A353" i="38"/>
  <c r="B352" i="38"/>
  <c r="A352" i="38"/>
  <c r="B351" i="38"/>
  <c r="A351" i="38"/>
  <c r="B350" i="38"/>
  <c r="A350" i="38"/>
  <c r="B349" i="38"/>
  <c r="A349" i="38"/>
  <c r="B348" i="38"/>
  <c r="A348" i="38"/>
  <c r="B347" i="38"/>
  <c r="A347" i="38"/>
  <c r="B346" i="38"/>
  <c r="A346" i="38"/>
  <c r="B345" i="38"/>
  <c r="A345" i="38"/>
  <c r="B344" i="38"/>
  <c r="A344" i="38"/>
  <c r="B343" i="38"/>
  <c r="A343" i="38"/>
  <c r="B342" i="38"/>
  <c r="A342" i="38"/>
  <c r="B341" i="38"/>
  <c r="A341" i="38"/>
  <c r="B340" i="38"/>
  <c r="A340" i="38"/>
  <c r="B339" i="38"/>
  <c r="A339" i="38"/>
  <c r="B338" i="38"/>
  <c r="A338" i="38"/>
  <c r="B337" i="38"/>
  <c r="A337" i="38"/>
  <c r="B336" i="38"/>
  <c r="A336" i="38"/>
  <c r="B335" i="38"/>
  <c r="A335" i="38"/>
  <c r="B334" i="38"/>
  <c r="A334" i="38"/>
  <c r="B333" i="38"/>
  <c r="A333" i="38"/>
  <c r="B332" i="38"/>
  <c r="A332" i="38"/>
  <c r="B331" i="38"/>
  <c r="A331" i="38"/>
  <c r="B330" i="38"/>
  <c r="A330" i="38"/>
  <c r="B329" i="38"/>
  <c r="A329" i="38"/>
  <c r="B328" i="38"/>
  <c r="A328" i="38"/>
  <c r="B327" i="38"/>
  <c r="A327" i="38"/>
  <c r="B326" i="38"/>
  <c r="A326" i="38"/>
  <c r="B325" i="38"/>
  <c r="A325" i="38"/>
  <c r="B324" i="38"/>
  <c r="A324" i="38"/>
  <c r="B323" i="38"/>
  <c r="A323" i="38"/>
  <c r="B322" i="38"/>
  <c r="A322" i="38"/>
  <c r="B321" i="38"/>
  <c r="A321" i="38"/>
  <c r="B320" i="38"/>
  <c r="A320" i="38"/>
  <c r="B319" i="38"/>
  <c r="A319" i="38"/>
  <c r="B318" i="38"/>
  <c r="A318" i="38"/>
  <c r="B317" i="38"/>
  <c r="A317" i="38"/>
  <c r="B316" i="38"/>
  <c r="A316" i="38"/>
  <c r="B315" i="38"/>
  <c r="A315" i="38"/>
  <c r="B314" i="38"/>
  <c r="A314" i="38"/>
  <c r="B313" i="38"/>
  <c r="A313" i="38"/>
  <c r="B312" i="38"/>
  <c r="A312" i="38"/>
  <c r="B311" i="38"/>
  <c r="A311" i="38"/>
  <c r="B310" i="38"/>
  <c r="A310" i="38"/>
  <c r="B309" i="38"/>
  <c r="A309" i="38"/>
  <c r="B308" i="38"/>
  <c r="A308" i="38"/>
  <c r="B307" i="38"/>
  <c r="A307" i="38"/>
  <c r="B306" i="38"/>
  <c r="A306" i="38"/>
  <c r="B305" i="38"/>
  <c r="A305" i="38"/>
  <c r="B304" i="38"/>
  <c r="A304" i="38"/>
  <c r="B303" i="38"/>
  <c r="A303" i="38"/>
  <c r="B302" i="38"/>
  <c r="A302" i="38"/>
  <c r="B301" i="38"/>
  <c r="A301" i="38"/>
  <c r="B300" i="38"/>
  <c r="A300" i="38"/>
  <c r="B299" i="38"/>
  <c r="A299" i="38"/>
  <c r="B298" i="38"/>
  <c r="A298" i="38"/>
  <c r="B297" i="38"/>
  <c r="A297" i="38"/>
  <c r="B296" i="38"/>
  <c r="A296" i="38"/>
  <c r="B295" i="38"/>
  <c r="A295" i="38"/>
  <c r="B294" i="38"/>
  <c r="A294" i="38"/>
  <c r="B293" i="38"/>
  <c r="A293" i="38"/>
  <c r="B292" i="38"/>
  <c r="A292" i="38"/>
  <c r="B291" i="38"/>
  <c r="A291" i="38"/>
  <c r="B290" i="38"/>
  <c r="A290" i="38"/>
  <c r="B289" i="38"/>
  <c r="A289" i="38"/>
  <c r="B288" i="38"/>
  <c r="A288" i="38"/>
  <c r="B287" i="38"/>
  <c r="A287" i="38"/>
  <c r="B286" i="38"/>
  <c r="A286" i="38"/>
  <c r="B285" i="38"/>
  <c r="A285" i="38"/>
  <c r="B284" i="38"/>
  <c r="A284" i="38"/>
  <c r="B283" i="38"/>
  <c r="A283" i="38"/>
  <c r="B282" i="38"/>
  <c r="A282" i="38"/>
  <c r="B281" i="38"/>
  <c r="A281" i="38"/>
  <c r="B280" i="38"/>
  <c r="A280" i="38"/>
  <c r="B279" i="38"/>
  <c r="A279" i="38"/>
  <c r="B278" i="38"/>
  <c r="A278" i="38"/>
  <c r="B277" i="38"/>
  <c r="A277" i="38"/>
  <c r="B276" i="38"/>
  <c r="A276" i="38"/>
  <c r="B275" i="38"/>
  <c r="A275" i="38"/>
  <c r="B274" i="38"/>
  <c r="A274" i="38"/>
  <c r="B273" i="38"/>
  <c r="A273" i="38"/>
  <c r="B272" i="38"/>
  <c r="A272" i="38"/>
  <c r="B271" i="38"/>
  <c r="A271" i="38"/>
  <c r="B270" i="38"/>
  <c r="A270" i="38"/>
  <c r="B269" i="38"/>
  <c r="A269" i="38"/>
  <c r="B268" i="38"/>
  <c r="A268" i="38"/>
  <c r="B267" i="38"/>
  <c r="A267" i="38"/>
  <c r="B266" i="38"/>
  <c r="A266" i="38"/>
  <c r="B265" i="38"/>
  <c r="A265" i="38"/>
  <c r="B264" i="38"/>
  <c r="A264" i="38"/>
  <c r="B263" i="38"/>
  <c r="A263" i="38"/>
  <c r="B262" i="38"/>
  <c r="A262" i="38"/>
  <c r="B261" i="38"/>
  <c r="A261" i="38"/>
  <c r="B260" i="38"/>
  <c r="A260" i="38"/>
  <c r="B259" i="38"/>
  <c r="A259" i="38"/>
  <c r="B258" i="38"/>
  <c r="A258" i="38"/>
  <c r="B257" i="38"/>
  <c r="A257" i="38"/>
  <c r="B256" i="38"/>
  <c r="A256" i="38"/>
  <c r="B255" i="38"/>
  <c r="A255" i="38"/>
  <c r="B254" i="38"/>
  <c r="A254" i="38"/>
  <c r="B253" i="38"/>
  <c r="A253" i="38"/>
  <c r="B252" i="38"/>
  <c r="A252" i="38"/>
  <c r="B251" i="38"/>
  <c r="A251" i="38"/>
  <c r="B250" i="38"/>
  <c r="A250" i="38"/>
  <c r="B249" i="38"/>
  <c r="A249" i="38"/>
  <c r="B248" i="38"/>
  <c r="A248" i="38"/>
  <c r="B247" i="38"/>
  <c r="A247" i="38"/>
  <c r="B246" i="38"/>
  <c r="A246" i="38"/>
  <c r="B245" i="38"/>
  <c r="A245" i="38"/>
  <c r="B244" i="38"/>
  <c r="A244" i="38"/>
  <c r="B243" i="38"/>
  <c r="A243" i="38"/>
  <c r="B242" i="38"/>
  <c r="A242" i="38"/>
  <c r="B241" i="38"/>
  <c r="A241" i="38"/>
  <c r="B240" i="38"/>
  <c r="A240" i="38"/>
  <c r="B239" i="38"/>
  <c r="A239" i="38"/>
  <c r="B238" i="38"/>
  <c r="A238" i="38"/>
  <c r="B237" i="38"/>
  <c r="A237" i="38"/>
  <c r="B236" i="38"/>
  <c r="A236" i="38"/>
  <c r="B235" i="38"/>
  <c r="A235" i="38"/>
  <c r="B234" i="38"/>
  <c r="A234" i="38"/>
  <c r="B233" i="38"/>
  <c r="A233" i="38"/>
  <c r="B232" i="38"/>
  <c r="A232" i="38"/>
  <c r="B231" i="38"/>
  <c r="A231" i="38"/>
  <c r="B230" i="38"/>
  <c r="A230" i="38"/>
  <c r="B229" i="38"/>
  <c r="A229" i="38"/>
  <c r="B228" i="38"/>
  <c r="A228" i="38"/>
  <c r="B227" i="38"/>
  <c r="A227" i="38"/>
  <c r="B226" i="38"/>
  <c r="A226" i="38"/>
  <c r="B225" i="38"/>
  <c r="A225" i="38"/>
  <c r="B224" i="38"/>
  <c r="A224" i="38"/>
  <c r="B223" i="38"/>
  <c r="A223" i="38"/>
  <c r="B222" i="38"/>
  <c r="A222" i="38"/>
  <c r="B221" i="38"/>
  <c r="A221" i="38"/>
  <c r="B220" i="38"/>
  <c r="A220" i="38"/>
  <c r="B219" i="38"/>
  <c r="A219" i="38"/>
  <c r="B218" i="38"/>
  <c r="A218" i="38"/>
  <c r="B217" i="38"/>
  <c r="A217" i="38"/>
  <c r="B216" i="38"/>
  <c r="A216" i="38"/>
  <c r="B215" i="38"/>
  <c r="A215" i="38"/>
  <c r="B214" i="38"/>
  <c r="A214" i="38"/>
  <c r="B213" i="38"/>
  <c r="A213" i="38"/>
  <c r="B212" i="38"/>
  <c r="A212" i="38"/>
  <c r="B211" i="38"/>
  <c r="A211" i="38"/>
  <c r="B210" i="38"/>
  <c r="A210" i="38"/>
  <c r="B209" i="38"/>
  <c r="A209" i="38"/>
  <c r="B208" i="38"/>
  <c r="A208" i="38"/>
  <c r="B207" i="38"/>
  <c r="A207" i="38"/>
  <c r="B206" i="38"/>
  <c r="A206" i="38"/>
  <c r="B205" i="38"/>
  <c r="A205" i="38"/>
  <c r="B204" i="38"/>
  <c r="A204" i="38"/>
  <c r="B203" i="38"/>
  <c r="A203" i="38"/>
  <c r="B202" i="38"/>
  <c r="A202" i="38"/>
  <c r="B201" i="38"/>
  <c r="A201" i="38"/>
  <c r="B200" i="38"/>
  <c r="A200" i="38"/>
  <c r="B199" i="38"/>
  <c r="A199" i="38"/>
  <c r="B198" i="38"/>
  <c r="A198" i="38"/>
  <c r="B197" i="38"/>
  <c r="A197" i="38"/>
  <c r="B196" i="38"/>
  <c r="A196" i="38"/>
  <c r="B195" i="38"/>
  <c r="A195" i="38"/>
  <c r="B194" i="38"/>
  <c r="A194" i="38"/>
  <c r="B193" i="38"/>
  <c r="A193" i="38"/>
  <c r="B192" i="38"/>
  <c r="A192" i="38"/>
  <c r="B191" i="38"/>
  <c r="A191" i="38"/>
  <c r="B190" i="38"/>
  <c r="A190" i="38"/>
  <c r="B189" i="38"/>
  <c r="A189" i="38"/>
  <c r="B188" i="38"/>
  <c r="A188" i="38"/>
  <c r="B187" i="38"/>
  <c r="A187" i="38"/>
  <c r="B186" i="38"/>
  <c r="A186" i="38"/>
  <c r="B185" i="38"/>
  <c r="A185" i="38"/>
  <c r="B184" i="38"/>
  <c r="A184" i="38"/>
  <c r="B183" i="38"/>
  <c r="A183" i="38"/>
  <c r="B182" i="38"/>
  <c r="A182" i="38"/>
  <c r="B181" i="38"/>
  <c r="A181" i="38"/>
  <c r="B180" i="38"/>
  <c r="A180" i="38"/>
  <c r="B179" i="38"/>
  <c r="A179" i="38"/>
  <c r="B178" i="38"/>
  <c r="A178" i="38"/>
  <c r="B177" i="38"/>
  <c r="A177" i="38"/>
  <c r="B176" i="38"/>
  <c r="A176" i="38"/>
  <c r="B175" i="38"/>
  <c r="A175" i="38"/>
  <c r="B174" i="38"/>
  <c r="A174" i="38"/>
  <c r="B173" i="38"/>
  <c r="A173" i="38"/>
  <c r="B172" i="38"/>
  <c r="A172" i="38"/>
  <c r="B171" i="38"/>
  <c r="A171" i="38"/>
  <c r="B170" i="38"/>
  <c r="A170" i="38"/>
  <c r="B169" i="38"/>
  <c r="A169" i="38"/>
  <c r="B168" i="38"/>
  <c r="A168" i="38"/>
  <c r="B167" i="38"/>
  <c r="A167" i="38"/>
  <c r="B166" i="38"/>
  <c r="A166" i="38"/>
  <c r="B165" i="38"/>
  <c r="A165" i="38"/>
  <c r="B164" i="38"/>
  <c r="A164" i="38"/>
  <c r="B163" i="38"/>
  <c r="A163" i="38"/>
  <c r="B162" i="38"/>
  <c r="A162" i="38"/>
  <c r="B161" i="38"/>
  <c r="A161" i="38"/>
  <c r="B160" i="38"/>
  <c r="A160" i="38"/>
  <c r="B159" i="38"/>
  <c r="A159" i="38"/>
  <c r="B158" i="38"/>
  <c r="A158" i="38"/>
  <c r="B157" i="38"/>
  <c r="A157" i="38"/>
  <c r="B156" i="38"/>
  <c r="A156" i="38"/>
  <c r="B155" i="38"/>
  <c r="A155" i="38"/>
  <c r="B154" i="38"/>
  <c r="A154" i="38"/>
  <c r="B153" i="38"/>
  <c r="A153" i="38"/>
  <c r="B152" i="38"/>
  <c r="A152" i="38"/>
  <c r="B151" i="38"/>
  <c r="A151" i="38"/>
  <c r="B150" i="38"/>
  <c r="A150" i="38"/>
  <c r="B149" i="38"/>
  <c r="A149" i="38"/>
  <c r="B148" i="38"/>
  <c r="A148" i="38"/>
  <c r="B147" i="38"/>
  <c r="A147" i="38"/>
  <c r="B146" i="38"/>
  <c r="A146" i="38"/>
  <c r="B145" i="38"/>
  <c r="A145" i="38"/>
  <c r="B144" i="38"/>
  <c r="A144" i="38"/>
  <c r="B143" i="38"/>
  <c r="A143" i="38"/>
  <c r="B142" i="38"/>
  <c r="A142" i="38"/>
  <c r="B141" i="38"/>
  <c r="A141" i="38"/>
  <c r="B140" i="38"/>
  <c r="A140" i="38"/>
  <c r="B139" i="38"/>
  <c r="A139" i="38"/>
  <c r="B138" i="38"/>
  <c r="A138" i="38"/>
  <c r="B137" i="38"/>
  <c r="A137" i="38"/>
  <c r="B136" i="38"/>
  <c r="A136" i="38"/>
  <c r="B135" i="38"/>
  <c r="A135" i="38"/>
  <c r="B134" i="38"/>
  <c r="A134" i="38"/>
  <c r="B133" i="38"/>
  <c r="A133" i="38"/>
  <c r="B132" i="38"/>
  <c r="A132" i="38"/>
  <c r="B131" i="38"/>
  <c r="A131" i="38"/>
  <c r="B130" i="38"/>
  <c r="A130" i="38"/>
  <c r="B129" i="38"/>
  <c r="A129" i="38"/>
  <c r="B128" i="38"/>
  <c r="A128" i="38"/>
  <c r="B127" i="38"/>
  <c r="A127" i="38"/>
  <c r="B126" i="38"/>
  <c r="A126" i="38"/>
  <c r="B125" i="38"/>
  <c r="A125" i="38"/>
  <c r="B124" i="38"/>
  <c r="A124" i="38"/>
  <c r="B123" i="38"/>
  <c r="A123" i="38"/>
  <c r="B122" i="38"/>
  <c r="A122" i="38"/>
  <c r="B121" i="38"/>
  <c r="A121" i="38"/>
  <c r="B120" i="38"/>
  <c r="A120" i="38"/>
  <c r="B119" i="38"/>
  <c r="A119" i="38"/>
  <c r="B118" i="38"/>
  <c r="A118" i="38"/>
  <c r="B117" i="38"/>
  <c r="A117" i="38"/>
  <c r="B116" i="38"/>
  <c r="A116" i="38"/>
  <c r="B115" i="38"/>
  <c r="A115" i="38"/>
  <c r="B114" i="38"/>
  <c r="A114" i="38"/>
  <c r="B113" i="38"/>
  <c r="A113" i="38"/>
  <c r="B112" i="38"/>
  <c r="A112" i="38"/>
  <c r="B111" i="38"/>
  <c r="A111" i="38"/>
  <c r="B110" i="38"/>
  <c r="A110" i="38"/>
  <c r="B109" i="38"/>
  <c r="A109" i="38"/>
  <c r="B108" i="38"/>
  <c r="A108" i="38"/>
  <c r="B107" i="38"/>
  <c r="A107" i="38"/>
  <c r="B106" i="38"/>
  <c r="A106" i="38"/>
  <c r="B105" i="38"/>
  <c r="A105" i="38"/>
  <c r="B104" i="38"/>
  <c r="A104" i="38"/>
  <c r="B103" i="38"/>
  <c r="A103" i="38"/>
  <c r="B102" i="38"/>
  <c r="A102" i="38"/>
  <c r="B101" i="38"/>
  <c r="A101" i="38"/>
  <c r="B100" i="38"/>
  <c r="A100" i="38"/>
  <c r="B99" i="38"/>
  <c r="A99" i="38"/>
  <c r="B98" i="38"/>
  <c r="A98" i="38"/>
  <c r="B97" i="38"/>
  <c r="A97" i="38"/>
  <c r="B96" i="38"/>
  <c r="A96" i="38"/>
  <c r="B95" i="38"/>
  <c r="A95" i="38"/>
  <c r="B94" i="38"/>
  <c r="A94" i="38"/>
  <c r="B93" i="38"/>
  <c r="A93" i="38"/>
  <c r="B92" i="38"/>
  <c r="A92" i="38"/>
  <c r="B91" i="38"/>
  <c r="A91" i="38"/>
  <c r="B90" i="38"/>
  <c r="A90" i="38"/>
  <c r="B89" i="38"/>
  <c r="A89" i="38"/>
  <c r="B88" i="38"/>
  <c r="A88" i="38"/>
  <c r="B87" i="38"/>
  <c r="A87" i="38"/>
  <c r="B86" i="38"/>
  <c r="A86" i="38"/>
  <c r="B85" i="38"/>
  <c r="A85" i="38"/>
  <c r="B84" i="38"/>
  <c r="A84" i="38"/>
  <c r="B83" i="38"/>
  <c r="A83" i="38"/>
  <c r="B82" i="38"/>
  <c r="A82" i="38"/>
  <c r="B81" i="38"/>
  <c r="A81" i="38"/>
  <c r="B80" i="38"/>
  <c r="A80" i="38"/>
  <c r="B79" i="38"/>
  <c r="A79" i="38"/>
  <c r="B78" i="38"/>
  <c r="A78" i="38"/>
  <c r="B77" i="38"/>
  <c r="A77" i="38"/>
  <c r="B76" i="38"/>
  <c r="A76" i="38"/>
  <c r="B75" i="38"/>
  <c r="A75" i="38"/>
  <c r="B74" i="38"/>
  <c r="A74" i="38"/>
  <c r="B73" i="38"/>
  <c r="A73" i="38"/>
  <c r="B72" i="38"/>
  <c r="A72" i="38"/>
  <c r="B71" i="38"/>
  <c r="A71" i="38"/>
  <c r="B70" i="38"/>
  <c r="A70" i="38"/>
  <c r="B69" i="38"/>
  <c r="A69" i="38"/>
  <c r="B68" i="38"/>
  <c r="A68" i="38"/>
  <c r="B67" i="38"/>
  <c r="A67" i="38"/>
  <c r="B66" i="38"/>
  <c r="A66" i="38"/>
  <c r="B65" i="38"/>
  <c r="A65" i="38"/>
  <c r="B64" i="38"/>
  <c r="A64" i="38"/>
  <c r="B63" i="38"/>
  <c r="A63" i="38"/>
  <c r="B62" i="38"/>
  <c r="A62" i="38"/>
  <c r="B61" i="38"/>
  <c r="A61" i="38"/>
  <c r="B60" i="38"/>
  <c r="A60" i="38"/>
  <c r="B59" i="38"/>
  <c r="A59" i="38"/>
  <c r="B58" i="38"/>
  <c r="A58" i="38"/>
  <c r="B57" i="38"/>
  <c r="A57" i="38"/>
  <c r="B56" i="38"/>
  <c r="A56" i="38"/>
  <c r="B55" i="38"/>
  <c r="A55" i="38"/>
  <c r="B54" i="38"/>
  <c r="A54" i="38"/>
  <c r="B53" i="38"/>
  <c r="A53" i="38"/>
  <c r="B52" i="38"/>
  <c r="A52" i="38"/>
  <c r="B51" i="38"/>
  <c r="A51" i="38"/>
  <c r="B50" i="38"/>
  <c r="A50" i="38"/>
  <c r="B49" i="38"/>
  <c r="A49" i="38"/>
  <c r="B48" i="38"/>
  <c r="A48" i="38"/>
  <c r="B47" i="38"/>
  <c r="A47" i="38"/>
  <c r="B46" i="38"/>
  <c r="A46" i="38"/>
  <c r="B45" i="38"/>
  <c r="A45" i="38"/>
  <c r="B44" i="38"/>
  <c r="A44" i="38"/>
  <c r="B43" i="38"/>
  <c r="A43" i="38"/>
  <c r="B42" i="38"/>
  <c r="A42" i="38"/>
  <c r="B41" i="38"/>
  <c r="A41" i="38"/>
  <c r="B40" i="38"/>
  <c r="A40" i="38"/>
  <c r="B39" i="38"/>
  <c r="A39" i="38"/>
  <c r="B38" i="38"/>
  <c r="A38" i="38"/>
  <c r="B37" i="38"/>
  <c r="A37" i="38"/>
  <c r="B36" i="38"/>
  <c r="A36" i="38"/>
  <c r="B35" i="38"/>
  <c r="A35" i="38"/>
  <c r="B34" i="38"/>
  <c r="A34" i="38"/>
  <c r="B33" i="38"/>
  <c r="A33" i="38"/>
  <c r="B32" i="38"/>
  <c r="A32" i="38"/>
  <c r="B31" i="38"/>
  <c r="A31" i="38"/>
  <c r="B30" i="38"/>
  <c r="A30" i="38"/>
  <c r="B29" i="38"/>
  <c r="A29" i="38"/>
  <c r="B28" i="38"/>
  <c r="A28" i="38"/>
  <c r="B27" i="38"/>
  <c r="A27" i="38"/>
  <c r="B26" i="38"/>
  <c r="A26" i="38"/>
  <c r="B25" i="38"/>
  <c r="A25" i="38"/>
  <c r="B24" i="38"/>
  <c r="A24" i="38"/>
  <c r="B23" i="38"/>
  <c r="A23" i="38"/>
  <c r="B22" i="38"/>
  <c r="A22" i="38"/>
  <c r="B21" i="38"/>
  <c r="A21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B13" i="38"/>
  <c r="A13" i="38"/>
  <c r="B12" i="38"/>
  <c r="A12" i="38"/>
  <c r="B11" i="38"/>
  <c r="A11" i="38"/>
  <c r="B10" i="38"/>
  <c r="A10" i="38"/>
  <c r="B9" i="38"/>
  <c r="A9" i="38"/>
  <c r="B8" i="38"/>
  <c r="A8" i="38"/>
  <c r="B7" i="38"/>
  <c r="A7" i="38"/>
  <c r="B6" i="38"/>
  <c r="A6" i="38"/>
  <c r="E78" i="37" l="1"/>
  <c r="E94" i="37"/>
  <c r="E50" i="37"/>
  <c r="E35" i="37"/>
  <c r="E26" i="37"/>
  <c r="D78" i="37"/>
  <c r="D94" i="37"/>
  <c r="D50" i="37"/>
  <c r="D33" i="37"/>
  <c r="D30" i="37"/>
  <c r="D16" i="37"/>
  <c r="D26" i="37"/>
  <c r="E47" i="37"/>
  <c r="D81" i="37"/>
  <c r="D47" i="37"/>
  <c r="E82" i="37"/>
  <c r="E31" i="37"/>
  <c r="D82" i="37"/>
  <c r="D44" i="37"/>
  <c r="E32" i="37"/>
  <c r="E19" i="37"/>
  <c r="D72" i="37"/>
  <c r="D19" i="37"/>
  <c r="E48" i="37"/>
  <c r="E20" i="37"/>
  <c r="D48" i="37"/>
  <c r="D18" i="37"/>
  <c r="E49" i="37"/>
  <c r="E25" i="37"/>
  <c r="D49" i="37"/>
  <c r="D17" i="37"/>
  <c r="E95" i="37"/>
  <c r="E51" i="37"/>
  <c r="E36" i="37"/>
  <c r="E24" i="37"/>
  <c r="D95" i="37"/>
  <c r="D51" i="37"/>
  <c r="D34" i="37"/>
  <c r="D15" i="37"/>
  <c r="E17" i="37"/>
  <c r="D97" i="37"/>
  <c r="D24" i="37"/>
  <c r="E77" i="37"/>
  <c r="E18" i="37"/>
  <c r="D77" i="37"/>
  <c r="D20" i="37"/>
  <c r="E72" i="37"/>
  <c r="D43" i="37"/>
  <c r="E92" i="37"/>
  <c r="E30" i="37"/>
  <c r="D92" i="37"/>
  <c r="D39" i="37"/>
  <c r="E93" i="37"/>
  <c r="D109" i="37"/>
  <c r="D40" i="37"/>
  <c r="E88" i="37"/>
  <c r="E96" i="37"/>
  <c r="E52" i="37"/>
  <c r="E37" i="37"/>
  <c r="E16" i="37"/>
  <c r="D88" i="37"/>
  <c r="D96" i="37"/>
  <c r="D52" i="37"/>
  <c r="D35" i="37"/>
  <c r="D25" i="37"/>
  <c r="E81" i="37"/>
  <c r="E89" i="37"/>
  <c r="E97" i="37"/>
  <c r="E38" i="37"/>
  <c r="D89" i="37"/>
  <c r="D36" i="37"/>
  <c r="E39" i="37"/>
  <c r="D37" i="37"/>
  <c r="E40" i="37"/>
  <c r="D38" i="37"/>
  <c r="E33" i="37"/>
  <c r="D31" i="37"/>
  <c r="E85" i="37"/>
  <c r="E34" i="37"/>
  <c r="D93" i="37"/>
  <c r="D32" i="37"/>
  <c r="D85" i="37"/>
  <c r="E44" i="37"/>
  <c r="E69" i="37"/>
  <c r="E43" i="37"/>
  <c r="E109" i="37"/>
  <c r="E15" i="37"/>
  <c r="D69" i="37"/>
  <c r="E98" i="37" l="1"/>
  <c r="E73" i="37"/>
  <c r="D98" i="37"/>
  <c r="D53" i="37"/>
  <c r="D41" i="37"/>
  <c r="D73" i="37"/>
  <c r="E45" i="37"/>
  <c r="D27" i="37"/>
  <c r="E41" i="37"/>
  <c r="D45" i="37"/>
  <c r="E53" i="37"/>
  <c r="E27" i="37"/>
  <c r="E21" i="37"/>
  <c r="D21" i="37"/>
  <c r="E55" i="37" l="1"/>
  <c r="D55" i="37"/>
  <c r="E56" i="37" l="1"/>
  <c r="D56" i="37"/>
  <c r="D111" i="37" l="1"/>
  <c r="E111" i="37"/>
</calcChain>
</file>

<file path=xl/sharedStrings.xml><?xml version="1.0" encoding="utf-8"?>
<sst xmlns="http://schemas.openxmlformats.org/spreadsheetml/2006/main" count="579" uniqueCount="228">
  <si>
    <t>Steam:</t>
  </si>
  <si>
    <t>Manatee</t>
  </si>
  <si>
    <t>Martin</t>
  </si>
  <si>
    <t>Scherer</t>
  </si>
  <si>
    <t>SJRPP</t>
  </si>
  <si>
    <t>Total Steam</t>
  </si>
  <si>
    <t>Nuclear</t>
  </si>
  <si>
    <t>St. Lucie</t>
  </si>
  <si>
    <t>Turkey Point</t>
  </si>
  <si>
    <t>Total Nuclear</t>
  </si>
  <si>
    <t>Nuclear:</t>
  </si>
  <si>
    <t>Other Production:</t>
  </si>
  <si>
    <t>Lauderdale</t>
  </si>
  <si>
    <t>Ft. Myers</t>
  </si>
  <si>
    <t>Sanford</t>
  </si>
  <si>
    <t>West County</t>
  </si>
  <si>
    <t>Cape Canaveral</t>
  </si>
  <si>
    <t>Riviera</t>
  </si>
  <si>
    <t>Port Everglades</t>
  </si>
  <si>
    <t>Total Combined Cycle</t>
  </si>
  <si>
    <t>Gas Turbines</t>
  </si>
  <si>
    <t>Combustion Turbines</t>
  </si>
  <si>
    <t>Total Peakers</t>
  </si>
  <si>
    <t>DeSoto</t>
  </si>
  <si>
    <t>Space Coast</t>
  </si>
  <si>
    <t>Babcock</t>
  </si>
  <si>
    <t>Citrus (DeSoto II)</t>
  </si>
  <si>
    <t>Total Solar</t>
  </si>
  <si>
    <t>Total Other Production</t>
  </si>
  <si>
    <t>Total Production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</si>
  <si>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</si>
  <si>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</si>
  <si>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</si>
  <si>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</si>
  <si>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</si>
  <si>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</si>
  <si>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</si>
  <si>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</si>
  <si>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</si>
  <si>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</si>
  <si>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</si>
  <si>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</si>
  <si>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2017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</si>
  <si>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</si>
  <si>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</si>
  <si>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</si>
  <si>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</si>
  <si>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</si>
  <si>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</si>
  <si>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</si>
  <si>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</si>
  <si>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</si>
  <si>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</si>
  <si>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</si>
  <si>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</si>
  <si>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2018</t>
  </si>
  <si>
    <t>000: NON-PRODUCTION PLANT</t>
  </si>
  <si>
    <t>Ending Plant Balance</t>
  </si>
  <si>
    <t>304: ITC INTEREST SYNCRONIZATION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</si>
  <si>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</si>
  <si>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</si>
  <si>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</si>
  <si>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</si>
  <si>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</si>
  <si>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</si>
  <si>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</si>
  <si>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370.2: AMI Meters Replaced</t>
  </si>
  <si>
    <t>370: Distribution Meters</t>
  </si>
  <si>
    <t>371: Installations On Customer Premises</t>
  </si>
  <si>
    <t>373: Street Lights &amp; Signal Systems</t>
  </si>
  <si>
    <t>Distribution Substation</t>
  </si>
  <si>
    <t>361: Distribution Structures &amp; Improvements</t>
  </si>
  <si>
    <t>362: Distribution Station Equipment</t>
  </si>
  <si>
    <t>188: MARTIN SOLAR ENERGY CENTER</t>
  </si>
  <si>
    <t>010: CUTLER</t>
  </si>
  <si>
    <t>041: RIVIERA REPOWERING</t>
  </si>
  <si>
    <t>050: PUTNAM</t>
  </si>
  <si>
    <t>070: SANFORD</t>
  </si>
  <si>
    <t>080: FT LAUDERDALE COMBINED CYCLE</t>
  </si>
  <si>
    <t>112: FT MYERS COMBINED CYCLE</t>
  </si>
  <si>
    <t>120: PORT EVERGLADES</t>
  </si>
  <si>
    <t>131: CAPE CANAVERAL REPOWERING</t>
  </si>
  <si>
    <t>140: TURKEY POINT</t>
  </si>
  <si>
    <t>150: ST LUCIE COMMON</t>
  </si>
  <si>
    <t>170: MANATEE</t>
  </si>
  <si>
    <t>180: MARTIN</t>
  </si>
  <si>
    <t>190: WEST COUNTY ENERGY CENTER #1 &amp; #2</t>
  </si>
  <si>
    <t>193: SPACECOAST SOLAR ENERGY CENTER</t>
  </si>
  <si>
    <t>500: SJRPP UNIT #1</t>
  </si>
  <si>
    <t>142: TURKEY POINT UNIT #3 EPU</t>
  </si>
  <si>
    <t>143: TURKEY POINT UNIT #3</t>
  </si>
  <si>
    <t>144: TURKEY POINT UNIT #4</t>
  </si>
  <si>
    <t>149: TURKEY POINT COMMON EPU</t>
  </si>
  <si>
    <t>151: ST LUCIE UNIT #1</t>
  </si>
  <si>
    <t>152: ST LUCIE UNIT #2</t>
  </si>
  <si>
    <t>153: ST LUCIE COMMON EPU</t>
  </si>
  <si>
    <t>154: ST LUCIE UNIT #1 EPU</t>
  </si>
  <si>
    <t>155: ST LUCIE UNIT #2 EPU</t>
  </si>
  <si>
    <t>243: TURKEY POINT UNIT #3 Uprates</t>
  </si>
  <si>
    <t>244: TURKEY POINT UNIT #4 Uprates</t>
  </si>
  <si>
    <t>251: ST LUCIE UNIT #1 Uprates</t>
  </si>
  <si>
    <t>252: ST LUCIE UNIT #2 Uprates</t>
  </si>
  <si>
    <t>040: RIVIERA UNIT #3 &amp; #4</t>
  </si>
  <si>
    <t>072: SANFORD COMBINED CYCLE</t>
  </si>
  <si>
    <t>081: FT LAUDERDALE GT'S</t>
  </si>
  <si>
    <t>082: LAUDERDALE UNIT 6</t>
  </si>
  <si>
    <t>110: FT MYERS</t>
  </si>
  <si>
    <t>113: FT MYERS SIMPLE CYCLE UNIT #3</t>
  </si>
  <si>
    <t>121: PORT EVERGLADES COMBINED CYCLE</t>
  </si>
  <si>
    <t>130: CAPE CANAVERAL</t>
  </si>
  <si>
    <t>141: TURKEY POINT UNIT #5</t>
  </si>
  <si>
    <t>171: MANATEE UNIT #3</t>
  </si>
  <si>
    <t>172: MANATEE PV SOLAR</t>
  </si>
  <si>
    <t>182: MARTIN SIMPLE CYCLE</t>
  </si>
  <si>
    <t>191: WEST COUNTY ENERGY CENTER #3</t>
  </si>
  <si>
    <t>192: DESOTO SOLAR ENERGY CENTER</t>
  </si>
  <si>
    <t>194: OKEECHOBEE SITE</t>
  </si>
  <si>
    <t>196: HENDRY COUNTY ENERGY CENTER</t>
  </si>
  <si>
    <t>197: BABCOCK RANCH SOLAR</t>
  </si>
  <si>
    <t>199: CITRUS PV SOLAR</t>
  </si>
  <si>
    <t>997: Renewable-Default</t>
  </si>
  <si>
    <t>185: MARTIN GAS PIPELINE</t>
  </si>
  <si>
    <t>502: SJRPP UNIT #2</t>
  </si>
  <si>
    <t>503: SJRPP COAL TERMINAL</t>
  </si>
  <si>
    <t>505: SCHERER</t>
  </si>
  <si>
    <t>501: SJRPP COAL CARS</t>
  </si>
  <si>
    <t>Steam</t>
  </si>
  <si>
    <t>Structures and Improvements</t>
  </si>
  <si>
    <t>Solar</t>
  </si>
  <si>
    <t>Martin Solar</t>
  </si>
  <si>
    <t>Manatee Solar</t>
  </si>
  <si>
    <t>Station Equipment</t>
  </si>
  <si>
    <t>Poles and Fixtures</t>
  </si>
  <si>
    <t>Overhead Conductors and Devices</t>
  </si>
  <si>
    <t>Underground Conduit</t>
  </si>
  <si>
    <t>Underground Conductors and Devices</t>
  </si>
  <si>
    <t>Total Transmission Plant</t>
  </si>
  <si>
    <t>Line Transformers</t>
  </si>
  <si>
    <t>Meters</t>
  </si>
  <si>
    <t>Meters - AMI</t>
  </si>
  <si>
    <t>Installations on Customer's Premises</t>
  </si>
  <si>
    <t>Street Lighting and Signal Systems</t>
  </si>
  <si>
    <t>Total General Plant</t>
  </si>
  <si>
    <t>Other (Cedar Bay and Non-Production)</t>
  </si>
  <si>
    <t>Other (Non-Production)</t>
  </si>
  <si>
    <t>Transmission:</t>
  </si>
  <si>
    <t>Distribution:</t>
  </si>
  <si>
    <t>Land</t>
  </si>
  <si>
    <t>Underground Conductors</t>
  </si>
  <si>
    <t>Services</t>
  </si>
  <si>
    <t>General Plant:</t>
  </si>
  <si>
    <t>Total FPL</t>
  </si>
  <si>
    <t>001: Steam Generation</t>
  </si>
  <si>
    <t>002: Nuclear Generation</t>
  </si>
  <si>
    <t>003: Other Generation</t>
  </si>
  <si>
    <t>004: Transmission</t>
  </si>
  <si>
    <t>005: Distribution Line Facilities</t>
  </si>
  <si>
    <t>006: Distribution Substation</t>
  </si>
  <si>
    <t>007: Building, General Plant</t>
  </si>
  <si>
    <t>008: General Plant Equipment</t>
  </si>
  <si>
    <t>009: Transportation Equipment</t>
  </si>
  <si>
    <t>Other</t>
  </si>
  <si>
    <t>Depr Group: SAP FERC Function</t>
  </si>
  <si>
    <t>Depr Group: Plant Site</t>
  </si>
  <si>
    <t>Cap - Component</t>
  </si>
  <si>
    <t>Ending Plant - NCRC AFUDC</t>
  </si>
  <si>
    <t>Plant Site Summary</t>
  </si>
  <si>
    <t>Cutler</t>
  </si>
  <si>
    <t>Putnam</t>
  </si>
  <si>
    <t>Okeechobee</t>
  </si>
  <si>
    <t>Hendry County Energy Center</t>
  </si>
  <si>
    <t>mapping</t>
  </si>
  <si>
    <t>Mapping ID</t>
  </si>
  <si>
    <t>Check</t>
  </si>
  <si>
    <t>Mapping Table</t>
  </si>
  <si>
    <t>145: TURKEY POINT UNIT #4 EPU</t>
  </si>
  <si>
    <t>STRUCTURES AND IMPROVEMENTS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</si>
  <si>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</si>
  <si>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</si>
  <si>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</si>
  <si>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</si>
  <si>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</si>
  <si>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</si>
  <si>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</si>
  <si>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</si>
  <si>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</si>
  <si>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POLES, TOWERS AND FIXTURES - WOOD</t>
  </si>
  <si>
    <t>POLES, TOWERS AND FIXTURES - CONCRETE</t>
  </si>
  <si>
    <t>POLES, TOWERS AND FIXTURES</t>
  </si>
  <si>
    <t>UNDERGROUND CONDUIT, DUCT SYSTEM</t>
  </si>
  <si>
    <t>UNDERGROUND CONDUIT, DIRECT BURIED</t>
  </si>
  <si>
    <t>UNDERGROUND CONDUCTORS AND DEVICES, DS</t>
  </si>
  <si>
    <t>UNDERGROUND CONDUCTORS AND DEVICES, DB</t>
  </si>
  <si>
    <t>LINE TRANSFORMERS</t>
  </si>
  <si>
    <t>SERVICES, OVERHEAD</t>
  </si>
  <si>
    <t>SERVICES, UNDERGROUND</t>
  </si>
  <si>
    <t>METERS</t>
  </si>
  <si>
    <t>METERS - AMI</t>
  </si>
  <si>
    <t>INSTALLATIONS ON CUSTOMER'S PREMISES</t>
  </si>
  <si>
    <t>STREET LIGHTING AND SIGNAL SYSTEMS</t>
  </si>
  <si>
    <t>TOTAL DISTRIBUTION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</si>
  <si>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</si>
  <si>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</si>
  <si>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</si>
  <si>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</si>
  <si>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</si>
  <si>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</si>
  <si>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</si>
  <si>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lookups</t>
  </si>
  <si>
    <t>CDR: 2016 Rate Case v3</t>
  </si>
  <si>
    <t>000: Intangible</t>
  </si>
  <si>
    <t>Sub-Total 000: Intangible</t>
  </si>
  <si>
    <t>Sub-Total 007: Building, General Plant</t>
  </si>
  <si>
    <t>Sub-Total 008: General Plant Equipment</t>
  </si>
  <si>
    <t>Sub-Total 009: Transportation Equipment</t>
  </si>
  <si>
    <t>Sub-Total 003: Other Generation</t>
  </si>
  <si>
    <t>Sub-Total 001: Steam Generation</t>
  </si>
  <si>
    <t>Sub-Total 002: Nuclear Generation</t>
  </si>
  <si>
    <t>200: CEDAR BAY</t>
  </si>
  <si>
    <t>Sub-Total 006: Distribution Substation</t>
  </si>
  <si>
    <t>Sub-Total 005: Distribution Line Facilities</t>
  </si>
  <si>
    <t>Amortizable Gross Plant at 12/31/2017</t>
  </si>
  <si>
    <t>Amortizable Gross Plant at 12/31/2018</t>
  </si>
  <si>
    <t>Intangible Plant - Other (Non-Production)</t>
  </si>
  <si>
    <t>STAFF 000906</t>
  </si>
  <si>
    <t>FPL RC-16</t>
  </si>
  <si>
    <t>STAFF 000907</t>
  </si>
  <si>
    <t>STAFF 000908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</si>
</sst>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i/>
      <u/>
      <sz val="16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0" borderId="0" xfId="0" applyFont="1"/>
    <xf numFmtId="164" fontId="4" fillId="0" borderId="0" xfId="1" applyNumberFormat="1" applyFont="1" applyFill="1" applyBorder="1"/>
    <xf numFmtId="0" fontId="2" fillId="0" borderId="0" xfId="0" applyFont="1"/>
    <xf numFmtId="0" fontId="0" fillId="0" borderId="0" xfId="0" applyFill="1"/>
    <xf numFmtId="165" fontId="6" fillId="0" borderId="0" xfId="0" applyNumberFormat="1" applyFont="1" applyFill="1" applyAlignment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165" fontId="10" fillId="0" borderId="4" xfId="2" applyNumberFormat="1" applyFont="1" applyBorder="1" applyAlignment="1">
      <alignment horizontal="right"/>
    </xf>
    <xf numFmtId="0" fontId="10" fillId="0" borderId="0" xfId="2" applyFont="1" applyFill="1" applyAlignment="1">
      <alignment horizontal="left" indent="2"/>
    </xf>
    <xf numFmtId="165" fontId="0" fillId="0" borderId="0" xfId="0" applyNumberFormat="1"/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indent="2"/>
    </xf>
    <xf numFmtId="165" fontId="10" fillId="0" borderId="0" xfId="2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12" fillId="0" borderId="0" xfId="0" applyFont="1"/>
    <xf numFmtId="165" fontId="6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164" fontId="2" fillId="0" borderId="0" xfId="0" applyNumberFormat="1" applyFont="1" applyFill="1"/>
    <xf numFmtId="0" fontId="12" fillId="0" borderId="0" xfId="0" applyFont="1" applyFill="1"/>
    <xf numFmtId="0" fontId="0" fillId="0" borderId="0" xfId="0"/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indent="2"/>
    </xf>
    <xf numFmtId="0" fontId="0" fillId="0" borderId="0" xfId="0" quotePrefix="1"/>
    <xf numFmtId="0" fontId="10" fillId="0" borderId="0" xfId="2" applyFont="1" applyFill="1" applyAlignment="1">
      <alignment horizontal="left"/>
    </xf>
    <xf numFmtId="0" fontId="14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left" indent="2"/>
    </xf>
    <xf numFmtId="165" fontId="13" fillId="0" borderId="0" xfId="2" applyNumberFormat="1" applyFont="1" applyAlignment="1">
      <alignment horizontal="right"/>
    </xf>
    <xf numFmtId="0" fontId="15" fillId="0" borderId="0" xfId="0" applyFont="1" applyFill="1" applyAlignment="1">
      <alignment horizontal="center" wrapText="1"/>
    </xf>
    <xf numFmtId="0" fontId="2" fillId="0" borderId="0" xfId="0" applyFont="1" applyAlignment="1"/>
    <xf numFmtId="0" fontId="6" fillId="0" borderId="0" xfId="2" applyFont="1" applyFill="1" applyAlignment="1">
      <alignment horizontal="left" indent="2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indent="2"/>
    </xf>
    <xf numFmtId="165" fontId="13" fillId="0" borderId="0" xfId="0" applyNumberFormat="1" applyFont="1" applyAlignment="1">
      <alignment horizontal="right"/>
    </xf>
    <xf numFmtId="165" fontId="13" fillId="0" borderId="5" xfId="0" applyNumberFormat="1" applyFont="1" applyBorder="1" applyAlignment="1">
      <alignment horizontal="right"/>
    </xf>
    <xf numFmtId="165" fontId="13" fillId="0" borderId="6" xfId="0" applyNumberFormat="1" applyFont="1" applyBorder="1" applyAlignment="1">
      <alignment horizontal="right"/>
    </xf>
    <xf numFmtId="0" fontId="7" fillId="0" borderId="0" xfId="2"/>
    <xf numFmtId="0" fontId="7" fillId="0" borderId="2" xfId="2" applyBorder="1"/>
    <xf numFmtId="0" fontId="6" fillId="0" borderId="0" xfId="2" applyFont="1"/>
    <xf numFmtId="0" fontId="6" fillId="0" borderId="3" xfId="2" applyFont="1" applyBorder="1" applyAlignment="1">
      <alignment horizontal="center" vertical="center" wrapText="1"/>
    </xf>
    <xf numFmtId="0" fontId="16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indent="2"/>
    </xf>
    <xf numFmtId="165" fontId="6" fillId="0" borderId="0" xfId="2" applyNumberFormat="1" applyFont="1" applyAlignment="1">
      <alignment horizontal="right"/>
    </xf>
    <xf numFmtId="165" fontId="6" fillId="0" borderId="5" xfId="2" applyNumberFormat="1" applyFont="1" applyBorder="1" applyAlignment="1">
      <alignment horizontal="right"/>
    </xf>
    <xf numFmtId="0" fontId="0" fillId="0" borderId="1" xfId="0" applyFill="1" applyBorder="1"/>
    <xf numFmtId="0" fontId="10" fillId="0" borderId="3" xfId="2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2" fillId="0" borderId="0" xfId="0" applyFont="1" applyAlignment="1">
      <alignment horizontal="center"/>
    </xf>
  </cellXfs>
  <cellStyles count="28">
    <cellStyle name="Comma" xfId="1" builtinId="3"/>
    <cellStyle name="Comma [0] 2" xfId="16"/>
    <cellStyle name="Comma [0] 3" xfId="17"/>
    <cellStyle name="Comma 10" xfId="4"/>
    <cellStyle name="Comma 11" xfId="18"/>
    <cellStyle name="Comma 12" xfId="19"/>
    <cellStyle name="Comma 13" xfId="14"/>
    <cellStyle name="Comma 14" xfId="13"/>
    <cellStyle name="Comma 15" xfId="11"/>
    <cellStyle name="Comma 16" xfId="15"/>
    <cellStyle name="Comma 17" xfId="12"/>
    <cellStyle name="Comma 2" xfId="3"/>
    <cellStyle name="Comma 2 2" xfId="9"/>
    <cellStyle name="Comma 3" xfId="5"/>
    <cellStyle name="Comma 4" xfId="10"/>
    <cellStyle name="Comma 5" xfId="20"/>
    <cellStyle name="Comma 6" xfId="21"/>
    <cellStyle name="Comma 7" xfId="22"/>
    <cellStyle name="Comma 8" xfId="23"/>
    <cellStyle name="Comma 9" xfId="24"/>
    <cellStyle name="F2" xfId="6"/>
    <cellStyle name="Normal" xfId="0" builtinId="0"/>
    <cellStyle name="Normal 2" xfId="2"/>
    <cellStyle name="Normal 2 2" xfId="8"/>
    <cellStyle name="Normal 3" xfId="25"/>
    <cellStyle name="Normal 3 2" xfId="26"/>
    <cellStyle name="Normal 3 3" xfId="7"/>
    <cellStyle name="Percent 2" xfId="27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2013\GF%20Data\UI%20Projections%202014-2019%20From%20Finance%20(mod%2004%2001%2014)%20Final%20-%20Develop%20Forecast%202014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Z0BQ3\AppData\Local\Microsoft\Windows\Temporary%20Internet%20Files\Content.Outlook\YRZ5CKVQ\FPL%20Depreciation%20Summary%202017,%20Base%20Case%20-%20Alternate%20-%20DRAFT%2012-22-2015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4\2015-2020%20Analysis\Schedules\2017\Mid%20Case\FPL%20Reserve%20Analysis%202012,%20Updated%20Forecast,%205-L1%20for%20CSP,%202012%2002%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3\GF%20Data\UI%20Projections%202014-2019%20From%20Finance%20(mod%2004%2001%2014)%20Final%20-%20Develop%20Forecast%202014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GF%20Data\Anticipated%20Retirements%20For%20Nuclear%20Up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Account</v>
          </cell>
          <cell r="B1" t="str">
            <v>GF Account</v>
          </cell>
        </row>
        <row r="2">
          <cell r="A2">
            <v>301</v>
          </cell>
          <cell r="B2">
            <v>30100</v>
          </cell>
        </row>
        <row r="3">
          <cell r="A3">
            <v>303</v>
          </cell>
          <cell r="B3">
            <v>30300</v>
          </cell>
        </row>
        <row r="4">
          <cell r="A4">
            <v>303.5</v>
          </cell>
          <cell r="B4">
            <v>30350</v>
          </cell>
        </row>
        <row r="5">
          <cell r="A5">
            <v>303.8</v>
          </cell>
          <cell r="B5">
            <v>30380</v>
          </cell>
        </row>
        <row r="6">
          <cell r="A6">
            <v>303.99</v>
          </cell>
          <cell r="B6">
            <v>30399</v>
          </cell>
        </row>
        <row r="7">
          <cell r="A7">
            <v>310</v>
          </cell>
          <cell r="B7">
            <v>31000</v>
          </cell>
        </row>
        <row r="8">
          <cell r="A8">
            <v>311</v>
          </cell>
          <cell r="B8">
            <v>31100</v>
          </cell>
        </row>
        <row r="9">
          <cell r="A9">
            <v>314</v>
          </cell>
          <cell r="B9">
            <v>31400</v>
          </cell>
        </row>
        <row r="11">
          <cell r="A11">
            <v>316.3</v>
          </cell>
          <cell r="B11">
            <v>31630</v>
          </cell>
        </row>
        <row r="12">
          <cell r="A12">
            <v>316.5</v>
          </cell>
          <cell r="B12">
            <v>31650</v>
          </cell>
        </row>
        <row r="13">
          <cell r="A13">
            <v>316.7</v>
          </cell>
          <cell r="B13">
            <v>31670</v>
          </cell>
        </row>
        <row r="15">
          <cell r="A15">
            <v>312</v>
          </cell>
          <cell r="B15">
            <v>31200</v>
          </cell>
        </row>
        <row r="16">
          <cell r="A16">
            <v>315</v>
          </cell>
          <cell r="B16">
            <v>31500</v>
          </cell>
        </row>
        <row r="17">
          <cell r="A17">
            <v>316</v>
          </cell>
          <cell r="B17">
            <v>31600</v>
          </cell>
        </row>
        <row r="18">
          <cell r="A18">
            <v>320</v>
          </cell>
          <cell r="B18">
            <v>32000</v>
          </cell>
        </row>
        <row r="19">
          <cell r="A19">
            <v>321</v>
          </cell>
          <cell r="B19">
            <v>32100</v>
          </cell>
        </row>
        <row r="20">
          <cell r="A20">
            <v>322</v>
          </cell>
          <cell r="B20">
            <v>32200</v>
          </cell>
        </row>
        <row r="21">
          <cell r="A21">
            <v>323</v>
          </cell>
          <cell r="B21">
            <v>32300</v>
          </cell>
        </row>
        <row r="22">
          <cell r="A22">
            <v>324</v>
          </cell>
          <cell r="B22">
            <v>32400</v>
          </cell>
        </row>
        <row r="24">
          <cell r="A24">
            <v>325</v>
          </cell>
          <cell r="B24">
            <v>32500</v>
          </cell>
        </row>
        <row r="25">
          <cell r="A25">
            <v>325.3</v>
          </cell>
          <cell r="B25">
            <v>32530</v>
          </cell>
        </row>
        <row r="26">
          <cell r="A26">
            <v>325.5</v>
          </cell>
          <cell r="B26">
            <v>32550</v>
          </cell>
        </row>
        <row r="27">
          <cell r="A27">
            <v>325.7</v>
          </cell>
          <cell r="B27">
            <v>32570</v>
          </cell>
        </row>
        <row r="28">
          <cell r="A28">
            <v>340</v>
          </cell>
          <cell r="B28">
            <v>34000</v>
          </cell>
        </row>
        <row r="29">
          <cell r="A29">
            <v>341</v>
          </cell>
          <cell r="B29">
            <v>34100</v>
          </cell>
        </row>
        <row r="30">
          <cell r="A30">
            <v>343</v>
          </cell>
          <cell r="B30">
            <v>34300</v>
          </cell>
        </row>
        <row r="31">
          <cell r="A31">
            <v>343.2</v>
          </cell>
          <cell r="B31">
            <v>34320</v>
          </cell>
        </row>
        <row r="32">
          <cell r="A32">
            <v>345</v>
          </cell>
          <cell r="B32">
            <v>34500</v>
          </cell>
        </row>
        <row r="33">
          <cell r="A33">
            <v>346.3</v>
          </cell>
          <cell r="B33">
            <v>34630</v>
          </cell>
        </row>
        <row r="34">
          <cell r="A34">
            <v>346.5</v>
          </cell>
          <cell r="B34">
            <v>34650</v>
          </cell>
        </row>
        <row r="35">
          <cell r="A35">
            <v>346.7</v>
          </cell>
          <cell r="B35">
            <v>34670</v>
          </cell>
        </row>
        <row r="36">
          <cell r="A36">
            <v>342</v>
          </cell>
          <cell r="B36">
            <v>34200</v>
          </cell>
        </row>
        <row r="37">
          <cell r="A37">
            <v>344</v>
          </cell>
          <cell r="B37">
            <v>34400</v>
          </cell>
        </row>
        <row r="38">
          <cell r="A38">
            <v>346</v>
          </cell>
          <cell r="B38">
            <v>34600</v>
          </cell>
        </row>
        <row r="39">
          <cell r="A39">
            <v>350.1</v>
          </cell>
          <cell r="B39">
            <v>35010</v>
          </cell>
        </row>
        <row r="40">
          <cell r="A40">
            <v>350.2</v>
          </cell>
          <cell r="B40">
            <v>35020</v>
          </cell>
        </row>
        <row r="41">
          <cell r="A41">
            <v>352</v>
          </cell>
          <cell r="B41">
            <v>35200</v>
          </cell>
        </row>
        <row r="42">
          <cell r="A42">
            <v>353</v>
          </cell>
          <cell r="B42">
            <v>35300</v>
          </cell>
        </row>
        <row r="43">
          <cell r="A43">
            <v>355</v>
          </cell>
          <cell r="B43">
            <v>35500</v>
          </cell>
        </row>
        <row r="44">
          <cell r="A44">
            <v>356</v>
          </cell>
          <cell r="B44">
            <v>35600</v>
          </cell>
        </row>
        <row r="45">
          <cell r="A45">
            <v>357</v>
          </cell>
          <cell r="B45">
            <v>35700</v>
          </cell>
        </row>
        <row r="46">
          <cell r="A46">
            <v>358</v>
          </cell>
          <cell r="B46">
            <v>35800</v>
          </cell>
        </row>
        <row r="47">
          <cell r="A47">
            <v>359</v>
          </cell>
          <cell r="B47">
            <v>35900</v>
          </cell>
        </row>
        <row r="48">
          <cell r="A48">
            <v>353.1</v>
          </cell>
          <cell r="B48">
            <v>35310</v>
          </cell>
        </row>
        <row r="49">
          <cell r="A49">
            <v>350.3</v>
          </cell>
          <cell r="B49">
            <v>35030</v>
          </cell>
        </row>
        <row r="50">
          <cell r="A50">
            <v>354</v>
          </cell>
          <cell r="B50">
            <v>35400</v>
          </cell>
        </row>
        <row r="51">
          <cell r="A51">
            <v>360</v>
          </cell>
          <cell r="B51">
            <v>36000</v>
          </cell>
        </row>
        <row r="52">
          <cell r="A52">
            <v>361</v>
          </cell>
          <cell r="B52">
            <v>36100</v>
          </cell>
        </row>
        <row r="53">
          <cell r="A53">
            <v>362</v>
          </cell>
          <cell r="B53">
            <v>36200</v>
          </cell>
        </row>
        <row r="54">
          <cell r="A54">
            <v>362.9</v>
          </cell>
          <cell r="B54">
            <v>36290</v>
          </cell>
        </row>
        <row r="55">
          <cell r="A55">
            <v>364</v>
          </cell>
          <cell r="B55">
            <v>36400</v>
          </cell>
        </row>
        <row r="56">
          <cell r="A56">
            <v>365</v>
          </cell>
          <cell r="B56">
            <v>36500</v>
          </cell>
        </row>
        <row r="57">
          <cell r="A57">
            <v>366</v>
          </cell>
          <cell r="B57">
            <v>36600</v>
          </cell>
        </row>
        <row r="59">
          <cell r="A59">
            <v>366.6</v>
          </cell>
          <cell r="B59">
            <v>36660</v>
          </cell>
        </row>
        <row r="62">
          <cell r="A62">
            <v>366.7</v>
          </cell>
          <cell r="B62">
            <v>36670</v>
          </cell>
        </row>
        <row r="63">
          <cell r="A63">
            <v>367</v>
          </cell>
          <cell r="B63">
            <v>36700</v>
          </cell>
        </row>
        <row r="64">
          <cell r="A64">
            <v>367.5</v>
          </cell>
          <cell r="B64">
            <v>36750</v>
          </cell>
        </row>
        <row r="65">
          <cell r="A65">
            <v>367.6</v>
          </cell>
          <cell r="B65">
            <v>36760</v>
          </cell>
        </row>
        <row r="66">
          <cell r="A66">
            <v>367.7</v>
          </cell>
          <cell r="B66">
            <v>36770</v>
          </cell>
        </row>
        <row r="67">
          <cell r="A67">
            <v>367.9</v>
          </cell>
          <cell r="B67">
            <v>36790</v>
          </cell>
        </row>
        <row r="68">
          <cell r="A68">
            <v>368</v>
          </cell>
          <cell r="B68">
            <v>36800</v>
          </cell>
        </row>
        <row r="69">
          <cell r="A69">
            <v>369</v>
          </cell>
          <cell r="B69">
            <v>36900</v>
          </cell>
        </row>
        <row r="70">
          <cell r="A70">
            <v>369.1</v>
          </cell>
          <cell r="B70">
            <v>36910</v>
          </cell>
        </row>
        <row r="71">
          <cell r="A71">
            <v>369.2</v>
          </cell>
          <cell r="B71">
            <v>36920</v>
          </cell>
        </row>
        <row r="72">
          <cell r="A72">
            <v>369.6</v>
          </cell>
          <cell r="B72">
            <v>36960</v>
          </cell>
        </row>
        <row r="73">
          <cell r="A73">
            <v>369.7</v>
          </cell>
          <cell r="B73">
            <v>36970</v>
          </cell>
        </row>
        <row r="74">
          <cell r="A74">
            <v>370</v>
          </cell>
          <cell r="B74">
            <v>37000</v>
          </cell>
        </row>
        <row r="75">
          <cell r="A75">
            <v>370.1</v>
          </cell>
          <cell r="B75">
            <v>37010</v>
          </cell>
        </row>
        <row r="76">
          <cell r="A76">
            <v>370.2</v>
          </cell>
          <cell r="B76">
            <v>37020</v>
          </cell>
        </row>
        <row r="77">
          <cell r="A77">
            <v>371</v>
          </cell>
          <cell r="B77">
            <v>37100</v>
          </cell>
        </row>
        <row r="78">
          <cell r="A78">
            <v>371.2</v>
          </cell>
          <cell r="B78">
            <v>37120</v>
          </cell>
        </row>
        <row r="79">
          <cell r="A79">
            <v>371.5</v>
          </cell>
          <cell r="B79">
            <v>37150</v>
          </cell>
        </row>
        <row r="80">
          <cell r="A80">
            <v>373</v>
          </cell>
          <cell r="B80">
            <v>37300</v>
          </cell>
        </row>
        <row r="81">
          <cell r="A81">
            <v>389</v>
          </cell>
          <cell r="B81">
            <v>38900</v>
          </cell>
        </row>
        <row r="82">
          <cell r="A82">
            <v>390</v>
          </cell>
          <cell r="B82">
            <v>39000</v>
          </cell>
        </row>
        <row r="83">
          <cell r="A83">
            <v>390.1</v>
          </cell>
          <cell r="B83">
            <v>39010</v>
          </cell>
        </row>
        <row r="84">
          <cell r="A84">
            <v>391.1</v>
          </cell>
          <cell r="B84">
            <v>39110</v>
          </cell>
        </row>
        <row r="85">
          <cell r="A85">
            <v>391.2</v>
          </cell>
          <cell r="B85">
            <v>39120</v>
          </cell>
        </row>
        <row r="86">
          <cell r="A86">
            <v>391.3</v>
          </cell>
          <cell r="B86">
            <v>39130</v>
          </cell>
        </row>
        <row r="87">
          <cell r="A87">
            <v>391.4</v>
          </cell>
          <cell r="B87">
            <v>39140</v>
          </cell>
        </row>
        <row r="88">
          <cell r="A88">
            <v>391.5</v>
          </cell>
          <cell r="B88">
            <v>39150</v>
          </cell>
        </row>
        <row r="89">
          <cell r="A89">
            <v>391.9</v>
          </cell>
          <cell r="B89">
            <v>39190</v>
          </cell>
        </row>
        <row r="90">
          <cell r="A90">
            <v>392.1</v>
          </cell>
          <cell r="B90">
            <v>39210</v>
          </cell>
        </row>
        <row r="91">
          <cell r="A91">
            <v>392.2</v>
          </cell>
          <cell r="B91">
            <v>39220</v>
          </cell>
        </row>
        <row r="92">
          <cell r="A92">
            <v>392.3</v>
          </cell>
          <cell r="B92">
            <v>39230</v>
          </cell>
        </row>
        <row r="93">
          <cell r="A93">
            <v>392.4</v>
          </cell>
          <cell r="B93">
            <v>39240</v>
          </cell>
        </row>
        <row r="94">
          <cell r="A94">
            <v>392.7</v>
          </cell>
          <cell r="B94">
            <v>39270</v>
          </cell>
        </row>
        <row r="95">
          <cell r="A95">
            <v>392.9</v>
          </cell>
          <cell r="B95">
            <v>39290</v>
          </cell>
        </row>
        <row r="96">
          <cell r="A96">
            <v>393.1</v>
          </cell>
          <cell r="B96">
            <v>39310</v>
          </cell>
        </row>
        <row r="97">
          <cell r="A97">
            <v>393.2</v>
          </cell>
          <cell r="B97">
            <v>39320</v>
          </cell>
        </row>
        <row r="98">
          <cell r="A98">
            <v>394</v>
          </cell>
          <cell r="B98">
            <v>39400</v>
          </cell>
        </row>
        <row r="99">
          <cell r="A99">
            <v>394.1</v>
          </cell>
          <cell r="B99">
            <v>39410</v>
          </cell>
        </row>
        <row r="100">
          <cell r="A100">
            <v>394.2</v>
          </cell>
          <cell r="B100">
            <v>39420</v>
          </cell>
        </row>
        <row r="101">
          <cell r="A101">
            <v>395.2</v>
          </cell>
          <cell r="B101">
            <v>39520</v>
          </cell>
        </row>
        <row r="102">
          <cell r="A102">
            <v>395.6</v>
          </cell>
          <cell r="B102">
            <v>39560</v>
          </cell>
        </row>
        <row r="103">
          <cell r="A103">
            <v>396.1</v>
          </cell>
          <cell r="B103">
            <v>39610</v>
          </cell>
        </row>
        <row r="104">
          <cell r="A104">
            <v>396.8</v>
          </cell>
          <cell r="B104">
            <v>39680</v>
          </cell>
        </row>
        <row r="105">
          <cell r="A105">
            <v>397</v>
          </cell>
          <cell r="B105">
            <v>39700</v>
          </cell>
        </row>
        <row r="106">
          <cell r="A106">
            <v>397.1</v>
          </cell>
          <cell r="B106">
            <v>39710</v>
          </cell>
        </row>
        <row r="107">
          <cell r="A107">
            <v>397.2</v>
          </cell>
          <cell r="B107">
            <v>39720</v>
          </cell>
        </row>
        <row r="108">
          <cell r="A108">
            <v>397.3</v>
          </cell>
          <cell r="B108">
            <v>39730</v>
          </cell>
        </row>
        <row r="109">
          <cell r="A109">
            <v>397.8</v>
          </cell>
          <cell r="B109">
            <v>39780</v>
          </cell>
        </row>
        <row r="110">
          <cell r="A110">
            <v>398</v>
          </cell>
          <cell r="B110">
            <v>39800</v>
          </cell>
        </row>
      </sheetData>
      <sheetData sheetId="23">
        <row r="1">
          <cell r="B1" t="str">
            <v>GF Account</v>
          </cell>
          <cell r="C1" t="str">
            <v>Net Salvage Percent</v>
          </cell>
        </row>
        <row r="2">
          <cell r="B2">
            <v>30300</v>
          </cell>
          <cell r="C2">
            <v>0</v>
          </cell>
        </row>
        <row r="3">
          <cell r="B3">
            <v>30350</v>
          </cell>
          <cell r="C3">
            <v>0</v>
          </cell>
        </row>
        <row r="4">
          <cell r="B4">
            <v>35020</v>
          </cell>
          <cell r="C4">
            <v>0</v>
          </cell>
        </row>
        <row r="5">
          <cell r="B5">
            <v>35200</v>
          </cell>
          <cell r="C5">
            <v>-15</v>
          </cell>
        </row>
        <row r="6">
          <cell r="B6">
            <v>35300</v>
          </cell>
          <cell r="C6">
            <v>-5</v>
          </cell>
        </row>
        <row r="7">
          <cell r="B7">
            <v>35310</v>
          </cell>
          <cell r="C7">
            <v>0</v>
          </cell>
        </row>
        <row r="8">
          <cell r="B8">
            <v>35400</v>
          </cell>
          <cell r="C8">
            <v>-25</v>
          </cell>
        </row>
        <row r="9">
          <cell r="B9">
            <v>35500</v>
          </cell>
          <cell r="C9">
            <v>-50</v>
          </cell>
        </row>
        <row r="10">
          <cell r="B10">
            <v>35600</v>
          </cell>
          <cell r="C10">
            <v>-60</v>
          </cell>
        </row>
        <row r="11">
          <cell r="B11">
            <v>35700</v>
          </cell>
          <cell r="C11">
            <v>0</v>
          </cell>
        </row>
        <row r="12">
          <cell r="B12">
            <v>35800</v>
          </cell>
          <cell r="C12">
            <v>-15</v>
          </cell>
        </row>
        <row r="13">
          <cell r="B13">
            <v>35900</v>
          </cell>
          <cell r="C13">
            <v>-10</v>
          </cell>
        </row>
        <row r="14">
          <cell r="B14">
            <v>36100</v>
          </cell>
          <cell r="C14">
            <v>-15</v>
          </cell>
        </row>
        <row r="15">
          <cell r="B15">
            <v>36200</v>
          </cell>
          <cell r="C15">
            <v>-10</v>
          </cell>
        </row>
        <row r="16">
          <cell r="B16">
            <v>36400</v>
          </cell>
          <cell r="C16">
            <v>-110</v>
          </cell>
        </row>
        <row r="17">
          <cell r="B17">
            <v>36500</v>
          </cell>
          <cell r="C17">
            <v>-90</v>
          </cell>
        </row>
        <row r="18">
          <cell r="B18">
            <v>36660</v>
          </cell>
          <cell r="C18">
            <v>0</v>
          </cell>
        </row>
        <row r="19">
          <cell r="B19">
            <v>36670</v>
          </cell>
          <cell r="C19">
            <v>0</v>
          </cell>
        </row>
        <row r="20">
          <cell r="B20">
            <v>36760</v>
          </cell>
          <cell r="C20">
            <v>-5</v>
          </cell>
        </row>
        <row r="21">
          <cell r="B21">
            <v>36770</v>
          </cell>
          <cell r="C21">
            <v>0</v>
          </cell>
        </row>
        <row r="22">
          <cell r="B22">
            <v>36800</v>
          </cell>
          <cell r="C22">
            <v>-20</v>
          </cell>
        </row>
        <row r="23">
          <cell r="B23">
            <v>36910</v>
          </cell>
          <cell r="C23">
            <v>-130</v>
          </cell>
        </row>
        <row r="24">
          <cell r="B24">
            <v>36960</v>
          </cell>
          <cell r="C24">
            <v>-15</v>
          </cell>
        </row>
        <row r="25">
          <cell r="B25">
            <v>37000</v>
          </cell>
          <cell r="C25">
            <v>-40</v>
          </cell>
        </row>
        <row r="26">
          <cell r="B26">
            <v>37010</v>
          </cell>
          <cell r="C26">
            <v>-40</v>
          </cell>
        </row>
        <row r="27">
          <cell r="B27">
            <v>37100</v>
          </cell>
          <cell r="C27">
            <v>-20</v>
          </cell>
        </row>
        <row r="28">
          <cell r="B28">
            <v>37300</v>
          </cell>
          <cell r="C28">
            <v>-20</v>
          </cell>
        </row>
        <row r="29">
          <cell r="B29">
            <v>39000</v>
          </cell>
          <cell r="C29">
            <v>-10</v>
          </cell>
        </row>
        <row r="30">
          <cell r="B30">
            <v>39210</v>
          </cell>
          <cell r="C30">
            <v>15</v>
          </cell>
        </row>
        <row r="31">
          <cell r="B31">
            <v>39220</v>
          </cell>
          <cell r="C31">
            <v>15</v>
          </cell>
        </row>
        <row r="32">
          <cell r="B32">
            <v>39230</v>
          </cell>
          <cell r="C32">
            <v>15</v>
          </cell>
        </row>
        <row r="33">
          <cell r="B33">
            <v>39240</v>
          </cell>
          <cell r="C33">
            <v>5</v>
          </cell>
        </row>
        <row r="34">
          <cell r="B34">
            <v>39290</v>
          </cell>
          <cell r="C34">
            <v>15</v>
          </cell>
        </row>
        <row r="35">
          <cell r="B35">
            <v>39610</v>
          </cell>
          <cell r="C35">
            <v>15</v>
          </cell>
        </row>
        <row r="36">
          <cell r="C36">
            <v>0</v>
          </cell>
        </row>
        <row r="37">
          <cell r="B37">
            <v>39780</v>
          </cell>
          <cell r="C37">
            <v>0</v>
          </cell>
        </row>
        <row r="38">
          <cell r="B38">
            <v>31100</v>
          </cell>
          <cell r="C38">
            <v>-15</v>
          </cell>
        </row>
        <row r="39">
          <cell r="B39">
            <v>31200</v>
          </cell>
          <cell r="C39">
            <v>-15</v>
          </cell>
        </row>
        <row r="40">
          <cell r="B40">
            <v>31400</v>
          </cell>
          <cell r="C40">
            <v>-5</v>
          </cell>
        </row>
        <row r="41">
          <cell r="B41">
            <v>31500</v>
          </cell>
          <cell r="C41">
            <v>-20</v>
          </cell>
        </row>
        <row r="42">
          <cell r="B42">
            <v>31600</v>
          </cell>
          <cell r="C42">
            <v>-5</v>
          </cell>
        </row>
        <row r="43">
          <cell r="B43">
            <v>32100</v>
          </cell>
          <cell r="C43">
            <v>-15</v>
          </cell>
        </row>
        <row r="44">
          <cell r="B44">
            <v>32200</v>
          </cell>
          <cell r="C44">
            <v>-20</v>
          </cell>
        </row>
        <row r="45">
          <cell r="B45">
            <v>32300</v>
          </cell>
          <cell r="C45">
            <v>-10</v>
          </cell>
        </row>
        <row r="46">
          <cell r="B46">
            <v>32400</v>
          </cell>
          <cell r="C46">
            <v>-30</v>
          </cell>
        </row>
        <row r="47">
          <cell r="B47">
            <v>32500</v>
          </cell>
          <cell r="C47">
            <v>-5</v>
          </cell>
        </row>
        <row r="48">
          <cell r="B48">
            <v>34100</v>
          </cell>
          <cell r="C48">
            <v>-15</v>
          </cell>
        </row>
        <row r="49">
          <cell r="B49">
            <v>34200</v>
          </cell>
          <cell r="C49">
            <v>-5</v>
          </cell>
        </row>
        <row r="50">
          <cell r="B50">
            <v>34300</v>
          </cell>
          <cell r="C50">
            <v>-10</v>
          </cell>
        </row>
        <row r="51">
          <cell r="B51">
            <v>34320</v>
          </cell>
          <cell r="C51">
            <v>0</v>
          </cell>
        </row>
        <row r="52">
          <cell r="B52">
            <v>34400</v>
          </cell>
          <cell r="C52">
            <v>-50</v>
          </cell>
        </row>
        <row r="53">
          <cell r="B53">
            <v>34500</v>
          </cell>
          <cell r="C53">
            <v>-10</v>
          </cell>
        </row>
        <row r="54">
          <cell r="B54">
            <v>34600</v>
          </cell>
          <cell r="C54">
            <v>-5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Slides"/>
      <sheetName val="Summary by Account"/>
      <sheetName val="Compare to 2011, 2013 Estimates"/>
      <sheetName val="Summary by Account - Comparison"/>
      <sheetName val="Comparison Schedule - Existing"/>
      <sheetName val="Depr Calcs"/>
      <sheetName val="Theoretical Reserve Imbalance"/>
      <sheetName val=" Production - RL Calcs"/>
      <sheetName val="Controls2013_All"/>
      <sheetName val="Plant - Excluded"/>
      <sheetName val="Reserve2017_All"/>
      <sheetName val="Reserve - Excluded"/>
      <sheetName val="Deprate2017GF_Prod"/>
      <sheetName val="Deprate2017TDG_GF"/>
      <sheetName val="Lookup Sheet"/>
      <sheetName val="GroupLookups"/>
      <sheetName val="OBO Balances"/>
      <sheetName val="Total Accruals"/>
      <sheetName val="Totals"/>
      <sheetName val="Function"/>
      <sheetName val="ExistingRa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Tag</v>
          </cell>
          <cell r="L2" t="str">
            <v>Balance</v>
          </cell>
        </row>
        <row r="3">
          <cell r="K3" t="str">
            <v>3430031001</v>
          </cell>
          <cell r="L3">
            <v>4042458.97</v>
          </cell>
        </row>
        <row r="4">
          <cell r="K4" t="str">
            <v>3110010301</v>
          </cell>
          <cell r="L4">
            <v>114195984.51999998</v>
          </cell>
        </row>
        <row r="5">
          <cell r="K5" t="str">
            <v>3120010301</v>
          </cell>
          <cell r="L5">
            <v>7858889.7600000007</v>
          </cell>
        </row>
        <row r="6">
          <cell r="K6" t="str">
            <v>3140010301</v>
          </cell>
          <cell r="L6">
            <v>9831532.3399999999</v>
          </cell>
        </row>
        <row r="7">
          <cell r="K7" t="str">
            <v>3150010301</v>
          </cell>
          <cell r="L7">
            <v>9825968.5600000005</v>
          </cell>
        </row>
        <row r="8">
          <cell r="K8" t="str">
            <v>3160010301</v>
          </cell>
          <cell r="L8">
            <v>2496207.2500000005</v>
          </cell>
        </row>
        <row r="9">
          <cell r="K9" t="str">
            <v>3110010302</v>
          </cell>
          <cell r="L9">
            <v>6963263.4400000004</v>
          </cell>
        </row>
        <row r="10">
          <cell r="K10" t="str">
            <v>3120010302</v>
          </cell>
          <cell r="L10">
            <v>184851687.76000002</v>
          </cell>
        </row>
        <row r="11">
          <cell r="K11" t="str">
            <v>3140010302</v>
          </cell>
          <cell r="L11">
            <v>74009676.280000001</v>
          </cell>
        </row>
        <row r="12">
          <cell r="K12" t="str">
            <v>3150010302</v>
          </cell>
          <cell r="L12">
            <v>14526593.609999999</v>
          </cell>
        </row>
        <row r="13">
          <cell r="K13" t="str">
            <v>3160010302</v>
          </cell>
          <cell r="L13">
            <v>3997274.09</v>
          </cell>
        </row>
        <row r="14">
          <cell r="K14" t="str">
            <v>3110010303</v>
          </cell>
          <cell r="L14">
            <v>5079337.1900000004</v>
          </cell>
        </row>
        <row r="15">
          <cell r="K15" t="str">
            <v>3120010303</v>
          </cell>
          <cell r="L15">
            <v>187373099.38999999</v>
          </cell>
        </row>
        <row r="16">
          <cell r="K16" t="str">
            <v>3140010303</v>
          </cell>
          <cell r="L16">
            <v>72079337.910000011</v>
          </cell>
        </row>
        <row r="17">
          <cell r="K17" t="str">
            <v>3150010303</v>
          </cell>
          <cell r="L17">
            <v>12501713.899999999</v>
          </cell>
        </row>
        <row r="18">
          <cell r="K18" t="str">
            <v>3160010303</v>
          </cell>
          <cell r="L18">
            <v>3517910.84</v>
          </cell>
        </row>
        <row r="19">
          <cell r="K19" t="str">
            <v>3110010400</v>
          </cell>
          <cell r="L19">
            <v>241269138.87</v>
          </cell>
        </row>
        <row r="20">
          <cell r="K20" t="str">
            <v>3120010400</v>
          </cell>
          <cell r="L20">
            <v>7048610.9600000018</v>
          </cell>
        </row>
        <row r="21">
          <cell r="K21" t="str">
            <v>3140010400</v>
          </cell>
          <cell r="L21">
            <v>27396926.390000004</v>
          </cell>
        </row>
        <row r="22">
          <cell r="K22" t="str">
            <v>3150010400</v>
          </cell>
          <cell r="L22">
            <v>10266335.6</v>
          </cell>
        </row>
        <row r="23">
          <cell r="K23" t="str">
            <v>3160010400</v>
          </cell>
          <cell r="L23">
            <v>3877514.2900000005</v>
          </cell>
        </row>
        <row r="24">
          <cell r="K24" t="str">
            <v>3120010401</v>
          </cell>
          <cell r="L24">
            <v>370941.56</v>
          </cell>
        </row>
        <row r="25">
          <cell r="K25" t="str">
            <v>3110010402</v>
          </cell>
          <cell r="L25">
            <v>16358507.949999999</v>
          </cell>
        </row>
        <row r="26">
          <cell r="K26" t="str">
            <v>3120010402</v>
          </cell>
          <cell r="L26">
            <v>212231922.11000001</v>
          </cell>
        </row>
        <row r="27">
          <cell r="K27" t="str">
            <v>3140010402</v>
          </cell>
          <cell r="L27">
            <v>89866726.180000007</v>
          </cell>
        </row>
        <row r="28">
          <cell r="K28" t="str">
            <v>3150010402</v>
          </cell>
          <cell r="L28">
            <v>24322484.559999999</v>
          </cell>
        </row>
        <row r="29">
          <cell r="K29" t="str">
            <v>3160010402</v>
          </cell>
          <cell r="L29">
            <v>3584048.6399999997</v>
          </cell>
        </row>
        <row r="30">
          <cell r="K30" t="str">
            <v>3110010403</v>
          </cell>
          <cell r="L30">
            <v>11235130.23</v>
          </cell>
        </row>
        <row r="31">
          <cell r="K31" t="str">
            <v>3120010403</v>
          </cell>
          <cell r="L31">
            <v>214548925.20000002</v>
          </cell>
        </row>
        <row r="32">
          <cell r="K32" t="str">
            <v>3140010403</v>
          </cell>
          <cell r="L32">
            <v>82623736.419999987</v>
          </cell>
        </row>
        <row r="33">
          <cell r="K33" t="str">
            <v>3150010403</v>
          </cell>
          <cell r="L33">
            <v>22980291.879999999</v>
          </cell>
        </row>
        <row r="34">
          <cell r="K34" t="str">
            <v>3160010403</v>
          </cell>
          <cell r="L34">
            <v>3271581.37</v>
          </cell>
        </row>
        <row r="35">
          <cell r="K35" t="str">
            <v>3120010800</v>
          </cell>
          <cell r="L35">
            <v>33149442.199999999</v>
          </cell>
        </row>
        <row r="36">
          <cell r="K36" t="str">
            <v>3110010801</v>
          </cell>
          <cell r="L36">
            <v>40024811.93999999</v>
          </cell>
        </row>
        <row r="37">
          <cell r="K37" t="str">
            <v>3120010801</v>
          </cell>
          <cell r="L37">
            <v>26259447.680000003</v>
          </cell>
        </row>
        <row r="38">
          <cell r="K38" t="str">
            <v>3140010801</v>
          </cell>
          <cell r="L38">
            <v>4406422.1399999997</v>
          </cell>
        </row>
        <row r="39">
          <cell r="K39" t="str">
            <v>3150010801</v>
          </cell>
          <cell r="L39">
            <v>1245966.45</v>
          </cell>
        </row>
        <row r="40">
          <cell r="K40" t="str">
            <v>3160010801</v>
          </cell>
          <cell r="L40">
            <v>3718649.72</v>
          </cell>
        </row>
        <row r="41">
          <cell r="K41" t="str">
            <v>3110010802</v>
          </cell>
          <cell r="L41">
            <v>3047658.8499999996</v>
          </cell>
        </row>
        <row r="42">
          <cell r="K42" t="str">
            <v>3120010802</v>
          </cell>
          <cell r="L42">
            <v>22694974.879999999</v>
          </cell>
        </row>
        <row r="43">
          <cell r="K43" t="str">
            <v>3140010802</v>
          </cell>
          <cell r="L43">
            <v>2876663.6700000004</v>
          </cell>
        </row>
        <row r="44">
          <cell r="K44" t="str">
            <v>3150010802</v>
          </cell>
          <cell r="L44">
            <v>2863877.94</v>
          </cell>
        </row>
        <row r="45">
          <cell r="K45" t="str">
            <v>3160010802</v>
          </cell>
          <cell r="L45">
            <v>0</v>
          </cell>
        </row>
        <row r="46">
          <cell r="K46" t="str">
            <v>3110010803</v>
          </cell>
          <cell r="L46">
            <v>161661722.84</v>
          </cell>
        </row>
        <row r="47">
          <cell r="K47" t="str">
            <v>3120010803</v>
          </cell>
          <cell r="L47">
            <v>682308961.88</v>
          </cell>
        </row>
        <row r="48">
          <cell r="K48" t="str">
            <v>3140010803</v>
          </cell>
          <cell r="L48">
            <v>124828122.65000001</v>
          </cell>
        </row>
        <row r="49">
          <cell r="K49" t="str">
            <v>3150010803</v>
          </cell>
          <cell r="L49">
            <v>50168017.590000004</v>
          </cell>
        </row>
        <row r="50">
          <cell r="K50" t="str">
            <v>3160010803</v>
          </cell>
          <cell r="L50">
            <v>5199516.5999999996</v>
          </cell>
        </row>
        <row r="51">
          <cell r="K51" t="str">
            <v>3110010900</v>
          </cell>
          <cell r="L51">
            <v>3538785.8600000003</v>
          </cell>
        </row>
        <row r="52">
          <cell r="K52" t="str">
            <v>3120010900</v>
          </cell>
          <cell r="L52">
            <v>30678751.75</v>
          </cell>
        </row>
        <row r="53">
          <cell r="K53" t="str">
            <v>3140010900</v>
          </cell>
          <cell r="L53">
            <v>0</v>
          </cell>
        </row>
        <row r="54">
          <cell r="K54" t="str">
            <v>3150010900</v>
          </cell>
          <cell r="L54">
            <v>3748249.87</v>
          </cell>
        </row>
        <row r="55">
          <cell r="K55" t="str">
            <v>3160010900</v>
          </cell>
          <cell r="L55">
            <v>298312.16999999993</v>
          </cell>
        </row>
        <row r="56">
          <cell r="K56" t="str">
            <v>3120010901</v>
          </cell>
          <cell r="L56">
            <v>52104.91</v>
          </cell>
        </row>
        <row r="57">
          <cell r="K57" t="str">
            <v>3110010902</v>
          </cell>
          <cell r="L57">
            <v>33311017.680000003</v>
          </cell>
        </row>
        <row r="58">
          <cell r="K58" t="str">
            <v>3120010902</v>
          </cell>
          <cell r="L58">
            <v>3713178.37</v>
          </cell>
        </row>
        <row r="59">
          <cell r="K59" t="str">
            <v>3140010902</v>
          </cell>
          <cell r="L59">
            <v>2510273.34</v>
          </cell>
        </row>
        <row r="60">
          <cell r="K60" t="str">
            <v>3150010902</v>
          </cell>
          <cell r="L60">
            <v>5862647.5999999996</v>
          </cell>
        </row>
        <row r="61">
          <cell r="K61" t="str">
            <v>3160010902</v>
          </cell>
          <cell r="L61">
            <v>1606796.4000000001</v>
          </cell>
        </row>
        <row r="62">
          <cell r="K62" t="str">
            <v>3110010903</v>
          </cell>
          <cell r="L62">
            <v>2158590.42</v>
          </cell>
        </row>
        <row r="63">
          <cell r="K63" t="str">
            <v>3120010903</v>
          </cell>
          <cell r="L63">
            <v>16972047.610000003</v>
          </cell>
        </row>
        <row r="64">
          <cell r="K64" t="str">
            <v>3140010903</v>
          </cell>
          <cell r="L64">
            <v>0</v>
          </cell>
        </row>
        <row r="65">
          <cell r="K65" t="str">
            <v>3150010903</v>
          </cell>
          <cell r="L65">
            <v>52222.780000000006</v>
          </cell>
        </row>
        <row r="66">
          <cell r="K66" t="str">
            <v>3160010903</v>
          </cell>
          <cell r="L66">
            <v>153865.69000000003</v>
          </cell>
        </row>
        <row r="67">
          <cell r="K67" t="str">
            <v>3110010904</v>
          </cell>
          <cell r="L67">
            <v>9094537.6100000013</v>
          </cell>
        </row>
        <row r="68">
          <cell r="K68" t="str">
            <v>3120010904</v>
          </cell>
          <cell r="L68">
            <v>100121074.15999998</v>
          </cell>
        </row>
        <row r="69">
          <cell r="K69" t="str">
            <v>3140010904</v>
          </cell>
          <cell r="L69">
            <v>31619545.960000005</v>
          </cell>
        </row>
        <row r="70">
          <cell r="K70" t="str">
            <v>3150010904</v>
          </cell>
          <cell r="L70">
            <v>12537747.800000001</v>
          </cell>
        </row>
        <row r="71">
          <cell r="K71" t="str">
            <v>3160010904</v>
          </cell>
          <cell r="L71">
            <v>2048541.0499999998</v>
          </cell>
        </row>
        <row r="72">
          <cell r="K72" t="str">
            <v>3110010905</v>
          </cell>
          <cell r="L72">
            <v>7123662.1599999992</v>
          </cell>
        </row>
        <row r="73">
          <cell r="K73" t="str">
            <v>3120010905</v>
          </cell>
          <cell r="L73">
            <v>89481418.799999997</v>
          </cell>
        </row>
        <row r="74">
          <cell r="K74" t="str">
            <v>3140010905</v>
          </cell>
          <cell r="L74">
            <v>28267581.840000004</v>
          </cell>
        </row>
        <row r="75">
          <cell r="K75" t="str">
            <v>3150010905</v>
          </cell>
          <cell r="L75">
            <v>10030603.41</v>
          </cell>
        </row>
        <row r="76">
          <cell r="K76" t="str">
            <v>3160010905</v>
          </cell>
          <cell r="L76">
            <v>1560108.42</v>
          </cell>
        </row>
        <row r="77">
          <cell r="K77" t="str">
            <v>3210020100</v>
          </cell>
          <cell r="L77">
            <v>396009809.33000004</v>
          </cell>
        </row>
        <row r="78">
          <cell r="K78" t="str">
            <v>3220020100</v>
          </cell>
          <cell r="L78">
            <v>55474316.919999994</v>
          </cell>
        </row>
        <row r="79">
          <cell r="K79" t="str">
            <v>3230020100</v>
          </cell>
          <cell r="L79">
            <v>12382409.819999998</v>
          </cell>
        </row>
        <row r="80">
          <cell r="K80" t="str">
            <v>3240020100</v>
          </cell>
          <cell r="L80">
            <v>34311719.190000013</v>
          </cell>
        </row>
        <row r="81">
          <cell r="K81" t="str">
            <v>3250020100</v>
          </cell>
          <cell r="L81">
            <v>19453863.299999993</v>
          </cell>
        </row>
        <row r="82">
          <cell r="K82" t="str">
            <v>3210020100</v>
          </cell>
          <cell r="L82">
            <v>325639.27</v>
          </cell>
        </row>
        <row r="83">
          <cell r="K83" t="str">
            <v>3220020100</v>
          </cell>
          <cell r="L83">
            <v>0</v>
          </cell>
        </row>
        <row r="84">
          <cell r="K84" t="str">
            <v>3230020100</v>
          </cell>
          <cell r="L84">
            <v>0</v>
          </cell>
        </row>
        <row r="85">
          <cell r="K85" t="str">
            <v>3240020100</v>
          </cell>
          <cell r="L85">
            <v>0</v>
          </cell>
        </row>
        <row r="86">
          <cell r="K86" t="str">
            <v>3250020100</v>
          </cell>
          <cell r="L86">
            <v>1236575.97</v>
          </cell>
        </row>
        <row r="87">
          <cell r="K87" t="str">
            <v>3210020101</v>
          </cell>
          <cell r="L87">
            <v>195430656.39000002</v>
          </cell>
        </row>
        <row r="88">
          <cell r="K88" t="str">
            <v>3220020101</v>
          </cell>
          <cell r="L88">
            <v>670411538.36999989</v>
          </cell>
        </row>
        <row r="89">
          <cell r="K89" t="str">
            <v>3230020101</v>
          </cell>
          <cell r="L89">
            <v>93365133.959999993</v>
          </cell>
        </row>
        <row r="90">
          <cell r="K90" t="str">
            <v>3240020101</v>
          </cell>
          <cell r="L90">
            <v>94162739.640000001</v>
          </cell>
        </row>
        <row r="91">
          <cell r="K91" t="str">
            <v>3250020101</v>
          </cell>
          <cell r="L91">
            <v>10898935.68</v>
          </cell>
        </row>
        <row r="92">
          <cell r="K92" t="str">
            <v>3210020101</v>
          </cell>
          <cell r="L92">
            <v>786238.15</v>
          </cell>
        </row>
        <row r="93">
          <cell r="K93" t="str">
            <v>3220020101</v>
          </cell>
          <cell r="L93">
            <v>172763718.06999999</v>
          </cell>
        </row>
        <row r="94">
          <cell r="K94" t="str">
            <v>3230020101</v>
          </cell>
          <cell r="L94">
            <v>319663784.71000004</v>
          </cell>
        </row>
        <row r="95">
          <cell r="K95" t="str">
            <v>3240020101</v>
          </cell>
          <cell r="L95">
            <v>26316219.780000001</v>
          </cell>
        </row>
        <row r="96">
          <cell r="K96" t="str">
            <v>3250020101</v>
          </cell>
          <cell r="L96">
            <v>504230.61000000004</v>
          </cell>
        </row>
        <row r="97">
          <cell r="K97" t="str">
            <v>3210020102</v>
          </cell>
          <cell r="L97">
            <v>293685893.98000002</v>
          </cell>
        </row>
        <row r="98">
          <cell r="K98" t="str">
            <v>3220020102</v>
          </cell>
          <cell r="L98">
            <v>930479743.31999981</v>
          </cell>
        </row>
        <row r="99">
          <cell r="K99" t="str">
            <v>3230020102</v>
          </cell>
          <cell r="L99">
            <v>115345282.52</v>
          </cell>
        </row>
        <row r="100">
          <cell r="K100" t="str">
            <v>3240020102</v>
          </cell>
          <cell r="L100">
            <v>178178026.32000002</v>
          </cell>
        </row>
        <row r="101">
          <cell r="K101" t="str">
            <v>3250020102</v>
          </cell>
          <cell r="L101">
            <v>24155095.949999996</v>
          </cell>
        </row>
        <row r="102">
          <cell r="K102" t="str">
            <v>3210020102</v>
          </cell>
          <cell r="L102">
            <v>4370756.7299999995</v>
          </cell>
        </row>
        <row r="103">
          <cell r="K103" t="str">
            <v>3220020102</v>
          </cell>
          <cell r="L103">
            <v>124147285.53</v>
          </cell>
        </row>
        <row r="104">
          <cell r="K104" t="str">
            <v>3230020102</v>
          </cell>
          <cell r="L104">
            <v>234785332.60999998</v>
          </cell>
        </row>
        <row r="105">
          <cell r="K105" t="str">
            <v>3240020102</v>
          </cell>
          <cell r="L105">
            <v>10940160.069999998</v>
          </cell>
        </row>
        <row r="106">
          <cell r="K106" t="str">
            <v>3250020102</v>
          </cell>
          <cell r="L106">
            <v>0</v>
          </cell>
        </row>
        <row r="107">
          <cell r="K107" t="str">
            <v>3210020200</v>
          </cell>
          <cell r="L107">
            <v>373899307.78000003</v>
          </cell>
        </row>
        <row r="108">
          <cell r="K108" t="str">
            <v>3220020200</v>
          </cell>
          <cell r="L108">
            <v>131410201.59999996</v>
          </cell>
        </row>
        <row r="109">
          <cell r="K109" t="str">
            <v>3230020200</v>
          </cell>
          <cell r="L109">
            <v>18037499.209999997</v>
          </cell>
        </row>
        <row r="110">
          <cell r="K110" t="str">
            <v>3240020200</v>
          </cell>
          <cell r="L110">
            <v>56067960.630000003</v>
          </cell>
        </row>
        <row r="111">
          <cell r="K111" t="str">
            <v>3250020200</v>
          </cell>
          <cell r="L111">
            <v>36245310.399999999</v>
          </cell>
        </row>
        <row r="112">
          <cell r="K112" t="str">
            <v>3210020200</v>
          </cell>
          <cell r="L112">
            <v>2124639.1</v>
          </cell>
        </row>
        <row r="113">
          <cell r="K113" t="str">
            <v>3220020200</v>
          </cell>
          <cell r="L113">
            <v>11829296.08</v>
          </cell>
        </row>
        <row r="114">
          <cell r="K114" t="str">
            <v>3230020200</v>
          </cell>
          <cell r="L114">
            <v>4558580.6899999995</v>
          </cell>
        </row>
        <row r="115">
          <cell r="K115" t="str">
            <v>3240020200</v>
          </cell>
          <cell r="L115">
            <v>0</v>
          </cell>
        </row>
        <row r="116">
          <cell r="K116" t="str">
            <v>3250020200</v>
          </cell>
          <cell r="L116">
            <v>2516587.15</v>
          </cell>
        </row>
        <row r="117">
          <cell r="K117" t="str">
            <v>3210020201</v>
          </cell>
          <cell r="L117">
            <v>85406131.200000003</v>
          </cell>
        </row>
        <row r="118">
          <cell r="K118" t="str">
            <v>3220020201</v>
          </cell>
          <cell r="L118">
            <v>367151070.79999995</v>
          </cell>
        </row>
        <row r="119">
          <cell r="K119" t="str">
            <v>3230020201</v>
          </cell>
          <cell r="L119">
            <v>109382643.65000001</v>
          </cell>
        </row>
        <row r="120">
          <cell r="K120" t="str">
            <v>3240020201</v>
          </cell>
          <cell r="L120">
            <v>136755468.69999999</v>
          </cell>
        </row>
        <row r="121">
          <cell r="K121" t="str">
            <v>3250020201</v>
          </cell>
          <cell r="L121">
            <v>15978957.279999999</v>
          </cell>
        </row>
        <row r="122">
          <cell r="K122" t="str">
            <v>3210020201</v>
          </cell>
          <cell r="L122">
            <v>99611356.980000004</v>
          </cell>
        </row>
        <row r="123">
          <cell r="K123" t="str">
            <v>3220020201</v>
          </cell>
          <cell r="L123">
            <v>225574474.76000002</v>
          </cell>
        </row>
        <row r="124">
          <cell r="K124" t="str">
            <v>3230020201</v>
          </cell>
          <cell r="L124">
            <v>648690130.84000003</v>
          </cell>
        </row>
        <row r="125">
          <cell r="K125" t="str">
            <v>3240020201</v>
          </cell>
          <cell r="L125">
            <v>16120631.99</v>
          </cell>
        </row>
        <row r="126">
          <cell r="K126" t="str">
            <v>3250020201</v>
          </cell>
          <cell r="L126">
            <v>0</v>
          </cell>
        </row>
        <row r="127">
          <cell r="K127" t="str">
            <v>3210020202</v>
          </cell>
          <cell r="L127">
            <v>90317233.079999983</v>
          </cell>
        </row>
        <row r="128">
          <cell r="K128" t="str">
            <v>3220020202</v>
          </cell>
          <cell r="L128">
            <v>314727573.00999999</v>
          </cell>
        </row>
        <row r="129">
          <cell r="K129" t="str">
            <v>3230020202</v>
          </cell>
          <cell r="L129">
            <v>112502044.52</v>
          </cell>
        </row>
        <row r="130">
          <cell r="K130" t="str">
            <v>3240020202</v>
          </cell>
          <cell r="L130">
            <v>166245191.65000004</v>
          </cell>
        </row>
        <row r="131">
          <cell r="K131" t="str">
            <v>3250020202</v>
          </cell>
          <cell r="L131">
            <v>12082858.27</v>
          </cell>
        </row>
        <row r="132">
          <cell r="K132" t="str">
            <v>3210020202</v>
          </cell>
          <cell r="L132">
            <v>39076505.899999999</v>
          </cell>
        </row>
        <row r="133">
          <cell r="K133" t="str">
            <v>3220020202</v>
          </cell>
          <cell r="L133">
            <v>203164069.81999999</v>
          </cell>
        </row>
        <row r="134">
          <cell r="K134" t="str">
            <v>3230020202</v>
          </cell>
          <cell r="L134">
            <v>488569242.75</v>
          </cell>
        </row>
        <row r="135">
          <cell r="K135" t="str">
            <v>3240020202</v>
          </cell>
          <cell r="L135">
            <v>10948467.780000001</v>
          </cell>
        </row>
        <row r="136">
          <cell r="K136" t="str">
            <v>3250020202</v>
          </cell>
          <cell r="L136">
            <v>0</v>
          </cell>
        </row>
        <row r="137">
          <cell r="K137" t="str">
            <v>3430040104</v>
          </cell>
          <cell r="L137">
            <v>131689186.98</v>
          </cell>
        </row>
        <row r="138">
          <cell r="K138" t="str">
            <v>3410031001</v>
          </cell>
          <cell r="L138">
            <v>1721047.31</v>
          </cell>
        </row>
        <row r="139">
          <cell r="K139" t="str">
            <v>3420031001</v>
          </cell>
          <cell r="L139">
            <v>0</v>
          </cell>
        </row>
        <row r="140">
          <cell r="K140" t="str">
            <v>3430031001</v>
          </cell>
          <cell r="L140">
            <v>51221488.170000002</v>
          </cell>
        </row>
        <row r="141">
          <cell r="K141" t="str">
            <v>3440031001</v>
          </cell>
          <cell r="L141">
            <v>0</v>
          </cell>
        </row>
        <row r="142">
          <cell r="K142" t="str">
            <v>3450031001</v>
          </cell>
          <cell r="L142">
            <v>444059.39999999997</v>
          </cell>
        </row>
        <row r="143">
          <cell r="K143" t="str">
            <v>3460031001</v>
          </cell>
          <cell r="L143">
            <v>0</v>
          </cell>
        </row>
        <row r="144">
          <cell r="K144" t="str">
            <v>3410031001</v>
          </cell>
          <cell r="L144">
            <v>82443620.829999998</v>
          </cell>
        </row>
        <row r="145">
          <cell r="K145" t="str">
            <v>3420031001</v>
          </cell>
          <cell r="L145">
            <v>48928143.929999992</v>
          </cell>
        </row>
        <row r="146">
          <cell r="K146" t="str">
            <v>3430031001</v>
          </cell>
          <cell r="L146">
            <v>574400737.15495801</v>
          </cell>
        </row>
        <row r="147">
          <cell r="K147" t="str">
            <v>3440031001</v>
          </cell>
          <cell r="L147">
            <v>72042660.810000017</v>
          </cell>
        </row>
        <row r="148">
          <cell r="K148" t="str">
            <v>3450031001</v>
          </cell>
          <cell r="L148">
            <v>114068569.98</v>
          </cell>
        </row>
        <row r="149">
          <cell r="K149" t="str">
            <v>3460031001</v>
          </cell>
          <cell r="L149">
            <v>10569676.100000001</v>
          </cell>
        </row>
        <row r="150">
          <cell r="K150" t="str">
            <v>3410040101</v>
          </cell>
          <cell r="L150">
            <v>4650752.879999999</v>
          </cell>
        </row>
        <row r="151">
          <cell r="K151" t="str">
            <v>3420040101</v>
          </cell>
          <cell r="L151">
            <v>0</v>
          </cell>
        </row>
        <row r="152">
          <cell r="K152" t="str">
            <v>3430040101</v>
          </cell>
          <cell r="L152">
            <v>119087154.43000001</v>
          </cell>
        </row>
        <row r="153">
          <cell r="K153" t="str">
            <v>3440040101</v>
          </cell>
          <cell r="L153">
            <v>0</v>
          </cell>
        </row>
        <row r="154">
          <cell r="K154" t="str">
            <v>3450040101</v>
          </cell>
          <cell r="L154">
            <v>27625277.399999999</v>
          </cell>
        </row>
        <row r="155">
          <cell r="K155" t="str">
            <v>3460040101</v>
          </cell>
          <cell r="L155">
            <v>0</v>
          </cell>
        </row>
        <row r="156">
          <cell r="K156" t="str">
            <v>3430040106</v>
          </cell>
          <cell r="L156">
            <v>135854656.92000002</v>
          </cell>
        </row>
        <row r="157">
          <cell r="K157" t="str">
            <v>3410030200</v>
          </cell>
          <cell r="L157">
            <v>87395502.190000013</v>
          </cell>
        </row>
        <row r="158">
          <cell r="K158" t="str">
            <v>3420030200</v>
          </cell>
          <cell r="L158">
            <v>11871673.610000001</v>
          </cell>
        </row>
        <row r="159">
          <cell r="K159" t="str">
            <v>3430030200</v>
          </cell>
          <cell r="L159">
            <v>66680549.349999994</v>
          </cell>
        </row>
        <row r="160">
          <cell r="K160" t="str">
            <v>3440030200</v>
          </cell>
          <cell r="L160">
            <v>701597.85</v>
          </cell>
        </row>
        <row r="161">
          <cell r="K161" t="str">
            <v>3450030200</v>
          </cell>
          <cell r="L161">
            <v>12498090.310000004</v>
          </cell>
        </row>
        <row r="162">
          <cell r="K162" t="str">
            <v>3460030200</v>
          </cell>
          <cell r="L162">
            <v>1272809.7999999996</v>
          </cell>
        </row>
        <row r="163">
          <cell r="K163" t="str">
            <v>3410030101</v>
          </cell>
          <cell r="L163">
            <v>6699073.0499999998</v>
          </cell>
        </row>
        <row r="164">
          <cell r="K164" t="str">
            <v>3420030101</v>
          </cell>
          <cell r="L164">
            <v>2164062.06</v>
          </cell>
        </row>
        <row r="165">
          <cell r="K165" t="str">
            <v>3430030101</v>
          </cell>
          <cell r="L165">
            <v>29637333.190595988</v>
          </cell>
        </row>
        <row r="166">
          <cell r="K166" t="str">
            <v>3440030101</v>
          </cell>
          <cell r="L166">
            <v>19458561.93</v>
          </cell>
        </row>
        <row r="167">
          <cell r="K167" t="str">
            <v>3450030101</v>
          </cell>
          <cell r="L167">
            <v>4676228.4700000007</v>
          </cell>
        </row>
        <row r="168">
          <cell r="K168" t="str">
            <v>3460030101</v>
          </cell>
          <cell r="L168">
            <v>233024.09</v>
          </cell>
        </row>
        <row r="169">
          <cell r="K169" t="str">
            <v>3410030201</v>
          </cell>
          <cell r="L169">
            <v>5248886.04</v>
          </cell>
        </row>
        <row r="170">
          <cell r="K170" t="str">
            <v>3420030201</v>
          </cell>
          <cell r="L170">
            <v>694572.2300000001</v>
          </cell>
        </row>
        <row r="171">
          <cell r="K171" t="str">
            <v>3430030201</v>
          </cell>
          <cell r="L171">
            <v>201579576.20277059</v>
          </cell>
        </row>
        <row r="172">
          <cell r="K172" t="str">
            <v>3440030201</v>
          </cell>
          <cell r="L172">
            <v>29694910.609999996</v>
          </cell>
        </row>
        <row r="173">
          <cell r="K173" t="str">
            <v>3450030201</v>
          </cell>
          <cell r="L173">
            <v>30737516.309999999</v>
          </cell>
        </row>
        <row r="174">
          <cell r="K174" t="str">
            <v>3460030201</v>
          </cell>
          <cell r="L174">
            <v>2679951.959999999</v>
          </cell>
        </row>
        <row r="175">
          <cell r="K175" t="str">
            <v>3410030202</v>
          </cell>
          <cell r="L175">
            <v>3302728.4400000004</v>
          </cell>
        </row>
        <row r="176">
          <cell r="K176" t="str">
            <v>3420030202</v>
          </cell>
          <cell r="L176">
            <v>765512.35000000009</v>
          </cell>
        </row>
        <row r="177">
          <cell r="K177" t="str">
            <v>3430030202</v>
          </cell>
          <cell r="L177">
            <v>160863798.3527706</v>
          </cell>
        </row>
        <row r="178">
          <cell r="K178" t="str">
            <v>3440030202</v>
          </cell>
          <cell r="L178">
            <v>32755323.140000001</v>
          </cell>
        </row>
        <row r="179">
          <cell r="K179" t="str">
            <v>3450030202</v>
          </cell>
          <cell r="L179">
            <v>25692593.049999993</v>
          </cell>
        </row>
        <row r="180">
          <cell r="K180" t="str">
            <v>3460030202</v>
          </cell>
          <cell r="L180">
            <v>1866972.8099999998</v>
          </cell>
        </row>
        <row r="181">
          <cell r="K181" t="str">
            <v>3430030203</v>
          </cell>
          <cell r="L181">
            <v>481330399.28999996</v>
          </cell>
        </row>
        <row r="182">
          <cell r="K182" t="str">
            <v>3410030300</v>
          </cell>
          <cell r="L182">
            <v>9359589.6600000001</v>
          </cell>
        </row>
        <row r="183">
          <cell r="K183" t="str">
            <v>3420030300</v>
          </cell>
          <cell r="L183">
            <v>842215.89</v>
          </cell>
        </row>
        <row r="184">
          <cell r="K184" t="str">
            <v>3430030300</v>
          </cell>
          <cell r="L184">
            <v>4402992.45</v>
          </cell>
        </row>
        <row r="185">
          <cell r="K185" t="str">
            <v>3440030300</v>
          </cell>
          <cell r="L185">
            <v>244724.93</v>
          </cell>
        </row>
        <row r="186">
          <cell r="K186" t="str">
            <v>3450030300</v>
          </cell>
          <cell r="L186">
            <v>1233877.92</v>
          </cell>
        </row>
        <row r="187">
          <cell r="K187" t="str">
            <v>3460030300</v>
          </cell>
          <cell r="L187">
            <v>815450.76</v>
          </cell>
        </row>
        <row r="188">
          <cell r="K188" t="str">
            <v>3410030102</v>
          </cell>
          <cell r="L188">
            <v>4642832.59</v>
          </cell>
        </row>
        <row r="189">
          <cell r="K189" t="str">
            <v>3420030102</v>
          </cell>
          <cell r="L189">
            <v>3573385.23</v>
          </cell>
        </row>
        <row r="190">
          <cell r="K190" t="str">
            <v>3430030102</v>
          </cell>
          <cell r="L190">
            <v>42271123.062124066</v>
          </cell>
        </row>
        <row r="191">
          <cell r="K191" t="str">
            <v>3440030102</v>
          </cell>
          <cell r="L191">
            <v>22703839.030000001</v>
          </cell>
        </row>
        <row r="192">
          <cell r="K192" t="str">
            <v>3450030102</v>
          </cell>
          <cell r="L192">
            <v>17022556.669999998</v>
          </cell>
        </row>
        <row r="193">
          <cell r="K193" t="str">
            <v>3460030102</v>
          </cell>
          <cell r="L193">
            <v>103287.14</v>
          </cell>
        </row>
        <row r="194">
          <cell r="K194" t="str">
            <v>3410030301</v>
          </cell>
          <cell r="L194">
            <v>30495654.290000003</v>
          </cell>
        </row>
        <row r="195">
          <cell r="K195" t="str">
            <v>3420030301</v>
          </cell>
          <cell r="L195">
            <v>6569909.9800000004</v>
          </cell>
        </row>
        <row r="196">
          <cell r="K196" t="str">
            <v>3430030301</v>
          </cell>
          <cell r="L196">
            <v>709376625.90925944</v>
          </cell>
        </row>
        <row r="197">
          <cell r="K197" t="str">
            <v>3440030301</v>
          </cell>
          <cell r="L197">
            <v>60755248.050000012</v>
          </cell>
        </row>
        <row r="198">
          <cell r="K198" t="str">
            <v>3450030301</v>
          </cell>
          <cell r="L198">
            <v>59003409.810000002</v>
          </cell>
        </row>
        <row r="199">
          <cell r="K199" t="str">
            <v>3460030301</v>
          </cell>
          <cell r="L199">
            <v>3754178.63</v>
          </cell>
        </row>
        <row r="200">
          <cell r="K200" t="str">
            <v>3410030302</v>
          </cell>
          <cell r="L200">
            <v>10639994.27</v>
          </cell>
        </row>
        <row r="201">
          <cell r="K201" t="str">
            <v>3420030302</v>
          </cell>
          <cell r="L201">
            <v>13676189.02</v>
          </cell>
        </row>
        <row r="202">
          <cell r="K202" t="str">
            <v>3430030302</v>
          </cell>
          <cell r="L202">
            <v>187777621.95504653</v>
          </cell>
        </row>
        <row r="203">
          <cell r="K203" t="str">
            <v>3440030302</v>
          </cell>
          <cell r="L203">
            <v>47800855.220000006</v>
          </cell>
        </row>
        <row r="204">
          <cell r="K204" t="str">
            <v>3450030302</v>
          </cell>
          <cell r="L204">
            <v>33578909.530000001</v>
          </cell>
        </row>
        <row r="205">
          <cell r="K205" t="str">
            <v>3460030302</v>
          </cell>
          <cell r="L205">
            <v>1767252.9100000001</v>
          </cell>
        </row>
        <row r="206">
          <cell r="K206" t="str">
            <v>3410010301</v>
          </cell>
          <cell r="L206">
            <v>0</v>
          </cell>
        </row>
        <row r="207">
          <cell r="K207" t="str">
            <v>3430040105</v>
          </cell>
          <cell r="L207">
            <v>132996822.93000001</v>
          </cell>
        </row>
        <row r="208">
          <cell r="K208" t="str">
            <v>3410030401</v>
          </cell>
          <cell r="L208">
            <v>31882893.549999997</v>
          </cell>
        </row>
        <row r="209">
          <cell r="K209" t="str">
            <v>3420030401</v>
          </cell>
          <cell r="L209">
            <v>4417811.9799999995</v>
          </cell>
        </row>
        <row r="210">
          <cell r="K210" t="str">
            <v>3430030401</v>
          </cell>
          <cell r="L210">
            <v>473425256.56270641</v>
          </cell>
        </row>
        <row r="211">
          <cell r="K211" t="str">
            <v>3440030401</v>
          </cell>
          <cell r="L211">
            <v>45648707.240000002</v>
          </cell>
        </row>
        <row r="212">
          <cell r="K212" t="str">
            <v>3450030401</v>
          </cell>
          <cell r="L212">
            <v>49718113.979999989</v>
          </cell>
        </row>
        <row r="213">
          <cell r="K213" t="str">
            <v>3460030401</v>
          </cell>
          <cell r="L213">
            <v>12097627.170000002</v>
          </cell>
        </row>
        <row r="214">
          <cell r="K214" t="str">
            <v>3410030500</v>
          </cell>
          <cell r="L214">
            <v>50463493.179999985</v>
          </cell>
        </row>
        <row r="215">
          <cell r="K215" t="str">
            <v>3420030500</v>
          </cell>
          <cell r="L215">
            <v>4870928.9400000013</v>
          </cell>
        </row>
        <row r="216">
          <cell r="K216" t="str">
            <v>3430030500</v>
          </cell>
          <cell r="L216">
            <v>25568417.350000001</v>
          </cell>
        </row>
        <row r="217">
          <cell r="K217" t="str">
            <v>3440030500</v>
          </cell>
          <cell r="L217">
            <v>0</v>
          </cell>
        </row>
        <row r="218">
          <cell r="K218" t="str">
            <v>3450030500</v>
          </cell>
          <cell r="L218">
            <v>5438784.9100000001</v>
          </cell>
        </row>
        <row r="219">
          <cell r="K219" t="str">
            <v>3460030500</v>
          </cell>
          <cell r="L219">
            <v>4286082.58</v>
          </cell>
        </row>
        <row r="220">
          <cell r="K220" t="str">
            <v>3420030501</v>
          </cell>
          <cell r="L220">
            <v>0</v>
          </cell>
        </row>
        <row r="221">
          <cell r="K221" t="str">
            <v>3410030502</v>
          </cell>
          <cell r="L221">
            <v>1696457.4999999998</v>
          </cell>
        </row>
        <row r="222">
          <cell r="K222" t="str">
            <v>3420030502</v>
          </cell>
          <cell r="L222">
            <v>182643.48</v>
          </cell>
        </row>
        <row r="223">
          <cell r="K223" t="str">
            <v>3430030502</v>
          </cell>
          <cell r="L223">
            <v>225361813.11960736</v>
          </cell>
        </row>
        <row r="224">
          <cell r="K224" t="str">
            <v>3440030502</v>
          </cell>
          <cell r="L224">
            <v>27160911.600000001</v>
          </cell>
        </row>
        <row r="225">
          <cell r="K225" t="str">
            <v>3450030502</v>
          </cell>
          <cell r="L225">
            <v>29064263.669999998</v>
          </cell>
        </row>
        <row r="226">
          <cell r="K226" t="str">
            <v>3460030502</v>
          </cell>
          <cell r="L226">
            <v>582068.84000000008</v>
          </cell>
        </row>
        <row r="227">
          <cell r="K227" t="str">
            <v>3410030503</v>
          </cell>
          <cell r="L227">
            <v>1531578.8</v>
          </cell>
        </row>
        <row r="228">
          <cell r="K228" t="str">
            <v>3420030503</v>
          </cell>
          <cell r="L228">
            <v>182227.66</v>
          </cell>
        </row>
        <row r="229">
          <cell r="K229" t="str">
            <v>3430030503</v>
          </cell>
          <cell r="L229">
            <v>264705365.65960744</v>
          </cell>
        </row>
        <row r="230">
          <cell r="K230" t="str">
            <v>3440030503</v>
          </cell>
          <cell r="L230">
            <v>33533045.529999994</v>
          </cell>
        </row>
        <row r="231">
          <cell r="K231" t="str">
            <v>3450030503</v>
          </cell>
          <cell r="L231">
            <v>26125326.249999996</v>
          </cell>
        </row>
        <row r="232">
          <cell r="K232" t="str">
            <v>3460030503</v>
          </cell>
          <cell r="L232">
            <v>844324.88000000012</v>
          </cell>
        </row>
        <row r="233">
          <cell r="K233" t="str">
            <v>3410030504</v>
          </cell>
          <cell r="L233">
            <v>25838600.030000005</v>
          </cell>
        </row>
        <row r="234">
          <cell r="K234" t="str">
            <v>3420030504</v>
          </cell>
          <cell r="L234">
            <v>12392002.83</v>
          </cell>
        </row>
        <row r="235">
          <cell r="K235" t="str">
            <v>3430030504</v>
          </cell>
          <cell r="L235">
            <v>530301914.91148895</v>
          </cell>
        </row>
        <row r="236">
          <cell r="K236" t="str">
            <v>3440030504</v>
          </cell>
          <cell r="L236">
            <v>44671830.04999999</v>
          </cell>
        </row>
        <row r="237">
          <cell r="K237" t="str">
            <v>3450030504</v>
          </cell>
          <cell r="L237">
            <v>56186355.149999999</v>
          </cell>
        </row>
        <row r="238">
          <cell r="K238" t="str">
            <v>3460030504</v>
          </cell>
          <cell r="L238">
            <v>5328672.4999999991</v>
          </cell>
        </row>
        <row r="239">
          <cell r="K239" t="str">
            <v>3410040103</v>
          </cell>
          <cell r="L239">
            <v>21385265.169999998</v>
          </cell>
        </row>
        <row r="240">
          <cell r="K240" t="str">
            <v>3420040103</v>
          </cell>
          <cell r="L240">
            <v>0</v>
          </cell>
        </row>
        <row r="241">
          <cell r="K241" t="str">
            <v>3430040103</v>
          </cell>
          <cell r="L241">
            <v>406993703.59000003</v>
          </cell>
        </row>
        <row r="242">
          <cell r="K242" t="str">
            <v>3440040103</v>
          </cell>
          <cell r="L242">
            <v>0</v>
          </cell>
        </row>
        <row r="243">
          <cell r="K243" t="str">
            <v>3450040103</v>
          </cell>
          <cell r="L243">
            <v>4252185.05</v>
          </cell>
        </row>
        <row r="244">
          <cell r="K244" t="str">
            <v>3460040103</v>
          </cell>
          <cell r="L244">
            <v>1339.3899999999996</v>
          </cell>
        </row>
        <row r="245">
          <cell r="K245" t="str">
            <v>3410031201</v>
          </cell>
          <cell r="L245">
            <v>1773703.98</v>
          </cell>
        </row>
        <row r="246">
          <cell r="K246" t="str">
            <v>3430031201</v>
          </cell>
          <cell r="L246">
            <v>1149084.28</v>
          </cell>
        </row>
        <row r="247">
          <cell r="K247" t="str">
            <v>3430031201</v>
          </cell>
          <cell r="L247">
            <v>1098224911.6500003</v>
          </cell>
        </row>
        <row r="248">
          <cell r="K248" t="str">
            <v>3410031101</v>
          </cell>
          <cell r="L248">
            <v>64856845.320000008</v>
          </cell>
        </row>
        <row r="249">
          <cell r="K249" t="str">
            <v>3420031101</v>
          </cell>
          <cell r="L249">
            <v>187248378.81</v>
          </cell>
        </row>
        <row r="250">
          <cell r="K250" t="str">
            <v>3430031101</v>
          </cell>
          <cell r="L250">
            <v>47680975.579999998</v>
          </cell>
        </row>
        <row r="251">
          <cell r="K251" t="str">
            <v>3440031101</v>
          </cell>
          <cell r="L251">
            <v>0</v>
          </cell>
        </row>
        <row r="252">
          <cell r="K252" t="str">
            <v>3450031101</v>
          </cell>
          <cell r="L252">
            <v>2311164.6599999997</v>
          </cell>
        </row>
        <row r="253">
          <cell r="K253" t="str">
            <v>3460031101</v>
          </cell>
          <cell r="L253">
            <v>3985455.9400000004</v>
          </cell>
        </row>
        <row r="254">
          <cell r="K254" t="str">
            <v>3410031101</v>
          </cell>
          <cell r="L254">
            <v>16714833.529999999</v>
          </cell>
        </row>
        <row r="255">
          <cell r="K255" t="str">
            <v>3420031101</v>
          </cell>
          <cell r="L255">
            <v>32592932.899999995</v>
          </cell>
        </row>
        <row r="256">
          <cell r="K256" t="str">
            <v>3430031101</v>
          </cell>
          <cell r="L256">
            <v>625310214.25760972</v>
          </cell>
        </row>
        <row r="257">
          <cell r="K257" t="str">
            <v>3440031101</v>
          </cell>
          <cell r="L257">
            <v>80910326.040000021</v>
          </cell>
        </row>
        <row r="258">
          <cell r="K258" t="str">
            <v>3450031101</v>
          </cell>
          <cell r="L258">
            <v>81455437.36999999</v>
          </cell>
        </row>
        <row r="259">
          <cell r="K259" t="str">
            <v>3460031101</v>
          </cell>
          <cell r="L259">
            <v>7594652.1499999994</v>
          </cell>
        </row>
        <row r="260">
          <cell r="K260" t="str">
            <v>3410030700</v>
          </cell>
          <cell r="L260">
            <v>73602144.849999994</v>
          </cell>
        </row>
        <row r="261">
          <cell r="K261" t="str">
            <v>3420030700</v>
          </cell>
          <cell r="L261">
            <v>91378.000000000029</v>
          </cell>
        </row>
        <row r="262">
          <cell r="K262" t="str">
            <v>3430030700</v>
          </cell>
          <cell r="L262">
            <v>6099475.9500000002</v>
          </cell>
        </row>
        <row r="263">
          <cell r="K263" t="str">
            <v>3440030700</v>
          </cell>
          <cell r="L263">
            <v>206147.74</v>
          </cell>
        </row>
        <row r="264">
          <cell r="K264" t="str">
            <v>3450030700</v>
          </cell>
          <cell r="L264">
            <v>2203145.2100000004</v>
          </cell>
        </row>
        <row r="265">
          <cell r="K265" t="str">
            <v>3460030700</v>
          </cell>
          <cell r="L265">
            <v>2296680.8000000003</v>
          </cell>
        </row>
        <row r="266">
          <cell r="K266" t="str">
            <v>3410030701</v>
          </cell>
          <cell r="L266">
            <v>7633741.7700000005</v>
          </cell>
        </row>
        <row r="267">
          <cell r="K267" t="str">
            <v>3420030701</v>
          </cell>
          <cell r="L267">
            <v>1854522.4</v>
          </cell>
        </row>
        <row r="268">
          <cell r="K268" t="str">
            <v>3430030701</v>
          </cell>
          <cell r="L268">
            <v>398104748.0640946</v>
          </cell>
        </row>
        <row r="269">
          <cell r="K269" t="str">
            <v>3440030701</v>
          </cell>
          <cell r="L269">
            <v>33744916.000000007</v>
          </cell>
        </row>
        <row r="270">
          <cell r="K270" t="str">
            <v>3450030701</v>
          </cell>
          <cell r="L270">
            <v>36191995.599999994</v>
          </cell>
        </row>
        <row r="271">
          <cell r="K271" t="str">
            <v>3460030701</v>
          </cell>
          <cell r="L271">
            <v>3420355.6299999994</v>
          </cell>
        </row>
        <row r="272">
          <cell r="K272" t="str">
            <v>3410030702</v>
          </cell>
          <cell r="L272">
            <v>7480897.0599999996</v>
          </cell>
        </row>
        <row r="273">
          <cell r="K273" t="str">
            <v>3420030702</v>
          </cell>
          <cell r="L273">
            <v>1865893.21</v>
          </cell>
        </row>
        <row r="274">
          <cell r="K274" t="str">
            <v>3430030702</v>
          </cell>
          <cell r="L274">
            <v>402534611.09409463</v>
          </cell>
        </row>
        <row r="275">
          <cell r="K275" t="str">
            <v>3440030702</v>
          </cell>
          <cell r="L275">
            <v>33551990.5</v>
          </cell>
        </row>
        <row r="276">
          <cell r="K276" t="str">
            <v>3450030702</v>
          </cell>
          <cell r="L276">
            <v>35662480.190000005</v>
          </cell>
        </row>
        <row r="277">
          <cell r="K277" t="str">
            <v>3460030702</v>
          </cell>
          <cell r="L277">
            <v>2981576.3800000004</v>
          </cell>
        </row>
        <row r="278">
          <cell r="K278" t="str">
            <v>3410040102</v>
          </cell>
          <cell r="L278">
            <v>3994959.31</v>
          </cell>
        </row>
        <row r="279">
          <cell r="K279" t="str">
            <v>3420040102</v>
          </cell>
          <cell r="L279">
            <v>0</v>
          </cell>
        </row>
        <row r="280">
          <cell r="K280" t="str">
            <v>3430040102</v>
          </cell>
          <cell r="L280">
            <v>52964512.100000001</v>
          </cell>
        </row>
        <row r="281">
          <cell r="K281" t="str">
            <v>3440040102</v>
          </cell>
          <cell r="L281">
            <v>0</v>
          </cell>
        </row>
        <row r="282">
          <cell r="K282" t="str">
            <v>3450040102</v>
          </cell>
          <cell r="L282">
            <v>6294070.2799999993</v>
          </cell>
        </row>
        <row r="283">
          <cell r="K283" t="str">
            <v>3460040102</v>
          </cell>
          <cell r="L283">
            <v>0</v>
          </cell>
        </row>
        <row r="284">
          <cell r="K284" t="str">
            <v>3410030801</v>
          </cell>
          <cell r="L284">
            <v>34112286.310000002</v>
          </cell>
        </row>
        <row r="285">
          <cell r="K285" t="str">
            <v>3420030801</v>
          </cell>
          <cell r="L285">
            <v>13261517.440000001</v>
          </cell>
        </row>
        <row r="286">
          <cell r="K286" t="str">
            <v>3430030801</v>
          </cell>
          <cell r="L286">
            <v>465769687.35096818</v>
          </cell>
        </row>
        <row r="287">
          <cell r="K287" t="str">
            <v>3440030801</v>
          </cell>
          <cell r="L287">
            <v>44528246.589999996</v>
          </cell>
        </row>
        <row r="288">
          <cell r="K288" t="str">
            <v>3450030801</v>
          </cell>
          <cell r="L288">
            <v>55546552.420000002</v>
          </cell>
        </row>
        <row r="289">
          <cell r="K289" t="str">
            <v>3460030801</v>
          </cell>
          <cell r="L289">
            <v>13286814.980000004</v>
          </cell>
        </row>
        <row r="290">
          <cell r="K290" t="str">
            <v>3410030900</v>
          </cell>
          <cell r="L290">
            <v>3121759.8599999994</v>
          </cell>
        </row>
        <row r="291">
          <cell r="K291" t="str">
            <v>3420030900</v>
          </cell>
          <cell r="L291">
            <v>450743.12999999995</v>
          </cell>
        </row>
        <row r="292">
          <cell r="K292" t="str">
            <v>3430030900</v>
          </cell>
          <cell r="L292">
            <v>158027579.66000003</v>
          </cell>
        </row>
        <row r="293">
          <cell r="K293" t="str">
            <v>3440030900</v>
          </cell>
          <cell r="L293">
            <v>0</v>
          </cell>
        </row>
        <row r="294">
          <cell r="K294" t="str">
            <v>3450030900</v>
          </cell>
          <cell r="L294">
            <v>1291739.7499999998</v>
          </cell>
        </row>
        <row r="295">
          <cell r="K295" t="str">
            <v>3460030900</v>
          </cell>
          <cell r="L295">
            <v>836790.96</v>
          </cell>
        </row>
        <row r="296">
          <cell r="K296" t="str">
            <v>3410030901</v>
          </cell>
          <cell r="L296">
            <v>109869599.55</v>
          </cell>
        </row>
        <row r="297">
          <cell r="K297" t="str">
            <v>3420030901</v>
          </cell>
          <cell r="L297">
            <v>21813168.189999998</v>
          </cell>
        </row>
        <row r="298">
          <cell r="K298" t="str">
            <v>3430030901</v>
          </cell>
          <cell r="L298">
            <v>384508832.80653</v>
          </cell>
        </row>
        <row r="299">
          <cell r="K299" t="str">
            <v>3440030901</v>
          </cell>
          <cell r="L299">
            <v>49484352.990000002</v>
          </cell>
        </row>
        <row r="300">
          <cell r="K300" t="str">
            <v>3450030901</v>
          </cell>
          <cell r="L300">
            <v>72322302.069999993</v>
          </cell>
        </row>
        <row r="301">
          <cell r="K301" t="str">
            <v>3460030901</v>
          </cell>
          <cell r="L301">
            <v>8044560.3500000006</v>
          </cell>
        </row>
        <row r="302">
          <cell r="K302" t="str">
            <v>3410030902</v>
          </cell>
          <cell r="L302">
            <v>39671870.589999996</v>
          </cell>
        </row>
        <row r="303">
          <cell r="K303" t="str">
            <v>3420030902</v>
          </cell>
          <cell r="L303">
            <v>7473759.9900000012</v>
          </cell>
        </row>
        <row r="304">
          <cell r="K304" t="str">
            <v>3430030902</v>
          </cell>
          <cell r="L304">
            <v>407366507.87653005</v>
          </cell>
        </row>
        <row r="305">
          <cell r="K305" t="str">
            <v>3440030902</v>
          </cell>
          <cell r="L305">
            <v>43612461.890000001</v>
          </cell>
        </row>
        <row r="306">
          <cell r="K306" t="str">
            <v>3450030902</v>
          </cell>
          <cell r="L306">
            <v>33187362.070000004</v>
          </cell>
        </row>
        <row r="307">
          <cell r="K307" t="str">
            <v>3460030902</v>
          </cell>
          <cell r="L307">
            <v>11897017.16</v>
          </cell>
        </row>
        <row r="308">
          <cell r="K308" t="str">
            <v>3410030903</v>
          </cell>
          <cell r="L308">
            <v>58773290.86999999</v>
          </cell>
        </row>
        <row r="309">
          <cell r="K309" t="str">
            <v>3420030903</v>
          </cell>
          <cell r="L309">
            <v>10960374.539999999</v>
          </cell>
        </row>
        <row r="310">
          <cell r="K310" t="str">
            <v>3430030903</v>
          </cell>
          <cell r="L310">
            <v>589921730.95895934</v>
          </cell>
        </row>
        <row r="311">
          <cell r="K311" t="str">
            <v>3440030903</v>
          </cell>
          <cell r="L311">
            <v>65758303.809999987</v>
          </cell>
        </row>
        <row r="312">
          <cell r="K312" t="str">
            <v>3450030903</v>
          </cell>
          <cell r="L312">
            <v>49174676.420000002</v>
          </cell>
        </row>
        <row r="313">
          <cell r="K313" t="str">
            <v>3460030903</v>
          </cell>
          <cell r="L313">
            <v>12692460.250000002</v>
          </cell>
        </row>
        <row r="314">
          <cell r="K314" t="str">
            <v>35020</v>
          </cell>
          <cell r="L314">
            <v>256062200.67521223</v>
          </cell>
        </row>
        <row r="315">
          <cell r="K315" t="str">
            <v>35200</v>
          </cell>
          <cell r="L315">
            <v>164509018.69448119</v>
          </cell>
        </row>
        <row r="316">
          <cell r="K316" t="str">
            <v>35300</v>
          </cell>
          <cell r="L316">
            <v>1795235651.5253499</v>
          </cell>
        </row>
        <row r="317">
          <cell r="K317" t="str">
            <v>35310</v>
          </cell>
          <cell r="L317">
            <v>416112312.95109594</v>
          </cell>
        </row>
        <row r="318">
          <cell r="K318" t="str">
            <v>35400</v>
          </cell>
          <cell r="L318">
            <v>371412402.09334171</v>
          </cell>
        </row>
        <row r="319">
          <cell r="K319" t="str">
            <v>35500</v>
          </cell>
          <cell r="L319">
            <v>1315959900.5622284</v>
          </cell>
        </row>
        <row r="320">
          <cell r="K320" t="str">
            <v>35600</v>
          </cell>
          <cell r="L320">
            <v>905131018.38995779</v>
          </cell>
        </row>
        <row r="321">
          <cell r="K321" t="str">
            <v>35700</v>
          </cell>
          <cell r="L321">
            <v>80295444.124888957</v>
          </cell>
        </row>
        <row r="322">
          <cell r="K322" t="str">
            <v>35800</v>
          </cell>
          <cell r="L322">
            <v>111203910.4429637</v>
          </cell>
        </row>
        <row r="323">
          <cell r="K323" t="str">
            <v>35900</v>
          </cell>
          <cell r="L323">
            <v>120783299.18047978</v>
          </cell>
        </row>
        <row r="324">
          <cell r="K324" t="str">
            <v>36100</v>
          </cell>
          <cell r="L324">
            <v>205508712.61388782</v>
          </cell>
        </row>
        <row r="325">
          <cell r="K325" t="str">
            <v>36200</v>
          </cell>
          <cell r="L325">
            <v>1911232118.7427802</v>
          </cell>
        </row>
        <row r="326">
          <cell r="K326" t="str">
            <v>36400</v>
          </cell>
          <cell r="L326">
            <v>2084222970.1969593</v>
          </cell>
        </row>
        <row r="327">
          <cell r="K327" t="str">
            <v>36500</v>
          </cell>
          <cell r="L327">
            <v>2233914471.500093</v>
          </cell>
        </row>
        <row r="328">
          <cell r="K328" t="str">
            <v>36660</v>
          </cell>
          <cell r="L328">
            <v>1527417261.0259047</v>
          </cell>
        </row>
        <row r="329">
          <cell r="K329" t="str">
            <v>36670</v>
          </cell>
          <cell r="L329">
            <v>287479643.84476936</v>
          </cell>
        </row>
        <row r="330">
          <cell r="K330" t="str">
            <v>36760</v>
          </cell>
          <cell r="L330">
            <v>1707263746.8429797</v>
          </cell>
        </row>
        <row r="331">
          <cell r="K331" t="str">
            <v>36770</v>
          </cell>
          <cell r="L331">
            <v>936987533.86762345</v>
          </cell>
        </row>
        <row r="332">
          <cell r="K332" t="str">
            <v>36800</v>
          </cell>
          <cell r="L332">
            <v>2222715382.7539935</v>
          </cell>
        </row>
        <row r="333">
          <cell r="K333" t="str">
            <v>36910</v>
          </cell>
          <cell r="L333">
            <v>583179472.32870138</v>
          </cell>
        </row>
        <row r="334">
          <cell r="K334" t="str">
            <v>36960</v>
          </cell>
          <cell r="L334">
            <v>815647717.32568347</v>
          </cell>
        </row>
        <row r="335">
          <cell r="K335" t="str">
            <v>37000</v>
          </cell>
          <cell r="L335">
            <v>74319215.663996562</v>
          </cell>
        </row>
        <row r="336">
          <cell r="K336" t="str">
            <v>37010</v>
          </cell>
          <cell r="L336">
            <v>857174380.1612016</v>
          </cell>
        </row>
        <row r="337">
          <cell r="K337" t="str">
            <v>37100</v>
          </cell>
          <cell r="L337">
            <v>82197777.318615898</v>
          </cell>
        </row>
        <row r="338">
          <cell r="K338" t="str">
            <v>37300</v>
          </cell>
          <cell r="L338">
            <v>486691167.85677093</v>
          </cell>
        </row>
        <row r="339">
          <cell r="K339" t="str">
            <v>39000</v>
          </cell>
          <cell r="L339">
            <v>498029542.8504566</v>
          </cell>
        </row>
        <row r="340">
          <cell r="K340" t="str">
            <v>39210</v>
          </cell>
          <cell r="L340">
            <v>9553997.8985226229</v>
          </cell>
        </row>
        <row r="341">
          <cell r="K341" t="str">
            <v>39220</v>
          </cell>
          <cell r="L341">
            <v>49640483.378815003</v>
          </cell>
        </row>
        <row r="342">
          <cell r="K342" t="str">
            <v>39230</v>
          </cell>
          <cell r="L342">
            <v>258262874.07772669</v>
          </cell>
        </row>
        <row r="343">
          <cell r="K343" t="str">
            <v>39240</v>
          </cell>
          <cell r="L343">
            <v>823115.48759060795</v>
          </cell>
        </row>
        <row r="344">
          <cell r="K344" t="str">
            <v>39290</v>
          </cell>
          <cell r="L344">
            <v>22842250.533907935</v>
          </cell>
        </row>
        <row r="345">
          <cell r="K345" t="str">
            <v>39610</v>
          </cell>
          <cell r="L345">
            <v>5278055.3740433147</v>
          </cell>
        </row>
        <row r="346">
          <cell r="K346" t="str">
            <v>39780</v>
          </cell>
          <cell r="L346">
            <v>13578642.164132716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K350" t="str">
            <v>3410030101</v>
          </cell>
          <cell r="L350">
            <v>-6613436.9400000004</v>
          </cell>
        </row>
        <row r="351">
          <cell r="K351" t="str">
            <v>3420030101</v>
          </cell>
          <cell r="L351">
            <v>-2138586.0283333338</v>
          </cell>
        </row>
        <row r="352">
          <cell r="K352" t="str">
            <v>3430030101</v>
          </cell>
          <cell r="L352">
            <v>-42770056.945000015</v>
          </cell>
        </row>
        <row r="353">
          <cell r="K353" t="str">
            <v>3440030101</v>
          </cell>
          <cell r="L353">
            <v>-19229490.059999999</v>
          </cell>
        </row>
        <row r="354">
          <cell r="K354" t="str">
            <v>3450030101</v>
          </cell>
          <cell r="L354">
            <v>-4621178.5949999979</v>
          </cell>
        </row>
        <row r="355">
          <cell r="K355" t="str">
            <v>3460030101</v>
          </cell>
          <cell r="L355">
            <v>-230280.88416666666</v>
          </cell>
        </row>
        <row r="356">
          <cell r="K356" t="str">
            <v>3410030102</v>
          </cell>
          <cell r="L356">
            <v>-3510404.66</v>
          </cell>
        </row>
        <row r="357">
          <cell r="K357" t="str">
            <v>3420030102</v>
          </cell>
          <cell r="L357">
            <v>-2701805.0200000005</v>
          </cell>
        </row>
        <row r="358">
          <cell r="K358" t="str">
            <v>3430030102</v>
          </cell>
          <cell r="L358">
            <v>-41999967.899999999</v>
          </cell>
        </row>
        <row r="359">
          <cell r="K359" t="str">
            <v>3440030102</v>
          </cell>
          <cell r="L359">
            <v>-17166172.020000003</v>
          </cell>
        </row>
        <row r="360">
          <cell r="K360" t="str">
            <v>3450030102</v>
          </cell>
          <cell r="L360">
            <v>-12870604.699999999</v>
          </cell>
        </row>
        <row r="361">
          <cell r="K361" t="str">
            <v>3460030102</v>
          </cell>
          <cell r="L361">
            <v>-78094.45</v>
          </cell>
        </row>
        <row r="362">
          <cell r="L362">
            <v>0</v>
          </cell>
        </row>
        <row r="363">
          <cell r="K363" t="str">
            <v>3410030101</v>
          </cell>
          <cell r="L363">
            <v>522973.79000000004</v>
          </cell>
        </row>
        <row r="364">
          <cell r="K364" t="str">
            <v>3420030101</v>
          </cell>
          <cell r="L364">
            <v>168940.87999999998</v>
          </cell>
        </row>
        <row r="365">
          <cell r="K365" t="str">
            <v>3430030101</v>
          </cell>
          <cell r="L365">
            <v>16495605.069404004</v>
          </cell>
        </row>
        <row r="366">
          <cell r="K366" t="str">
            <v>3440030101</v>
          </cell>
          <cell r="L366">
            <v>1519063.59</v>
          </cell>
        </row>
        <row r="367">
          <cell r="K367" t="str">
            <v>3450030101</v>
          </cell>
          <cell r="L367">
            <v>365057.26999999996</v>
          </cell>
        </row>
        <row r="368">
          <cell r="K368" t="str">
            <v>3460030101</v>
          </cell>
          <cell r="L368">
            <v>18191.419999999998</v>
          </cell>
        </row>
        <row r="369">
          <cell r="L369">
            <v>0</v>
          </cell>
        </row>
        <row r="370">
          <cell r="L370">
            <v>0</v>
          </cell>
        </row>
        <row r="371">
          <cell r="L371">
            <v>0</v>
          </cell>
        </row>
        <row r="372">
          <cell r="K372" t="str">
            <v>3410030102</v>
          </cell>
          <cell r="L372">
            <v>-813300.26</v>
          </cell>
        </row>
        <row r="373">
          <cell r="K373" t="str">
            <v>3420030102</v>
          </cell>
          <cell r="L373">
            <v>-625961.59000000008</v>
          </cell>
        </row>
        <row r="374">
          <cell r="K374" t="str">
            <v>3430030102</v>
          </cell>
          <cell r="L374">
            <v>3547023.7178759323</v>
          </cell>
        </row>
        <row r="375">
          <cell r="K375" t="str">
            <v>3440030102</v>
          </cell>
          <cell r="L375">
            <v>-3977105.92</v>
          </cell>
        </row>
        <row r="376">
          <cell r="K376" t="str">
            <v>3450030102</v>
          </cell>
          <cell r="L376">
            <v>-2981897.01</v>
          </cell>
        </row>
        <row r="377">
          <cell r="K377" t="str">
            <v>3460030102</v>
          </cell>
          <cell r="L377">
            <v>-18093.2</v>
          </cell>
        </row>
        <row r="378">
          <cell r="L378">
            <v>0</v>
          </cell>
        </row>
        <row r="379">
          <cell r="K379" t="str">
            <v>3410030101</v>
          </cell>
          <cell r="L379">
            <v>-7388.3600000000006</v>
          </cell>
        </row>
        <row r="380">
          <cell r="K380" t="str">
            <v>3430030101</v>
          </cell>
          <cell r="L380">
            <v>525305.68000000005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0</v>
          </cell>
        </row>
        <row r="384">
          <cell r="L384">
            <v>0</v>
          </cell>
        </row>
        <row r="385">
          <cell r="K385" t="str">
            <v>35300</v>
          </cell>
          <cell r="L385">
            <v>40920663.729999997</v>
          </cell>
        </row>
        <row r="386">
          <cell r="K386" t="str">
            <v>3410030801</v>
          </cell>
          <cell r="L386">
            <v>362570.56999999995</v>
          </cell>
        </row>
        <row r="387">
          <cell r="L387">
            <v>0</v>
          </cell>
        </row>
        <row r="388">
          <cell r="K388" t="str">
            <v>3110010301</v>
          </cell>
          <cell r="L388">
            <v>87093.359999999986</v>
          </cell>
        </row>
        <row r="389">
          <cell r="K389" t="str">
            <v>3110010302</v>
          </cell>
          <cell r="L389">
            <v>5310.64</v>
          </cell>
        </row>
        <row r="390">
          <cell r="K390" t="str">
            <v>3110010303</v>
          </cell>
          <cell r="L390">
            <v>3873.84</v>
          </cell>
        </row>
        <row r="391">
          <cell r="K391" t="str">
            <v>3110010400</v>
          </cell>
          <cell r="L391">
            <v>131562.47999999998</v>
          </cell>
        </row>
        <row r="392">
          <cell r="K392" t="str">
            <v>3110010402</v>
          </cell>
          <cell r="L392">
            <v>8920.19</v>
          </cell>
        </row>
        <row r="393">
          <cell r="K393" t="str">
            <v>3110010403</v>
          </cell>
          <cell r="L393">
            <v>6126.44</v>
          </cell>
        </row>
        <row r="394">
          <cell r="K394" t="str">
            <v>3110010801</v>
          </cell>
          <cell r="L394">
            <v>24130.67</v>
          </cell>
        </row>
        <row r="395">
          <cell r="K395" t="str">
            <v>3110010802</v>
          </cell>
          <cell r="L395">
            <v>1837.4099999999999</v>
          </cell>
        </row>
        <row r="396">
          <cell r="K396" t="str">
            <v>3110010803</v>
          </cell>
          <cell r="L396">
            <v>97464.69</v>
          </cell>
        </row>
        <row r="397">
          <cell r="K397" t="str">
            <v>3110010900</v>
          </cell>
          <cell r="L397">
            <v>0</v>
          </cell>
        </row>
        <row r="398">
          <cell r="K398" t="str">
            <v>3110010902</v>
          </cell>
          <cell r="L398">
            <v>13972.96</v>
          </cell>
        </row>
        <row r="399">
          <cell r="K399" t="str">
            <v>3110010903</v>
          </cell>
          <cell r="L399">
            <v>0</v>
          </cell>
        </row>
        <row r="400">
          <cell r="K400" t="str">
            <v>3110010904</v>
          </cell>
          <cell r="L400">
            <v>3814.88</v>
          </cell>
        </row>
        <row r="401">
          <cell r="K401" t="str">
            <v>3110010905</v>
          </cell>
          <cell r="L401">
            <v>0</v>
          </cell>
        </row>
        <row r="402">
          <cell r="K402" t="str">
            <v>3120010301</v>
          </cell>
          <cell r="L402">
            <v>5993.71</v>
          </cell>
        </row>
        <row r="403">
          <cell r="K403" t="str">
            <v>3120010302</v>
          </cell>
          <cell r="L403">
            <v>140980.04</v>
          </cell>
        </row>
        <row r="404">
          <cell r="K404" t="str">
            <v>3120010303</v>
          </cell>
          <cell r="L404">
            <v>142903.04000000001</v>
          </cell>
        </row>
        <row r="405">
          <cell r="K405" t="str">
            <v>3120010400</v>
          </cell>
          <cell r="L405">
            <v>3843.56</v>
          </cell>
        </row>
        <row r="406">
          <cell r="K406" t="str">
            <v>3120010401</v>
          </cell>
          <cell r="L406">
            <v>0</v>
          </cell>
        </row>
        <row r="407">
          <cell r="K407" t="str">
            <v>3120010402</v>
          </cell>
          <cell r="L407">
            <v>115728.67</v>
          </cell>
        </row>
        <row r="408">
          <cell r="K408" t="str">
            <v>3120010403</v>
          </cell>
          <cell r="L408">
            <v>116992.12</v>
          </cell>
        </row>
        <row r="409">
          <cell r="K409" t="str">
            <v>3120010800</v>
          </cell>
          <cell r="L409">
            <v>0</v>
          </cell>
        </row>
        <row r="410">
          <cell r="K410" t="str">
            <v>3120010801</v>
          </cell>
          <cell r="L410">
            <v>15831.630000000001</v>
          </cell>
        </row>
        <row r="411">
          <cell r="K411" t="str">
            <v>3120010802</v>
          </cell>
          <cell r="L411">
            <v>13682.64</v>
          </cell>
        </row>
        <row r="412">
          <cell r="K412" t="str">
            <v>3120010803</v>
          </cell>
          <cell r="L412">
            <v>411359.19</v>
          </cell>
        </row>
        <row r="413">
          <cell r="K413" t="str">
            <v>3120010900</v>
          </cell>
          <cell r="L413">
            <v>0</v>
          </cell>
        </row>
        <row r="414">
          <cell r="K414" t="str">
            <v>3120010901</v>
          </cell>
          <cell r="L414">
            <v>0</v>
          </cell>
        </row>
        <row r="415">
          <cell r="K415" t="str">
            <v>3120010902</v>
          </cell>
          <cell r="L415">
            <v>1557.56</v>
          </cell>
        </row>
        <row r="416">
          <cell r="K416" t="str">
            <v>3120010903</v>
          </cell>
          <cell r="L416">
            <v>0</v>
          </cell>
        </row>
        <row r="417">
          <cell r="K417" t="str">
            <v>3120010904</v>
          </cell>
          <cell r="L417">
            <v>41997.770000000004</v>
          </cell>
        </row>
        <row r="418">
          <cell r="K418" t="str">
            <v>3120010905</v>
          </cell>
          <cell r="L418">
            <v>0</v>
          </cell>
        </row>
        <row r="419">
          <cell r="K419" t="str">
            <v>3140010301</v>
          </cell>
          <cell r="L419">
            <v>7498.17</v>
          </cell>
        </row>
        <row r="420">
          <cell r="K420" t="str">
            <v>3140010302</v>
          </cell>
          <cell r="L420">
            <v>56444.639999999999</v>
          </cell>
        </row>
        <row r="421">
          <cell r="K421" t="str">
            <v>3140010303</v>
          </cell>
          <cell r="L421">
            <v>54972.44</v>
          </cell>
        </row>
        <row r="422">
          <cell r="K422" t="str">
            <v>3140010400</v>
          </cell>
          <cell r="L422">
            <v>14939.36</v>
          </cell>
        </row>
        <row r="423">
          <cell r="K423" t="str">
            <v>3140010402</v>
          </cell>
          <cell r="L423">
            <v>49003.74</v>
          </cell>
        </row>
        <row r="424">
          <cell r="K424" t="str">
            <v>3140010403</v>
          </cell>
          <cell r="L424">
            <v>45054.18</v>
          </cell>
        </row>
        <row r="425">
          <cell r="K425" t="str">
            <v>3140010801</v>
          </cell>
          <cell r="L425">
            <v>2656.61</v>
          </cell>
        </row>
        <row r="426">
          <cell r="K426" t="str">
            <v>3140010802</v>
          </cell>
          <cell r="L426">
            <v>1734.32</v>
          </cell>
        </row>
        <row r="427">
          <cell r="K427" t="str">
            <v>3140010803</v>
          </cell>
          <cell r="L427">
            <v>75257.990000000005</v>
          </cell>
        </row>
        <row r="428">
          <cell r="K428" t="str">
            <v>3140010900</v>
          </cell>
          <cell r="L428">
            <v>0</v>
          </cell>
        </row>
        <row r="429">
          <cell r="K429" t="str">
            <v>3140010902</v>
          </cell>
          <cell r="L429">
            <v>1052.98</v>
          </cell>
        </row>
        <row r="430">
          <cell r="K430" t="str">
            <v>3140010903</v>
          </cell>
          <cell r="L430">
            <v>0</v>
          </cell>
        </row>
        <row r="431">
          <cell r="K431" t="str">
            <v>3140010904</v>
          </cell>
          <cell r="L431">
            <v>13263.439999999999</v>
          </cell>
        </row>
        <row r="432">
          <cell r="K432" t="str">
            <v>3140010905</v>
          </cell>
          <cell r="L432">
            <v>0</v>
          </cell>
        </row>
        <row r="433">
          <cell r="K433" t="str">
            <v>3150010301</v>
          </cell>
          <cell r="L433">
            <v>7493.93</v>
          </cell>
        </row>
        <row r="434">
          <cell r="K434" t="str">
            <v>3150010302</v>
          </cell>
          <cell r="L434">
            <v>11078.93</v>
          </cell>
        </row>
        <row r="435">
          <cell r="K435" t="str">
            <v>3150010303</v>
          </cell>
          <cell r="L435">
            <v>9534.630000000001</v>
          </cell>
        </row>
        <row r="436">
          <cell r="K436" t="str">
            <v>3150010400</v>
          </cell>
          <cell r="L436">
            <v>5598.17</v>
          </cell>
        </row>
        <row r="437">
          <cell r="K437" t="str">
            <v>3150010402</v>
          </cell>
          <cell r="L437">
            <v>13262.89</v>
          </cell>
        </row>
        <row r="438">
          <cell r="K438" t="str">
            <v>3150010403</v>
          </cell>
          <cell r="L438">
            <v>12531.01</v>
          </cell>
        </row>
        <row r="439">
          <cell r="K439" t="str">
            <v>3150010801</v>
          </cell>
          <cell r="L439">
            <v>751.19</v>
          </cell>
        </row>
        <row r="440">
          <cell r="K440" t="str">
            <v>3150010802</v>
          </cell>
          <cell r="L440">
            <v>1726.6100000000001</v>
          </cell>
        </row>
        <row r="441">
          <cell r="K441" t="str">
            <v>3150010803</v>
          </cell>
          <cell r="L441">
            <v>30245.940000000002</v>
          </cell>
        </row>
        <row r="442">
          <cell r="K442" t="str">
            <v>3150010900</v>
          </cell>
          <cell r="L442">
            <v>0</v>
          </cell>
        </row>
        <row r="443">
          <cell r="K443" t="str">
            <v>3150010902</v>
          </cell>
          <cell r="L443">
            <v>2459.1999999999998</v>
          </cell>
        </row>
        <row r="444">
          <cell r="K444" t="str">
            <v>3150010903</v>
          </cell>
          <cell r="L444">
            <v>0</v>
          </cell>
        </row>
        <row r="445">
          <cell r="K445" t="str">
            <v>3150010904</v>
          </cell>
          <cell r="L445">
            <v>5259.21</v>
          </cell>
        </row>
        <row r="446">
          <cell r="K446" t="str">
            <v>3150010905</v>
          </cell>
          <cell r="L446">
            <v>0</v>
          </cell>
        </row>
        <row r="447">
          <cell r="K447" t="str">
            <v>3160010301</v>
          </cell>
          <cell r="L447">
            <v>1903.77</v>
          </cell>
        </row>
        <row r="448">
          <cell r="K448" t="str">
            <v>3160010302</v>
          </cell>
          <cell r="L448">
            <v>3048.59</v>
          </cell>
        </row>
        <row r="449">
          <cell r="K449" t="str">
            <v>3160010303</v>
          </cell>
          <cell r="L449">
            <v>2682.99</v>
          </cell>
        </row>
        <row r="450">
          <cell r="K450" t="str">
            <v>3160010400</v>
          </cell>
          <cell r="L450">
            <v>2114.3900000000003</v>
          </cell>
        </row>
        <row r="451">
          <cell r="K451" t="str">
            <v>3160010402</v>
          </cell>
          <cell r="L451">
            <v>1954.3500000000001</v>
          </cell>
        </row>
        <row r="452">
          <cell r="K452" t="str">
            <v>3160010403</v>
          </cell>
          <cell r="L452">
            <v>1783.97</v>
          </cell>
        </row>
        <row r="453">
          <cell r="K453" t="str">
            <v>3160010801</v>
          </cell>
          <cell r="L453">
            <v>2241.96</v>
          </cell>
        </row>
        <row r="454">
          <cell r="K454" t="str">
            <v>3160010802</v>
          </cell>
          <cell r="L454">
            <v>0</v>
          </cell>
        </row>
        <row r="455">
          <cell r="K455" t="str">
            <v>3160010803</v>
          </cell>
          <cell r="L455">
            <v>3134.75</v>
          </cell>
        </row>
        <row r="456">
          <cell r="K456" t="str">
            <v>3160010900</v>
          </cell>
          <cell r="L456">
            <v>0</v>
          </cell>
        </row>
        <row r="457">
          <cell r="K457" t="str">
            <v>3160010902</v>
          </cell>
          <cell r="L457">
            <v>674</v>
          </cell>
        </row>
        <row r="458">
          <cell r="K458" t="str">
            <v>3160010903</v>
          </cell>
          <cell r="L458">
            <v>0</v>
          </cell>
        </row>
        <row r="459">
          <cell r="K459" t="str">
            <v>3160010904</v>
          </cell>
          <cell r="L459">
            <v>859.29</v>
          </cell>
        </row>
        <row r="460">
          <cell r="K460" t="str">
            <v>3160010905</v>
          </cell>
          <cell r="L460">
            <v>0</v>
          </cell>
        </row>
        <row r="461">
          <cell r="K461" t="str">
            <v>3210020100</v>
          </cell>
          <cell r="L461">
            <v>783747.05999999994</v>
          </cell>
        </row>
        <row r="462">
          <cell r="K462" t="str">
            <v>3210020101</v>
          </cell>
          <cell r="L462">
            <v>637971.75</v>
          </cell>
        </row>
        <row r="463">
          <cell r="K463" t="str">
            <v>3210020102</v>
          </cell>
          <cell r="L463">
            <v>855186.55</v>
          </cell>
        </row>
        <row r="464">
          <cell r="K464" t="str">
            <v>3210020200</v>
          </cell>
          <cell r="L464">
            <v>4680726.5299999993</v>
          </cell>
        </row>
        <row r="465">
          <cell r="K465" t="str">
            <v>3210020201</v>
          </cell>
          <cell r="L465">
            <v>583827.91999999993</v>
          </cell>
        </row>
        <row r="466">
          <cell r="K466" t="str">
            <v>3210020202</v>
          </cell>
          <cell r="L466">
            <v>287390.73</v>
          </cell>
        </row>
        <row r="467">
          <cell r="K467" t="str">
            <v>3220020100</v>
          </cell>
          <cell r="L467">
            <v>109789.79</v>
          </cell>
        </row>
        <row r="468">
          <cell r="K468" t="str">
            <v>3220020101</v>
          </cell>
          <cell r="L468">
            <v>2188518.5699999998</v>
          </cell>
        </row>
        <row r="469">
          <cell r="K469" t="str">
            <v>3220020102</v>
          </cell>
          <cell r="L469">
            <v>2709472.19</v>
          </cell>
        </row>
        <row r="470">
          <cell r="K470" t="str">
            <v>3220020200</v>
          </cell>
          <cell r="L470">
            <v>1645082.53</v>
          </cell>
        </row>
        <row r="471">
          <cell r="K471" t="str">
            <v>3220020201</v>
          </cell>
          <cell r="L471">
            <v>2509808.63</v>
          </cell>
        </row>
        <row r="472">
          <cell r="K472" t="str">
            <v>3220020202</v>
          </cell>
          <cell r="L472">
            <v>1001467.67</v>
          </cell>
        </row>
        <row r="473">
          <cell r="K473" t="str">
            <v>3230020100</v>
          </cell>
          <cell r="L473">
            <v>24506.15</v>
          </cell>
        </row>
        <row r="474">
          <cell r="K474" t="str">
            <v>3230020101</v>
          </cell>
          <cell r="L474">
            <v>304784.92000000004</v>
          </cell>
        </row>
        <row r="475">
          <cell r="K475" t="str">
            <v>3230020102</v>
          </cell>
          <cell r="L475">
            <v>335874.95</v>
          </cell>
        </row>
        <row r="476">
          <cell r="K476" t="str">
            <v>3230020200</v>
          </cell>
          <cell r="L476">
            <v>225805.71</v>
          </cell>
        </row>
        <row r="477">
          <cell r="K477" t="str">
            <v>3230020201</v>
          </cell>
          <cell r="L477">
            <v>747728.99</v>
          </cell>
        </row>
        <row r="478">
          <cell r="K478" t="str">
            <v>3230020202</v>
          </cell>
          <cell r="L478">
            <v>357983.13</v>
          </cell>
        </row>
        <row r="479">
          <cell r="K479" t="str">
            <v>3240020100</v>
          </cell>
          <cell r="L479">
            <v>67906.680000000008</v>
          </cell>
        </row>
        <row r="480">
          <cell r="K480" t="str">
            <v>3240020101</v>
          </cell>
          <cell r="L480">
            <v>307388.65999999997</v>
          </cell>
        </row>
        <row r="481">
          <cell r="K481" t="str">
            <v>3240020102</v>
          </cell>
          <cell r="L481">
            <v>518838.16000000003</v>
          </cell>
        </row>
        <row r="482">
          <cell r="K482" t="str">
            <v>3240020200</v>
          </cell>
          <cell r="L482">
            <v>701896.96</v>
          </cell>
        </row>
        <row r="483">
          <cell r="K483" t="str">
            <v>3240020201</v>
          </cell>
          <cell r="L483">
            <v>934846.94</v>
          </cell>
        </row>
        <row r="484">
          <cell r="K484" t="str">
            <v>3240020202</v>
          </cell>
          <cell r="L484">
            <v>528994.59</v>
          </cell>
        </row>
        <row r="485">
          <cell r="K485" t="str">
            <v>3250020100</v>
          </cell>
          <cell r="L485">
            <v>38501.339999999997</v>
          </cell>
        </row>
        <row r="486">
          <cell r="K486" t="str">
            <v>3250020101</v>
          </cell>
          <cell r="L486">
            <v>35578.93</v>
          </cell>
        </row>
        <row r="487">
          <cell r="K487" t="str">
            <v>3250020102</v>
          </cell>
          <cell r="L487">
            <v>70337.439999999988</v>
          </cell>
        </row>
        <row r="488">
          <cell r="K488" t="str">
            <v>3250020200</v>
          </cell>
          <cell r="L488">
            <v>453743.51</v>
          </cell>
        </row>
        <row r="489">
          <cell r="K489" t="str">
            <v>3250020201</v>
          </cell>
          <cell r="L489">
            <v>109230.57999999999</v>
          </cell>
        </row>
        <row r="490">
          <cell r="K490" t="str">
            <v>3250020202</v>
          </cell>
          <cell r="L490">
            <v>38447.83</v>
          </cell>
        </row>
        <row r="491">
          <cell r="K491" t="str">
            <v>3410010301</v>
          </cell>
          <cell r="L491">
            <v>0</v>
          </cell>
        </row>
        <row r="492">
          <cell r="K492" t="str">
            <v>3410030200</v>
          </cell>
          <cell r="L492">
            <v>59786.2</v>
          </cell>
        </row>
        <row r="493">
          <cell r="K493" t="str">
            <v>3410030201</v>
          </cell>
          <cell r="L493">
            <v>3590.7</v>
          </cell>
        </row>
        <row r="494">
          <cell r="K494" t="str">
            <v>3410030202</v>
          </cell>
          <cell r="L494">
            <v>2259.36</v>
          </cell>
        </row>
        <row r="495">
          <cell r="K495" t="str">
            <v>3410030203</v>
          </cell>
          <cell r="L495">
            <v>344753.34</v>
          </cell>
        </row>
        <row r="496">
          <cell r="K496" t="str">
            <v>3410030300</v>
          </cell>
          <cell r="L496">
            <v>10245.02</v>
          </cell>
        </row>
        <row r="497">
          <cell r="K497" t="str">
            <v>3410030301</v>
          </cell>
          <cell r="L497">
            <v>33380.57</v>
          </cell>
        </row>
        <row r="498">
          <cell r="K498" t="str">
            <v>3410030302</v>
          </cell>
          <cell r="L498">
            <v>60883.73</v>
          </cell>
        </row>
        <row r="499">
          <cell r="K499" t="str">
            <v>3410030401</v>
          </cell>
          <cell r="L499">
            <v>25442.49</v>
          </cell>
        </row>
        <row r="500">
          <cell r="K500" t="str">
            <v>3410030500</v>
          </cell>
          <cell r="L500">
            <v>39595.760000000002</v>
          </cell>
        </row>
        <row r="501">
          <cell r="K501" t="str">
            <v>3410030502</v>
          </cell>
          <cell r="L501">
            <v>1331.1100000000001</v>
          </cell>
        </row>
        <row r="502">
          <cell r="K502" t="str">
            <v>3410030503</v>
          </cell>
          <cell r="L502">
            <v>1201.7400000000002</v>
          </cell>
        </row>
        <row r="503">
          <cell r="K503" t="str">
            <v>3410030504</v>
          </cell>
          <cell r="L503">
            <v>24106.59</v>
          </cell>
        </row>
        <row r="504">
          <cell r="K504" t="str">
            <v>3410030700</v>
          </cell>
          <cell r="L504">
            <v>50491.009999999995</v>
          </cell>
        </row>
        <row r="505">
          <cell r="K505" t="str">
            <v>3410030701</v>
          </cell>
          <cell r="L505">
            <v>5236.74</v>
          </cell>
        </row>
        <row r="506">
          <cell r="K506" t="str">
            <v>3410030702</v>
          </cell>
          <cell r="L506">
            <v>5131.8799999999992</v>
          </cell>
        </row>
        <row r="507">
          <cell r="K507" t="str">
            <v>3410030801</v>
          </cell>
          <cell r="L507">
            <v>21395.730000000003</v>
          </cell>
        </row>
        <row r="508">
          <cell r="K508" t="str">
            <v>3410030900</v>
          </cell>
          <cell r="L508">
            <v>992.94</v>
          </cell>
        </row>
        <row r="509">
          <cell r="K509" t="str">
            <v>3410030901</v>
          </cell>
          <cell r="L509">
            <v>34946.17</v>
          </cell>
        </row>
        <row r="510">
          <cell r="K510" t="str">
            <v>3410030902</v>
          </cell>
          <cell r="L510">
            <v>12618.41</v>
          </cell>
        </row>
        <row r="511">
          <cell r="K511" t="str">
            <v>3410030903</v>
          </cell>
          <cell r="L511">
            <v>14546.66</v>
          </cell>
        </row>
        <row r="512">
          <cell r="K512" t="str">
            <v>3410031001</v>
          </cell>
          <cell r="L512">
            <v>28866.57</v>
          </cell>
        </row>
        <row r="513">
          <cell r="K513" t="str">
            <v>3410031101</v>
          </cell>
          <cell r="L513">
            <v>28911.65</v>
          </cell>
        </row>
        <row r="514">
          <cell r="K514" t="str">
            <v>3410031201</v>
          </cell>
          <cell r="L514">
            <v>788802.75</v>
          </cell>
        </row>
        <row r="515">
          <cell r="K515" t="str">
            <v>3410040101</v>
          </cell>
          <cell r="L515">
            <v>1191.5900000000001</v>
          </cell>
        </row>
        <row r="516">
          <cell r="K516" t="str">
            <v>3410040102</v>
          </cell>
          <cell r="L516">
            <v>862.08999999999992</v>
          </cell>
        </row>
        <row r="517">
          <cell r="K517" t="str">
            <v>3410040103</v>
          </cell>
          <cell r="L517">
            <v>5695.06</v>
          </cell>
        </row>
        <row r="518">
          <cell r="K518" t="str">
            <v>3410040104</v>
          </cell>
          <cell r="L518">
            <v>32095.4</v>
          </cell>
        </row>
        <row r="519">
          <cell r="K519" t="str">
            <v>3410040105</v>
          </cell>
          <cell r="L519">
            <v>32414.1</v>
          </cell>
        </row>
        <row r="520">
          <cell r="K520" t="str">
            <v>3410040106</v>
          </cell>
          <cell r="L520">
            <v>33110.61</v>
          </cell>
        </row>
        <row r="521">
          <cell r="K521" t="str">
            <v>3420030200</v>
          </cell>
          <cell r="L521">
            <v>8121.27</v>
          </cell>
        </row>
        <row r="522">
          <cell r="K522" t="str">
            <v>3420030201</v>
          </cell>
          <cell r="L522">
            <v>475.15</v>
          </cell>
        </row>
        <row r="523">
          <cell r="K523" t="str">
            <v>3420030202</v>
          </cell>
          <cell r="L523">
            <v>523.66999999999996</v>
          </cell>
        </row>
        <row r="524">
          <cell r="K524" t="str">
            <v>3420030203</v>
          </cell>
          <cell r="L524">
            <v>205801.78</v>
          </cell>
        </row>
        <row r="525">
          <cell r="K525" t="str">
            <v>3420030300</v>
          </cell>
          <cell r="L525">
            <v>921.88000000000011</v>
          </cell>
        </row>
        <row r="526">
          <cell r="K526" t="str">
            <v>3420030301</v>
          </cell>
          <cell r="L526">
            <v>7191.43</v>
          </cell>
        </row>
        <row r="527">
          <cell r="K527" t="str">
            <v>3420030302</v>
          </cell>
          <cell r="L527">
            <v>78257.320000000007</v>
          </cell>
        </row>
        <row r="528">
          <cell r="K528" t="str">
            <v>3420030401</v>
          </cell>
          <cell r="L528">
            <v>3525.41</v>
          </cell>
        </row>
        <row r="529">
          <cell r="K529" t="str">
            <v>3420030500</v>
          </cell>
          <cell r="L529">
            <v>3821.9299999999994</v>
          </cell>
        </row>
        <row r="530">
          <cell r="K530" t="str">
            <v>3420030501</v>
          </cell>
          <cell r="L530">
            <v>0</v>
          </cell>
        </row>
        <row r="531">
          <cell r="K531" t="str">
            <v>3420030502</v>
          </cell>
          <cell r="L531">
            <v>143.31</v>
          </cell>
        </row>
        <row r="532">
          <cell r="K532" t="str">
            <v>3420030503</v>
          </cell>
          <cell r="L532">
            <v>142.97999999999999</v>
          </cell>
        </row>
        <row r="533">
          <cell r="K533" t="str">
            <v>3420030504</v>
          </cell>
          <cell r="L533">
            <v>11561.34</v>
          </cell>
        </row>
        <row r="534">
          <cell r="K534" t="str">
            <v>3420030700</v>
          </cell>
          <cell r="L534">
            <v>62.69</v>
          </cell>
        </row>
        <row r="535">
          <cell r="K535" t="str">
            <v>3420030701</v>
          </cell>
          <cell r="L535">
            <v>1272.2</v>
          </cell>
        </row>
        <row r="536">
          <cell r="K536" t="str">
            <v>3420030702</v>
          </cell>
          <cell r="L536">
            <v>1279.99</v>
          </cell>
        </row>
        <row r="537">
          <cell r="K537" t="str">
            <v>3420030801</v>
          </cell>
          <cell r="L537">
            <v>8317.82</v>
          </cell>
        </row>
        <row r="538">
          <cell r="K538" t="str">
            <v>3420030900</v>
          </cell>
          <cell r="L538">
            <v>143.38</v>
          </cell>
        </row>
        <row r="539">
          <cell r="K539" t="str">
            <v>3420030901</v>
          </cell>
          <cell r="L539">
            <v>6938.1</v>
          </cell>
        </row>
        <row r="540">
          <cell r="K540" t="str">
            <v>3420030902</v>
          </cell>
          <cell r="L540">
            <v>2377.1799999999998</v>
          </cell>
        </row>
        <row r="541">
          <cell r="K541" t="str">
            <v>3420030903</v>
          </cell>
          <cell r="L541">
            <v>2712.74</v>
          </cell>
        </row>
        <row r="542">
          <cell r="K542" t="str">
            <v>3420031001</v>
          </cell>
          <cell r="L542">
            <v>16781.239999999998</v>
          </cell>
        </row>
        <row r="543">
          <cell r="K543" t="str">
            <v>3420031101</v>
          </cell>
          <cell r="L543">
            <v>77918.86</v>
          </cell>
        </row>
        <row r="544">
          <cell r="K544" t="str">
            <v>3420031201</v>
          </cell>
          <cell r="L544">
            <v>469565.86</v>
          </cell>
        </row>
        <row r="545">
          <cell r="K545" t="str">
            <v>3420040101</v>
          </cell>
          <cell r="L545">
            <v>0</v>
          </cell>
        </row>
        <row r="546">
          <cell r="K546" t="str">
            <v>3420040102</v>
          </cell>
          <cell r="L546">
            <v>0</v>
          </cell>
        </row>
        <row r="547">
          <cell r="K547" t="str">
            <v>3420040103</v>
          </cell>
          <cell r="L547">
            <v>0</v>
          </cell>
        </row>
        <row r="548">
          <cell r="K548" t="str">
            <v>3430030200</v>
          </cell>
          <cell r="L548">
            <v>45615.360000000001</v>
          </cell>
        </row>
        <row r="549">
          <cell r="K549" t="str">
            <v>3430030201</v>
          </cell>
          <cell r="L549">
            <v>166290.83000000002</v>
          </cell>
        </row>
        <row r="550">
          <cell r="K550" t="str">
            <v>3430030202</v>
          </cell>
          <cell r="L550">
            <v>138437.66</v>
          </cell>
        </row>
        <row r="551">
          <cell r="K551" t="str">
            <v>3430030203</v>
          </cell>
          <cell r="L551">
            <v>1784900.3599999999</v>
          </cell>
        </row>
        <row r="552">
          <cell r="K552" t="str">
            <v>3430030300</v>
          </cell>
          <cell r="L552">
            <v>4819.5200000000004</v>
          </cell>
        </row>
        <row r="553">
          <cell r="K553" t="str">
            <v>3430030301</v>
          </cell>
          <cell r="L553">
            <v>746305.82000000007</v>
          </cell>
        </row>
        <row r="554">
          <cell r="K554" t="str">
            <v>3430030302</v>
          </cell>
          <cell r="L554">
            <v>1104377.29</v>
          </cell>
        </row>
        <row r="555">
          <cell r="K555" t="str">
            <v>3430030401</v>
          </cell>
          <cell r="L555">
            <v>417791.84</v>
          </cell>
        </row>
        <row r="556">
          <cell r="K556" t="str">
            <v>3430030500</v>
          </cell>
          <cell r="L556">
            <v>20062.04</v>
          </cell>
        </row>
        <row r="557">
          <cell r="K557" t="str">
            <v>3430030502</v>
          </cell>
          <cell r="L557">
            <v>273870.54000000004</v>
          </cell>
        </row>
        <row r="558">
          <cell r="K558" t="str">
            <v>3430030503</v>
          </cell>
          <cell r="L558">
            <v>304741.13</v>
          </cell>
        </row>
        <row r="559">
          <cell r="K559" t="str">
            <v>3430030504</v>
          </cell>
          <cell r="L559">
            <v>568444.12</v>
          </cell>
        </row>
        <row r="560">
          <cell r="K560" t="str">
            <v>3430030600</v>
          </cell>
          <cell r="L560">
            <v>0</v>
          </cell>
        </row>
        <row r="561">
          <cell r="K561" t="str">
            <v>3430030601</v>
          </cell>
          <cell r="L561">
            <v>0</v>
          </cell>
        </row>
        <row r="562">
          <cell r="K562" t="str">
            <v>3430030602</v>
          </cell>
          <cell r="L562">
            <v>0</v>
          </cell>
        </row>
        <row r="563">
          <cell r="K563" t="str">
            <v>3430030700</v>
          </cell>
          <cell r="L563">
            <v>4184.2299999999996</v>
          </cell>
        </row>
        <row r="564">
          <cell r="K564" t="str">
            <v>3430030701</v>
          </cell>
          <cell r="L564">
            <v>369035.05</v>
          </cell>
        </row>
        <row r="565">
          <cell r="K565" t="str">
            <v>3430030702</v>
          </cell>
          <cell r="L565">
            <v>372073.93</v>
          </cell>
        </row>
        <row r="566">
          <cell r="K566" t="str">
            <v>3430030801</v>
          </cell>
          <cell r="L566">
            <v>271615.19</v>
          </cell>
        </row>
        <row r="567">
          <cell r="K567" t="str">
            <v>3430030900</v>
          </cell>
          <cell r="L567">
            <v>50263.759999999995</v>
          </cell>
        </row>
        <row r="568">
          <cell r="K568" t="str">
            <v>3430030901</v>
          </cell>
          <cell r="L568">
            <v>194321.73</v>
          </cell>
        </row>
        <row r="569">
          <cell r="K569" t="str">
            <v>3430030902</v>
          </cell>
          <cell r="L569">
            <v>201592.05</v>
          </cell>
        </row>
        <row r="570">
          <cell r="K570" t="str">
            <v>3430030903</v>
          </cell>
          <cell r="L570">
            <v>301604.52999999997</v>
          </cell>
        </row>
        <row r="571">
          <cell r="K571" t="str">
            <v>3430031001</v>
          </cell>
          <cell r="L571">
            <v>214433.86</v>
          </cell>
        </row>
        <row r="572">
          <cell r="K572" t="str">
            <v>3430031101</v>
          </cell>
          <cell r="L572">
            <v>261214.77999999997</v>
          </cell>
        </row>
        <row r="573">
          <cell r="K573" t="str">
            <v>3430031201</v>
          </cell>
          <cell r="L573">
            <v>4073939.15</v>
          </cell>
        </row>
        <row r="574">
          <cell r="K574" t="str">
            <v>3430040101</v>
          </cell>
          <cell r="L574">
            <v>30511.929999999997</v>
          </cell>
        </row>
        <row r="575">
          <cell r="K575" t="str">
            <v>3430040102</v>
          </cell>
          <cell r="L575">
            <v>11429.4</v>
          </cell>
        </row>
        <row r="576">
          <cell r="K576" t="str">
            <v>3430040103</v>
          </cell>
          <cell r="L576">
            <v>108385.47999999998</v>
          </cell>
        </row>
        <row r="577">
          <cell r="K577" t="str">
            <v>3430040104</v>
          </cell>
          <cell r="L577">
            <v>821877.39999999991</v>
          </cell>
        </row>
        <row r="578">
          <cell r="K578" t="str">
            <v>3430040105</v>
          </cell>
          <cell r="L578">
            <v>830038.4</v>
          </cell>
        </row>
        <row r="579">
          <cell r="K579" t="str">
            <v>3430040106</v>
          </cell>
          <cell r="L579">
            <v>847874.25</v>
          </cell>
        </row>
        <row r="580">
          <cell r="K580" t="str">
            <v>3430030200</v>
          </cell>
          <cell r="L580">
            <v>0</v>
          </cell>
        </row>
        <row r="581">
          <cell r="K581" t="str">
            <v>3430030201</v>
          </cell>
          <cell r="L581">
            <v>122858.99</v>
          </cell>
        </row>
        <row r="582">
          <cell r="K582" t="str">
            <v>3430030202</v>
          </cell>
          <cell r="L582">
            <v>122858.99</v>
          </cell>
        </row>
        <row r="583">
          <cell r="K583" t="str">
            <v>3430030203</v>
          </cell>
          <cell r="L583">
            <v>660065.36</v>
          </cell>
        </row>
        <row r="584">
          <cell r="K584" t="str">
            <v>3430030300</v>
          </cell>
          <cell r="L584">
            <v>0</v>
          </cell>
        </row>
        <row r="585">
          <cell r="K585" t="str">
            <v>3430030301</v>
          </cell>
          <cell r="L585">
            <v>1117401.1100000001</v>
          </cell>
        </row>
        <row r="586">
          <cell r="K586" t="str">
            <v>3430030302</v>
          </cell>
          <cell r="L586">
            <v>69721.08</v>
          </cell>
        </row>
        <row r="587">
          <cell r="K587" t="str">
            <v>3430030401</v>
          </cell>
          <cell r="L587">
            <v>494830.41000000003</v>
          </cell>
        </row>
        <row r="588">
          <cell r="K588" t="str">
            <v>3430030500</v>
          </cell>
          <cell r="L588">
            <v>0</v>
          </cell>
        </row>
        <row r="589">
          <cell r="K589" t="str">
            <v>3430030502</v>
          </cell>
          <cell r="L589">
            <v>350755.96</v>
          </cell>
        </row>
        <row r="590">
          <cell r="K590" t="str">
            <v>3430030503</v>
          </cell>
          <cell r="L590">
            <v>350755.96</v>
          </cell>
        </row>
        <row r="591">
          <cell r="K591" t="str">
            <v>3430030504</v>
          </cell>
          <cell r="L591">
            <v>734147.71</v>
          </cell>
        </row>
        <row r="592">
          <cell r="K592" t="str">
            <v>3430030600</v>
          </cell>
          <cell r="L592">
            <v>0</v>
          </cell>
        </row>
        <row r="593">
          <cell r="K593" t="str">
            <v>3430030601</v>
          </cell>
          <cell r="L593">
            <v>0</v>
          </cell>
        </row>
        <row r="594">
          <cell r="K594" t="str">
            <v>3430030602</v>
          </cell>
          <cell r="L594">
            <v>0</v>
          </cell>
        </row>
        <row r="595">
          <cell r="K595" t="str">
            <v>3430030700</v>
          </cell>
          <cell r="L595">
            <v>0</v>
          </cell>
        </row>
        <row r="596">
          <cell r="K596" t="str">
            <v>3430030701</v>
          </cell>
          <cell r="L596">
            <v>655824.19999999995</v>
          </cell>
        </row>
        <row r="597">
          <cell r="K597" t="str">
            <v>3430030702</v>
          </cell>
          <cell r="L597">
            <v>655824.19999999995</v>
          </cell>
        </row>
        <row r="598">
          <cell r="K598" t="str">
            <v>3430030801</v>
          </cell>
          <cell r="L598">
            <v>554110.88</v>
          </cell>
        </row>
        <row r="599">
          <cell r="K599" t="str">
            <v>3430030900</v>
          </cell>
          <cell r="L599">
            <v>0</v>
          </cell>
        </row>
        <row r="600">
          <cell r="K600" t="str">
            <v>3430030901</v>
          </cell>
          <cell r="L600">
            <v>107315.11</v>
          </cell>
        </row>
        <row r="601">
          <cell r="K601" t="str">
            <v>3430030902</v>
          </cell>
          <cell r="L601">
            <v>107315.11</v>
          </cell>
        </row>
        <row r="602">
          <cell r="K602" t="str">
            <v>3430030903</v>
          </cell>
          <cell r="L602">
            <v>202350.32</v>
          </cell>
        </row>
        <row r="603">
          <cell r="K603" t="str">
            <v>3430031001</v>
          </cell>
          <cell r="L603">
            <v>406983.76999999996</v>
          </cell>
        </row>
        <row r="604">
          <cell r="K604" t="str">
            <v>3430031101</v>
          </cell>
          <cell r="L604">
            <v>52699.83</v>
          </cell>
        </row>
        <row r="605">
          <cell r="K605" t="str">
            <v>3430031201</v>
          </cell>
          <cell r="L605">
            <v>1506032.8</v>
          </cell>
        </row>
        <row r="606">
          <cell r="K606" t="str">
            <v>3430040101</v>
          </cell>
          <cell r="L606">
            <v>0</v>
          </cell>
        </row>
        <row r="607">
          <cell r="K607" t="str">
            <v>3430040102</v>
          </cell>
          <cell r="L607">
            <v>0</v>
          </cell>
        </row>
        <row r="608">
          <cell r="K608" t="str">
            <v>3430040103</v>
          </cell>
          <cell r="L608">
            <v>0</v>
          </cell>
        </row>
        <row r="609">
          <cell r="K609" t="str">
            <v>3430040104</v>
          </cell>
          <cell r="L609">
            <v>0</v>
          </cell>
        </row>
        <row r="610">
          <cell r="K610" t="str">
            <v>3430040105</v>
          </cell>
          <cell r="L610">
            <v>0</v>
          </cell>
        </row>
        <row r="611">
          <cell r="K611" t="str">
            <v>3430040106</v>
          </cell>
          <cell r="L611">
            <v>0</v>
          </cell>
        </row>
        <row r="612">
          <cell r="K612" t="str">
            <v>3440030200</v>
          </cell>
          <cell r="L612">
            <v>479.95000000000005</v>
          </cell>
        </row>
        <row r="613">
          <cell r="K613" t="str">
            <v>3440030201</v>
          </cell>
          <cell r="L613">
            <v>20313.919999999998</v>
          </cell>
        </row>
        <row r="614">
          <cell r="K614" t="str">
            <v>3440030202</v>
          </cell>
          <cell r="L614">
            <v>22407.52</v>
          </cell>
        </row>
        <row r="615">
          <cell r="K615" t="str">
            <v>3440030203</v>
          </cell>
          <cell r="L615">
            <v>300805.40999999997</v>
          </cell>
        </row>
        <row r="616">
          <cell r="K616" t="str">
            <v>3440030300</v>
          </cell>
          <cell r="L616">
            <v>267.88</v>
          </cell>
        </row>
        <row r="617">
          <cell r="K617" t="str">
            <v>3440030301</v>
          </cell>
          <cell r="L617">
            <v>66502.739999999991</v>
          </cell>
        </row>
        <row r="618">
          <cell r="K618" t="str">
            <v>3440030302</v>
          </cell>
          <cell r="L618">
            <v>273524.08</v>
          </cell>
        </row>
        <row r="619">
          <cell r="K619" t="str">
            <v>3440030401</v>
          </cell>
          <cell r="L619">
            <v>36427.579999999994</v>
          </cell>
        </row>
        <row r="620">
          <cell r="K620" t="str">
            <v>3440030500</v>
          </cell>
          <cell r="L620">
            <v>0</v>
          </cell>
        </row>
        <row r="621">
          <cell r="K621" t="str">
            <v>3440030502</v>
          </cell>
          <cell r="L621">
            <v>21311.57</v>
          </cell>
        </row>
        <row r="622">
          <cell r="K622" t="str">
            <v>3440030503</v>
          </cell>
          <cell r="L622">
            <v>26311.41</v>
          </cell>
        </row>
        <row r="623">
          <cell r="K623" t="str">
            <v>3440030504</v>
          </cell>
          <cell r="L623">
            <v>41677.39</v>
          </cell>
        </row>
        <row r="624">
          <cell r="K624" t="str">
            <v>3440030700</v>
          </cell>
          <cell r="L624">
            <v>141.41</v>
          </cell>
        </row>
        <row r="625">
          <cell r="K625" t="str">
            <v>3440030701</v>
          </cell>
          <cell r="L625">
            <v>23148.97</v>
          </cell>
        </row>
        <row r="626">
          <cell r="K626" t="str">
            <v>3440030702</v>
          </cell>
          <cell r="L626">
            <v>23016.639999999999</v>
          </cell>
        </row>
        <row r="627">
          <cell r="K627" t="str">
            <v>3440030801</v>
          </cell>
          <cell r="L627">
            <v>27928.77</v>
          </cell>
        </row>
        <row r="628">
          <cell r="K628" t="str">
            <v>3440030900</v>
          </cell>
          <cell r="L628">
            <v>0</v>
          </cell>
        </row>
        <row r="629">
          <cell r="K629" t="str">
            <v>3440030901</v>
          </cell>
          <cell r="L629">
            <v>15739.47</v>
          </cell>
        </row>
        <row r="630">
          <cell r="K630" t="str">
            <v>3440030902</v>
          </cell>
          <cell r="L630">
            <v>13871.789999999999</v>
          </cell>
        </row>
        <row r="631">
          <cell r="K631" t="str">
            <v>3440030903</v>
          </cell>
          <cell r="L631">
            <v>16275.48</v>
          </cell>
        </row>
        <row r="632">
          <cell r="K632" t="str">
            <v>3440031001</v>
          </cell>
          <cell r="L632">
            <v>24709</v>
          </cell>
        </row>
        <row r="633">
          <cell r="K633" t="str">
            <v>3440031101</v>
          </cell>
          <cell r="L633">
            <v>28677.239999999998</v>
          </cell>
        </row>
        <row r="634">
          <cell r="K634" t="str">
            <v>3440031201</v>
          </cell>
          <cell r="L634">
            <v>686330.08</v>
          </cell>
        </row>
        <row r="635">
          <cell r="K635" t="str">
            <v>3440040101</v>
          </cell>
          <cell r="L635">
            <v>0</v>
          </cell>
        </row>
        <row r="636">
          <cell r="K636" t="str">
            <v>3440040102</v>
          </cell>
          <cell r="L636">
            <v>0</v>
          </cell>
        </row>
        <row r="637">
          <cell r="K637" t="str">
            <v>3440040103</v>
          </cell>
          <cell r="L637">
            <v>0</v>
          </cell>
        </row>
        <row r="638">
          <cell r="K638" t="str">
            <v>3450030200</v>
          </cell>
          <cell r="L638">
            <v>8549.7899999999991</v>
          </cell>
        </row>
        <row r="639">
          <cell r="K639" t="str">
            <v>3450030201</v>
          </cell>
          <cell r="L639">
            <v>21027.17</v>
          </cell>
        </row>
        <row r="640">
          <cell r="K640" t="str">
            <v>3450030202</v>
          </cell>
          <cell r="L640">
            <v>17575.989999999998</v>
          </cell>
        </row>
        <row r="641">
          <cell r="K641" t="str">
            <v>3450030203</v>
          </cell>
          <cell r="L641">
            <v>477670.12</v>
          </cell>
        </row>
        <row r="642">
          <cell r="K642" t="str">
            <v>3450030300</v>
          </cell>
          <cell r="L642">
            <v>1350.6100000000001</v>
          </cell>
        </row>
        <row r="643">
          <cell r="K643" t="str">
            <v>3450030301</v>
          </cell>
          <cell r="L643">
            <v>64585.18</v>
          </cell>
        </row>
        <row r="644">
          <cell r="K644" t="str">
            <v>3450030302</v>
          </cell>
          <cell r="L644">
            <v>192143.84999999998</v>
          </cell>
        </row>
        <row r="645">
          <cell r="K645" t="str">
            <v>3450030401</v>
          </cell>
          <cell r="L645">
            <v>39674.959999999999</v>
          </cell>
        </row>
        <row r="646">
          <cell r="K646" t="str">
            <v>3450030500</v>
          </cell>
          <cell r="L646">
            <v>4267.5</v>
          </cell>
        </row>
        <row r="647">
          <cell r="K647" t="str">
            <v>3450030502</v>
          </cell>
          <cell r="L647">
            <v>22805.03</v>
          </cell>
        </row>
        <row r="648">
          <cell r="K648" t="str">
            <v>3450030503</v>
          </cell>
          <cell r="L648">
            <v>20499.009999999998</v>
          </cell>
        </row>
        <row r="649">
          <cell r="K649" t="str">
            <v>3450030504</v>
          </cell>
          <cell r="L649">
            <v>52420.07</v>
          </cell>
        </row>
        <row r="650">
          <cell r="K650" t="str">
            <v>3450030700</v>
          </cell>
          <cell r="L650">
            <v>1511.36</v>
          </cell>
        </row>
        <row r="651">
          <cell r="K651" t="str">
            <v>3450030701</v>
          </cell>
          <cell r="L651">
            <v>24827.67</v>
          </cell>
        </row>
        <row r="652">
          <cell r="K652" t="str">
            <v>3450030702</v>
          </cell>
          <cell r="L652">
            <v>24464.43</v>
          </cell>
        </row>
        <row r="653">
          <cell r="K653" t="str">
            <v>3450030801</v>
          </cell>
          <cell r="L653">
            <v>34839.61</v>
          </cell>
        </row>
        <row r="654">
          <cell r="K654" t="str">
            <v>3450030900</v>
          </cell>
          <cell r="L654">
            <v>410.86</v>
          </cell>
        </row>
        <row r="655">
          <cell r="K655" t="str">
            <v>3450030901</v>
          </cell>
          <cell r="L655">
            <v>23003.519999999997</v>
          </cell>
        </row>
        <row r="656">
          <cell r="K656" t="str">
            <v>3450030902</v>
          </cell>
          <cell r="L656">
            <v>10555.890000000001</v>
          </cell>
        </row>
        <row r="657">
          <cell r="K657" t="str">
            <v>3450030903</v>
          </cell>
          <cell r="L657">
            <v>12170.96</v>
          </cell>
        </row>
        <row r="658">
          <cell r="K658" t="str">
            <v>3450031001</v>
          </cell>
          <cell r="L658">
            <v>39275.25</v>
          </cell>
        </row>
        <row r="659">
          <cell r="K659" t="str">
            <v>3450031101</v>
          </cell>
          <cell r="L659">
            <v>29689.589999999997</v>
          </cell>
        </row>
        <row r="660">
          <cell r="K660" t="str">
            <v>3450031201</v>
          </cell>
          <cell r="L660">
            <v>1089871.95</v>
          </cell>
        </row>
        <row r="661">
          <cell r="K661" t="str">
            <v>3450040101</v>
          </cell>
          <cell r="L661">
            <v>7078.01</v>
          </cell>
        </row>
        <row r="662">
          <cell r="K662" t="str">
            <v>3450040102</v>
          </cell>
          <cell r="L662">
            <v>1358.22</v>
          </cell>
        </row>
        <row r="663">
          <cell r="K663" t="str">
            <v>3450040103</v>
          </cell>
          <cell r="L663">
            <v>1132.3900000000001</v>
          </cell>
        </row>
        <row r="664">
          <cell r="K664" t="str">
            <v>3450040104</v>
          </cell>
          <cell r="L664">
            <v>190645.34</v>
          </cell>
        </row>
        <row r="665">
          <cell r="K665" t="str">
            <v>3450040105</v>
          </cell>
          <cell r="L665">
            <v>192538.4</v>
          </cell>
        </row>
        <row r="666">
          <cell r="K666" t="str">
            <v>3450040106</v>
          </cell>
          <cell r="L666">
            <v>196675.66</v>
          </cell>
        </row>
        <row r="667">
          <cell r="K667" t="str">
            <v>3460030200</v>
          </cell>
          <cell r="L667">
            <v>870.72</v>
          </cell>
        </row>
        <row r="668">
          <cell r="K668" t="str">
            <v>3460030201</v>
          </cell>
          <cell r="L668">
            <v>1833.32</v>
          </cell>
        </row>
        <row r="669">
          <cell r="K669" t="str">
            <v>3460030202</v>
          </cell>
          <cell r="L669">
            <v>1277.18</v>
          </cell>
        </row>
        <row r="670">
          <cell r="K670" t="str">
            <v>3460030203</v>
          </cell>
          <cell r="L670">
            <v>44133.86</v>
          </cell>
        </row>
        <row r="671">
          <cell r="K671" t="str">
            <v>3460030300</v>
          </cell>
          <cell r="L671">
            <v>892.59</v>
          </cell>
        </row>
        <row r="672">
          <cell r="K672" t="str">
            <v>3460030301</v>
          </cell>
          <cell r="L672">
            <v>4109.33</v>
          </cell>
        </row>
        <row r="673">
          <cell r="K673" t="str">
            <v>3460030302</v>
          </cell>
          <cell r="L673">
            <v>10112.5</v>
          </cell>
        </row>
        <row r="674">
          <cell r="K674" t="str">
            <v>3460030401</v>
          </cell>
          <cell r="L674">
            <v>9653.89</v>
          </cell>
        </row>
        <row r="675">
          <cell r="K675" t="str">
            <v>3460030500</v>
          </cell>
          <cell r="L675">
            <v>3363.04</v>
          </cell>
        </row>
        <row r="676">
          <cell r="K676" t="str">
            <v>3460030502</v>
          </cell>
          <cell r="L676">
            <v>456.71000000000004</v>
          </cell>
        </row>
        <row r="677">
          <cell r="K677" t="str">
            <v>3460030503</v>
          </cell>
          <cell r="L677">
            <v>662.49</v>
          </cell>
        </row>
        <row r="678">
          <cell r="K678" t="str">
            <v>3460030504</v>
          </cell>
          <cell r="L678">
            <v>4971.49</v>
          </cell>
        </row>
        <row r="679">
          <cell r="K679" t="str">
            <v>3460030700</v>
          </cell>
          <cell r="L679">
            <v>1575.53</v>
          </cell>
        </row>
        <row r="680">
          <cell r="K680" t="str">
            <v>3460030701</v>
          </cell>
          <cell r="L680">
            <v>2346.35</v>
          </cell>
        </row>
        <row r="681">
          <cell r="K681" t="str">
            <v>3460030702</v>
          </cell>
          <cell r="L681">
            <v>2045.35</v>
          </cell>
        </row>
        <row r="682">
          <cell r="K682" t="str">
            <v>3460030801</v>
          </cell>
          <cell r="L682">
            <v>8333.68</v>
          </cell>
        </row>
        <row r="683">
          <cell r="K683" t="str">
            <v>3460030900</v>
          </cell>
          <cell r="L683">
            <v>266.15999999999997</v>
          </cell>
        </row>
        <row r="684">
          <cell r="K684" t="str">
            <v>3460030901</v>
          </cell>
          <cell r="L684">
            <v>2558.7399999999998</v>
          </cell>
        </row>
        <row r="685">
          <cell r="K685" t="str">
            <v>3460030902</v>
          </cell>
          <cell r="L685">
            <v>3784.0800000000004</v>
          </cell>
        </row>
        <row r="686">
          <cell r="K686" t="str">
            <v>3460030903</v>
          </cell>
          <cell r="L686">
            <v>3141.4399999999996</v>
          </cell>
        </row>
        <row r="687">
          <cell r="K687" t="str">
            <v>3460031001</v>
          </cell>
          <cell r="L687">
            <v>3625.17</v>
          </cell>
        </row>
        <row r="688">
          <cell r="K688" t="str">
            <v>3460031101</v>
          </cell>
          <cell r="L688">
            <v>4104.3600000000006</v>
          </cell>
        </row>
        <row r="689">
          <cell r="K689" t="str">
            <v>3460031201</v>
          </cell>
          <cell r="L689">
            <v>100697.64</v>
          </cell>
        </row>
        <row r="690">
          <cell r="K690" t="str">
            <v>3460040101</v>
          </cell>
          <cell r="L690">
            <v>0</v>
          </cell>
        </row>
        <row r="691">
          <cell r="K691" t="str">
            <v>3460040102</v>
          </cell>
          <cell r="L691">
            <v>0</v>
          </cell>
        </row>
        <row r="692">
          <cell r="K692" t="str">
            <v>3460040103</v>
          </cell>
          <cell r="L692">
            <v>0.36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K696" t="str">
            <v>37010</v>
          </cell>
          <cell r="L696">
            <v>33.193996532872696</v>
          </cell>
        </row>
        <row r="697">
          <cell r="K697" t="str">
            <v>37000</v>
          </cell>
          <cell r="L697">
            <v>-33.193996532872696</v>
          </cell>
        </row>
        <row r="698">
          <cell r="K698" t="str">
            <v/>
          </cell>
          <cell r="L698">
            <v>0</v>
          </cell>
        </row>
        <row r="699">
          <cell r="K699" t="str">
            <v>37000</v>
          </cell>
          <cell r="L699">
            <v>16228075.41</v>
          </cell>
        </row>
        <row r="700">
          <cell r="K700" t="str">
            <v>37010</v>
          </cell>
          <cell r="L700">
            <v>-16228075.41</v>
          </cell>
        </row>
        <row r="701">
          <cell r="K701" t="str">
            <v/>
          </cell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</sheetData>
      <sheetData sheetId="9">
        <row r="1">
          <cell r="Y1" t="str">
            <v>Unit</v>
          </cell>
        </row>
        <row r="2">
          <cell r="Y2" t="str">
            <v>CapeCana Comm CC</v>
          </cell>
          <cell r="Z2" t="str">
            <v>Cape Canaveral - Retired</v>
          </cell>
        </row>
        <row r="3">
          <cell r="Y3" t="str">
            <v>CapeCanaveral Comm</v>
          </cell>
          <cell r="Z3" t="str">
            <v>Cape Canaveral - Retired</v>
          </cell>
        </row>
        <row r="4">
          <cell r="Y4" t="str">
            <v>CapeCanaveral Comm (Manatee Heaters)</v>
          </cell>
          <cell r="Z4" t="str">
            <v>Cape Canaveral - Retired</v>
          </cell>
        </row>
        <row r="5">
          <cell r="Y5" t="str">
            <v>CapeCanaveral U1</v>
          </cell>
          <cell r="Z5" t="str">
            <v>Cape Canaveral - Retired</v>
          </cell>
        </row>
        <row r="6">
          <cell r="Y6" t="str">
            <v>CapeCanaveral U1CC</v>
          </cell>
          <cell r="Z6" t="str">
            <v>Cape Canaveral - Retired</v>
          </cell>
        </row>
        <row r="7">
          <cell r="Y7" t="str">
            <v>CapeCanaveral U2</v>
          </cell>
          <cell r="Z7" t="str">
            <v>Cape Canaveral - Retired</v>
          </cell>
        </row>
        <row r="8">
          <cell r="Y8" t="str">
            <v>Cutler Comm</v>
          </cell>
          <cell r="Z8" t="str">
            <v>Cutler - Retired</v>
          </cell>
        </row>
        <row r="9">
          <cell r="Y9" t="str">
            <v>Cutler U5</v>
          </cell>
          <cell r="Z9" t="str">
            <v>Cutler - Retired</v>
          </cell>
        </row>
        <row r="10">
          <cell r="Y10" t="str">
            <v>Cutler U6</v>
          </cell>
          <cell r="Z10" t="str">
            <v>Cutler - Retired</v>
          </cell>
        </row>
        <row r="11">
          <cell r="Y11" t="str">
            <v>Desoto Solar</v>
          </cell>
          <cell r="Z11" t="str">
            <v>Other</v>
          </cell>
        </row>
        <row r="12">
          <cell r="Y12" t="str">
            <v>FtLauderdale Comm</v>
          </cell>
          <cell r="Z12" t="str">
            <v>Other</v>
          </cell>
        </row>
        <row r="14">
          <cell r="Y14" t="str">
            <v>FtMyers Comm</v>
          </cell>
          <cell r="Z14" t="str">
            <v>Other</v>
          </cell>
        </row>
        <row r="15">
          <cell r="Y15" t="str">
            <v>FtMyers Comm (Retiring)</v>
          </cell>
          <cell r="Z15" t="str">
            <v>Other</v>
          </cell>
        </row>
        <row r="16">
          <cell r="Y16" t="str">
            <v>FtMyers U2</v>
          </cell>
          <cell r="Z16" t="str">
            <v>Other</v>
          </cell>
        </row>
        <row r="17">
          <cell r="Y17" t="str">
            <v>Intangible Plant</v>
          </cell>
          <cell r="Z17" t="str">
            <v>Other</v>
          </cell>
        </row>
        <row r="18">
          <cell r="Y18" t="str">
            <v>Manatee Comm</v>
          </cell>
          <cell r="Z18" t="str">
            <v>Other</v>
          </cell>
        </row>
        <row r="19">
          <cell r="Y19" t="str">
            <v>Manatee U3</v>
          </cell>
          <cell r="Z19" t="str">
            <v>Other</v>
          </cell>
        </row>
        <row r="20">
          <cell r="Y20" t="str">
            <v>Martin Comm</v>
          </cell>
          <cell r="Z20" t="str">
            <v>Other</v>
          </cell>
        </row>
        <row r="21">
          <cell r="Y21" t="str">
            <v>PtEverglades Comm</v>
          </cell>
          <cell r="Z21" t="str">
            <v>Pt Everglades - Retired</v>
          </cell>
        </row>
        <row r="22">
          <cell r="Y22" t="str">
            <v>PtEverglades U1</v>
          </cell>
          <cell r="Z22" t="str">
            <v>Pt Everglades - Retired</v>
          </cell>
        </row>
        <row r="23">
          <cell r="Y23" t="str">
            <v>PtEverglades U2</v>
          </cell>
          <cell r="Z23" t="str">
            <v>Pt Everglades - Retired</v>
          </cell>
        </row>
        <row r="24">
          <cell r="Y24" t="str">
            <v>PtEverglades U3</v>
          </cell>
          <cell r="Z24" t="str">
            <v>Pt Everglades - Retired</v>
          </cell>
        </row>
        <row r="25">
          <cell r="Y25" t="str">
            <v>PtEverglades U4</v>
          </cell>
          <cell r="Z25" t="str">
            <v>Pt Everglades - Retired</v>
          </cell>
        </row>
        <row r="26">
          <cell r="Y26" t="str">
            <v>Riviera Comm</v>
          </cell>
          <cell r="Z26" t="str">
            <v>Riviera - Retired</v>
          </cell>
        </row>
        <row r="27">
          <cell r="Y27" t="str">
            <v>Riviera Comm (Manatee Heaters)</v>
          </cell>
          <cell r="Z27" t="str">
            <v>Riviera - Retired</v>
          </cell>
        </row>
        <row r="28">
          <cell r="Y28" t="str">
            <v>Riviera U3</v>
          </cell>
          <cell r="Z28" t="str">
            <v>Riviera - Retired</v>
          </cell>
        </row>
        <row r="29">
          <cell r="Y29" t="str">
            <v>Riviera U4</v>
          </cell>
          <cell r="Z29" t="str">
            <v>Riviera - Retired</v>
          </cell>
        </row>
        <row r="30">
          <cell r="Y30" t="str">
            <v>Sanford Comm</v>
          </cell>
          <cell r="Z30" t="str">
            <v>Sanford - Retired</v>
          </cell>
        </row>
        <row r="31">
          <cell r="Y31" t="str">
            <v>Sanford U3</v>
          </cell>
          <cell r="Z31" t="str">
            <v>Sanford - Retired</v>
          </cell>
        </row>
        <row r="32">
          <cell r="Y32" t="str">
            <v>Scherer Comm</v>
          </cell>
          <cell r="Z32" t="str">
            <v>Other</v>
          </cell>
        </row>
        <row r="33">
          <cell r="Y33" t="str">
            <v>Scherer Comm U3&amp;4</v>
          </cell>
          <cell r="Z33" t="str">
            <v>Other</v>
          </cell>
        </row>
        <row r="34">
          <cell r="Y34" t="str">
            <v>Scherer U4</v>
          </cell>
          <cell r="Z34" t="str">
            <v>Other</v>
          </cell>
        </row>
        <row r="35">
          <cell r="Y35" t="str">
            <v>SJRPP - Coal &amp; Limestone</v>
          </cell>
          <cell r="Z35" t="str">
            <v>Other</v>
          </cell>
        </row>
        <row r="36">
          <cell r="Y36" t="str">
            <v>SJRPP - Comm</v>
          </cell>
          <cell r="Z36" t="str">
            <v>Other</v>
          </cell>
        </row>
        <row r="37">
          <cell r="Y37" t="str">
            <v>SJRPP - Gypsum</v>
          </cell>
          <cell r="Z37" t="str">
            <v>Other</v>
          </cell>
        </row>
        <row r="38">
          <cell r="Y38" t="str">
            <v>StLucie Comm</v>
          </cell>
          <cell r="Z38" t="str">
            <v>Other</v>
          </cell>
        </row>
        <row r="39">
          <cell r="Y39" t="str">
            <v>StLucie Comm EPU</v>
          </cell>
          <cell r="Z39" t="str">
            <v>Other</v>
          </cell>
        </row>
        <row r="40">
          <cell r="Y40" t="str">
            <v>StLucie Comm Uprates</v>
          </cell>
          <cell r="Z40" t="str">
            <v>St Lucie CRS</v>
          </cell>
        </row>
        <row r="41">
          <cell r="Y41" t="str">
            <v>StLucie U1</v>
          </cell>
          <cell r="Z41" t="str">
            <v>Other</v>
          </cell>
        </row>
        <row r="42">
          <cell r="Y42" t="str">
            <v>StLucie U1 Uprates</v>
          </cell>
          <cell r="Z42" t="str">
            <v>St Lucie CRS</v>
          </cell>
        </row>
        <row r="43">
          <cell r="Y43" t="str">
            <v>StLucie U2 Uprates</v>
          </cell>
          <cell r="Z43" t="str">
            <v>St Lucie CRS</v>
          </cell>
        </row>
        <row r="44">
          <cell r="Y44" t="str">
            <v>Turkey Pt Comm</v>
          </cell>
          <cell r="Z44" t="str">
            <v>Turkey Point - Retired</v>
          </cell>
        </row>
        <row r="45">
          <cell r="Y45" t="str">
            <v>Turkey Pt Comm EPU</v>
          </cell>
          <cell r="Z45" t="str">
            <v>Other</v>
          </cell>
        </row>
        <row r="46">
          <cell r="Y46" t="str">
            <v>Turkey Pt Comm Uprates</v>
          </cell>
          <cell r="Z46" t="str">
            <v>St Lucie CRS</v>
          </cell>
        </row>
        <row r="47">
          <cell r="Y47" t="str">
            <v>Turkey Pt U1</v>
          </cell>
          <cell r="Z47" t="str">
            <v>Turkey Point - Retired</v>
          </cell>
        </row>
        <row r="48">
          <cell r="Y48" t="str">
            <v>Turkey Pt U2</v>
          </cell>
          <cell r="Z48" t="str">
            <v>Turkey Point - Retired</v>
          </cell>
        </row>
        <row r="49">
          <cell r="Y49" t="str">
            <v>Turkey Pt U3 Uprates</v>
          </cell>
          <cell r="Z49" t="str">
            <v>Turkey Point CRS</v>
          </cell>
        </row>
        <row r="50">
          <cell r="Y50" t="str">
            <v>Turkey Pt U4</v>
          </cell>
          <cell r="Z50" t="str">
            <v>Other</v>
          </cell>
        </row>
        <row r="51">
          <cell r="Y51" t="str">
            <v>Turkey Pt U4 EPU</v>
          </cell>
          <cell r="Z51" t="str">
            <v>Other</v>
          </cell>
        </row>
        <row r="52">
          <cell r="Y52" t="str">
            <v>Turkey Pt U4 Uprates</v>
          </cell>
          <cell r="Z52" t="str">
            <v>Turkey Point CRS</v>
          </cell>
        </row>
        <row r="53">
          <cell r="Y53" t="str">
            <v>Putnam Comm</v>
          </cell>
          <cell r="Z53" t="str">
            <v>Putnam - Retired</v>
          </cell>
        </row>
        <row r="54">
          <cell r="Y54" t="str">
            <v>Putnam U1</v>
          </cell>
          <cell r="Z54" t="str">
            <v>Putnam - Retired</v>
          </cell>
        </row>
        <row r="55">
          <cell r="Y55" t="str">
            <v>Putnam U2</v>
          </cell>
          <cell r="Z55" t="str">
            <v>Putnam - Retired</v>
          </cell>
        </row>
        <row r="56">
          <cell r="Y56" t="str">
            <v>FtLauderdale GTs</v>
          </cell>
          <cell r="Z56" t="str">
            <v>FT Lauderdale GTs - Retired</v>
          </cell>
        </row>
        <row r="57">
          <cell r="Y57" t="str">
            <v>FtMyers GTs</v>
          </cell>
          <cell r="Z57" t="str">
            <v>FT Myers GTs - Retired</v>
          </cell>
        </row>
        <row r="58">
          <cell r="Y58" t="str">
            <v>PtEverglades Comm (Manatee Heaters)</v>
          </cell>
          <cell r="Z58" t="str">
            <v>Pt Everglades - Retired</v>
          </cell>
        </row>
        <row r="59">
          <cell r="Y59" t="str">
            <v>CapeCana Comm CC (Manatee Heaters)</v>
          </cell>
          <cell r="Z59" t="str">
            <v>Cape Canaveral CC - Manatee Heaters</v>
          </cell>
        </row>
        <row r="60">
          <cell r="Y60" t="str">
            <v>PtEverglades GTs</v>
          </cell>
          <cell r="Z60" t="str">
            <v>Pt Everglades GTs - Retired</v>
          </cell>
        </row>
      </sheetData>
      <sheetData sheetId="10">
        <row r="1">
          <cell r="G1" t="str">
            <v>Tag</v>
          </cell>
          <cell r="H1" t="str">
            <v>Final Reserve</v>
          </cell>
        </row>
        <row r="2">
          <cell r="G2" t="str">
            <v>3110010301</v>
          </cell>
          <cell r="H2">
            <v>73861018.280000001</v>
          </cell>
        </row>
        <row r="3">
          <cell r="G3" t="str">
            <v>3110010302</v>
          </cell>
          <cell r="H3">
            <v>5629091.879999999</v>
          </cell>
        </row>
        <row r="4">
          <cell r="G4" t="str">
            <v>3110010303</v>
          </cell>
          <cell r="H4">
            <v>4050273.17</v>
          </cell>
        </row>
        <row r="5">
          <cell r="G5" t="str">
            <v>3110010400</v>
          </cell>
          <cell r="H5">
            <v>161448199.48000002</v>
          </cell>
        </row>
        <row r="6">
          <cell r="G6" t="str">
            <v>3110010402</v>
          </cell>
          <cell r="H6">
            <v>10593342.790000001</v>
          </cell>
        </row>
        <row r="7">
          <cell r="G7" t="str">
            <v>3110010403</v>
          </cell>
          <cell r="H7">
            <v>7751477.9499999993</v>
          </cell>
        </row>
        <row r="8">
          <cell r="G8" t="str">
            <v>3110010801</v>
          </cell>
          <cell r="H8">
            <v>21434864.850000001</v>
          </cell>
        </row>
        <row r="9">
          <cell r="G9" t="str">
            <v>3110010802</v>
          </cell>
          <cell r="H9">
            <v>1704526.7899999998</v>
          </cell>
        </row>
        <row r="10">
          <cell r="G10" t="str">
            <v>3110010803</v>
          </cell>
          <cell r="H10">
            <v>42335837.170000002</v>
          </cell>
        </row>
        <row r="11">
          <cell r="G11" t="str">
            <v>3110010900</v>
          </cell>
          <cell r="H11">
            <v>1868163.03</v>
          </cell>
        </row>
        <row r="12">
          <cell r="G12" t="str">
            <v>3110010902</v>
          </cell>
          <cell r="H12">
            <v>22656521.030000001</v>
          </cell>
        </row>
        <row r="13">
          <cell r="G13" t="str">
            <v>3110010903</v>
          </cell>
          <cell r="H13">
            <v>1153359.8499999999</v>
          </cell>
        </row>
        <row r="14">
          <cell r="G14" t="str">
            <v>3110010904</v>
          </cell>
          <cell r="H14">
            <v>6630261.669999999</v>
          </cell>
        </row>
        <row r="15">
          <cell r="G15" t="str">
            <v>3110010905</v>
          </cell>
          <cell r="H15">
            <v>4212841.51</v>
          </cell>
        </row>
        <row r="16">
          <cell r="G16" t="str">
            <v>3120010301</v>
          </cell>
          <cell r="H16">
            <v>1419074.72</v>
          </cell>
        </row>
        <row r="17">
          <cell r="G17" t="str">
            <v>3120010302</v>
          </cell>
          <cell r="H17">
            <v>95595046.200000003</v>
          </cell>
        </row>
        <row r="18">
          <cell r="G18" t="str">
            <v>3120010303</v>
          </cell>
          <cell r="H18">
            <v>89622881.959999993</v>
          </cell>
        </row>
        <row r="19">
          <cell r="G19" t="str">
            <v>3120010400</v>
          </cell>
          <cell r="H19">
            <v>3063218.3800000004</v>
          </cell>
        </row>
        <row r="20">
          <cell r="G20" t="str">
            <v>3120010401</v>
          </cell>
          <cell r="H20">
            <v>370941.56</v>
          </cell>
        </row>
        <row r="21">
          <cell r="G21" t="str">
            <v>3120010402</v>
          </cell>
          <cell r="H21">
            <v>91190815.249999985</v>
          </cell>
        </row>
        <row r="22">
          <cell r="G22" t="str">
            <v>3120010403</v>
          </cell>
          <cell r="H22">
            <v>88350190.439999998</v>
          </cell>
        </row>
        <row r="23">
          <cell r="G23" t="str">
            <v>3120010800</v>
          </cell>
          <cell r="H23">
            <v>33149442.199999999</v>
          </cell>
        </row>
        <row r="24">
          <cell r="G24" t="str">
            <v>3120010801</v>
          </cell>
          <cell r="H24">
            <v>12671623.580000002</v>
          </cell>
        </row>
        <row r="25">
          <cell r="G25" t="str">
            <v>3120010802</v>
          </cell>
          <cell r="H25">
            <v>10156079.379999999</v>
          </cell>
        </row>
        <row r="26">
          <cell r="G26" t="str">
            <v>3120010803</v>
          </cell>
          <cell r="H26">
            <v>193660434.89999998</v>
          </cell>
        </row>
        <row r="27">
          <cell r="G27" t="str">
            <v>3120010900</v>
          </cell>
          <cell r="H27">
            <v>15854784.620000001</v>
          </cell>
        </row>
        <row r="28">
          <cell r="G28" t="str">
            <v>3120010901</v>
          </cell>
          <cell r="H28">
            <v>52104.93</v>
          </cell>
        </row>
        <row r="29">
          <cell r="G29" t="str">
            <v>3120010902</v>
          </cell>
          <cell r="H29">
            <v>2636007.2000000002</v>
          </cell>
        </row>
        <row r="30">
          <cell r="G30" t="str">
            <v>3120010903</v>
          </cell>
          <cell r="H30">
            <v>9823710.9500000011</v>
          </cell>
        </row>
        <row r="31">
          <cell r="G31" t="str">
            <v>3120010904</v>
          </cell>
          <cell r="H31">
            <v>52035225.080000013</v>
          </cell>
        </row>
        <row r="32">
          <cell r="G32" t="str">
            <v>3120010905</v>
          </cell>
          <cell r="H32">
            <v>41170858.04999999</v>
          </cell>
        </row>
        <row r="33">
          <cell r="G33" t="str">
            <v>3140010301</v>
          </cell>
          <cell r="H33">
            <v>7821545.6599999992</v>
          </cell>
        </row>
        <row r="34">
          <cell r="G34" t="str">
            <v>3140010302</v>
          </cell>
          <cell r="H34">
            <v>43198200.979400001</v>
          </cell>
        </row>
        <row r="35">
          <cell r="G35" t="str">
            <v>3140010303</v>
          </cell>
          <cell r="H35">
            <v>44198956.054399997</v>
          </cell>
        </row>
        <row r="36">
          <cell r="G36" t="str">
            <v>3140010400</v>
          </cell>
          <cell r="H36">
            <v>15381846.609999998</v>
          </cell>
        </row>
        <row r="37">
          <cell r="G37" t="str">
            <v>3140010402</v>
          </cell>
          <cell r="H37">
            <v>52040390.075200006</v>
          </cell>
        </row>
        <row r="38">
          <cell r="G38" t="str">
            <v>3140010403</v>
          </cell>
          <cell r="H38">
            <v>31511345.879999995</v>
          </cell>
        </row>
        <row r="39">
          <cell r="G39" t="str">
            <v>3140010801</v>
          </cell>
          <cell r="H39">
            <v>1937213.16</v>
          </cell>
        </row>
        <row r="40">
          <cell r="G40" t="str">
            <v>3140010802</v>
          </cell>
          <cell r="H40">
            <v>294133.2</v>
          </cell>
        </row>
        <row r="41">
          <cell r="G41" t="str">
            <v>3140010803</v>
          </cell>
          <cell r="H41">
            <v>61683627.930000007</v>
          </cell>
        </row>
        <row r="42">
          <cell r="G42" t="str">
            <v>3140010900</v>
          </cell>
          <cell r="H42">
            <v>0</v>
          </cell>
        </row>
        <row r="43">
          <cell r="G43" t="str">
            <v>3140010902</v>
          </cell>
          <cell r="H43">
            <v>1735590.9200000004</v>
          </cell>
        </row>
        <row r="44">
          <cell r="G44" t="str">
            <v>3140010903</v>
          </cell>
          <cell r="H44">
            <v>0</v>
          </cell>
        </row>
        <row r="45">
          <cell r="G45" t="str">
            <v>3140010904</v>
          </cell>
          <cell r="H45">
            <v>15897999.75</v>
          </cell>
        </row>
        <row r="46">
          <cell r="G46" t="str">
            <v>3140010905</v>
          </cell>
          <cell r="H46">
            <v>11215912.659999998</v>
          </cell>
        </row>
        <row r="47">
          <cell r="G47" t="str">
            <v>3150010301</v>
          </cell>
          <cell r="H47">
            <v>7455379.9900000002</v>
          </cell>
        </row>
        <row r="48">
          <cell r="G48" t="str">
            <v>3150010302</v>
          </cell>
          <cell r="H48">
            <v>8121091.0600000005</v>
          </cell>
        </row>
        <row r="49">
          <cell r="G49" t="str">
            <v>3150010303</v>
          </cell>
          <cell r="H49">
            <v>6482698.1699999999</v>
          </cell>
        </row>
        <row r="50">
          <cell r="G50" t="str">
            <v>3150010400</v>
          </cell>
          <cell r="H50">
            <v>5585600.8500000006</v>
          </cell>
        </row>
        <row r="51">
          <cell r="G51" t="str">
            <v>3150010402</v>
          </cell>
          <cell r="H51">
            <v>14796397.400000002</v>
          </cell>
        </row>
        <row r="52">
          <cell r="G52" t="str">
            <v>3150010403</v>
          </cell>
          <cell r="H52">
            <v>12503908.15</v>
          </cell>
        </row>
        <row r="53">
          <cell r="G53" t="str">
            <v>3150010801</v>
          </cell>
          <cell r="H53">
            <v>704469.04000000015</v>
          </cell>
        </row>
        <row r="54">
          <cell r="G54" t="str">
            <v>3150010802</v>
          </cell>
          <cell r="H54">
            <v>303839.93</v>
          </cell>
        </row>
        <row r="55">
          <cell r="G55" t="str">
            <v>3150010803</v>
          </cell>
          <cell r="H55">
            <v>15151998.82</v>
          </cell>
        </row>
        <row r="56">
          <cell r="G56" t="str">
            <v>3150010900</v>
          </cell>
          <cell r="H56">
            <v>2207826.06</v>
          </cell>
        </row>
        <row r="57">
          <cell r="G57" t="str">
            <v>3150010902</v>
          </cell>
          <cell r="H57">
            <v>4091563.6400000006</v>
          </cell>
        </row>
        <row r="58">
          <cell r="G58" t="str">
            <v>3150010903</v>
          </cell>
          <cell r="H58">
            <v>32590.69</v>
          </cell>
        </row>
        <row r="59">
          <cell r="G59" t="str">
            <v>3150010904</v>
          </cell>
          <cell r="H59">
            <v>8124366.4799999995</v>
          </cell>
        </row>
        <row r="60">
          <cell r="G60" t="str">
            <v>3150010905</v>
          </cell>
          <cell r="H60">
            <v>5480957.9099999983</v>
          </cell>
        </row>
        <row r="61">
          <cell r="G61" t="str">
            <v>3160010301</v>
          </cell>
          <cell r="H61">
            <v>1956273.34</v>
          </cell>
        </row>
        <row r="62">
          <cell r="G62" t="str">
            <v>3160010302</v>
          </cell>
          <cell r="H62">
            <v>2337760.64</v>
          </cell>
        </row>
        <row r="63">
          <cell r="G63" t="str">
            <v>3160010303</v>
          </cell>
          <cell r="H63">
            <v>1720316.2</v>
          </cell>
        </row>
        <row r="64">
          <cell r="G64" t="str">
            <v>3160010400</v>
          </cell>
          <cell r="H64">
            <v>1972319.85</v>
          </cell>
        </row>
        <row r="65">
          <cell r="G65" t="str">
            <v>3160010402</v>
          </cell>
          <cell r="H65">
            <v>1812738.98</v>
          </cell>
        </row>
        <row r="66">
          <cell r="G66" t="str">
            <v>3160010403</v>
          </cell>
          <cell r="H66">
            <v>1424180.19</v>
          </cell>
        </row>
        <row r="67">
          <cell r="G67" t="str">
            <v>3160010801</v>
          </cell>
          <cell r="H67">
            <v>1817621.2300000002</v>
          </cell>
        </row>
        <row r="68">
          <cell r="G68" t="str">
            <v>3160010802</v>
          </cell>
          <cell r="H68">
            <v>0</v>
          </cell>
        </row>
        <row r="69">
          <cell r="G69" t="str">
            <v>3160010803</v>
          </cell>
          <cell r="H69">
            <v>2391296.15</v>
          </cell>
        </row>
        <row r="70">
          <cell r="G70" t="str">
            <v>3160010900</v>
          </cell>
          <cell r="H70">
            <v>167024.57</v>
          </cell>
        </row>
        <row r="71">
          <cell r="G71" t="str">
            <v>3160010902</v>
          </cell>
          <cell r="H71">
            <v>1035922.21</v>
          </cell>
        </row>
        <row r="72">
          <cell r="G72" t="str">
            <v>3160010903</v>
          </cell>
          <cell r="H72">
            <v>67155.16</v>
          </cell>
        </row>
        <row r="73">
          <cell r="G73" t="str">
            <v>3160010904</v>
          </cell>
          <cell r="H73">
            <v>1428910.99</v>
          </cell>
        </row>
        <row r="74">
          <cell r="G74" t="str">
            <v>3160010905</v>
          </cell>
          <cell r="H74">
            <v>895106.18</v>
          </cell>
        </row>
        <row r="75">
          <cell r="G75" t="str">
            <v>3210020100</v>
          </cell>
          <cell r="H75">
            <v>176993119.16</v>
          </cell>
        </row>
        <row r="76">
          <cell r="G76" t="str">
            <v>3210020101</v>
          </cell>
          <cell r="H76">
            <v>101652685.33999999</v>
          </cell>
        </row>
        <row r="77">
          <cell r="G77" t="str">
            <v>3210020102</v>
          </cell>
          <cell r="H77">
            <v>133424777.12</v>
          </cell>
        </row>
        <row r="78">
          <cell r="G78" t="str">
            <v>3210020200</v>
          </cell>
          <cell r="H78">
            <v>186744326.13000005</v>
          </cell>
        </row>
        <row r="79">
          <cell r="G79" t="str">
            <v>3210020201</v>
          </cell>
          <cell r="H79">
            <v>40953704.770000003</v>
          </cell>
        </row>
        <row r="80">
          <cell r="G80" t="str">
            <v>3210020202</v>
          </cell>
          <cell r="H80">
            <v>50765777.990000002</v>
          </cell>
        </row>
        <row r="81">
          <cell r="G81" t="str">
            <v>3220020100</v>
          </cell>
          <cell r="H81">
            <v>31605787.699999999</v>
          </cell>
        </row>
        <row r="82">
          <cell r="G82" t="str">
            <v>3220020101</v>
          </cell>
          <cell r="H82">
            <v>303921886.94</v>
          </cell>
        </row>
        <row r="83">
          <cell r="G83" t="str">
            <v>3220020102</v>
          </cell>
          <cell r="H83">
            <v>401391154.21999997</v>
          </cell>
        </row>
        <row r="84">
          <cell r="G84" t="str">
            <v>3220020200</v>
          </cell>
          <cell r="H84">
            <v>25601152.889999997</v>
          </cell>
        </row>
        <row r="85">
          <cell r="G85" t="str">
            <v>3220020201</v>
          </cell>
          <cell r="H85">
            <v>176654016.82999995</v>
          </cell>
        </row>
        <row r="86">
          <cell r="G86" t="str">
            <v>3220020202</v>
          </cell>
          <cell r="H86">
            <v>190761230.32000002</v>
          </cell>
        </row>
        <row r="87">
          <cell r="G87" t="str">
            <v>3230020100</v>
          </cell>
          <cell r="H87">
            <v>-7438409.5999999996</v>
          </cell>
        </row>
        <row r="88">
          <cell r="G88" t="str">
            <v>3230020101</v>
          </cell>
          <cell r="H88">
            <v>56804225.100000009</v>
          </cell>
        </row>
        <row r="89">
          <cell r="G89" t="str">
            <v>3230020102</v>
          </cell>
          <cell r="H89">
            <v>54361294.159999996</v>
          </cell>
        </row>
        <row r="90">
          <cell r="G90" t="str">
            <v>3230020200</v>
          </cell>
          <cell r="H90">
            <v>5754346.6499999994</v>
          </cell>
        </row>
        <row r="91">
          <cell r="G91" t="str">
            <v>3230020201</v>
          </cell>
          <cell r="H91">
            <v>99094432.610000014</v>
          </cell>
        </row>
        <row r="92">
          <cell r="G92" t="str">
            <v>3230020202</v>
          </cell>
          <cell r="H92">
            <v>92151450.570000008</v>
          </cell>
        </row>
        <row r="93">
          <cell r="G93" t="str">
            <v>3240020100</v>
          </cell>
          <cell r="H93">
            <v>16952561.359999996</v>
          </cell>
        </row>
        <row r="94">
          <cell r="G94" t="str">
            <v>3240020101</v>
          </cell>
          <cell r="H94">
            <v>50659516.200000003</v>
          </cell>
        </row>
        <row r="95">
          <cell r="G95" t="str">
            <v>3240020102</v>
          </cell>
          <cell r="H95">
            <v>86942509.289999992</v>
          </cell>
        </row>
        <row r="96">
          <cell r="G96" t="str">
            <v>3240020200</v>
          </cell>
          <cell r="H96">
            <v>34467520.990000002</v>
          </cell>
        </row>
        <row r="97">
          <cell r="G97" t="str">
            <v>3240020201</v>
          </cell>
          <cell r="H97">
            <v>73774701.939999998</v>
          </cell>
        </row>
        <row r="98">
          <cell r="G98" t="str">
            <v>3240020202</v>
          </cell>
          <cell r="H98">
            <v>105331992.02</v>
          </cell>
        </row>
        <row r="99">
          <cell r="G99" t="str">
            <v>3250020100</v>
          </cell>
          <cell r="H99">
            <v>2302643.0499999993</v>
          </cell>
        </row>
        <row r="100">
          <cell r="G100" t="str">
            <v>3250020101</v>
          </cell>
          <cell r="H100">
            <v>7096226.9100000011</v>
          </cell>
        </row>
        <row r="101">
          <cell r="G101" t="str">
            <v>3250020102</v>
          </cell>
          <cell r="H101">
            <v>11436902.48</v>
          </cell>
        </row>
        <row r="102">
          <cell r="G102" t="str">
            <v>3250020200</v>
          </cell>
          <cell r="H102">
            <v>17755143.380000003</v>
          </cell>
        </row>
        <row r="103">
          <cell r="G103" t="str">
            <v>3250020201</v>
          </cell>
          <cell r="H103">
            <v>887550.80999999982</v>
          </cell>
        </row>
        <row r="104">
          <cell r="G104" t="str">
            <v>3250020202</v>
          </cell>
          <cell r="H104">
            <v>279092.04999999993</v>
          </cell>
        </row>
        <row r="105">
          <cell r="G105" t="str">
            <v>3410010301</v>
          </cell>
          <cell r="H105">
            <v>0</v>
          </cell>
        </row>
        <row r="106">
          <cell r="G106" t="str">
            <v>3410030101</v>
          </cell>
          <cell r="H106">
            <v>5042056.67</v>
          </cell>
        </row>
        <row r="107">
          <cell r="G107" t="str">
            <v>3410030102</v>
          </cell>
          <cell r="H107">
            <v>2879837.05</v>
          </cell>
        </row>
        <row r="108">
          <cell r="G108" t="str">
            <v>3410030200</v>
          </cell>
          <cell r="H108">
            <v>58651464.739999995</v>
          </cell>
        </row>
        <row r="109">
          <cell r="G109" t="str">
            <v>3410030201</v>
          </cell>
          <cell r="H109">
            <v>3609840.27</v>
          </cell>
        </row>
        <row r="110">
          <cell r="G110" t="str">
            <v>3410030202</v>
          </cell>
          <cell r="H110">
            <v>2032536.3799999994</v>
          </cell>
        </row>
        <row r="111">
          <cell r="G111" t="str">
            <v>3410030300</v>
          </cell>
          <cell r="H111">
            <v>2084175.5700000003</v>
          </cell>
        </row>
        <row r="112">
          <cell r="G112" t="str">
            <v>3410030301</v>
          </cell>
          <cell r="H112">
            <v>12783743.960000001</v>
          </cell>
        </row>
        <row r="113">
          <cell r="G113" t="str">
            <v>3410030302</v>
          </cell>
          <cell r="H113">
            <v>1887053.76</v>
          </cell>
        </row>
        <row r="114">
          <cell r="G114" t="str">
            <v>3410030401</v>
          </cell>
          <cell r="H114">
            <v>11618188.109999999</v>
          </cell>
        </row>
        <row r="115">
          <cell r="G115" t="str">
            <v>3410030500</v>
          </cell>
          <cell r="H115">
            <v>32929229.500000004</v>
          </cell>
        </row>
        <row r="116">
          <cell r="G116" t="str">
            <v>3410030502</v>
          </cell>
          <cell r="H116">
            <v>1178482.81</v>
          </cell>
        </row>
        <row r="117">
          <cell r="G117" t="str">
            <v>3410030503</v>
          </cell>
          <cell r="H117">
            <v>823706.6100000001</v>
          </cell>
        </row>
        <row r="118">
          <cell r="G118" t="str">
            <v>3410030504</v>
          </cell>
          <cell r="H118">
            <v>9242166.3200000003</v>
          </cell>
        </row>
        <row r="119">
          <cell r="G119" t="str">
            <v>3410030700</v>
          </cell>
          <cell r="H119">
            <v>31566429.980000004</v>
          </cell>
        </row>
        <row r="120">
          <cell r="G120" t="str">
            <v>3410030701</v>
          </cell>
          <cell r="H120">
            <v>3326766.4699999997</v>
          </cell>
        </row>
        <row r="121">
          <cell r="G121" t="str">
            <v>3410030702</v>
          </cell>
          <cell r="H121">
            <v>3347182.91</v>
          </cell>
        </row>
        <row r="122">
          <cell r="G122" t="str">
            <v>3410030801</v>
          </cell>
          <cell r="H122">
            <v>11636121.470000001</v>
          </cell>
        </row>
        <row r="123">
          <cell r="G123" t="str">
            <v>3410030900</v>
          </cell>
          <cell r="H123">
            <v>575426.98</v>
          </cell>
        </row>
        <row r="124">
          <cell r="G124" t="str">
            <v>3410030901</v>
          </cell>
          <cell r="H124">
            <v>23175107.650000002</v>
          </cell>
        </row>
        <row r="125">
          <cell r="G125" t="str">
            <v>3410030902</v>
          </cell>
          <cell r="H125">
            <v>7346350.459999999</v>
          </cell>
        </row>
        <row r="126">
          <cell r="G126" t="str">
            <v>3410030903</v>
          </cell>
          <cell r="H126">
            <v>10329020.65</v>
          </cell>
        </row>
        <row r="127">
          <cell r="G127" t="str">
            <v>3410031001</v>
          </cell>
          <cell r="H127">
            <v>9243853.5999999996</v>
          </cell>
        </row>
        <row r="128">
          <cell r="G128" t="str">
            <v>3410031101</v>
          </cell>
          <cell r="H128">
            <v>10054028.479999999</v>
          </cell>
        </row>
        <row r="129">
          <cell r="G129" t="str">
            <v>3410031201</v>
          </cell>
          <cell r="H129">
            <v>-1890567.78</v>
          </cell>
        </row>
        <row r="130">
          <cell r="G130" t="str">
            <v>3410040101</v>
          </cell>
          <cell r="H130">
            <v>1140354.4200000002</v>
          </cell>
        </row>
        <row r="131">
          <cell r="G131" t="str">
            <v>3410040102</v>
          </cell>
          <cell r="H131">
            <v>877773.14999999991</v>
          </cell>
        </row>
        <row r="132">
          <cell r="G132" t="str">
            <v>3410040103</v>
          </cell>
          <cell r="H132">
            <v>3830830.3299999996</v>
          </cell>
        </row>
        <row r="133">
          <cell r="G133" t="str">
            <v>3420030101</v>
          </cell>
          <cell r="H133">
            <v>1826100.82</v>
          </cell>
        </row>
        <row r="134">
          <cell r="G134" t="str">
            <v>3420030102</v>
          </cell>
          <cell r="H134">
            <v>2511496.3600000003</v>
          </cell>
        </row>
        <row r="135">
          <cell r="G135" t="str">
            <v>3420030200</v>
          </cell>
          <cell r="H135">
            <v>6763726.3599999994</v>
          </cell>
        </row>
        <row r="136">
          <cell r="G136" t="str">
            <v>3420030201</v>
          </cell>
          <cell r="H136">
            <v>531811.75</v>
          </cell>
        </row>
        <row r="137">
          <cell r="G137" t="str">
            <v>3420030202</v>
          </cell>
          <cell r="H137">
            <v>526276.07999999996</v>
          </cell>
        </row>
        <row r="138">
          <cell r="G138" t="str">
            <v>3420030300</v>
          </cell>
          <cell r="H138">
            <v>299035.28000000003</v>
          </cell>
        </row>
        <row r="139">
          <cell r="G139" t="str">
            <v>3420030301</v>
          </cell>
          <cell r="H139">
            <v>2145598.52</v>
          </cell>
        </row>
        <row r="140">
          <cell r="G140" t="str">
            <v>3420030302</v>
          </cell>
          <cell r="H140">
            <v>2571265.92</v>
          </cell>
        </row>
        <row r="141">
          <cell r="G141" t="str">
            <v>3420030401</v>
          </cell>
          <cell r="H141">
            <v>1640974.6600000001</v>
          </cell>
        </row>
        <row r="142">
          <cell r="G142" t="str">
            <v>3420030500</v>
          </cell>
          <cell r="H142">
            <v>3205280.1700000004</v>
          </cell>
        </row>
        <row r="143">
          <cell r="G143" t="str">
            <v>3420030501</v>
          </cell>
          <cell r="H143">
            <v>0</v>
          </cell>
        </row>
        <row r="144">
          <cell r="G144" t="str">
            <v>3420030502</v>
          </cell>
          <cell r="H144">
            <v>132034.72</v>
          </cell>
        </row>
        <row r="145">
          <cell r="G145" t="str">
            <v>3420030503</v>
          </cell>
          <cell r="H145">
            <v>131648.57</v>
          </cell>
        </row>
        <row r="146">
          <cell r="G146" t="str">
            <v>3420030504</v>
          </cell>
          <cell r="H146">
            <v>4360950.1399999997</v>
          </cell>
        </row>
        <row r="147">
          <cell r="G147" t="str">
            <v>3420030700</v>
          </cell>
          <cell r="H147">
            <v>45562.47</v>
          </cell>
        </row>
        <row r="148">
          <cell r="G148" t="str">
            <v>3420030701</v>
          </cell>
          <cell r="H148">
            <v>846646.49</v>
          </cell>
        </row>
        <row r="149">
          <cell r="G149" t="str">
            <v>3420030702</v>
          </cell>
          <cell r="H149">
            <v>917445.8600000001</v>
          </cell>
        </row>
        <row r="150">
          <cell r="G150" t="str">
            <v>3420030801</v>
          </cell>
          <cell r="H150">
            <v>4563114.43</v>
          </cell>
        </row>
        <row r="151">
          <cell r="G151" t="str">
            <v>3420030900</v>
          </cell>
          <cell r="H151">
            <v>81418.399999999994</v>
          </cell>
        </row>
        <row r="152">
          <cell r="G152" t="str">
            <v>3420030901</v>
          </cell>
          <cell r="H152">
            <v>3350880.0100000002</v>
          </cell>
        </row>
        <row r="153">
          <cell r="G153" t="str">
            <v>3420030902</v>
          </cell>
          <cell r="H153">
            <v>504305.85</v>
          </cell>
        </row>
        <row r="154">
          <cell r="G154" t="str">
            <v>3420030903</v>
          </cell>
          <cell r="H154">
            <v>1082084.1599999999</v>
          </cell>
        </row>
        <row r="155">
          <cell r="G155" t="str">
            <v>3420031001</v>
          </cell>
          <cell r="H155">
            <v>5183273.47</v>
          </cell>
        </row>
        <row r="156">
          <cell r="G156" t="str">
            <v>3420031101</v>
          </cell>
          <cell r="H156">
            <v>25601482.629999999</v>
          </cell>
        </row>
        <row r="157">
          <cell r="G157" t="str">
            <v>3420040101</v>
          </cell>
          <cell r="H157">
            <v>0</v>
          </cell>
        </row>
        <row r="158">
          <cell r="G158" t="str">
            <v>3420040102</v>
          </cell>
          <cell r="H158">
            <v>0</v>
          </cell>
        </row>
        <row r="159">
          <cell r="G159" t="str">
            <v>3420040103</v>
          </cell>
          <cell r="H159">
            <v>0</v>
          </cell>
        </row>
        <row r="160">
          <cell r="G160" t="str">
            <v>3430030101</v>
          </cell>
          <cell r="H160">
            <v>12436631.724326657</v>
          </cell>
        </row>
        <row r="161">
          <cell r="G161" t="str">
            <v>3430030102</v>
          </cell>
          <cell r="H161">
            <v>13699973.616873443</v>
          </cell>
        </row>
        <row r="162">
          <cell r="G162" t="str">
            <v>3430030200</v>
          </cell>
          <cell r="H162">
            <v>16586694.799999999</v>
          </cell>
        </row>
        <row r="163">
          <cell r="G163" t="str">
            <v>3430030201</v>
          </cell>
          <cell r="H163">
            <v>67796270.610675588</v>
          </cell>
        </row>
        <row r="164">
          <cell r="G164" t="str">
            <v>3430030202</v>
          </cell>
          <cell r="H164">
            <v>39329807.547723383</v>
          </cell>
        </row>
        <row r="165">
          <cell r="G165" t="str">
            <v>3430030203</v>
          </cell>
          <cell r="H165">
            <v>16509782.509999998</v>
          </cell>
        </row>
        <row r="166">
          <cell r="G166" t="str">
            <v>3430030300</v>
          </cell>
          <cell r="H166">
            <v>1439555.31</v>
          </cell>
        </row>
        <row r="167">
          <cell r="G167" t="str">
            <v>3430030301</v>
          </cell>
          <cell r="H167">
            <v>143935160.52213952</v>
          </cell>
        </row>
        <row r="168">
          <cell r="G168" t="str">
            <v>3430030302</v>
          </cell>
          <cell r="H168">
            <v>-2731798.6867925031</v>
          </cell>
        </row>
        <row r="169">
          <cell r="G169" t="str">
            <v>3430030401</v>
          </cell>
          <cell r="H169">
            <v>63578284.981811941</v>
          </cell>
        </row>
        <row r="170">
          <cell r="G170" t="str">
            <v>3430030500</v>
          </cell>
          <cell r="H170">
            <v>15760486.68</v>
          </cell>
        </row>
        <row r="171">
          <cell r="G171" t="str">
            <v>3430030502</v>
          </cell>
          <cell r="H171">
            <v>47035977.53262195</v>
          </cell>
        </row>
        <row r="172">
          <cell r="G172" t="str">
            <v>3430030503</v>
          </cell>
          <cell r="H172">
            <v>77964021.454428732</v>
          </cell>
        </row>
        <row r="173">
          <cell r="G173" t="str">
            <v>3430030504</v>
          </cell>
          <cell r="H173">
            <v>67519887.268988177</v>
          </cell>
        </row>
        <row r="174">
          <cell r="G174" t="str">
            <v>3430030700</v>
          </cell>
          <cell r="H174">
            <v>-4507119.2799999993</v>
          </cell>
        </row>
        <row r="175">
          <cell r="G175" t="str">
            <v>3430030701</v>
          </cell>
          <cell r="H175">
            <v>46109455.327468552</v>
          </cell>
        </row>
        <row r="176">
          <cell r="G176" t="str">
            <v>3430030702</v>
          </cell>
          <cell r="H176">
            <v>33947594.512217946</v>
          </cell>
        </row>
        <row r="177">
          <cell r="G177" t="str">
            <v>3430030801</v>
          </cell>
          <cell r="H177">
            <v>61635024.234249957</v>
          </cell>
        </row>
        <row r="178">
          <cell r="G178" t="str">
            <v>3430030900</v>
          </cell>
          <cell r="H178">
            <v>18813515.800000001</v>
          </cell>
        </row>
        <row r="179">
          <cell r="G179" t="str">
            <v>3430030901</v>
          </cell>
          <cell r="H179">
            <v>-16268873.585000008</v>
          </cell>
        </row>
        <row r="180">
          <cell r="G180" t="str">
            <v>3430030902</v>
          </cell>
          <cell r="H180">
            <v>43488740.574999996</v>
          </cell>
        </row>
        <row r="181">
          <cell r="G181" t="str">
            <v>3430030903</v>
          </cell>
          <cell r="H181">
            <v>34166410.449999988</v>
          </cell>
        </row>
        <row r="182">
          <cell r="G182" t="str">
            <v>3430031001</v>
          </cell>
          <cell r="H182">
            <v>63806979.113125034</v>
          </cell>
        </row>
        <row r="183">
          <cell r="G183" t="str">
            <v>3430031101</v>
          </cell>
          <cell r="H183">
            <v>73733371.89981249</v>
          </cell>
        </row>
        <row r="184">
          <cell r="G184" t="str">
            <v>3430031201</v>
          </cell>
          <cell r="H184">
            <v>60527997.919999987</v>
          </cell>
        </row>
        <row r="185">
          <cell r="G185" t="str">
            <v>3430040101</v>
          </cell>
          <cell r="H185">
            <v>32670937.489999995</v>
          </cell>
        </row>
        <row r="186">
          <cell r="G186" t="str">
            <v>3430040102</v>
          </cell>
          <cell r="H186">
            <v>13541138.560000002</v>
          </cell>
        </row>
        <row r="187">
          <cell r="G187" t="str">
            <v>3430040103</v>
          </cell>
          <cell r="H187">
            <v>85744945.710000008</v>
          </cell>
        </row>
        <row r="188">
          <cell r="G188" t="str">
            <v>3430040104</v>
          </cell>
          <cell r="H188">
            <v>4880808.0099999988</v>
          </cell>
        </row>
        <row r="189">
          <cell r="G189" t="str">
            <v>3430040105</v>
          </cell>
          <cell r="H189">
            <v>4570926.1399999987</v>
          </cell>
        </row>
        <row r="190">
          <cell r="G190" t="str">
            <v>3430040106</v>
          </cell>
          <cell r="H190">
            <v>5031112.7300000004</v>
          </cell>
        </row>
        <row r="191">
          <cell r="G191" t="str">
            <v>3440030101</v>
          </cell>
          <cell r="H191">
            <v>17109453.290000003</v>
          </cell>
        </row>
        <row r="192">
          <cell r="G192" t="str">
            <v>3440030102</v>
          </cell>
          <cell r="H192">
            <v>17088796.600000001</v>
          </cell>
        </row>
        <row r="193">
          <cell r="G193" t="str">
            <v>3440030200</v>
          </cell>
          <cell r="H193">
            <v>422301.39000000007</v>
          </cell>
        </row>
        <row r="194">
          <cell r="G194" t="str">
            <v>3440030201</v>
          </cell>
          <cell r="H194">
            <v>21249180.75</v>
          </cell>
        </row>
        <row r="195">
          <cell r="G195" t="str">
            <v>3440030202</v>
          </cell>
          <cell r="H195">
            <v>23371363.370000001</v>
          </cell>
        </row>
        <row r="196">
          <cell r="G196" t="str">
            <v>3440030300</v>
          </cell>
          <cell r="H196">
            <v>16464.719999999998</v>
          </cell>
        </row>
        <row r="197">
          <cell r="G197" t="str">
            <v>3440030301</v>
          </cell>
          <cell r="H197">
            <v>20597069.82</v>
          </cell>
        </row>
        <row r="198">
          <cell r="G198" t="str">
            <v>3440030302</v>
          </cell>
          <cell r="H198">
            <v>8670664.6100000013</v>
          </cell>
        </row>
        <row r="199">
          <cell r="G199" t="str">
            <v>3440030401</v>
          </cell>
          <cell r="H199">
            <v>17676454.940000001</v>
          </cell>
        </row>
        <row r="200">
          <cell r="G200" t="str">
            <v>3440030500</v>
          </cell>
          <cell r="H200">
            <v>0</v>
          </cell>
        </row>
        <row r="201">
          <cell r="G201" t="str">
            <v>3440030502</v>
          </cell>
          <cell r="H201">
            <v>13254027.659999998</v>
          </cell>
        </row>
        <row r="202">
          <cell r="G202" t="str">
            <v>3440030503</v>
          </cell>
          <cell r="H202">
            <v>18184428</v>
          </cell>
        </row>
        <row r="203">
          <cell r="G203" t="str">
            <v>3440030504</v>
          </cell>
          <cell r="H203">
            <v>14665439.210000001</v>
          </cell>
        </row>
        <row r="204">
          <cell r="G204" t="str">
            <v>3440030700</v>
          </cell>
          <cell r="H204">
            <v>41586.700000000004</v>
          </cell>
        </row>
        <row r="205">
          <cell r="G205" t="str">
            <v>3440030701</v>
          </cell>
          <cell r="H205">
            <v>11148684.369999997</v>
          </cell>
        </row>
        <row r="206">
          <cell r="G206" t="str">
            <v>3440030702</v>
          </cell>
          <cell r="H206">
            <v>12549190.369999999</v>
          </cell>
        </row>
        <row r="207">
          <cell r="G207" t="str">
            <v>3440030801</v>
          </cell>
          <cell r="H207">
            <v>12476752.989999998</v>
          </cell>
        </row>
        <row r="208">
          <cell r="G208" t="str">
            <v>3440030900</v>
          </cell>
          <cell r="H208">
            <v>0</v>
          </cell>
        </row>
        <row r="209">
          <cell r="G209" t="str">
            <v>3440030901</v>
          </cell>
          <cell r="H209">
            <v>9280898.2699999996</v>
          </cell>
        </row>
        <row r="210">
          <cell r="G210" t="str">
            <v>3440030902</v>
          </cell>
          <cell r="H210">
            <v>7940384.370000001</v>
          </cell>
        </row>
        <row r="211">
          <cell r="G211" t="str">
            <v>3440030903</v>
          </cell>
          <cell r="H211">
            <v>11213664.429999998</v>
          </cell>
        </row>
        <row r="212">
          <cell r="G212" t="str">
            <v>3440031001</v>
          </cell>
          <cell r="H212">
            <v>7622366.1499999985</v>
          </cell>
        </row>
        <row r="213">
          <cell r="G213" t="str">
            <v>3440031101</v>
          </cell>
          <cell r="H213">
            <v>8454299.5600000005</v>
          </cell>
        </row>
        <row r="214">
          <cell r="G214" t="str">
            <v>3440040101</v>
          </cell>
          <cell r="H214">
            <v>0</v>
          </cell>
        </row>
        <row r="215">
          <cell r="G215" t="str">
            <v>3440040102</v>
          </cell>
          <cell r="H215">
            <v>0</v>
          </cell>
        </row>
        <row r="216">
          <cell r="G216" t="str">
            <v>3440040103</v>
          </cell>
          <cell r="H216">
            <v>0</v>
          </cell>
        </row>
        <row r="217">
          <cell r="G217" t="str">
            <v>3450030101</v>
          </cell>
          <cell r="H217">
            <v>4131117.79</v>
          </cell>
        </row>
        <row r="218">
          <cell r="G218" t="str">
            <v>3450030102</v>
          </cell>
          <cell r="H218">
            <v>11940584.649999999</v>
          </cell>
        </row>
        <row r="219">
          <cell r="G219" t="str">
            <v>3450030200</v>
          </cell>
          <cell r="H219">
            <v>9717620.540000001</v>
          </cell>
        </row>
        <row r="220">
          <cell r="G220" t="str">
            <v>3450030201</v>
          </cell>
          <cell r="H220">
            <v>20012163.130000003</v>
          </cell>
        </row>
        <row r="221">
          <cell r="G221" t="str">
            <v>3450030202</v>
          </cell>
          <cell r="H221">
            <v>16111174.020000001</v>
          </cell>
        </row>
        <row r="222">
          <cell r="G222" t="str">
            <v>3450030300</v>
          </cell>
          <cell r="H222">
            <v>156579.40000000002</v>
          </cell>
        </row>
        <row r="223">
          <cell r="G223" t="str">
            <v>3450030301</v>
          </cell>
          <cell r="H223">
            <v>26783565.050000001</v>
          </cell>
        </row>
        <row r="224">
          <cell r="G224" t="str">
            <v>3450030302</v>
          </cell>
          <cell r="H224">
            <v>6348164.6899999995</v>
          </cell>
        </row>
        <row r="225">
          <cell r="G225" t="str">
            <v>3450030401</v>
          </cell>
          <cell r="H225">
            <v>18048410.140000001</v>
          </cell>
        </row>
        <row r="226">
          <cell r="G226" t="str">
            <v>3450030500</v>
          </cell>
          <cell r="H226">
            <v>3816450.53</v>
          </cell>
        </row>
        <row r="227">
          <cell r="G227" t="str">
            <v>3450030502</v>
          </cell>
          <cell r="H227">
            <v>17236163.059999999</v>
          </cell>
        </row>
        <row r="228">
          <cell r="G228" t="str">
            <v>3450030503</v>
          </cell>
          <cell r="H228">
            <v>15239527.430000002</v>
          </cell>
        </row>
        <row r="229">
          <cell r="G229" t="str">
            <v>3450030504</v>
          </cell>
          <cell r="H229">
            <v>19039816.339999996</v>
          </cell>
        </row>
        <row r="230">
          <cell r="G230" t="str">
            <v>3450030700</v>
          </cell>
          <cell r="H230">
            <v>702394.6</v>
          </cell>
        </row>
        <row r="231">
          <cell r="G231" t="str">
            <v>3450030701</v>
          </cell>
          <cell r="H231">
            <v>15888428.249999998</v>
          </cell>
        </row>
        <row r="232">
          <cell r="G232" t="str">
            <v>3450030702</v>
          </cell>
          <cell r="H232">
            <v>15777249.739999998</v>
          </cell>
        </row>
        <row r="233">
          <cell r="G233" t="str">
            <v>3450030801</v>
          </cell>
          <cell r="H233">
            <v>18204115.970000003</v>
          </cell>
        </row>
        <row r="234">
          <cell r="G234" t="str">
            <v>3450030900</v>
          </cell>
          <cell r="H234">
            <v>145597.65000000002</v>
          </cell>
        </row>
        <row r="235">
          <cell r="G235" t="str">
            <v>3450030901</v>
          </cell>
          <cell r="H235">
            <v>14354185.520000003</v>
          </cell>
        </row>
        <row r="236">
          <cell r="G236" t="str">
            <v>3450030902</v>
          </cell>
          <cell r="H236">
            <v>6309504.7299999995</v>
          </cell>
        </row>
        <row r="237">
          <cell r="G237" t="str">
            <v>3450030903</v>
          </cell>
          <cell r="H237">
            <v>8844538.4000000004</v>
          </cell>
        </row>
        <row r="238">
          <cell r="G238" t="str">
            <v>3450031001</v>
          </cell>
          <cell r="H238">
            <v>12157296.350000001</v>
          </cell>
        </row>
        <row r="239">
          <cell r="G239" t="str">
            <v>3450031101</v>
          </cell>
          <cell r="H239">
            <v>9526169.6600000001</v>
          </cell>
        </row>
        <row r="240">
          <cell r="G240" t="str">
            <v>3450040101</v>
          </cell>
          <cell r="H240">
            <v>5776218.5800000001</v>
          </cell>
        </row>
        <row r="241">
          <cell r="G241" t="str">
            <v>3450040102</v>
          </cell>
          <cell r="H241">
            <v>1295437.8500000001</v>
          </cell>
        </row>
        <row r="242">
          <cell r="G242" t="str">
            <v>3450040103</v>
          </cell>
          <cell r="H242">
            <v>765897.38</v>
          </cell>
        </row>
        <row r="243">
          <cell r="G243" t="str">
            <v>3460030101</v>
          </cell>
          <cell r="H243">
            <v>218701.95</v>
          </cell>
        </row>
        <row r="244">
          <cell r="G244" t="str">
            <v>3460030102</v>
          </cell>
          <cell r="H244">
            <v>77372.42</v>
          </cell>
        </row>
        <row r="245">
          <cell r="G245" t="str">
            <v>3460030200</v>
          </cell>
          <cell r="H245">
            <v>641980.0199999999</v>
          </cell>
        </row>
        <row r="246">
          <cell r="G246" t="str">
            <v>3460030201</v>
          </cell>
          <cell r="H246">
            <v>1971541.87</v>
          </cell>
        </row>
        <row r="247">
          <cell r="G247" t="str">
            <v>3460030202</v>
          </cell>
          <cell r="H247">
            <v>1335351.82</v>
          </cell>
        </row>
        <row r="248">
          <cell r="G248" t="str">
            <v>3460030300</v>
          </cell>
          <cell r="H248">
            <v>214313.48</v>
          </cell>
        </row>
        <row r="249">
          <cell r="G249" t="str">
            <v>3460030301</v>
          </cell>
          <cell r="H249">
            <v>1722089.7300000002</v>
          </cell>
        </row>
        <row r="250">
          <cell r="G250" t="str">
            <v>3460030302</v>
          </cell>
          <cell r="H250">
            <v>268613.21000000002</v>
          </cell>
        </row>
        <row r="251">
          <cell r="G251" t="str">
            <v>3460030401</v>
          </cell>
          <cell r="H251">
            <v>4027697.8800000004</v>
          </cell>
        </row>
        <row r="252">
          <cell r="G252" t="str">
            <v>3460030500</v>
          </cell>
          <cell r="H252">
            <v>2872542.08</v>
          </cell>
        </row>
        <row r="253">
          <cell r="G253" t="str">
            <v>3460030502</v>
          </cell>
          <cell r="H253">
            <v>419918.48</v>
          </cell>
        </row>
        <row r="254">
          <cell r="G254" t="str">
            <v>3460030503</v>
          </cell>
          <cell r="H254">
            <v>440197.00999999995</v>
          </cell>
        </row>
        <row r="255">
          <cell r="G255" t="str">
            <v>3460030504</v>
          </cell>
          <cell r="H255">
            <v>1899802.7500000002</v>
          </cell>
        </row>
        <row r="256">
          <cell r="G256" t="str">
            <v>3460030700</v>
          </cell>
          <cell r="H256">
            <v>882970.44</v>
          </cell>
        </row>
        <row r="257">
          <cell r="G257" t="str">
            <v>3460030701</v>
          </cell>
          <cell r="H257">
            <v>1508946.9400000002</v>
          </cell>
        </row>
        <row r="258">
          <cell r="G258" t="str">
            <v>3460030702</v>
          </cell>
          <cell r="H258">
            <v>1325238.03</v>
          </cell>
        </row>
        <row r="259">
          <cell r="G259" t="str">
            <v>3460030801</v>
          </cell>
          <cell r="H259">
            <v>4022236.1799999997</v>
          </cell>
        </row>
        <row r="260">
          <cell r="G260" t="str">
            <v>3460030900</v>
          </cell>
          <cell r="H260">
            <v>136417.28</v>
          </cell>
        </row>
        <row r="261">
          <cell r="G261" t="str">
            <v>3460030901</v>
          </cell>
          <cell r="H261">
            <v>1572724.68</v>
          </cell>
        </row>
        <row r="262">
          <cell r="G262" t="str">
            <v>3460030902</v>
          </cell>
          <cell r="H262">
            <v>2070601.65</v>
          </cell>
        </row>
        <row r="263">
          <cell r="G263" t="str">
            <v>3460030903</v>
          </cell>
          <cell r="H263">
            <v>8125569.2399999993</v>
          </cell>
        </row>
        <row r="264">
          <cell r="G264" t="str">
            <v>3460031001</v>
          </cell>
          <cell r="H264">
            <v>1080565.4000000001</v>
          </cell>
        </row>
        <row r="265">
          <cell r="G265" t="str">
            <v>3460031101</v>
          </cell>
          <cell r="H265">
            <v>2033781.3</v>
          </cell>
        </row>
        <row r="266">
          <cell r="G266" t="str">
            <v>3460040101</v>
          </cell>
          <cell r="H266">
            <v>0</v>
          </cell>
        </row>
        <row r="267">
          <cell r="G267" t="str">
            <v>3460040102</v>
          </cell>
          <cell r="H267">
            <v>0</v>
          </cell>
        </row>
        <row r="268">
          <cell r="G268" t="str">
            <v>3460040103</v>
          </cell>
          <cell r="H268">
            <v>298.55</v>
          </cell>
        </row>
        <row r="269">
          <cell r="G269" t="str">
            <v>35020</v>
          </cell>
          <cell r="H269">
            <v>83384302.848000005</v>
          </cell>
        </row>
        <row r="270">
          <cell r="G270" t="str">
            <v>35200</v>
          </cell>
          <cell r="H270">
            <v>42940285.587999992</v>
          </cell>
        </row>
        <row r="271">
          <cell r="G271" t="str">
            <v>35300</v>
          </cell>
          <cell r="H271">
            <v>513040544.42799997</v>
          </cell>
        </row>
        <row r="272">
          <cell r="G272" t="str">
            <v>35310</v>
          </cell>
          <cell r="H272">
            <v>69487768.060000002</v>
          </cell>
        </row>
        <row r="273">
          <cell r="G273" t="str">
            <v>35400</v>
          </cell>
          <cell r="H273">
            <v>232954144.354</v>
          </cell>
        </row>
        <row r="274">
          <cell r="G274" t="str">
            <v>35500</v>
          </cell>
          <cell r="H274">
            <v>448901389.57800001</v>
          </cell>
        </row>
        <row r="275">
          <cell r="G275" t="str">
            <v>35600</v>
          </cell>
          <cell r="H275">
            <v>382405934.912</v>
          </cell>
        </row>
        <row r="276">
          <cell r="G276" t="str">
            <v>35700</v>
          </cell>
          <cell r="H276">
            <v>27751731.549999997</v>
          </cell>
        </row>
        <row r="277">
          <cell r="G277" t="str">
            <v>35800</v>
          </cell>
          <cell r="H277">
            <v>31010192.599999998</v>
          </cell>
        </row>
        <row r="278">
          <cell r="G278" t="str">
            <v>35900</v>
          </cell>
          <cell r="H278">
            <v>44431827.413000003</v>
          </cell>
        </row>
        <row r="279">
          <cell r="G279" t="str">
            <v>36100</v>
          </cell>
          <cell r="H279">
            <v>58619127.831</v>
          </cell>
        </row>
        <row r="280">
          <cell r="G280" t="str">
            <v>36200</v>
          </cell>
          <cell r="H280">
            <v>565016144.5940001</v>
          </cell>
        </row>
        <row r="281">
          <cell r="G281" t="str">
            <v>36400</v>
          </cell>
          <cell r="H281">
            <v>630329378.77999997</v>
          </cell>
        </row>
        <row r="282">
          <cell r="G282" t="str">
            <v>36500</v>
          </cell>
          <cell r="H282">
            <v>797691076.36000001</v>
          </cell>
        </row>
        <row r="283">
          <cell r="G283" t="str">
            <v>36660</v>
          </cell>
          <cell r="H283">
            <v>361940007.14999998</v>
          </cell>
        </row>
        <row r="284">
          <cell r="G284" t="str">
            <v>36670</v>
          </cell>
          <cell r="H284">
            <v>31128709.419999994</v>
          </cell>
        </row>
        <row r="285">
          <cell r="G285" t="str">
            <v>36760</v>
          </cell>
          <cell r="H285">
            <v>490906532.10000002</v>
          </cell>
        </row>
        <row r="286">
          <cell r="G286" t="str">
            <v>36770</v>
          </cell>
          <cell r="H286">
            <v>309852422.01999998</v>
          </cell>
        </row>
        <row r="287">
          <cell r="G287" t="str">
            <v>36800</v>
          </cell>
          <cell r="H287">
            <v>1015547475.5999999</v>
          </cell>
        </row>
        <row r="288">
          <cell r="G288" t="str">
            <v>36910</v>
          </cell>
          <cell r="H288">
            <v>132503973.38999999</v>
          </cell>
        </row>
        <row r="289">
          <cell r="G289" t="str">
            <v>36960</v>
          </cell>
          <cell r="H289">
            <v>334839861.48000002</v>
          </cell>
        </row>
        <row r="290">
          <cell r="G290" t="str">
            <v>37000</v>
          </cell>
          <cell r="H290">
            <v>-37399325.629999995</v>
          </cell>
        </row>
        <row r="291">
          <cell r="G291" t="str">
            <v>37010</v>
          </cell>
          <cell r="H291">
            <v>250633601.22999999</v>
          </cell>
        </row>
        <row r="292">
          <cell r="G292" t="str">
            <v>37100</v>
          </cell>
          <cell r="H292">
            <v>34707238.769999996</v>
          </cell>
        </row>
        <row r="293">
          <cell r="G293" t="str">
            <v>37300</v>
          </cell>
          <cell r="H293">
            <v>185439324.44999999</v>
          </cell>
        </row>
        <row r="294">
          <cell r="G294" t="str">
            <v>39000</v>
          </cell>
          <cell r="H294">
            <v>128926295.48</v>
          </cell>
        </row>
        <row r="295">
          <cell r="G295" t="str">
            <v>39210</v>
          </cell>
          <cell r="H295">
            <v>2860934.89</v>
          </cell>
        </row>
        <row r="296">
          <cell r="G296" t="str">
            <v>39220</v>
          </cell>
          <cell r="H296">
            <v>14686874.99</v>
          </cell>
        </row>
        <row r="297">
          <cell r="G297" t="str">
            <v>39230</v>
          </cell>
          <cell r="H297">
            <v>110025531.16</v>
          </cell>
        </row>
        <row r="298">
          <cell r="G298" t="str">
            <v>39240</v>
          </cell>
          <cell r="H298">
            <v>702528.90999999992</v>
          </cell>
        </row>
        <row r="299">
          <cell r="G299" t="str">
            <v>39290</v>
          </cell>
          <cell r="H299">
            <v>3130952.5299999993</v>
          </cell>
        </row>
        <row r="300">
          <cell r="G300" t="str">
            <v>39610</v>
          </cell>
          <cell r="H300">
            <v>2463918.2799999998</v>
          </cell>
        </row>
        <row r="301">
          <cell r="G301" t="str">
            <v>39780</v>
          </cell>
          <cell r="H301">
            <v>10380859.369999999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G304" t="str">
            <v>3410030101</v>
          </cell>
          <cell r="H304">
            <v>-4921999.8386166673</v>
          </cell>
        </row>
        <row r="305">
          <cell r="G305" t="str">
            <v>3420030101</v>
          </cell>
          <cell r="H305">
            <v>-1759032.9354888885</v>
          </cell>
        </row>
        <row r="306">
          <cell r="G306" t="str">
            <v>3430030101</v>
          </cell>
          <cell r="H306">
            <v>-34187250.106142238</v>
          </cell>
        </row>
        <row r="307">
          <cell r="G307" t="str">
            <v>3440030101</v>
          </cell>
          <cell r="H307">
            <v>-16588608.309716666</v>
          </cell>
        </row>
        <row r="308">
          <cell r="G308" t="str">
            <v>3450030101</v>
          </cell>
          <cell r="H308">
            <v>-3999971.1313650003</v>
          </cell>
        </row>
        <row r="309">
          <cell r="G309" t="str">
            <v>3460030101</v>
          </cell>
          <cell r="H309">
            <v>-211500.84262694442</v>
          </cell>
        </row>
        <row r="310">
          <cell r="G310" t="str">
            <v>3410030102</v>
          </cell>
          <cell r="H310">
            <v>-2542322.8886925015</v>
          </cell>
        </row>
        <row r="311">
          <cell r="G311" t="str">
            <v>3420030102</v>
          </cell>
          <cell r="H311">
            <v>-2204150.4287099997</v>
          </cell>
        </row>
        <row r="312">
          <cell r="G312" t="str">
            <v>3430030102</v>
          </cell>
          <cell r="H312">
            <v>-29347544.698634986</v>
          </cell>
        </row>
        <row r="313">
          <cell r="G313" t="str">
            <v>3440030102</v>
          </cell>
          <cell r="H313">
            <v>-15166419.282315003</v>
          </cell>
        </row>
        <row r="314">
          <cell r="G314" t="str">
            <v>3450030102</v>
          </cell>
          <cell r="H314">
            <v>-10586452.989390003</v>
          </cell>
        </row>
        <row r="315">
          <cell r="G315" t="str">
            <v>3460030102</v>
          </cell>
          <cell r="H315">
            <v>-68533.239465000006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G319" t="str">
            <v>3410030101</v>
          </cell>
          <cell r="H319">
            <v>522973.79000000004</v>
          </cell>
        </row>
        <row r="320">
          <cell r="G320" t="str">
            <v>3420030101</v>
          </cell>
          <cell r="H320">
            <v>168940.87999999998</v>
          </cell>
        </row>
        <row r="321">
          <cell r="G321" t="str">
            <v>3430030101</v>
          </cell>
          <cell r="H321">
            <v>25364389.175673343</v>
          </cell>
        </row>
        <row r="322">
          <cell r="G322" t="str">
            <v>3440030101</v>
          </cell>
          <cell r="H322">
            <v>1519063.59</v>
          </cell>
        </row>
        <row r="323">
          <cell r="G323" t="str">
            <v>3450030101</v>
          </cell>
          <cell r="H323">
            <v>365057.26999999996</v>
          </cell>
        </row>
        <row r="324">
          <cell r="G324" t="str">
            <v>3460030101</v>
          </cell>
          <cell r="H324">
            <v>18191.419999999998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G328" t="str">
            <v>3410030102</v>
          </cell>
          <cell r="H328">
            <v>95005.41</v>
          </cell>
        </row>
        <row r="329">
          <cell r="G329" t="str">
            <v>3420030102</v>
          </cell>
          <cell r="H329">
            <v>73121.580000000016</v>
          </cell>
        </row>
        <row r="330">
          <cell r="G330" t="str">
            <v>3430030102</v>
          </cell>
          <cell r="H330">
            <v>20674027.333126556</v>
          </cell>
        </row>
        <row r="331">
          <cell r="G331" t="str">
            <v>3440030102</v>
          </cell>
          <cell r="H331">
            <v>464584.70999999996</v>
          </cell>
        </row>
        <row r="332">
          <cell r="G332" t="str">
            <v>3450030102</v>
          </cell>
          <cell r="H332">
            <v>348329.69000000006</v>
          </cell>
        </row>
        <row r="333">
          <cell r="G333" t="str">
            <v>3460030102</v>
          </cell>
          <cell r="H333">
            <v>2113.5</v>
          </cell>
        </row>
        <row r="334">
          <cell r="H334">
            <v>0</v>
          </cell>
        </row>
        <row r="335">
          <cell r="G335" t="str">
            <v>3410030101</v>
          </cell>
          <cell r="H335">
            <v>-312708.88616333256</v>
          </cell>
        </row>
        <row r="336">
          <cell r="G336" t="str">
            <v>3420030101</v>
          </cell>
          <cell r="H336">
            <v>-133916.10142555591</v>
          </cell>
        </row>
        <row r="337">
          <cell r="G337" t="str">
            <v>3430030101</v>
          </cell>
          <cell r="H337">
            <v>-1349578.2922183159</v>
          </cell>
        </row>
        <row r="338">
          <cell r="G338" t="str">
            <v>3440030101</v>
          </cell>
          <cell r="H338">
            <v>-1289903.7789100027</v>
          </cell>
        </row>
        <row r="339">
          <cell r="G339" t="str">
            <v>3450030101</v>
          </cell>
          <cell r="H339">
            <v>-321547.11221333302</v>
          </cell>
        </row>
        <row r="340">
          <cell r="G340" t="str">
            <v>3460030101</v>
          </cell>
          <cell r="H340">
            <v>-16822.927449722243</v>
          </cell>
        </row>
        <row r="341">
          <cell r="G341" t="str">
            <v>3410030102</v>
          </cell>
          <cell r="H341">
            <v>-264382.86950527621</v>
          </cell>
        </row>
        <row r="342">
          <cell r="G342" t="str">
            <v>3420030102</v>
          </cell>
          <cell r="H342">
            <v>-262672.29059666733</v>
          </cell>
        </row>
        <row r="343">
          <cell r="G343" t="str">
            <v>3430030102</v>
          </cell>
          <cell r="H343">
            <v>-2564461.8256494566</v>
          </cell>
        </row>
        <row r="344">
          <cell r="G344" t="str">
            <v>3440030102</v>
          </cell>
          <cell r="H344">
            <v>-1835877.060478332</v>
          </cell>
        </row>
        <row r="345">
          <cell r="G345" t="str">
            <v>3450030102</v>
          </cell>
          <cell r="H345">
            <v>-1216609.5997588844</v>
          </cell>
        </row>
        <row r="346">
          <cell r="G346" t="str">
            <v>3460030102</v>
          </cell>
          <cell r="H346">
            <v>-8321.0394283333299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G350" t="str">
            <v>3110010301</v>
          </cell>
          <cell r="H350">
            <v>2081.41849125</v>
          </cell>
        </row>
        <row r="351">
          <cell r="G351" t="str">
            <v>3110010302</v>
          </cell>
          <cell r="H351">
            <v>126.91730625000002</v>
          </cell>
        </row>
        <row r="352">
          <cell r="G352" t="str">
            <v>3110010303</v>
          </cell>
          <cell r="H352">
            <v>92.579628750000012</v>
          </cell>
        </row>
        <row r="353">
          <cell r="G353" t="str">
            <v>3110010400</v>
          </cell>
          <cell r="H353">
            <v>3915.6916050000009</v>
          </cell>
        </row>
        <row r="354">
          <cell r="G354" t="str">
            <v>3110010402</v>
          </cell>
          <cell r="H354">
            <v>265.49145000000004</v>
          </cell>
        </row>
        <row r="355">
          <cell r="G355" t="str">
            <v>3110010403</v>
          </cell>
          <cell r="H355">
            <v>182.3411625</v>
          </cell>
        </row>
        <row r="356">
          <cell r="G356" t="str">
            <v>3110010801</v>
          </cell>
          <cell r="H356">
            <v>573.63725999999997</v>
          </cell>
        </row>
        <row r="357">
          <cell r="G357" t="str">
            <v>3110010802</v>
          </cell>
          <cell r="H357">
            <v>45.759065</v>
          </cell>
        </row>
        <row r="358">
          <cell r="G358" t="str">
            <v>3110010803</v>
          </cell>
          <cell r="H358">
            <v>2316.9421537500002</v>
          </cell>
        </row>
        <row r="359">
          <cell r="G359" t="str">
            <v>3110010900</v>
          </cell>
          <cell r="H359">
            <v>0</v>
          </cell>
        </row>
        <row r="360">
          <cell r="G360" t="str">
            <v>3110010902</v>
          </cell>
          <cell r="H360">
            <v>370.81508625000004</v>
          </cell>
        </row>
        <row r="361">
          <cell r="G361" t="str">
            <v>3110010903</v>
          </cell>
          <cell r="H361">
            <v>0</v>
          </cell>
        </row>
        <row r="362">
          <cell r="G362" t="str">
            <v>3110010904</v>
          </cell>
          <cell r="H362">
            <v>101.23942500000001</v>
          </cell>
        </row>
        <row r="363">
          <cell r="G363" t="str">
            <v>3110010905</v>
          </cell>
          <cell r="H363">
            <v>0</v>
          </cell>
        </row>
        <row r="364">
          <cell r="G364" t="str">
            <v>3120010301</v>
          </cell>
          <cell r="H364">
            <v>177.34713750000003</v>
          </cell>
        </row>
        <row r="365">
          <cell r="G365" t="str">
            <v>3120010302</v>
          </cell>
          <cell r="H365">
            <v>4171.4403575000006</v>
          </cell>
        </row>
        <row r="366">
          <cell r="G366" t="str">
            <v>3120010303</v>
          </cell>
          <cell r="H366">
            <v>4228.3399925000003</v>
          </cell>
        </row>
        <row r="367">
          <cell r="G367" t="str">
            <v>3120010400</v>
          </cell>
          <cell r="H367">
            <v>141.63292000000001</v>
          </cell>
        </row>
        <row r="368">
          <cell r="G368" t="str">
            <v>3120010401</v>
          </cell>
          <cell r="H368">
            <v>0</v>
          </cell>
        </row>
        <row r="369">
          <cell r="G369" t="str">
            <v>3120010402</v>
          </cell>
          <cell r="H369">
            <v>4264.5327400000006</v>
          </cell>
        </row>
        <row r="370">
          <cell r="G370" t="str">
            <v>3120010403</v>
          </cell>
          <cell r="H370">
            <v>4311.0900300000003</v>
          </cell>
        </row>
        <row r="371">
          <cell r="G371" t="str">
            <v>3120010800</v>
          </cell>
          <cell r="H371">
            <v>0</v>
          </cell>
        </row>
        <row r="372">
          <cell r="G372" t="str">
            <v>3120010801</v>
          </cell>
          <cell r="H372">
            <v>465.95896750000009</v>
          </cell>
        </row>
        <row r="373">
          <cell r="G373" t="str">
            <v>3120010802</v>
          </cell>
          <cell r="H373">
            <v>418.19824125000002</v>
          </cell>
        </row>
        <row r="374">
          <cell r="G374" t="str">
            <v>3120010803</v>
          </cell>
          <cell r="H374">
            <v>12107.184375000001</v>
          </cell>
        </row>
        <row r="375">
          <cell r="G375" t="str">
            <v>3120010900</v>
          </cell>
          <cell r="H375">
            <v>0</v>
          </cell>
        </row>
        <row r="376">
          <cell r="G376" t="str">
            <v>3120010901</v>
          </cell>
          <cell r="H376">
            <v>0</v>
          </cell>
        </row>
        <row r="377">
          <cell r="G377" t="str">
            <v>3120010902</v>
          </cell>
          <cell r="H377">
            <v>51.176157500000009</v>
          </cell>
        </row>
        <row r="378">
          <cell r="G378" t="str">
            <v>3120010903</v>
          </cell>
          <cell r="H378">
            <v>0</v>
          </cell>
        </row>
        <row r="379">
          <cell r="G379" t="str">
            <v>3120010904</v>
          </cell>
          <cell r="H379">
            <v>1379.9052475000003</v>
          </cell>
        </row>
        <row r="380">
          <cell r="G380" t="str">
            <v>3120010905</v>
          </cell>
          <cell r="H380">
            <v>0</v>
          </cell>
        </row>
        <row r="381">
          <cell r="G381" t="str">
            <v>3140010301</v>
          </cell>
          <cell r="H381">
            <v>221.86222500000002</v>
          </cell>
        </row>
        <row r="382">
          <cell r="G382" t="str">
            <v>3140010302</v>
          </cell>
          <cell r="H382">
            <v>1670.1333675000003</v>
          </cell>
        </row>
        <row r="383">
          <cell r="G383" t="str">
            <v>3140010303</v>
          </cell>
          <cell r="H383">
            <v>1626.5724150000001</v>
          </cell>
        </row>
        <row r="384">
          <cell r="G384" t="str">
            <v>3140010400</v>
          </cell>
          <cell r="H384">
            <v>550.50654750000012</v>
          </cell>
        </row>
        <row r="385">
          <cell r="G385" t="str">
            <v>3140010402</v>
          </cell>
          <cell r="H385">
            <v>1805.7586300000003</v>
          </cell>
        </row>
        <row r="386">
          <cell r="G386" t="str">
            <v>3140010403</v>
          </cell>
          <cell r="H386">
            <v>1660.2199250000001</v>
          </cell>
        </row>
        <row r="387">
          <cell r="G387" t="str">
            <v>3140010801</v>
          </cell>
          <cell r="H387">
            <v>78.189734999999999</v>
          </cell>
        </row>
        <row r="388">
          <cell r="G388" t="str">
            <v>3140010802</v>
          </cell>
          <cell r="H388">
            <v>51.044630000000005</v>
          </cell>
        </row>
        <row r="389">
          <cell r="G389" t="str">
            <v>3140010803</v>
          </cell>
          <cell r="H389">
            <v>2215.0043500000006</v>
          </cell>
        </row>
        <row r="390">
          <cell r="G390" t="str">
            <v>3140010900</v>
          </cell>
          <cell r="H390">
            <v>0</v>
          </cell>
        </row>
        <row r="391">
          <cell r="G391" t="str">
            <v>3140010902</v>
          </cell>
          <cell r="H391">
            <v>34.597517500000002</v>
          </cell>
        </row>
        <row r="392">
          <cell r="G392" t="str">
            <v>3140010903</v>
          </cell>
          <cell r="H392">
            <v>0</v>
          </cell>
        </row>
        <row r="393">
          <cell r="G393" t="str">
            <v>3140010904</v>
          </cell>
          <cell r="H393">
            <v>435.79178500000006</v>
          </cell>
        </row>
        <row r="394">
          <cell r="G394" t="str">
            <v>3140010905</v>
          </cell>
          <cell r="H394">
            <v>0</v>
          </cell>
        </row>
        <row r="395">
          <cell r="G395" t="str">
            <v>3150010301</v>
          </cell>
          <cell r="H395">
            <v>204.68022000000002</v>
          </cell>
        </row>
        <row r="396">
          <cell r="G396" t="str">
            <v>3150010302</v>
          </cell>
          <cell r="H396">
            <v>302.59665000000001</v>
          </cell>
        </row>
        <row r="397">
          <cell r="G397" t="str">
            <v>3150010303</v>
          </cell>
          <cell r="H397">
            <v>260.41757999999999</v>
          </cell>
        </row>
        <row r="398">
          <cell r="G398" t="str">
            <v>3150010400</v>
          </cell>
          <cell r="H398">
            <v>190.42079999999999</v>
          </cell>
        </row>
        <row r="399">
          <cell r="G399" t="str">
            <v>3150010402</v>
          </cell>
          <cell r="H399">
            <v>451.13486999999998</v>
          </cell>
        </row>
        <row r="400">
          <cell r="G400" t="str">
            <v>3150010403</v>
          </cell>
          <cell r="H400">
            <v>426.24029999999999</v>
          </cell>
        </row>
        <row r="401">
          <cell r="G401" t="str">
            <v>3150010801</v>
          </cell>
          <cell r="H401">
            <v>20.4084</v>
          </cell>
        </row>
        <row r="402">
          <cell r="G402" t="str">
            <v>3150010802</v>
          </cell>
          <cell r="H402">
            <v>46.9086</v>
          </cell>
        </row>
        <row r="403">
          <cell r="G403" t="str">
            <v>3150010803</v>
          </cell>
          <cell r="H403">
            <v>821.72591999999997</v>
          </cell>
        </row>
        <row r="404">
          <cell r="G404" t="str">
            <v>3150010900</v>
          </cell>
          <cell r="H404">
            <v>0</v>
          </cell>
        </row>
        <row r="405">
          <cell r="G405" t="str">
            <v>3150010902</v>
          </cell>
          <cell r="H405">
            <v>74.585459999999998</v>
          </cell>
        </row>
        <row r="406">
          <cell r="G406" t="str">
            <v>3150010903</v>
          </cell>
          <cell r="H406">
            <v>0</v>
          </cell>
        </row>
        <row r="407">
          <cell r="G407" t="str">
            <v>3150010904</v>
          </cell>
          <cell r="H407">
            <v>159.50757000000002</v>
          </cell>
        </row>
        <row r="408">
          <cell r="G408" t="str">
            <v>3150010905</v>
          </cell>
          <cell r="H408">
            <v>0</v>
          </cell>
        </row>
        <row r="409">
          <cell r="G409" t="str">
            <v>3160010301</v>
          </cell>
          <cell r="H409">
            <v>51.99729</v>
          </cell>
        </row>
        <row r="410">
          <cell r="G410" t="str">
            <v>3160010302</v>
          </cell>
          <cell r="H410">
            <v>83.265569999999983</v>
          </cell>
        </row>
        <row r="411">
          <cell r="G411" t="str">
            <v>3160010303</v>
          </cell>
          <cell r="H411">
            <v>73.280069999999995</v>
          </cell>
        </row>
        <row r="412">
          <cell r="G412" t="str">
            <v>3160010400</v>
          </cell>
          <cell r="H412">
            <v>71.920590000000004</v>
          </cell>
        </row>
        <row r="413">
          <cell r="G413" t="str">
            <v>3160010402</v>
          </cell>
          <cell r="H413">
            <v>66.476880000000008</v>
          </cell>
        </row>
        <row r="414">
          <cell r="G414" t="str">
            <v>3160010403</v>
          </cell>
          <cell r="H414">
            <v>60.681449999999991</v>
          </cell>
        </row>
        <row r="415">
          <cell r="G415" t="str">
            <v>3160010801</v>
          </cell>
          <cell r="H415">
            <v>60.909929999999996</v>
          </cell>
        </row>
        <row r="416">
          <cell r="G416" t="str">
            <v>3160010802</v>
          </cell>
          <cell r="H416">
            <v>0</v>
          </cell>
        </row>
        <row r="417">
          <cell r="G417" t="str">
            <v>3160010803</v>
          </cell>
          <cell r="H417">
            <v>85.16543999999999</v>
          </cell>
        </row>
        <row r="418">
          <cell r="G418" t="str">
            <v>3160010900</v>
          </cell>
          <cell r="H418">
            <v>0</v>
          </cell>
        </row>
        <row r="419">
          <cell r="G419" t="str">
            <v>3160010902</v>
          </cell>
          <cell r="H419">
            <v>20.442</v>
          </cell>
        </row>
        <row r="420">
          <cell r="G420" t="str">
            <v>3160010903</v>
          </cell>
          <cell r="H420">
            <v>0</v>
          </cell>
        </row>
        <row r="421">
          <cell r="G421" t="str">
            <v>3160010904</v>
          </cell>
          <cell r="H421">
            <v>26.061509999999995</v>
          </cell>
        </row>
        <row r="422">
          <cell r="G422" t="str">
            <v>3160010905</v>
          </cell>
          <cell r="H422">
            <v>0</v>
          </cell>
        </row>
        <row r="423">
          <cell r="G423" t="str">
            <v>3210020100</v>
          </cell>
          <cell r="H423">
            <v>10930.706032499998</v>
          </cell>
        </row>
        <row r="424">
          <cell r="G424" t="str">
            <v>3210020101</v>
          </cell>
          <cell r="H424">
            <v>14210.182327500002</v>
          </cell>
        </row>
        <row r="425">
          <cell r="G425" t="str">
            <v>3210020102</v>
          </cell>
          <cell r="H425">
            <v>25015.601880000002</v>
          </cell>
        </row>
        <row r="426">
          <cell r="G426" t="str">
            <v>3210020200</v>
          </cell>
          <cell r="H426">
            <v>109757.85628500002</v>
          </cell>
        </row>
        <row r="427">
          <cell r="G427" t="str">
            <v>3210020201</v>
          </cell>
          <cell r="H427">
            <v>15210.075690000001</v>
          </cell>
        </row>
        <row r="428">
          <cell r="G428" t="str">
            <v>3210020202</v>
          </cell>
          <cell r="H428">
            <v>6196.7888325000013</v>
          </cell>
        </row>
        <row r="429">
          <cell r="G429" t="str">
            <v>3220020100</v>
          </cell>
          <cell r="H429">
            <v>1701.3424249999996</v>
          </cell>
        </row>
        <row r="430">
          <cell r="G430" t="str">
            <v>3220020101</v>
          </cell>
          <cell r="H430">
            <v>54163.40105</v>
          </cell>
        </row>
        <row r="431">
          <cell r="G431" t="str">
            <v>3220020102</v>
          </cell>
          <cell r="H431">
            <v>88062.757775000005</v>
          </cell>
        </row>
        <row r="432">
          <cell r="G432" t="str">
            <v>3220020200</v>
          </cell>
          <cell r="H432">
            <v>42861.516125000002</v>
          </cell>
        </row>
        <row r="433">
          <cell r="G433" t="str">
            <v>3220020201</v>
          </cell>
          <cell r="H433">
            <v>72651.505325000006</v>
          </cell>
        </row>
        <row r="434">
          <cell r="G434" t="str">
            <v>3220020202</v>
          </cell>
          <cell r="H434">
            <v>23993.210524999999</v>
          </cell>
        </row>
        <row r="435">
          <cell r="G435" t="str">
            <v>3230020100</v>
          </cell>
          <cell r="H435">
            <v>455.70740999999998</v>
          </cell>
        </row>
        <row r="436">
          <cell r="G436" t="str">
            <v>3230020101</v>
          </cell>
          <cell r="H436">
            <v>9051.7052999999996</v>
          </cell>
        </row>
        <row r="437">
          <cell r="G437" t="str">
            <v>3230020102</v>
          </cell>
          <cell r="H437">
            <v>13099.853819999998</v>
          </cell>
        </row>
        <row r="438">
          <cell r="G438" t="str">
            <v>3230020200</v>
          </cell>
          <cell r="H438">
            <v>7059.8585399999984</v>
          </cell>
        </row>
        <row r="439">
          <cell r="G439" t="str">
            <v>3230020201</v>
          </cell>
          <cell r="H439">
            <v>25973.440169999998</v>
          </cell>
        </row>
        <row r="440">
          <cell r="G440" t="str">
            <v>3230020202</v>
          </cell>
          <cell r="H440">
            <v>10291.892489999998</v>
          </cell>
        </row>
        <row r="441">
          <cell r="G441" t="str">
            <v>3240020100</v>
          </cell>
          <cell r="H441">
            <v>947.07598500000017</v>
          </cell>
        </row>
        <row r="442">
          <cell r="G442" t="str">
            <v>3240020101</v>
          </cell>
          <cell r="H442">
            <v>6846.7747050000007</v>
          </cell>
        </row>
        <row r="443">
          <cell r="G443" t="str">
            <v>3240020102</v>
          </cell>
          <cell r="H443">
            <v>15176.862675000002</v>
          </cell>
        </row>
        <row r="444">
          <cell r="G444" t="str">
            <v>3240020200</v>
          </cell>
          <cell r="H444">
            <v>16458.706845000001</v>
          </cell>
        </row>
        <row r="445">
          <cell r="G445" t="str">
            <v>3240020201</v>
          </cell>
          <cell r="H445">
            <v>24354.938002500003</v>
          </cell>
        </row>
        <row r="446">
          <cell r="G446" t="str">
            <v>3240020202</v>
          </cell>
          <cell r="H446">
            <v>11406.310065000001</v>
          </cell>
        </row>
        <row r="447">
          <cell r="G447" t="str">
            <v>3250020100</v>
          </cell>
          <cell r="H447">
            <v>536.96771999999976</v>
          </cell>
        </row>
        <row r="448">
          <cell r="G448" t="str">
            <v>3250020101</v>
          </cell>
          <cell r="H448">
            <v>792.4850100000001</v>
          </cell>
        </row>
        <row r="449">
          <cell r="G449" t="str">
            <v>3250020102</v>
          </cell>
          <cell r="H449">
            <v>2057.4848024999997</v>
          </cell>
        </row>
        <row r="450">
          <cell r="G450" t="str">
            <v>3250020200</v>
          </cell>
          <cell r="H450">
            <v>10639.7831475</v>
          </cell>
        </row>
        <row r="451">
          <cell r="G451" t="str">
            <v>3250020201</v>
          </cell>
          <cell r="H451">
            <v>2845.71081</v>
          </cell>
        </row>
        <row r="452">
          <cell r="G452" t="str">
            <v>3250020202</v>
          </cell>
          <cell r="H452">
            <v>829.02154499999995</v>
          </cell>
        </row>
        <row r="453">
          <cell r="G453" t="str">
            <v>3410010301</v>
          </cell>
          <cell r="H453">
            <v>0</v>
          </cell>
        </row>
        <row r="454">
          <cell r="G454" t="str">
            <v>3410030200</v>
          </cell>
          <cell r="H454">
            <v>2269.5974000000001</v>
          </cell>
        </row>
        <row r="455">
          <cell r="G455" t="str">
            <v>3410030201</v>
          </cell>
          <cell r="H455">
            <v>136.30999374999999</v>
          </cell>
        </row>
        <row r="456">
          <cell r="G456" t="str">
            <v>3410030202</v>
          </cell>
          <cell r="H456">
            <v>85.769687500000003</v>
          </cell>
        </row>
        <row r="457">
          <cell r="G457" t="str">
            <v>3410030203</v>
          </cell>
          <cell r="H457">
            <v>17065.29033</v>
          </cell>
        </row>
        <row r="458">
          <cell r="G458" t="str">
            <v>3410030300</v>
          </cell>
          <cell r="H458">
            <v>449.17740000000003</v>
          </cell>
        </row>
        <row r="459">
          <cell r="G459" t="str">
            <v>3410030301</v>
          </cell>
          <cell r="H459">
            <v>1463.5202312500001</v>
          </cell>
        </row>
        <row r="460">
          <cell r="G460" t="str">
            <v>3410030302</v>
          </cell>
          <cell r="H460">
            <v>3124.0707749999992</v>
          </cell>
        </row>
        <row r="461">
          <cell r="G461" t="str">
            <v>3410030401</v>
          </cell>
          <cell r="H461">
            <v>488.03391875</v>
          </cell>
        </row>
        <row r="462">
          <cell r="G462" t="str">
            <v>3410030500</v>
          </cell>
          <cell r="H462">
            <v>1776.8751875000003</v>
          </cell>
        </row>
        <row r="463">
          <cell r="G463" t="str">
            <v>3410030502</v>
          </cell>
          <cell r="H463">
            <v>59.734018749999997</v>
          </cell>
        </row>
        <row r="464">
          <cell r="G464" t="str">
            <v>3410030503</v>
          </cell>
          <cell r="H464">
            <v>53.928350000000009</v>
          </cell>
        </row>
        <row r="465">
          <cell r="G465" t="str">
            <v>3410030504</v>
          </cell>
          <cell r="H465">
            <v>655.96295624999993</v>
          </cell>
        </row>
        <row r="466">
          <cell r="G466" t="str">
            <v>3410030700</v>
          </cell>
          <cell r="H466">
            <v>2096.8375312499998</v>
          </cell>
        </row>
        <row r="467">
          <cell r="G467" t="str">
            <v>3410030701</v>
          </cell>
          <cell r="H467">
            <v>217.47626250000002</v>
          </cell>
        </row>
        <row r="468">
          <cell r="G468" t="str">
            <v>3410030702</v>
          </cell>
          <cell r="H468">
            <v>213.12138749999997</v>
          </cell>
        </row>
        <row r="469">
          <cell r="G469" t="str">
            <v>3410030801</v>
          </cell>
          <cell r="H469">
            <v>520.92075</v>
          </cell>
        </row>
        <row r="470">
          <cell r="G470" t="str">
            <v>3410030900</v>
          </cell>
          <cell r="H470">
            <v>58.512258749999994</v>
          </cell>
        </row>
        <row r="471">
          <cell r="G471" t="str">
            <v>3410030901</v>
          </cell>
          <cell r="H471">
            <v>2059.3231312500002</v>
          </cell>
        </row>
        <row r="472">
          <cell r="G472" t="str">
            <v>3410030902</v>
          </cell>
          <cell r="H472">
            <v>743.58334874999991</v>
          </cell>
        </row>
        <row r="473">
          <cell r="G473" t="str">
            <v>3410030903</v>
          </cell>
          <cell r="H473">
            <v>462.10964249999995</v>
          </cell>
        </row>
        <row r="474">
          <cell r="G474" t="str">
            <v>3410031001</v>
          </cell>
          <cell r="H474">
            <v>1026.4708987499998</v>
          </cell>
        </row>
        <row r="475">
          <cell r="G475" t="str">
            <v>3410031101</v>
          </cell>
          <cell r="H475">
            <v>1487.8477762499999</v>
          </cell>
        </row>
        <row r="476">
          <cell r="G476" t="str">
            <v>3410031201</v>
          </cell>
          <cell r="H476">
            <v>39018.633884999988</v>
          </cell>
        </row>
        <row r="477">
          <cell r="G477" t="str">
            <v>3410040101</v>
          </cell>
          <cell r="H477">
            <v>68.075535000000002</v>
          </cell>
        </row>
        <row r="478">
          <cell r="G478" t="str">
            <v>3410040102</v>
          </cell>
          <cell r="H478">
            <v>49.812922499999992</v>
          </cell>
        </row>
        <row r="479">
          <cell r="G479" t="str">
            <v>3410040103</v>
          </cell>
          <cell r="H479">
            <v>312.58631249999991</v>
          </cell>
        </row>
        <row r="480">
          <cell r="G480" t="str">
            <v>3410040104</v>
          </cell>
          <cell r="H480">
            <v>1588.7222999999999</v>
          </cell>
        </row>
        <row r="481">
          <cell r="G481" t="str">
            <v>3410040105</v>
          </cell>
          <cell r="H481">
            <v>1604.4979499999999</v>
          </cell>
        </row>
        <row r="482">
          <cell r="G482" t="str">
            <v>3410040106</v>
          </cell>
          <cell r="H482">
            <v>1638.9751949999998</v>
          </cell>
        </row>
        <row r="483">
          <cell r="G483" t="str">
            <v>3420030200</v>
          </cell>
          <cell r="H483">
            <v>334.72437749999995</v>
          </cell>
        </row>
        <row r="484">
          <cell r="G484" t="str">
            <v>3420030201</v>
          </cell>
          <cell r="H484">
            <v>19.583917499999995</v>
          </cell>
        </row>
        <row r="485">
          <cell r="G485" t="str">
            <v>3420030202</v>
          </cell>
          <cell r="H485">
            <v>21.583477499999997</v>
          </cell>
        </row>
        <row r="486">
          <cell r="G486" t="str">
            <v>3420030203</v>
          </cell>
          <cell r="H486">
            <v>10187.188109999999</v>
          </cell>
        </row>
        <row r="487">
          <cell r="G487" t="str">
            <v>3420030300</v>
          </cell>
          <cell r="H487">
            <v>43.882779999999997</v>
          </cell>
        </row>
        <row r="488">
          <cell r="G488" t="str">
            <v>3420030301</v>
          </cell>
          <cell r="H488">
            <v>342.32266749999997</v>
          </cell>
        </row>
        <row r="489">
          <cell r="G489" t="str">
            <v>3420030302</v>
          </cell>
          <cell r="H489">
            <v>4359.7360099999996</v>
          </cell>
        </row>
        <row r="490">
          <cell r="G490" t="str">
            <v>3420030401</v>
          </cell>
          <cell r="H490">
            <v>73.420322499999983</v>
          </cell>
        </row>
        <row r="491">
          <cell r="G491" t="str">
            <v>3420030500</v>
          </cell>
          <cell r="H491">
            <v>186.21154249999998</v>
          </cell>
        </row>
        <row r="492">
          <cell r="G492" t="str">
            <v>3420030501</v>
          </cell>
          <cell r="H492">
            <v>0</v>
          </cell>
        </row>
        <row r="493">
          <cell r="G493" t="str">
            <v>3420030502</v>
          </cell>
          <cell r="H493">
            <v>6.9824999999999999</v>
          </cell>
        </row>
        <row r="494">
          <cell r="G494" t="str">
            <v>3420030503</v>
          </cell>
          <cell r="H494">
            <v>6.9663974999999985</v>
          </cell>
        </row>
        <row r="495">
          <cell r="G495" t="str">
            <v>3420030504</v>
          </cell>
          <cell r="H495">
            <v>341.56010249999997</v>
          </cell>
        </row>
        <row r="496">
          <cell r="G496" t="str">
            <v>3420030700</v>
          </cell>
          <cell r="H496">
            <v>2.8266299999999998</v>
          </cell>
        </row>
        <row r="497">
          <cell r="G497" t="str">
            <v>3420030701</v>
          </cell>
          <cell r="H497">
            <v>57.361712499999996</v>
          </cell>
        </row>
        <row r="498">
          <cell r="G498" t="str">
            <v>3420030702</v>
          </cell>
          <cell r="H498">
            <v>57.71283249999999</v>
          </cell>
        </row>
        <row r="499">
          <cell r="G499" t="str">
            <v>3420030801</v>
          </cell>
          <cell r="H499">
            <v>219.87198999999998</v>
          </cell>
        </row>
        <row r="500">
          <cell r="G500" t="str">
            <v>3420030900</v>
          </cell>
          <cell r="H500">
            <v>8.4489899999999984</v>
          </cell>
        </row>
        <row r="501">
          <cell r="G501" t="str">
            <v>3420030901</v>
          </cell>
          <cell r="H501">
            <v>408.85135499999996</v>
          </cell>
        </row>
        <row r="502">
          <cell r="G502" t="str">
            <v>3420030902</v>
          </cell>
          <cell r="H502">
            <v>140.08343249999999</v>
          </cell>
        </row>
        <row r="503">
          <cell r="G503" t="str">
            <v>3420030903</v>
          </cell>
          <cell r="H503">
            <v>86.176818749999995</v>
          </cell>
        </row>
        <row r="504">
          <cell r="G504" t="str">
            <v>3420031001</v>
          </cell>
          <cell r="H504">
            <v>596.72670749999997</v>
          </cell>
        </row>
        <row r="505">
          <cell r="G505" t="str">
            <v>3420031101</v>
          </cell>
          <cell r="H505">
            <v>4009.8508725000002</v>
          </cell>
        </row>
        <row r="506">
          <cell r="G506" t="str">
            <v>3420031201</v>
          </cell>
          <cell r="H506">
            <v>23243.510069999997</v>
          </cell>
        </row>
        <row r="507">
          <cell r="G507" t="str">
            <v>3420040101</v>
          </cell>
          <cell r="H507">
            <v>0</v>
          </cell>
        </row>
        <row r="508">
          <cell r="G508" t="str">
            <v>3420040102</v>
          </cell>
          <cell r="H508">
            <v>0</v>
          </cell>
        </row>
        <row r="509">
          <cell r="G509" t="str">
            <v>3420040103</v>
          </cell>
          <cell r="H509">
            <v>0</v>
          </cell>
        </row>
        <row r="510">
          <cell r="G510" t="str">
            <v>3430030200</v>
          </cell>
          <cell r="H510">
            <v>2968.5351000000005</v>
          </cell>
        </row>
        <row r="511">
          <cell r="G511" t="str">
            <v>3430030201</v>
          </cell>
          <cell r="H511">
            <v>7206.2999637499997</v>
          </cell>
        </row>
        <row r="512">
          <cell r="G512" t="str">
            <v>3430030202</v>
          </cell>
          <cell r="H512">
            <v>5769.8808825000006</v>
          </cell>
        </row>
        <row r="513">
          <cell r="G513" t="str">
            <v>3430030203</v>
          </cell>
          <cell r="H513">
            <v>84988.230029999992</v>
          </cell>
        </row>
        <row r="514">
          <cell r="G514" t="str">
            <v>3430030300</v>
          </cell>
          <cell r="H514">
            <v>350.16158749999994</v>
          </cell>
        </row>
        <row r="515">
          <cell r="G515" t="str">
            <v>3430030301</v>
          </cell>
          <cell r="H515">
            <v>37726.329322500002</v>
          </cell>
        </row>
        <row r="516">
          <cell r="G516" t="str">
            <v>3430030302</v>
          </cell>
          <cell r="H516">
            <v>84385.341365000015</v>
          </cell>
        </row>
        <row r="517">
          <cell r="G517" t="str">
            <v>3430030401</v>
          </cell>
          <cell r="H517">
            <v>10374.474764999999</v>
          </cell>
        </row>
        <row r="518">
          <cell r="G518" t="str">
            <v>3430030500</v>
          </cell>
          <cell r="H518">
            <v>1106.0728749999998</v>
          </cell>
        </row>
        <row r="519">
          <cell r="G519" t="str">
            <v>3430030502</v>
          </cell>
          <cell r="H519">
            <v>13909.467442500003</v>
          </cell>
        </row>
        <row r="520">
          <cell r="G520" t="str">
            <v>3430030503</v>
          </cell>
          <cell r="H520">
            <v>15571.863509999999</v>
          </cell>
        </row>
        <row r="521">
          <cell r="G521" t="str">
            <v>3430030504</v>
          </cell>
          <cell r="H521">
            <v>18029.910803749997</v>
          </cell>
        </row>
        <row r="522">
          <cell r="G522" t="str">
            <v>3430030600</v>
          </cell>
          <cell r="H522">
            <v>0</v>
          </cell>
        </row>
        <row r="523">
          <cell r="G523" t="str">
            <v>3430030601</v>
          </cell>
          <cell r="H523">
            <v>0</v>
          </cell>
        </row>
        <row r="524">
          <cell r="G524" t="str">
            <v>3430030602</v>
          </cell>
          <cell r="H524">
            <v>0</v>
          </cell>
        </row>
        <row r="525">
          <cell r="G525" t="str">
            <v>3430030700</v>
          </cell>
          <cell r="H525">
            <v>223.41425624999999</v>
          </cell>
        </row>
        <row r="526">
          <cell r="G526" t="str">
            <v>3430030701</v>
          </cell>
          <cell r="H526">
            <v>21276.431279999997</v>
          </cell>
        </row>
        <row r="527">
          <cell r="G527" t="str">
            <v>3430030702</v>
          </cell>
          <cell r="H527">
            <v>18768.319027500002</v>
          </cell>
        </row>
        <row r="528">
          <cell r="G528" t="str">
            <v>3430030801</v>
          </cell>
          <cell r="H528">
            <v>10974.4147725</v>
          </cell>
        </row>
        <row r="529">
          <cell r="G529" t="str">
            <v>3430030900</v>
          </cell>
          <cell r="H529">
            <v>2961.9644587499997</v>
          </cell>
        </row>
        <row r="530">
          <cell r="G530" t="str">
            <v>3430030901</v>
          </cell>
          <cell r="H530">
            <v>10246.940756249998</v>
          </cell>
        </row>
        <row r="531">
          <cell r="G531" t="str">
            <v>3430030902</v>
          </cell>
          <cell r="H531">
            <v>10675.369443749998</v>
          </cell>
        </row>
        <row r="532">
          <cell r="G532" t="str">
            <v>3430030903</v>
          </cell>
          <cell r="H532">
            <v>8505.7398112499995</v>
          </cell>
        </row>
        <row r="533">
          <cell r="G533" t="str">
            <v>3430031001</v>
          </cell>
          <cell r="H533">
            <v>7568.8166812499985</v>
          </cell>
        </row>
        <row r="534">
          <cell r="G534" t="str">
            <v>3430031101</v>
          </cell>
          <cell r="H534">
            <v>13389.539336249998</v>
          </cell>
        </row>
        <row r="535">
          <cell r="G535" t="str">
            <v>3430031201</v>
          </cell>
          <cell r="H535">
            <v>196742.42873999994</v>
          </cell>
        </row>
        <row r="536">
          <cell r="G536" t="str">
            <v>3430040101</v>
          </cell>
          <cell r="H536">
            <v>1743.1510799999996</v>
          </cell>
        </row>
        <row r="537">
          <cell r="G537" t="str">
            <v>3430040102</v>
          </cell>
          <cell r="H537">
            <v>660.41018999999983</v>
          </cell>
        </row>
        <row r="538">
          <cell r="G538" t="str">
            <v>3430040103</v>
          </cell>
          <cell r="H538">
            <v>5948.9855287499995</v>
          </cell>
        </row>
        <row r="539">
          <cell r="G539" t="str">
            <v>3430040104</v>
          </cell>
          <cell r="H539">
            <v>40601.596529999988</v>
          </cell>
        </row>
        <row r="540">
          <cell r="G540" t="str">
            <v>3430040105</v>
          </cell>
          <cell r="H540">
            <v>41023.486019999997</v>
          </cell>
        </row>
        <row r="541">
          <cell r="G541" t="str">
            <v>3430040106</v>
          </cell>
          <cell r="H541">
            <v>41843.960234999999</v>
          </cell>
        </row>
        <row r="542">
          <cell r="G542" t="str">
            <v>3430030200</v>
          </cell>
          <cell r="H542">
            <v>0</v>
          </cell>
        </row>
        <row r="543">
          <cell r="G543" t="str">
            <v>3430030201</v>
          </cell>
          <cell r="H543">
            <v>7699.388596249999</v>
          </cell>
        </row>
        <row r="544">
          <cell r="G544" t="str">
            <v>3430030202</v>
          </cell>
          <cell r="H544">
            <v>7520.3330475000002</v>
          </cell>
        </row>
        <row r="545">
          <cell r="G545" t="str">
            <v>3430030203</v>
          </cell>
          <cell r="H545">
            <v>32673.235319999996</v>
          </cell>
        </row>
        <row r="546">
          <cell r="G546" t="str">
            <v>3430030300</v>
          </cell>
          <cell r="H546">
            <v>0</v>
          </cell>
        </row>
        <row r="547">
          <cell r="G547" t="str">
            <v>3430030301</v>
          </cell>
          <cell r="H547">
            <v>90492.105060000002</v>
          </cell>
        </row>
        <row r="548">
          <cell r="G548" t="str">
            <v>3430030302</v>
          </cell>
          <cell r="H548">
            <v>5400.4329600000001</v>
          </cell>
        </row>
        <row r="549">
          <cell r="G549" t="str">
            <v>3430030401</v>
          </cell>
          <cell r="H549">
            <v>10663.410631250001</v>
          </cell>
        </row>
        <row r="550">
          <cell r="G550" t="str">
            <v>3430030500</v>
          </cell>
          <cell r="H550">
            <v>0</v>
          </cell>
        </row>
        <row r="551">
          <cell r="G551" t="str">
            <v>3430030502</v>
          </cell>
          <cell r="H551">
            <v>18540.586312500003</v>
          </cell>
        </row>
        <row r="552">
          <cell r="G552" t="str">
            <v>3430030503</v>
          </cell>
          <cell r="H552">
            <v>18540.586312500003</v>
          </cell>
        </row>
        <row r="553">
          <cell r="G553" t="str">
            <v>3430030504</v>
          </cell>
          <cell r="H553">
            <v>33437.872635</v>
          </cell>
        </row>
        <row r="554">
          <cell r="G554" t="str">
            <v>3430030600</v>
          </cell>
          <cell r="H554">
            <v>0</v>
          </cell>
        </row>
        <row r="555">
          <cell r="G555" t="str">
            <v>3430030601</v>
          </cell>
          <cell r="H555">
            <v>0</v>
          </cell>
        </row>
        <row r="556">
          <cell r="G556" t="str">
            <v>3430030602</v>
          </cell>
          <cell r="H556">
            <v>0</v>
          </cell>
        </row>
        <row r="557">
          <cell r="G557" t="str">
            <v>3430030700</v>
          </cell>
          <cell r="H557">
            <v>0</v>
          </cell>
        </row>
        <row r="558">
          <cell r="G558" t="str">
            <v>3430030701</v>
          </cell>
          <cell r="H558">
            <v>28962.322559999997</v>
          </cell>
        </row>
        <row r="559">
          <cell r="G559" t="str">
            <v>3430030702</v>
          </cell>
          <cell r="H559">
            <v>25342.03224</v>
          </cell>
        </row>
        <row r="560">
          <cell r="G560" t="str">
            <v>3430030801</v>
          </cell>
          <cell r="H560">
            <v>15792.160080000001</v>
          </cell>
        </row>
        <row r="561">
          <cell r="G561" t="str">
            <v>3430030900</v>
          </cell>
          <cell r="H561">
            <v>0</v>
          </cell>
        </row>
        <row r="562">
          <cell r="G562" t="str">
            <v>3430030901</v>
          </cell>
          <cell r="H562">
            <v>6234.5637337499993</v>
          </cell>
        </row>
        <row r="563">
          <cell r="G563" t="str">
            <v>3430030902</v>
          </cell>
          <cell r="H563">
            <v>6234.5637337499993</v>
          </cell>
        </row>
        <row r="564">
          <cell r="G564" t="str">
            <v>3430030903</v>
          </cell>
          <cell r="H564">
            <v>4032.7664437500002</v>
          </cell>
        </row>
        <row r="565">
          <cell r="G565" t="str">
            <v>3430031001</v>
          </cell>
          <cell r="H565">
            <v>8827.0377937499979</v>
          </cell>
        </row>
        <row r="566">
          <cell r="G566" t="str">
            <v>3430031101</v>
          </cell>
          <cell r="H566">
            <v>2600.7651449999998</v>
          </cell>
        </row>
        <row r="567">
          <cell r="G567" t="str">
            <v>3430031201</v>
          </cell>
          <cell r="H567">
            <v>74548.628756250007</v>
          </cell>
        </row>
        <row r="568">
          <cell r="G568" t="str">
            <v>3430040101</v>
          </cell>
          <cell r="H568">
            <v>0</v>
          </cell>
        </row>
        <row r="569">
          <cell r="G569" t="str">
            <v>3430040102</v>
          </cell>
          <cell r="H569">
            <v>0</v>
          </cell>
        </row>
        <row r="570">
          <cell r="G570" t="str">
            <v>3430040103</v>
          </cell>
          <cell r="H570">
            <v>0</v>
          </cell>
        </row>
        <row r="571">
          <cell r="G571" t="str">
            <v>3430040104</v>
          </cell>
          <cell r="H571">
            <v>0</v>
          </cell>
        </row>
        <row r="572">
          <cell r="G572" t="str">
            <v>3430040105</v>
          </cell>
          <cell r="H572">
            <v>0</v>
          </cell>
        </row>
        <row r="573">
          <cell r="G573" t="str">
            <v>3430040106</v>
          </cell>
          <cell r="H573">
            <v>0</v>
          </cell>
        </row>
        <row r="574">
          <cell r="G574" t="str">
            <v>3440030200</v>
          </cell>
          <cell r="H574">
            <v>17.699294999999999</v>
          </cell>
        </row>
        <row r="575">
          <cell r="G575" t="str">
            <v>3440030201</v>
          </cell>
          <cell r="H575">
            <v>749.12182999999993</v>
          </cell>
        </row>
        <row r="576">
          <cell r="G576" t="str">
            <v>3440030202</v>
          </cell>
          <cell r="H576">
            <v>826.32813750000014</v>
          </cell>
        </row>
        <row r="577">
          <cell r="G577" t="str">
            <v>3440030203</v>
          </cell>
          <cell r="H577">
            <v>14889.867794999996</v>
          </cell>
        </row>
        <row r="578">
          <cell r="G578" t="str">
            <v>3440030300</v>
          </cell>
          <cell r="H578">
            <v>11.4094225</v>
          </cell>
        </row>
        <row r="579">
          <cell r="G579" t="str">
            <v>3440030301</v>
          </cell>
          <cell r="H579">
            <v>2832.404595</v>
          </cell>
        </row>
        <row r="580">
          <cell r="G580" t="str">
            <v>3440030302</v>
          </cell>
          <cell r="H580">
            <v>13634.087847500001</v>
          </cell>
        </row>
        <row r="581">
          <cell r="G581" t="str">
            <v>3440030401</v>
          </cell>
          <cell r="H581">
            <v>678.78386249999994</v>
          </cell>
        </row>
        <row r="582">
          <cell r="G582" t="str">
            <v>3440030500</v>
          </cell>
          <cell r="H582">
            <v>0</v>
          </cell>
        </row>
        <row r="583">
          <cell r="G583" t="str">
            <v>3440030502</v>
          </cell>
          <cell r="H583">
            <v>929.04030999999998</v>
          </cell>
        </row>
        <row r="584">
          <cell r="G584" t="str">
            <v>3440030503</v>
          </cell>
          <cell r="H584">
            <v>1146.9994349999999</v>
          </cell>
        </row>
        <row r="585">
          <cell r="G585" t="str">
            <v>3440030504</v>
          </cell>
          <cell r="H585">
            <v>1101.6785825000002</v>
          </cell>
        </row>
        <row r="586">
          <cell r="G586" t="str">
            <v>3440030700</v>
          </cell>
          <cell r="H586">
            <v>5.7047325000000004</v>
          </cell>
        </row>
        <row r="587">
          <cell r="G587" t="str">
            <v>3440030701</v>
          </cell>
          <cell r="H587">
            <v>933.88463000000002</v>
          </cell>
        </row>
        <row r="588">
          <cell r="G588" t="str">
            <v>3440030702</v>
          </cell>
          <cell r="H588">
            <v>928.54624749999994</v>
          </cell>
        </row>
        <row r="589">
          <cell r="G589" t="str">
            <v>3440030801</v>
          </cell>
          <cell r="H589">
            <v>660.55212749999998</v>
          </cell>
        </row>
        <row r="590">
          <cell r="G590" t="str">
            <v>3440030900</v>
          </cell>
          <cell r="H590">
            <v>0</v>
          </cell>
        </row>
        <row r="591">
          <cell r="G591" t="str">
            <v>3440030901</v>
          </cell>
          <cell r="H591">
            <v>927.50241374999985</v>
          </cell>
        </row>
        <row r="592">
          <cell r="G592" t="str">
            <v>3440030902</v>
          </cell>
          <cell r="H592">
            <v>817.44312374999981</v>
          </cell>
        </row>
        <row r="593">
          <cell r="G593" t="str">
            <v>3440030903</v>
          </cell>
          <cell r="H593">
            <v>517.02952125000002</v>
          </cell>
        </row>
        <row r="594">
          <cell r="G594" t="str">
            <v>3440031001</v>
          </cell>
          <cell r="H594">
            <v>878.63135249999993</v>
          </cell>
        </row>
        <row r="595">
          <cell r="G595" t="str">
            <v>3440031101</v>
          </cell>
          <cell r="H595">
            <v>1475.7847499999998</v>
          </cell>
        </row>
        <row r="596">
          <cell r="G596" t="str">
            <v>3440031201</v>
          </cell>
          <cell r="H596">
            <v>33973.338959999994</v>
          </cell>
        </row>
        <row r="597">
          <cell r="G597" t="str">
            <v>3440040101</v>
          </cell>
          <cell r="H597">
            <v>0</v>
          </cell>
        </row>
        <row r="598">
          <cell r="G598" t="str">
            <v>3440040102</v>
          </cell>
          <cell r="H598">
            <v>0</v>
          </cell>
        </row>
        <row r="599">
          <cell r="G599" t="str">
            <v>3440040103</v>
          </cell>
          <cell r="H599">
            <v>0</v>
          </cell>
        </row>
        <row r="600">
          <cell r="G600" t="str">
            <v>3450030200</v>
          </cell>
          <cell r="H600">
            <v>315.29279499999996</v>
          </cell>
        </row>
        <row r="601">
          <cell r="G601" t="str">
            <v>3450030201</v>
          </cell>
          <cell r="H601">
            <v>775.42482500000006</v>
          </cell>
        </row>
        <row r="602">
          <cell r="G602" t="str">
            <v>3450030202</v>
          </cell>
          <cell r="H602">
            <v>648.15432499999986</v>
          </cell>
        </row>
        <row r="603">
          <cell r="G603" t="str">
            <v>3450030203</v>
          </cell>
          <cell r="H603">
            <v>23644.670939999996</v>
          </cell>
        </row>
        <row r="604">
          <cell r="G604" t="str">
            <v>3450030300</v>
          </cell>
          <cell r="H604">
            <v>57.523494999999997</v>
          </cell>
        </row>
        <row r="605">
          <cell r="G605" t="str">
            <v>3450030301</v>
          </cell>
          <cell r="H605">
            <v>2750.7345125000002</v>
          </cell>
        </row>
        <row r="606">
          <cell r="G606" t="str">
            <v>3450030302</v>
          </cell>
          <cell r="H606">
            <v>9577.6070499999987</v>
          </cell>
        </row>
        <row r="607">
          <cell r="G607" t="str">
            <v>3450030401</v>
          </cell>
          <cell r="H607">
            <v>739.294895</v>
          </cell>
        </row>
        <row r="608">
          <cell r="G608" t="str">
            <v>3450030500</v>
          </cell>
          <cell r="H608">
            <v>186.03431499999996</v>
          </cell>
        </row>
        <row r="609">
          <cell r="G609" t="str">
            <v>3450030502</v>
          </cell>
          <cell r="H609">
            <v>994.14499749999982</v>
          </cell>
        </row>
        <row r="610">
          <cell r="G610" t="str">
            <v>3450030503</v>
          </cell>
          <cell r="H610">
            <v>893.61808999999994</v>
          </cell>
        </row>
        <row r="611">
          <cell r="G611" t="str">
            <v>3450030504</v>
          </cell>
          <cell r="H611">
            <v>1385.6445849999998</v>
          </cell>
        </row>
        <row r="612">
          <cell r="G612" t="str">
            <v>3450030700</v>
          </cell>
          <cell r="H612">
            <v>60.97186</v>
          </cell>
        </row>
        <row r="613">
          <cell r="G613" t="str">
            <v>3450030701</v>
          </cell>
          <cell r="H613">
            <v>1001.6074025</v>
          </cell>
        </row>
        <row r="614">
          <cell r="G614" t="str">
            <v>3450030702</v>
          </cell>
          <cell r="H614">
            <v>986.95335999999998</v>
          </cell>
        </row>
        <row r="615">
          <cell r="G615" t="str">
            <v>3450030801</v>
          </cell>
          <cell r="H615">
            <v>824.00266499999998</v>
          </cell>
        </row>
        <row r="616">
          <cell r="G616" t="str">
            <v>3450030900</v>
          </cell>
          <cell r="H616">
            <v>24.211233749999998</v>
          </cell>
        </row>
        <row r="617">
          <cell r="G617" t="str">
            <v>3450030901</v>
          </cell>
          <cell r="H617">
            <v>1355.5615424999999</v>
          </cell>
        </row>
        <row r="618">
          <cell r="G618" t="str">
            <v>3450030902</v>
          </cell>
          <cell r="H618">
            <v>622.0421624999999</v>
          </cell>
        </row>
        <row r="619">
          <cell r="G619" t="str">
            <v>3450030903</v>
          </cell>
          <cell r="H619">
            <v>386.63946749999997</v>
          </cell>
        </row>
        <row r="620">
          <cell r="G620" t="str">
            <v>3450031001</v>
          </cell>
          <cell r="H620">
            <v>1396.5950625</v>
          </cell>
        </row>
        <row r="621">
          <cell r="G621" t="str">
            <v>3450031101</v>
          </cell>
          <cell r="H621">
            <v>1527.8821387499997</v>
          </cell>
        </row>
        <row r="622">
          <cell r="G622" t="str">
            <v>3450031201</v>
          </cell>
          <cell r="H622">
            <v>53948.661524999989</v>
          </cell>
        </row>
        <row r="623">
          <cell r="G623" t="str">
            <v>3450040101</v>
          </cell>
          <cell r="H623">
            <v>404.36789249999998</v>
          </cell>
        </row>
        <row r="624">
          <cell r="G624" t="str">
            <v>3450040102</v>
          </cell>
          <cell r="H624">
            <v>78.480269999999976</v>
          </cell>
        </row>
        <row r="625">
          <cell r="G625" t="str">
            <v>3450040103</v>
          </cell>
          <cell r="H625">
            <v>62.153643749999986</v>
          </cell>
        </row>
        <row r="626">
          <cell r="G626" t="str">
            <v>3450040104</v>
          </cell>
          <cell r="H626">
            <v>9436.9443299999984</v>
          </cell>
        </row>
        <row r="627">
          <cell r="G627" t="str">
            <v>3450040105</v>
          </cell>
          <cell r="H627">
            <v>9530.6507999999976</v>
          </cell>
        </row>
        <row r="628">
          <cell r="G628" t="str">
            <v>3450040106</v>
          </cell>
          <cell r="H628">
            <v>9735.4451699999991</v>
          </cell>
        </row>
        <row r="629">
          <cell r="G629" t="str">
            <v>3460030200</v>
          </cell>
          <cell r="H629">
            <v>32.109727499999998</v>
          </cell>
        </row>
        <row r="630">
          <cell r="G630" t="str">
            <v>3460030201</v>
          </cell>
          <cell r="H630">
            <v>67.607979999999998</v>
          </cell>
        </row>
        <row r="631">
          <cell r="G631" t="str">
            <v>3460030202</v>
          </cell>
          <cell r="H631">
            <v>47.098925000000001</v>
          </cell>
        </row>
        <row r="632">
          <cell r="G632" t="str">
            <v>3460030203</v>
          </cell>
          <cell r="H632">
            <v>2184.6260699999998</v>
          </cell>
        </row>
        <row r="633">
          <cell r="G633" t="str">
            <v>3460030300</v>
          </cell>
          <cell r="H633">
            <v>38.016122500000002</v>
          </cell>
        </row>
        <row r="634">
          <cell r="G634" t="str">
            <v>3460030301</v>
          </cell>
          <cell r="H634">
            <v>175.01950499999998</v>
          </cell>
        </row>
        <row r="635">
          <cell r="G635" t="str">
            <v>3460030302</v>
          </cell>
          <cell r="H635">
            <v>504.06784999999996</v>
          </cell>
        </row>
        <row r="636">
          <cell r="G636" t="str">
            <v>3460030401</v>
          </cell>
          <cell r="H636">
            <v>179.88894249999998</v>
          </cell>
        </row>
        <row r="637">
          <cell r="G637" t="str">
            <v>3460030500</v>
          </cell>
          <cell r="H637">
            <v>146.60574749999998</v>
          </cell>
        </row>
        <row r="638">
          <cell r="G638" t="str">
            <v>3460030502</v>
          </cell>
          <cell r="H638">
            <v>19.909210000000002</v>
          </cell>
        </row>
        <row r="639">
          <cell r="G639" t="str">
            <v>3460030503</v>
          </cell>
          <cell r="H639">
            <v>28.8802375</v>
          </cell>
        </row>
        <row r="640">
          <cell r="G640" t="str">
            <v>3460030504</v>
          </cell>
          <cell r="H640">
            <v>131.413995</v>
          </cell>
        </row>
        <row r="641">
          <cell r="G641" t="str">
            <v>3460030700</v>
          </cell>
          <cell r="H641">
            <v>63.560662499999992</v>
          </cell>
        </row>
        <row r="642">
          <cell r="G642" t="str">
            <v>3460030701</v>
          </cell>
          <cell r="H642">
            <v>94.65719</v>
          </cell>
        </row>
        <row r="643">
          <cell r="G643" t="str">
            <v>3460030702</v>
          </cell>
          <cell r="H643">
            <v>82.514345000000006</v>
          </cell>
        </row>
        <row r="644">
          <cell r="G644" t="str">
            <v>3460030801</v>
          </cell>
          <cell r="H644">
            <v>197.10242</v>
          </cell>
        </row>
        <row r="645">
          <cell r="G645" t="str">
            <v>3460030900</v>
          </cell>
          <cell r="H645">
            <v>15.684487500000001</v>
          </cell>
        </row>
        <row r="646">
          <cell r="G646" t="str">
            <v>3460030901</v>
          </cell>
          <cell r="H646">
            <v>150.78240374999999</v>
          </cell>
        </row>
        <row r="647">
          <cell r="G647" t="str">
            <v>3460030902</v>
          </cell>
          <cell r="H647">
            <v>222.98999249999997</v>
          </cell>
        </row>
        <row r="648">
          <cell r="G648" t="str">
            <v>3460030903</v>
          </cell>
          <cell r="H648">
            <v>99.795506249999988</v>
          </cell>
        </row>
        <row r="649">
          <cell r="G649" t="str">
            <v>3460031001</v>
          </cell>
          <cell r="H649">
            <v>128.90818874999999</v>
          </cell>
        </row>
        <row r="650">
          <cell r="G650" t="str">
            <v>3460031101</v>
          </cell>
          <cell r="H650">
            <v>211.21814999999998</v>
          </cell>
        </row>
        <row r="651">
          <cell r="G651" t="str">
            <v>3460031201</v>
          </cell>
          <cell r="H651">
            <v>4984.5331799999994</v>
          </cell>
        </row>
        <row r="652">
          <cell r="G652" t="str">
            <v>3460040101</v>
          </cell>
          <cell r="H652">
            <v>0</v>
          </cell>
        </row>
        <row r="653">
          <cell r="G653" t="str">
            <v>3460040102</v>
          </cell>
          <cell r="H653">
            <v>0</v>
          </cell>
        </row>
        <row r="654">
          <cell r="G654" t="str">
            <v>3460040103</v>
          </cell>
          <cell r="H654">
            <v>1.9882499999999997E-2</v>
          </cell>
        </row>
        <row r="655">
          <cell r="H655">
            <v>0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0</v>
          </cell>
        </row>
        <row r="660">
          <cell r="H660">
            <v>0</v>
          </cell>
        </row>
        <row r="661">
          <cell r="H661">
            <v>0</v>
          </cell>
        </row>
        <row r="662">
          <cell r="G662" t="str">
            <v>37000</v>
          </cell>
          <cell r="H662">
            <v>88198787.465511203</v>
          </cell>
        </row>
        <row r="663">
          <cell r="G663" t="str">
            <v>37010</v>
          </cell>
          <cell r="H663">
            <v>686635.00001999992</v>
          </cell>
        </row>
        <row r="664">
          <cell r="G664" t="str">
            <v>37000</v>
          </cell>
          <cell r="H664">
            <v>-686635.00001999992</v>
          </cell>
        </row>
        <row r="665">
          <cell r="H665">
            <v>0</v>
          </cell>
        </row>
        <row r="666">
          <cell r="G666" t="str">
            <v>37000</v>
          </cell>
          <cell r="H666">
            <v>16282845.164508751</v>
          </cell>
        </row>
        <row r="667">
          <cell r="G667" t="str">
            <v>37010</v>
          </cell>
          <cell r="H667">
            <v>-16326965.244529687</v>
          </cell>
        </row>
        <row r="668">
          <cell r="H668">
            <v>0</v>
          </cell>
        </row>
        <row r="669">
          <cell r="H669">
            <v>0</v>
          </cell>
        </row>
        <row r="670">
          <cell r="G670" t="str">
            <v>35300</v>
          </cell>
          <cell r="H670">
            <v>22272675.693252496</v>
          </cell>
        </row>
        <row r="671">
          <cell r="G671" t="str">
            <v>3410030801</v>
          </cell>
          <cell r="H671">
            <v>319330.93243750004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6">
          <cell r="H676">
            <v>13415932661.413187</v>
          </cell>
        </row>
        <row r="678">
          <cell r="H678">
            <v>277313975.61000001</v>
          </cell>
        </row>
        <row r="679">
          <cell r="H679">
            <v>933864862.91367173</v>
          </cell>
        </row>
        <row r="680">
          <cell r="H680">
            <v>-88198787.465511203</v>
          </cell>
        </row>
      </sheetData>
      <sheetData sheetId="11"/>
      <sheetData sheetId="1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311.00 10301        </v>
          </cell>
          <cell r="B2">
            <v>46934</v>
          </cell>
          <cell r="C2">
            <v>80</v>
          </cell>
          <cell r="D2" t="str">
            <v xml:space="preserve">   R2</v>
          </cell>
          <cell r="E2">
            <v>-1</v>
          </cell>
          <cell r="F2">
            <v>114283077.88</v>
          </cell>
          <cell r="G2">
            <v>69842491</v>
          </cell>
          <cell r="H2">
            <v>45583418</v>
          </cell>
          <cell r="I2">
            <v>11184681</v>
          </cell>
          <cell r="J2">
            <v>9.7899999999999991</v>
          </cell>
          <cell r="K2">
            <v>10.32</v>
          </cell>
          <cell r="L2">
            <v>61.1</v>
          </cell>
          <cell r="M2">
            <v>26.6</v>
          </cell>
          <cell r="N2">
            <v>69842491</v>
          </cell>
          <cell r="O2">
            <v>4415875</v>
          </cell>
          <cell r="P2">
            <v>3.86</v>
          </cell>
        </row>
        <row r="3">
          <cell r="A3" t="str">
            <v xml:space="preserve">311.00 10302        </v>
          </cell>
          <cell r="B3">
            <v>46934</v>
          </cell>
          <cell r="C3">
            <v>80</v>
          </cell>
          <cell r="D3" t="str">
            <v xml:space="preserve">   R2</v>
          </cell>
          <cell r="E3">
            <v>-1</v>
          </cell>
          <cell r="F3">
            <v>6968574.0800000001</v>
          </cell>
          <cell r="G3">
            <v>5256783</v>
          </cell>
          <cell r="H3">
            <v>1781477</v>
          </cell>
          <cell r="I3">
            <v>690703</v>
          </cell>
          <cell r="J3">
            <v>9.91</v>
          </cell>
          <cell r="K3">
            <v>10.19</v>
          </cell>
          <cell r="L3">
            <v>75.400000000000006</v>
          </cell>
          <cell r="M3">
            <v>38.6</v>
          </cell>
          <cell r="N3">
            <v>5256783</v>
          </cell>
          <cell r="O3">
            <v>174753</v>
          </cell>
          <cell r="P3">
            <v>2.5099999999999998</v>
          </cell>
        </row>
        <row r="4">
          <cell r="A4" t="str">
            <v xml:space="preserve">311.00 10303        </v>
          </cell>
          <cell r="B4">
            <v>46934</v>
          </cell>
          <cell r="C4">
            <v>80</v>
          </cell>
          <cell r="D4" t="str">
            <v xml:space="preserve">   R2</v>
          </cell>
          <cell r="E4">
            <v>-1</v>
          </cell>
          <cell r="F4">
            <v>5083211.03</v>
          </cell>
          <cell r="G4">
            <v>3806654</v>
          </cell>
          <cell r="H4">
            <v>1327389</v>
          </cell>
          <cell r="I4">
            <v>502353</v>
          </cell>
          <cell r="J4">
            <v>9.8800000000000008</v>
          </cell>
          <cell r="K4">
            <v>10.220000000000001</v>
          </cell>
          <cell r="L4">
            <v>74.900000000000006</v>
          </cell>
          <cell r="M4">
            <v>37.5</v>
          </cell>
          <cell r="N4">
            <v>3806654</v>
          </cell>
          <cell r="O4">
            <v>129842</v>
          </cell>
          <cell r="P4">
            <v>2.5499999999999998</v>
          </cell>
        </row>
        <row r="5">
          <cell r="A5" t="str">
            <v xml:space="preserve">311.00 10400        </v>
          </cell>
          <cell r="B5">
            <v>48029</v>
          </cell>
          <cell r="C5">
            <v>80</v>
          </cell>
          <cell r="D5" t="str">
            <v xml:space="preserve">   R2</v>
          </cell>
          <cell r="E5">
            <v>-1</v>
          </cell>
          <cell r="F5">
            <v>241400701.34999999</v>
          </cell>
          <cell r="G5">
            <v>161450058</v>
          </cell>
          <cell r="H5">
            <v>82364650</v>
          </cell>
          <cell r="I5">
            <v>18611810</v>
          </cell>
          <cell r="J5">
            <v>7.71</v>
          </cell>
          <cell r="K5">
            <v>13.1</v>
          </cell>
          <cell r="L5">
            <v>66.900000000000006</v>
          </cell>
          <cell r="M5">
            <v>32.700000000000003</v>
          </cell>
          <cell r="N5">
            <v>161450058</v>
          </cell>
          <cell r="O5">
            <v>6289289</v>
          </cell>
          <cell r="P5">
            <v>2.61</v>
          </cell>
        </row>
        <row r="6">
          <cell r="A6" t="str">
            <v xml:space="preserve">311.00 10402        </v>
          </cell>
          <cell r="B6">
            <v>48029</v>
          </cell>
          <cell r="C6">
            <v>80</v>
          </cell>
          <cell r="D6" t="str">
            <v xml:space="preserve">   R2</v>
          </cell>
          <cell r="E6">
            <v>-1</v>
          </cell>
          <cell r="F6">
            <v>16367428.140000001</v>
          </cell>
          <cell r="G6">
            <v>11032619</v>
          </cell>
          <cell r="H6">
            <v>5498483</v>
          </cell>
          <cell r="I6">
            <v>1262880</v>
          </cell>
          <cell r="J6">
            <v>7.72</v>
          </cell>
          <cell r="K6">
            <v>13.09</v>
          </cell>
          <cell r="L6">
            <v>67.400000000000006</v>
          </cell>
          <cell r="M6">
            <v>33.1</v>
          </cell>
          <cell r="N6">
            <v>11032619</v>
          </cell>
          <cell r="O6">
            <v>420126</v>
          </cell>
          <cell r="P6">
            <v>2.57</v>
          </cell>
        </row>
        <row r="7">
          <cell r="A7" t="str">
            <v xml:space="preserve">311.00 10403        </v>
          </cell>
          <cell r="B7">
            <v>48029</v>
          </cell>
          <cell r="C7">
            <v>80</v>
          </cell>
          <cell r="D7" t="str">
            <v xml:space="preserve">   R2</v>
          </cell>
          <cell r="E7">
            <v>-1</v>
          </cell>
          <cell r="F7">
            <v>11241256.67</v>
          </cell>
          <cell r="G7">
            <v>7787713</v>
          </cell>
          <cell r="H7">
            <v>3565956</v>
          </cell>
          <cell r="I7">
            <v>870013</v>
          </cell>
          <cell r="J7">
            <v>7.74</v>
          </cell>
          <cell r="K7">
            <v>13.05</v>
          </cell>
          <cell r="L7">
            <v>69.3</v>
          </cell>
          <cell r="M7">
            <v>34.200000000000003</v>
          </cell>
          <cell r="N7">
            <v>7787713</v>
          </cell>
          <cell r="O7">
            <v>273240</v>
          </cell>
          <cell r="P7">
            <v>2.4300000000000002</v>
          </cell>
        </row>
        <row r="8">
          <cell r="A8" t="str">
            <v xml:space="preserve">311.00 10801        </v>
          </cell>
          <cell r="B8">
            <v>50951</v>
          </cell>
          <cell r="C8">
            <v>80</v>
          </cell>
          <cell r="D8" t="str">
            <v xml:space="preserve">   R2</v>
          </cell>
          <cell r="E8">
            <v>-1</v>
          </cell>
          <cell r="F8">
            <v>40048942.609999999</v>
          </cell>
          <cell r="G8">
            <v>19604490</v>
          </cell>
          <cell r="H8">
            <v>20844942</v>
          </cell>
          <cell r="I8">
            <v>1955969</v>
          </cell>
          <cell r="J8">
            <v>4.88</v>
          </cell>
          <cell r="K8">
            <v>20.68</v>
          </cell>
          <cell r="L8">
            <v>49</v>
          </cell>
          <cell r="M8">
            <v>21.9</v>
          </cell>
          <cell r="N8">
            <v>19604490</v>
          </cell>
          <cell r="O8">
            <v>1008106</v>
          </cell>
          <cell r="P8">
            <v>2.52</v>
          </cell>
        </row>
        <row r="9">
          <cell r="A9" t="str">
            <v xml:space="preserve">311.00 10802        </v>
          </cell>
          <cell r="B9">
            <v>50951</v>
          </cell>
          <cell r="C9">
            <v>80</v>
          </cell>
          <cell r="D9" t="str">
            <v xml:space="preserve">   R2</v>
          </cell>
          <cell r="E9">
            <v>-1</v>
          </cell>
          <cell r="F9">
            <v>3049496.26</v>
          </cell>
          <cell r="G9">
            <v>1546592</v>
          </cell>
          <cell r="H9">
            <v>1533399</v>
          </cell>
          <cell r="I9">
            <v>149224</v>
          </cell>
          <cell r="J9">
            <v>4.8899999999999997</v>
          </cell>
          <cell r="K9">
            <v>20.64</v>
          </cell>
          <cell r="L9">
            <v>50.7</v>
          </cell>
          <cell r="M9">
            <v>23.1</v>
          </cell>
          <cell r="N9">
            <v>1546592</v>
          </cell>
          <cell r="O9">
            <v>74295</v>
          </cell>
          <cell r="P9">
            <v>2.44</v>
          </cell>
        </row>
        <row r="10">
          <cell r="A10" t="str">
            <v xml:space="preserve">311.00 10803        </v>
          </cell>
          <cell r="B10">
            <v>50951</v>
          </cell>
          <cell r="C10">
            <v>80</v>
          </cell>
          <cell r="D10" t="str">
            <v xml:space="preserve">   R2</v>
          </cell>
          <cell r="E10">
            <v>-1</v>
          </cell>
          <cell r="F10">
            <v>161759187.53</v>
          </cell>
          <cell r="G10">
            <v>51467084</v>
          </cell>
          <cell r="H10">
            <v>111909695</v>
          </cell>
          <cell r="I10">
            <v>7805866</v>
          </cell>
          <cell r="J10">
            <v>4.83</v>
          </cell>
          <cell r="K10">
            <v>20.93</v>
          </cell>
          <cell r="L10">
            <v>31.8</v>
          </cell>
          <cell r="M10">
            <v>12.4</v>
          </cell>
          <cell r="N10">
            <v>51467084</v>
          </cell>
          <cell r="O10">
            <v>5345828</v>
          </cell>
          <cell r="P10">
            <v>3.3</v>
          </cell>
        </row>
        <row r="11">
          <cell r="A11" t="str">
            <v xml:space="preserve">311.00 10900        </v>
          </cell>
          <cell r="B11">
            <v>50586</v>
          </cell>
          <cell r="C11">
            <v>80</v>
          </cell>
          <cell r="D11" t="str">
            <v xml:space="preserve">   R2</v>
          </cell>
          <cell r="E11">
            <v>-1</v>
          </cell>
          <cell r="F11">
            <v>3538785.86</v>
          </cell>
          <cell r="G11">
            <v>2018142</v>
          </cell>
          <cell r="H11">
            <v>1556032</v>
          </cell>
          <cell r="I11">
            <v>182822</v>
          </cell>
          <cell r="J11">
            <v>5.17</v>
          </cell>
          <cell r="K11">
            <v>19.55</v>
          </cell>
          <cell r="L11">
            <v>57</v>
          </cell>
          <cell r="M11">
            <v>28</v>
          </cell>
          <cell r="N11">
            <v>2018142</v>
          </cell>
          <cell r="O11">
            <v>79596</v>
          </cell>
          <cell r="P11">
            <v>2.25</v>
          </cell>
        </row>
        <row r="12">
          <cell r="A12" t="str">
            <v xml:space="preserve">311.00 10902        </v>
          </cell>
          <cell r="B12">
            <v>50586</v>
          </cell>
          <cell r="C12">
            <v>80</v>
          </cell>
          <cell r="D12" t="str">
            <v xml:space="preserve">   R2</v>
          </cell>
          <cell r="E12">
            <v>-1</v>
          </cell>
          <cell r="F12">
            <v>33324990.640000001</v>
          </cell>
          <cell r="G12">
            <v>18238256</v>
          </cell>
          <cell r="H12">
            <v>15419985</v>
          </cell>
          <cell r="I12">
            <v>1715507</v>
          </cell>
          <cell r="J12">
            <v>5.15</v>
          </cell>
          <cell r="K12">
            <v>19.62</v>
          </cell>
          <cell r="L12">
            <v>54.7</v>
          </cell>
          <cell r="M12">
            <v>27</v>
          </cell>
          <cell r="N12">
            <v>18238256</v>
          </cell>
          <cell r="O12">
            <v>785929</v>
          </cell>
          <cell r="P12">
            <v>2.36</v>
          </cell>
        </row>
        <row r="13">
          <cell r="A13" t="str">
            <v xml:space="preserve">311.00 10903        </v>
          </cell>
          <cell r="B13">
            <v>50586</v>
          </cell>
          <cell r="C13">
            <v>80</v>
          </cell>
          <cell r="D13" t="str">
            <v xml:space="preserve">   R2</v>
          </cell>
          <cell r="E13">
            <v>-1</v>
          </cell>
          <cell r="F13">
            <v>2158590.42</v>
          </cell>
          <cell r="G13">
            <v>1194802</v>
          </cell>
          <cell r="H13">
            <v>985374</v>
          </cell>
          <cell r="I13">
            <v>111177</v>
          </cell>
          <cell r="J13">
            <v>5.15</v>
          </cell>
          <cell r="K13">
            <v>19.61</v>
          </cell>
          <cell r="L13">
            <v>55.4</v>
          </cell>
          <cell r="M13">
            <v>27.1</v>
          </cell>
          <cell r="N13">
            <v>1194802</v>
          </cell>
          <cell r="O13">
            <v>50250</v>
          </cell>
          <cell r="P13">
            <v>2.33</v>
          </cell>
        </row>
        <row r="14">
          <cell r="A14" t="str">
            <v xml:space="preserve">311.00 10904        </v>
          </cell>
          <cell r="B14">
            <v>50586</v>
          </cell>
          <cell r="C14">
            <v>80</v>
          </cell>
          <cell r="D14" t="str">
            <v xml:space="preserve">   R2</v>
          </cell>
          <cell r="E14">
            <v>-1</v>
          </cell>
          <cell r="F14">
            <v>9098352.4900000002</v>
          </cell>
          <cell r="G14">
            <v>5269582</v>
          </cell>
          <cell r="H14">
            <v>3919754</v>
          </cell>
          <cell r="I14">
            <v>470283</v>
          </cell>
          <cell r="J14">
            <v>5.17</v>
          </cell>
          <cell r="K14">
            <v>19.54</v>
          </cell>
          <cell r="L14">
            <v>57.9</v>
          </cell>
          <cell r="M14">
            <v>29.3</v>
          </cell>
          <cell r="N14">
            <v>5269582</v>
          </cell>
          <cell r="O14">
            <v>200634</v>
          </cell>
          <cell r="P14">
            <v>2.21</v>
          </cell>
        </row>
        <row r="15">
          <cell r="A15" t="str">
            <v xml:space="preserve">311.00 10905        </v>
          </cell>
          <cell r="B15">
            <v>50586</v>
          </cell>
          <cell r="C15">
            <v>80</v>
          </cell>
          <cell r="D15" t="str">
            <v xml:space="preserve">   R2</v>
          </cell>
          <cell r="E15">
            <v>-1</v>
          </cell>
          <cell r="F15">
            <v>7123662.1600000001</v>
          </cell>
          <cell r="G15">
            <v>4185861</v>
          </cell>
          <cell r="H15">
            <v>3009038</v>
          </cell>
          <cell r="I15">
            <v>368780</v>
          </cell>
          <cell r="J15">
            <v>5.18</v>
          </cell>
          <cell r="K15">
            <v>19.510000000000002</v>
          </cell>
          <cell r="L15">
            <v>58.8</v>
          </cell>
          <cell r="M15">
            <v>29.2</v>
          </cell>
          <cell r="N15">
            <v>4185861</v>
          </cell>
          <cell r="O15">
            <v>154254</v>
          </cell>
          <cell r="P15">
            <v>2.17</v>
          </cell>
        </row>
        <row r="16">
          <cell r="A16" t="str">
            <v xml:space="preserve">311.00 11000        </v>
          </cell>
          <cell r="B16">
            <v>44012</v>
          </cell>
          <cell r="C16">
            <v>80</v>
          </cell>
          <cell r="D16" t="str">
            <v xml:space="preserve">   R2</v>
          </cell>
          <cell r="E16">
            <v>-1</v>
          </cell>
          <cell r="F16">
            <v>10418548.93</v>
          </cell>
          <cell r="G16">
            <v>9589848</v>
          </cell>
          <cell r="H16">
            <v>932886</v>
          </cell>
          <cell r="I16">
            <v>4225998</v>
          </cell>
          <cell r="J16">
            <v>40.56</v>
          </cell>
          <cell r="K16">
            <v>2.4900000000000002</v>
          </cell>
          <cell r="L16">
            <v>92</v>
          </cell>
          <cell r="M16">
            <v>35.6</v>
          </cell>
          <cell r="N16">
            <v>9589848</v>
          </cell>
          <cell r="O16">
            <v>375381</v>
          </cell>
          <cell r="P16">
            <v>3.6</v>
          </cell>
        </row>
        <row r="17">
          <cell r="A17" t="str">
            <v xml:space="preserve">311.00 11001        </v>
          </cell>
          <cell r="B17">
            <v>44012</v>
          </cell>
          <cell r="C17">
            <v>80</v>
          </cell>
          <cell r="D17" t="str">
            <v xml:space="preserve">   R2</v>
          </cell>
          <cell r="E17">
            <v>-1</v>
          </cell>
          <cell r="F17">
            <v>3466010.06</v>
          </cell>
          <cell r="G17">
            <v>2874695</v>
          </cell>
          <cell r="H17">
            <v>625975</v>
          </cell>
          <cell r="I17">
            <v>1405892</v>
          </cell>
          <cell r="J17">
            <v>40.56</v>
          </cell>
          <cell r="K17">
            <v>2.4900000000000002</v>
          </cell>
          <cell r="L17">
            <v>82.9</v>
          </cell>
          <cell r="M17">
            <v>21.1</v>
          </cell>
          <cell r="N17">
            <v>2874695</v>
          </cell>
          <cell r="O17">
            <v>251098</v>
          </cell>
          <cell r="P17">
            <v>7.24</v>
          </cell>
        </row>
        <row r="18">
          <cell r="A18" t="str">
            <v xml:space="preserve">312.00 10301        </v>
          </cell>
          <cell r="B18">
            <v>46934</v>
          </cell>
          <cell r="C18">
            <v>50</v>
          </cell>
          <cell r="D18" t="str">
            <v xml:space="preserve">   S0</v>
          </cell>
          <cell r="E18">
            <v>-2</v>
          </cell>
          <cell r="F18">
            <v>7864883.4699999997</v>
          </cell>
          <cell r="G18">
            <v>2530638</v>
          </cell>
          <cell r="H18">
            <v>5491543</v>
          </cell>
          <cell r="I18">
            <v>788034</v>
          </cell>
          <cell r="J18">
            <v>10.02</v>
          </cell>
          <cell r="K18">
            <v>10.18</v>
          </cell>
          <cell r="L18">
            <v>32.200000000000003</v>
          </cell>
          <cell r="M18">
            <v>8.9</v>
          </cell>
          <cell r="N18">
            <v>2530638</v>
          </cell>
          <cell r="O18">
            <v>539591</v>
          </cell>
          <cell r="P18">
            <v>6.86</v>
          </cell>
        </row>
        <row r="19">
          <cell r="A19" t="str">
            <v xml:space="preserve">312.00 10302        </v>
          </cell>
          <cell r="B19">
            <v>46934</v>
          </cell>
          <cell r="C19">
            <v>50</v>
          </cell>
          <cell r="D19" t="str">
            <v xml:space="preserve">   S0</v>
          </cell>
          <cell r="E19">
            <v>-2</v>
          </cell>
          <cell r="F19">
            <v>184992667.80000001</v>
          </cell>
          <cell r="G19">
            <v>98159335</v>
          </cell>
          <cell r="H19">
            <v>90533186</v>
          </cell>
          <cell r="I19">
            <v>18888140</v>
          </cell>
          <cell r="J19">
            <v>10.210000000000001</v>
          </cell>
          <cell r="K19">
            <v>9.99</v>
          </cell>
          <cell r="L19">
            <v>53.1</v>
          </cell>
          <cell r="M19">
            <v>19</v>
          </cell>
          <cell r="N19">
            <v>98159335</v>
          </cell>
          <cell r="O19">
            <v>9066830</v>
          </cell>
          <cell r="P19">
            <v>4.9000000000000004</v>
          </cell>
        </row>
        <row r="20">
          <cell r="A20" t="str">
            <v xml:space="preserve">312.00 10303        </v>
          </cell>
          <cell r="B20">
            <v>46934</v>
          </cell>
          <cell r="C20">
            <v>50</v>
          </cell>
          <cell r="D20" t="str">
            <v xml:space="preserve">   S0</v>
          </cell>
          <cell r="E20">
            <v>-2</v>
          </cell>
          <cell r="F20">
            <v>187516002.43000001</v>
          </cell>
          <cell r="G20">
            <v>96174982</v>
          </cell>
          <cell r="H20">
            <v>95091340</v>
          </cell>
          <cell r="I20">
            <v>19088455</v>
          </cell>
          <cell r="J20">
            <v>10.18</v>
          </cell>
          <cell r="K20">
            <v>10.02</v>
          </cell>
          <cell r="L20">
            <v>51.3</v>
          </cell>
          <cell r="M20">
            <v>16.8</v>
          </cell>
          <cell r="N20">
            <v>96174982</v>
          </cell>
          <cell r="O20">
            <v>9492585</v>
          </cell>
          <cell r="P20">
            <v>5.0599999999999996</v>
          </cell>
        </row>
        <row r="21">
          <cell r="A21" t="str">
            <v xml:space="preserve">312.00 10400        </v>
          </cell>
          <cell r="B21">
            <v>48029</v>
          </cell>
          <cell r="C21">
            <v>50</v>
          </cell>
          <cell r="D21" t="str">
            <v xml:space="preserve">   S0</v>
          </cell>
          <cell r="E21">
            <v>-2</v>
          </cell>
          <cell r="F21">
            <v>7052454.5199999996</v>
          </cell>
          <cell r="G21">
            <v>3209432</v>
          </cell>
          <cell r="H21">
            <v>3984072</v>
          </cell>
          <cell r="I21">
            <v>567759</v>
          </cell>
          <cell r="J21">
            <v>8.0500000000000007</v>
          </cell>
          <cell r="K21">
            <v>12.67</v>
          </cell>
          <cell r="L21">
            <v>45.5</v>
          </cell>
          <cell r="M21">
            <v>17.399999999999999</v>
          </cell>
          <cell r="N21">
            <v>3209432</v>
          </cell>
          <cell r="O21">
            <v>314418</v>
          </cell>
          <cell r="P21">
            <v>4.46</v>
          </cell>
        </row>
        <row r="22">
          <cell r="A22" t="str">
            <v xml:space="preserve">312.00 10401        </v>
          </cell>
          <cell r="B22">
            <v>48029</v>
          </cell>
          <cell r="C22">
            <v>50</v>
          </cell>
          <cell r="D22" t="str">
            <v xml:space="preserve">   S0</v>
          </cell>
          <cell r="E22">
            <v>-2</v>
          </cell>
          <cell r="F22">
            <v>370941.56</v>
          </cell>
          <cell r="G22">
            <v>238893</v>
          </cell>
          <cell r="H22">
            <v>139467</v>
          </cell>
          <cell r="I22">
            <v>30988</v>
          </cell>
          <cell r="J22">
            <v>8.35</v>
          </cell>
          <cell r="K22">
            <v>12.21</v>
          </cell>
          <cell r="L22">
            <v>64.400000000000006</v>
          </cell>
          <cell r="M22">
            <v>24.5</v>
          </cell>
          <cell r="N22">
            <v>238893</v>
          </cell>
          <cell r="O22">
            <v>11426</v>
          </cell>
          <cell r="P22">
            <v>3.08</v>
          </cell>
        </row>
        <row r="23">
          <cell r="A23" t="str">
            <v xml:space="preserve">312.00 10402        </v>
          </cell>
          <cell r="B23">
            <v>48029</v>
          </cell>
          <cell r="C23">
            <v>50</v>
          </cell>
          <cell r="D23" t="str">
            <v xml:space="preserve">   S0</v>
          </cell>
          <cell r="E23">
            <v>-2</v>
          </cell>
          <cell r="F23">
            <v>212347650.78</v>
          </cell>
          <cell r="G23">
            <v>105463439</v>
          </cell>
          <cell r="H23">
            <v>111131165</v>
          </cell>
          <cell r="I23">
            <v>17244793</v>
          </cell>
          <cell r="J23">
            <v>8.1199999999999992</v>
          </cell>
          <cell r="K23">
            <v>12.56</v>
          </cell>
          <cell r="L23">
            <v>49.7</v>
          </cell>
          <cell r="M23">
            <v>20.8</v>
          </cell>
          <cell r="N23">
            <v>105463439</v>
          </cell>
          <cell r="O23">
            <v>8848949</v>
          </cell>
          <cell r="P23">
            <v>4.17</v>
          </cell>
        </row>
        <row r="24">
          <cell r="A24" t="str">
            <v xml:space="preserve">312.00 10403        </v>
          </cell>
          <cell r="B24">
            <v>48029</v>
          </cell>
          <cell r="C24">
            <v>50</v>
          </cell>
          <cell r="D24" t="str">
            <v xml:space="preserve">   S0</v>
          </cell>
          <cell r="E24">
            <v>-2</v>
          </cell>
          <cell r="F24">
            <v>214665917.31999999</v>
          </cell>
          <cell r="G24">
            <v>103872787</v>
          </cell>
          <cell r="H24">
            <v>115086449</v>
          </cell>
          <cell r="I24">
            <v>17391520</v>
          </cell>
          <cell r="J24">
            <v>8.1</v>
          </cell>
          <cell r="K24">
            <v>12.59</v>
          </cell>
          <cell r="L24">
            <v>48.4</v>
          </cell>
          <cell r="M24">
            <v>19.8</v>
          </cell>
          <cell r="N24">
            <v>103872787</v>
          </cell>
          <cell r="O24">
            <v>9139233</v>
          </cell>
          <cell r="P24">
            <v>4.26</v>
          </cell>
        </row>
        <row r="25">
          <cell r="A25" t="str">
            <v xml:space="preserve">312.00 10800        </v>
          </cell>
          <cell r="B25">
            <v>50951</v>
          </cell>
          <cell r="C25">
            <v>50</v>
          </cell>
          <cell r="D25" t="str">
            <v xml:space="preserve">   S0</v>
          </cell>
          <cell r="E25">
            <v>0</v>
          </cell>
          <cell r="F25">
            <v>33149442.199999999</v>
          </cell>
          <cell r="G25">
            <v>15756682</v>
          </cell>
          <cell r="H25">
            <v>17392760</v>
          </cell>
          <cell r="I25">
            <v>1796718</v>
          </cell>
          <cell r="J25">
            <v>5.42</v>
          </cell>
          <cell r="K25">
            <v>18.45</v>
          </cell>
          <cell r="L25">
            <v>47.5</v>
          </cell>
          <cell r="M25">
            <v>20.2</v>
          </cell>
          <cell r="N25">
            <v>15756682</v>
          </cell>
          <cell r="O25">
            <v>942509</v>
          </cell>
          <cell r="P25">
            <v>2.84</v>
          </cell>
        </row>
        <row r="26">
          <cell r="A26" t="str">
            <v xml:space="preserve">312.00 10801        </v>
          </cell>
          <cell r="B26">
            <v>50951</v>
          </cell>
          <cell r="C26">
            <v>50</v>
          </cell>
          <cell r="D26" t="str">
            <v xml:space="preserve">   S0</v>
          </cell>
          <cell r="E26">
            <v>-4</v>
          </cell>
          <cell r="F26">
            <v>26275279.309999999</v>
          </cell>
          <cell r="G26">
            <v>12388392</v>
          </cell>
          <cell r="H26">
            <v>14937898</v>
          </cell>
          <cell r="I26">
            <v>1469946</v>
          </cell>
          <cell r="J26">
            <v>5.59</v>
          </cell>
          <cell r="K26">
            <v>18.59</v>
          </cell>
          <cell r="L26">
            <v>47.1</v>
          </cell>
          <cell r="M26">
            <v>19.8</v>
          </cell>
          <cell r="N26">
            <v>12388392</v>
          </cell>
          <cell r="O26">
            <v>803601</v>
          </cell>
          <cell r="P26">
            <v>3.06</v>
          </cell>
        </row>
        <row r="27">
          <cell r="A27" t="str">
            <v xml:space="preserve">312.00 10802        </v>
          </cell>
          <cell r="B27">
            <v>50951</v>
          </cell>
          <cell r="C27">
            <v>50</v>
          </cell>
          <cell r="D27" t="str">
            <v xml:space="preserve">   S0</v>
          </cell>
          <cell r="E27">
            <v>-4</v>
          </cell>
          <cell r="F27">
            <v>22708657.52</v>
          </cell>
          <cell r="G27">
            <v>9860365</v>
          </cell>
          <cell r="H27">
            <v>13756639</v>
          </cell>
          <cell r="I27">
            <v>1255556</v>
          </cell>
          <cell r="J27">
            <v>5.53</v>
          </cell>
          <cell r="K27">
            <v>18.809999999999999</v>
          </cell>
          <cell r="L27">
            <v>43.4</v>
          </cell>
          <cell r="M27">
            <v>18.100000000000001</v>
          </cell>
          <cell r="N27">
            <v>9860365</v>
          </cell>
          <cell r="O27">
            <v>731222</v>
          </cell>
          <cell r="P27">
            <v>3.22</v>
          </cell>
        </row>
        <row r="28">
          <cell r="A28" t="str">
            <v xml:space="preserve">312.00 10803        </v>
          </cell>
          <cell r="B28">
            <v>50951</v>
          </cell>
          <cell r="C28">
            <v>50</v>
          </cell>
          <cell r="D28" t="str">
            <v xml:space="preserve">   S0</v>
          </cell>
          <cell r="E28">
            <v>-4</v>
          </cell>
          <cell r="F28">
            <v>682720321.07000005</v>
          </cell>
          <cell r="G28">
            <v>229856750</v>
          </cell>
          <cell r="H28">
            <v>480172384</v>
          </cell>
          <cell r="I28">
            <v>36770022</v>
          </cell>
          <cell r="J28">
            <v>5.39</v>
          </cell>
          <cell r="K28">
            <v>19.309999999999999</v>
          </cell>
          <cell r="L28">
            <v>33.700000000000003</v>
          </cell>
          <cell r="M28">
            <v>12.5</v>
          </cell>
          <cell r="N28">
            <v>229856750</v>
          </cell>
          <cell r="O28">
            <v>24868117</v>
          </cell>
          <cell r="P28">
            <v>3.64</v>
          </cell>
        </row>
        <row r="29">
          <cell r="A29" t="str">
            <v xml:space="preserve">312.00 10900        </v>
          </cell>
          <cell r="B29">
            <v>50586</v>
          </cell>
          <cell r="C29">
            <v>50</v>
          </cell>
          <cell r="D29" t="str">
            <v xml:space="preserve">   S0</v>
          </cell>
          <cell r="E29">
            <v>-4</v>
          </cell>
          <cell r="F29">
            <v>30678751.75</v>
          </cell>
          <cell r="G29">
            <v>17307924</v>
          </cell>
          <cell r="H29">
            <v>14597978</v>
          </cell>
          <cell r="I29">
            <v>1851764</v>
          </cell>
          <cell r="J29">
            <v>6.04</v>
          </cell>
          <cell r="K29">
            <v>17.23</v>
          </cell>
          <cell r="L29">
            <v>56.4</v>
          </cell>
          <cell r="M29">
            <v>27.2</v>
          </cell>
          <cell r="N29">
            <v>17307924</v>
          </cell>
          <cell r="O29">
            <v>847002</v>
          </cell>
          <cell r="P29">
            <v>2.76</v>
          </cell>
        </row>
        <row r="30">
          <cell r="A30" t="str">
            <v xml:space="preserve">312.00 10901        </v>
          </cell>
          <cell r="B30">
            <v>50586</v>
          </cell>
          <cell r="C30">
            <v>50</v>
          </cell>
          <cell r="D30" t="str">
            <v xml:space="preserve">   S0</v>
          </cell>
          <cell r="E30">
            <v>0</v>
          </cell>
          <cell r="F30">
            <v>52104.91</v>
          </cell>
          <cell r="G30">
            <v>29219</v>
          </cell>
          <cell r="H30">
            <v>22886</v>
          </cell>
          <cell r="I30">
            <v>3047</v>
          </cell>
          <cell r="J30">
            <v>5.85</v>
          </cell>
          <cell r="K30">
            <v>17.100000000000001</v>
          </cell>
          <cell r="L30">
            <v>56.1</v>
          </cell>
          <cell r="M30">
            <v>27.6</v>
          </cell>
          <cell r="N30">
            <v>29219</v>
          </cell>
          <cell r="O30">
            <v>1339</v>
          </cell>
          <cell r="P30">
            <v>2.57</v>
          </cell>
        </row>
        <row r="31">
          <cell r="A31" t="str">
            <v xml:space="preserve">312.00 10902        </v>
          </cell>
          <cell r="B31">
            <v>50586</v>
          </cell>
          <cell r="C31">
            <v>50</v>
          </cell>
          <cell r="D31" t="str">
            <v xml:space="preserve">   S0</v>
          </cell>
          <cell r="E31">
            <v>-4</v>
          </cell>
          <cell r="F31">
            <v>3714735.93</v>
          </cell>
          <cell r="G31">
            <v>1971927</v>
          </cell>
          <cell r="H31">
            <v>1891398</v>
          </cell>
          <cell r="I31">
            <v>221014</v>
          </cell>
          <cell r="J31">
            <v>5.95</v>
          </cell>
          <cell r="K31">
            <v>17.48</v>
          </cell>
          <cell r="L31">
            <v>53.1</v>
          </cell>
          <cell r="M31">
            <v>24.9</v>
          </cell>
          <cell r="N31">
            <v>1971927</v>
          </cell>
          <cell r="O31">
            <v>108192</v>
          </cell>
          <cell r="P31">
            <v>2.91</v>
          </cell>
        </row>
        <row r="32">
          <cell r="A32" t="str">
            <v xml:space="preserve">312.00 10903        </v>
          </cell>
          <cell r="B32">
            <v>50586</v>
          </cell>
          <cell r="C32">
            <v>50</v>
          </cell>
          <cell r="D32" t="str">
            <v xml:space="preserve">   S0</v>
          </cell>
          <cell r="E32">
            <v>-4</v>
          </cell>
          <cell r="F32">
            <v>16972047.609999999</v>
          </cell>
          <cell r="G32">
            <v>9807928</v>
          </cell>
          <cell r="H32">
            <v>7843002</v>
          </cell>
          <cell r="I32">
            <v>1031012</v>
          </cell>
          <cell r="J32">
            <v>6.07</v>
          </cell>
          <cell r="K32">
            <v>17.12</v>
          </cell>
          <cell r="L32">
            <v>57.8</v>
          </cell>
          <cell r="M32">
            <v>28</v>
          </cell>
          <cell r="N32">
            <v>9807928</v>
          </cell>
          <cell r="O32">
            <v>458090</v>
          </cell>
          <cell r="P32">
            <v>2.7</v>
          </cell>
        </row>
        <row r="33">
          <cell r="A33" t="str">
            <v xml:space="preserve">312.00 10904        </v>
          </cell>
          <cell r="B33">
            <v>50586</v>
          </cell>
          <cell r="C33">
            <v>50</v>
          </cell>
          <cell r="D33" t="str">
            <v xml:space="preserve">   S0</v>
          </cell>
          <cell r="E33">
            <v>-4</v>
          </cell>
          <cell r="F33">
            <v>100163071.93000001</v>
          </cell>
          <cell r="G33">
            <v>48780057</v>
          </cell>
          <cell r="H33">
            <v>55389538</v>
          </cell>
          <cell r="I33">
            <v>5862104</v>
          </cell>
          <cell r="J33">
            <v>5.85</v>
          </cell>
          <cell r="K33">
            <v>17.77</v>
          </cell>
          <cell r="L33">
            <v>48.7</v>
          </cell>
          <cell r="M33">
            <v>21.9</v>
          </cell>
          <cell r="N33">
            <v>48780057</v>
          </cell>
          <cell r="O33">
            <v>3116984</v>
          </cell>
          <cell r="P33">
            <v>3.11</v>
          </cell>
        </row>
        <row r="34">
          <cell r="A34" t="str">
            <v xml:space="preserve">312.00 10905        </v>
          </cell>
          <cell r="B34">
            <v>50586</v>
          </cell>
          <cell r="C34">
            <v>50</v>
          </cell>
          <cell r="D34" t="str">
            <v xml:space="preserve">   S0</v>
          </cell>
          <cell r="E34">
            <v>-4</v>
          </cell>
          <cell r="F34">
            <v>89481418.799999997</v>
          </cell>
          <cell r="G34">
            <v>43954999</v>
          </cell>
          <cell r="H34">
            <v>49105677</v>
          </cell>
          <cell r="I34">
            <v>5239903</v>
          </cell>
          <cell r="J34">
            <v>5.86</v>
          </cell>
          <cell r="K34">
            <v>17.760000000000002</v>
          </cell>
          <cell r="L34">
            <v>49.1</v>
          </cell>
          <cell r="M34">
            <v>21.6</v>
          </cell>
          <cell r="N34">
            <v>43954999</v>
          </cell>
          <cell r="O34">
            <v>2765419</v>
          </cell>
          <cell r="P34">
            <v>3.09</v>
          </cell>
        </row>
        <row r="35">
          <cell r="A35" t="str">
            <v xml:space="preserve">312.00 11000        </v>
          </cell>
          <cell r="B35">
            <v>44012</v>
          </cell>
          <cell r="C35">
            <v>50</v>
          </cell>
          <cell r="D35" t="str">
            <v xml:space="preserve">   S0</v>
          </cell>
          <cell r="E35">
            <v>-2</v>
          </cell>
          <cell r="F35">
            <v>3285540.61</v>
          </cell>
          <cell r="G35">
            <v>2589606</v>
          </cell>
          <cell r="H35">
            <v>761645</v>
          </cell>
          <cell r="I35">
            <v>1351311</v>
          </cell>
          <cell r="J35">
            <v>41.13</v>
          </cell>
          <cell r="K35">
            <v>2.48</v>
          </cell>
          <cell r="L35">
            <v>78.8</v>
          </cell>
          <cell r="M35">
            <v>14.3</v>
          </cell>
          <cell r="N35">
            <v>2589606</v>
          </cell>
          <cell r="O35">
            <v>306918</v>
          </cell>
          <cell r="P35">
            <v>9.34</v>
          </cell>
        </row>
        <row r="36">
          <cell r="A36" t="str">
            <v xml:space="preserve">312.00 11001        </v>
          </cell>
          <cell r="B36">
            <v>44012</v>
          </cell>
          <cell r="C36">
            <v>50</v>
          </cell>
          <cell r="D36" t="str">
            <v xml:space="preserve">   S0</v>
          </cell>
          <cell r="E36">
            <v>-2</v>
          </cell>
          <cell r="F36">
            <v>70671759.049999997</v>
          </cell>
          <cell r="G36">
            <v>62438512</v>
          </cell>
          <cell r="H36">
            <v>9646682</v>
          </cell>
          <cell r="I36">
            <v>29184289</v>
          </cell>
          <cell r="J36">
            <v>41.3</v>
          </cell>
          <cell r="K36">
            <v>2.4700000000000002</v>
          </cell>
          <cell r="L36">
            <v>88.4</v>
          </cell>
          <cell r="M36">
            <v>22</v>
          </cell>
          <cell r="N36">
            <v>62438512</v>
          </cell>
          <cell r="O36">
            <v>3906629</v>
          </cell>
          <cell r="P36">
            <v>5.53</v>
          </cell>
        </row>
        <row r="37">
          <cell r="A37" t="str">
            <v xml:space="preserve">314.00 10301        </v>
          </cell>
          <cell r="B37">
            <v>46934</v>
          </cell>
          <cell r="C37">
            <v>55</v>
          </cell>
          <cell r="D37" t="str">
            <v xml:space="preserve"> R0.5</v>
          </cell>
          <cell r="E37">
            <v>-1</v>
          </cell>
          <cell r="F37">
            <v>9839030.5099999998</v>
          </cell>
          <cell r="G37">
            <v>6352482</v>
          </cell>
          <cell r="H37">
            <v>3584939</v>
          </cell>
          <cell r="I37">
            <v>1006831</v>
          </cell>
          <cell r="J37">
            <v>10.23</v>
          </cell>
          <cell r="K37">
            <v>9.8699999999999992</v>
          </cell>
          <cell r="L37">
            <v>64.599999999999994</v>
          </cell>
          <cell r="M37">
            <v>31</v>
          </cell>
          <cell r="N37">
            <v>6352482</v>
          </cell>
          <cell r="O37">
            <v>363376</v>
          </cell>
          <cell r="P37">
            <v>3.69</v>
          </cell>
        </row>
        <row r="38">
          <cell r="A38" t="str">
            <v xml:space="preserve">314.00 10302        </v>
          </cell>
          <cell r="B38">
            <v>46934</v>
          </cell>
          <cell r="C38">
            <v>55</v>
          </cell>
          <cell r="D38" t="str">
            <v xml:space="preserve"> R0.5</v>
          </cell>
          <cell r="E38">
            <v>-1</v>
          </cell>
          <cell r="F38">
            <v>74066120.920000002</v>
          </cell>
          <cell r="G38">
            <v>41919757</v>
          </cell>
          <cell r="H38">
            <v>32887025</v>
          </cell>
          <cell r="I38">
            <v>7503188</v>
          </cell>
          <cell r="J38">
            <v>10.130000000000001</v>
          </cell>
          <cell r="K38">
            <v>9.9700000000000006</v>
          </cell>
          <cell r="L38">
            <v>56.6</v>
          </cell>
          <cell r="M38">
            <v>21.4</v>
          </cell>
          <cell r="N38">
            <v>41919757</v>
          </cell>
          <cell r="O38">
            <v>3299614</v>
          </cell>
          <cell r="P38">
            <v>4.45</v>
          </cell>
        </row>
        <row r="39">
          <cell r="A39" t="str">
            <v xml:space="preserve">314.00 10303        </v>
          </cell>
          <cell r="B39">
            <v>46934</v>
          </cell>
          <cell r="C39">
            <v>55</v>
          </cell>
          <cell r="D39" t="str">
            <v xml:space="preserve"> R0.5</v>
          </cell>
          <cell r="E39">
            <v>-1</v>
          </cell>
          <cell r="F39">
            <v>72134310.349999994</v>
          </cell>
          <cell r="G39">
            <v>42677770</v>
          </cell>
          <cell r="H39">
            <v>30177883</v>
          </cell>
          <cell r="I39">
            <v>7322176</v>
          </cell>
          <cell r="J39">
            <v>10.15</v>
          </cell>
          <cell r="K39">
            <v>9.9499999999999993</v>
          </cell>
          <cell r="L39">
            <v>59.2</v>
          </cell>
          <cell r="M39">
            <v>22.8</v>
          </cell>
          <cell r="N39">
            <v>42677770</v>
          </cell>
          <cell r="O39">
            <v>3031453</v>
          </cell>
          <cell r="P39">
            <v>4.2</v>
          </cell>
        </row>
        <row r="40">
          <cell r="A40" t="str">
            <v xml:space="preserve">314.00 10400        </v>
          </cell>
          <cell r="B40">
            <v>48029</v>
          </cell>
          <cell r="C40">
            <v>55</v>
          </cell>
          <cell r="D40" t="str">
            <v xml:space="preserve"> R0.5</v>
          </cell>
          <cell r="E40">
            <v>-1</v>
          </cell>
          <cell r="F40">
            <v>27411865.75</v>
          </cell>
          <cell r="G40">
            <v>15500124</v>
          </cell>
          <cell r="H40">
            <v>12185860</v>
          </cell>
          <cell r="I40">
            <v>2204298</v>
          </cell>
          <cell r="J40">
            <v>8.0399999999999991</v>
          </cell>
          <cell r="K40">
            <v>12.56</v>
          </cell>
          <cell r="L40">
            <v>56.5</v>
          </cell>
          <cell r="M40">
            <v>23.4</v>
          </cell>
          <cell r="N40">
            <v>15500124</v>
          </cell>
          <cell r="O40">
            <v>970549</v>
          </cell>
          <cell r="P40">
            <v>3.54</v>
          </cell>
        </row>
        <row r="41">
          <cell r="A41" t="str">
            <v xml:space="preserve">314.00 10402        </v>
          </cell>
          <cell r="B41">
            <v>48029</v>
          </cell>
          <cell r="C41">
            <v>55</v>
          </cell>
          <cell r="D41" t="str">
            <v xml:space="preserve"> R0.5</v>
          </cell>
          <cell r="E41">
            <v>-1</v>
          </cell>
          <cell r="F41">
            <v>89915729.920000002</v>
          </cell>
          <cell r="G41">
            <v>49346496</v>
          </cell>
          <cell r="H41">
            <v>41468391</v>
          </cell>
          <cell r="I41">
            <v>7224732</v>
          </cell>
          <cell r="J41">
            <v>8.0399999999999991</v>
          </cell>
          <cell r="K41">
            <v>12.57</v>
          </cell>
          <cell r="L41">
            <v>54.9</v>
          </cell>
          <cell r="M41">
            <v>22.9</v>
          </cell>
          <cell r="N41">
            <v>49346496</v>
          </cell>
          <cell r="O41">
            <v>3297804</v>
          </cell>
          <cell r="P41">
            <v>3.67</v>
          </cell>
        </row>
        <row r="42">
          <cell r="A42" t="str">
            <v xml:space="preserve">314.00 10403        </v>
          </cell>
          <cell r="B42">
            <v>48029</v>
          </cell>
          <cell r="C42">
            <v>55</v>
          </cell>
          <cell r="D42" t="str">
            <v xml:space="preserve"> R0.5</v>
          </cell>
          <cell r="E42">
            <v>-1</v>
          </cell>
          <cell r="F42">
            <v>82668790.599999994</v>
          </cell>
          <cell r="G42">
            <v>39183316</v>
          </cell>
          <cell r="H42">
            <v>44312163</v>
          </cell>
          <cell r="I42">
            <v>6605655</v>
          </cell>
          <cell r="J42">
            <v>7.99</v>
          </cell>
          <cell r="K42">
            <v>12.64</v>
          </cell>
          <cell r="L42">
            <v>47.4</v>
          </cell>
          <cell r="M42">
            <v>19.600000000000001</v>
          </cell>
          <cell r="N42">
            <v>39183316</v>
          </cell>
          <cell r="O42">
            <v>3506431</v>
          </cell>
          <cell r="P42">
            <v>4.24</v>
          </cell>
        </row>
        <row r="43">
          <cell r="A43" t="str">
            <v xml:space="preserve">314.00 10801        </v>
          </cell>
          <cell r="B43">
            <v>50951</v>
          </cell>
          <cell r="C43">
            <v>55</v>
          </cell>
          <cell r="D43" t="str">
            <v xml:space="preserve"> R0.5</v>
          </cell>
          <cell r="E43">
            <v>-1</v>
          </cell>
          <cell r="F43">
            <v>4409078.75</v>
          </cell>
          <cell r="G43">
            <v>1990166</v>
          </cell>
          <cell r="H43">
            <v>2463004</v>
          </cell>
          <cell r="I43">
            <v>232906</v>
          </cell>
          <cell r="J43">
            <v>5.28</v>
          </cell>
          <cell r="K43">
            <v>19.12</v>
          </cell>
          <cell r="L43">
            <v>45.1</v>
          </cell>
          <cell r="M43">
            <v>21.2</v>
          </cell>
          <cell r="N43">
            <v>1990166</v>
          </cell>
          <cell r="O43">
            <v>128827</v>
          </cell>
          <cell r="P43">
            <v>2.92</v>
          </cell>
        </row>
        <row r="44">
          <cell r="A44" t="str">
            <v xml:space="preserve">314.00 10802        </v>
          </cell>
          <cell r="B44">
            <v>50951</v>
          </cell>
          <cell r="C44">
            <v>55</v>
          </cell>
          <cell r="D44" t="str">
            <v xml:space="preserve"> R0.5</v>
          </cell>
          <cell r="E44">
            <v>-1</v>
          </cell>
          <cell r="F44">
            <v>2878397.99</v>
          </cell>
          <cell r="G44">
            <v>394468</v>
          </cell>
          <cell r="H44">
            <v>2512714</v>
          </cell>
          <cell r="I44">
            <v>147573</v>
          </cell>
          <cell r="J44">
            <v>5.13</v>
          </cell>
          <cell r="K44">
            <v>19.7</v>
          </cell>
          <cell r="L44">
            <v>13.7</v>
          </cell>
          <cell r="M44">
            <v>4.5999999999999996</v>
          </cell>
          <cell r="N44">
            <v>394468</v>
          </cell>
          <cell r="O44">
            <v>127520</v>
          </cell>
          <cell r="P44">
            <v>4.43</v>
          </cell>
        </row>
        <row r="45">
          <cell r="A45" t="str">
            <v xml:space="preserve">314.00 10803        </v>
          </cell>
          <cell r="B45">
            <v>50951</v>
          </cell>
          <cell r="C45">
            <v>55</v>
          </cell>
          <cell r="D45" t="str">
            <v xml:space="preserve"> R0.5</v>
          </cell>
          <cell r="E45">
            <v>-1</v>
          </cell>
          <cell r="F45">
            <v>124903380.64</v>
          </cell>
          <cell r="G45">
            <v>57307055</v>
          </cell>
          <cell r="H45">
            <v>68845359</v>
          </cell>
          <cell r="I45">
            <v>6608298</v>
          </cell>
          <cell r="J45">
            <v>5.29</v>
          </cell>
          <cell r="K45">
            <v>19.09</v>
          </cell>
          <cell r="L45">
            <v>45.9</v>
          </cell>
          <cell r="M45">
            <v>22</v>
          </cell>
          <cell r="N45">
            <v>57307055</v>
          </cell>
          <cell r="O45">
            <v>3607288</v>
          </cell>
          <cell r="P45">
            <v>2.89</v>
          </cell>
        </row>
        <row r="46">
          <cell r="A46" t="str">
            <v xml:space="preserve">314.00 10902        </v>
          </cell>
          <cell r="B46">
            <v>50586</v>
          </cell>
          <cell r="C46">
            <v>55</v>
          </cell>
          <cell r="D46" t="str">
            <v xml:space="preserve"> R0.5</v>
          </cell>
          <cell r="E46">
            <v>-1</v>
          </cell>
          <cell r="F46">
            <v>2511326.3199999998</v>
          </cell>
          <cell r="G46">
            <v>1365246</v>
          </cell>
          <cell r="H46">
            <v>1171194</v>
          </cell>
          <cell r="I46">
            <v>141149</v>
          </cell>
          <cell r="J46">
            <v>5.62</v>
          </cell>
          <cell r="K46">
            <v>17.97</v>
          </cell>
          <cell r="L46">
            <v>54.4</v>
          </cell>
          <cell r="M46">
            <v>29</v>
          </cell>
          <cell r="N46">
            <v>1365246</v>
          </cell>
          <cell r="O46">
            <v>65168</v>
          </cell>
          <cell r="P46">
            <v>2.59</v>
          </cell>
        </row>
        <row r="47">
          <cell r="A47" t="str">
            <v xml:space="preserve">314.00 10904        </v>
          </cell>
          <cell r="B47">
            <v>50586</v>
          </cell>
          <cell r="C47">
            <v>55</v>
          </cell>
          <cell r="D47" t="str">
            <v xml:space="preserve"> R0.5</v>
          </cell>
          <cell r="E47">
            <v>-1</v>
          </cell>
          <cell r="F47">
            <v>31632809.399999999</v>
          </cell>
          <cell r="G47">
            <v>13286781</v>
          </cell>
          <cell r="H47">
            <v>18662356</v>
          </cell>
          <cell r="I47">
            <v>1738256</v>
          </cell>
          <cell r="J47">
            <v>5.5</v>
          </cell>
          <cell r="K47">
            <v>18.38</v>
          </cell>
          <cell r="L47">
            <v>42</v>
          </cell>
          <cell r="M47">
            <v>20.9</v>
          </cell>
          <cell r="N47">
            <v>13286781</v>
          </cell>
          <cell r="O47">
            <v>1015238</v>
          </cell>
          <cell r="P47">
            <v>3.21</v>
          </cell>
        </row>
        <row r="48">
          <cell r="A48" t="str">
            <v xml:space="preserve">314.00 10905        </v>
          </cell>
          <cell r="B48">
            <v>50586</v>
          </cell>
          <cell r="C48">
            <v>55</v>
          </cell>
          <cell r="D48" t="str">
            <v xml:space="preserve"> R0.5</v>
          </cell>
          <cell r="E48">
            <v>-1</v>
          </cell>
          <cell r="F48">
            <v>28267581.84</v>
          </cell>
          <cell r="G48">
            <v>11882857</v>
          </cell>
          <cell r="H48">
            <v>16667401</v>
          </cell>
          <cell r="I48">
            <v>1553333</v>
          </cell>
          <cell r="J48">
            <v>5.5</v>
          </cell>
          <cell r="K48">
            <v>18.38</v>
          </cell>
          <cell r="L48">
            <v>42</v>
          </cell>
          <cell r="M48">
            <v>20.399999999999999</v>
          </cell>
          <cell r="N48">
            <v>11882857</v>
          </cell>
          <cell r="O48">
            <v>906800</v>
          </cell>
          <cell r="P48">
            <v>3.21</v>
          </cell>
        </row>
        <row r="49">
          <cell r="A49" t="str">
            <v xml:space="preserve">314.00 11000        </v>
          </cell>
          <cell r="B49">
            <v>44012</v>
          </cell>
          <cell r="C49">
            <v>55</v>
          </cell>
          <cell r="D49" t="str">
            <v xml:space="preserve"> R0.5</v>
          </cell>
          <cell r="E49">
            <v>-1</v>
          </cell>
          <cell r="F49">
            <v>3129517.89</v>
          </cell>
          <cell r="G49">
            <v>2332309</v>
          </cell>
          <cell r="H49">
            <v>828504</v>
          </cell>
          <cell r="I49">
            <v>1274521</v>
          </cell>
          <cell r="J49">
            <v>40.729999999999997</v>
          </cell>
          <cell r="K49">
            <v>2.48</v>
          </cell>
          <cell r="L49">
            <v>74.5</v>
          </cell>
          <cell r="M49">
            <v>17.5</v>
          </cell>
          <cell r="N49">
            <v>2332309</v>
          </cell>
          <cell r="O49">
            <v>334493</v>
          </cell>
          <cell r="P49">
            <v>10.69</v>
          </cell>
        </row>
        <row r="50">
          <cell r="A50" t="str">
            <v xml:space="preserve">314.00 11001        </v>
          </cell>
          <cell r="B50">
            <v>44012</v>
          </cell>
          <cell r="C50">
            <v>55</v>
          </cell>
          <cell r="D50" t="str">
            <v xml:space="preserve"> R0.5</v>
          </cell>
          <cell r="E50">
            <v>-1</v>
          </cell>
          <cell r="F50">
            <v>36415704.670000002</v>
          </cell>
          <cell r="G50">
            <v>29956945</v>
          </cell>
          <cell r="H50">
            <v>6822917</v>
          </cell>
          <cell r="I50">
            <v>14890632</v>
          </cell>
          <cell r="J50">
            <v>40.89</v>
          </cell>
          <cell r="K50">
            <v>2.4700000000000002</v>
          </cell>
          <cell r="L50">
            <v>82.3</v>
          </cell>
          <cell r="M50">
            <v>19.100000000000001</v>
          </cell>
          <cell r="N50">
            <v>29956945</v>
          </cell>
          <cell r="O50">
            <v>2757049</v>
          </cell>
          <cell r="P50">
            <v>7.57</v>
          </cell>
        </row>
        <row r="51">
          <cell r="A51" t="str">
            <v xml:space="preserve">315.00 10301        </v>
          </cell>
          <cell r="B51">
            <v>46934</v>
          </cell>
          <cell r="C51">
            <v>65</v>
          </cell>
          <cell r="D51" t="str">
            <v xml:space="preserve">   S0</v>
          </cell>
          <cell r="E51">
            <v>-2</v>
          </cell>
          <cell r="F51">
            <v>9833462.4900000002</v>
          </cell>
          <cell r="G51">
            <v>6905250</v>
          </cell>
          <cell r="H51">
            <v>3124882</v>
          </cell>
          <cell r="I51">
            <v>1004017</v>
          </cell>
          <cell r="J51">
            <v>10.210000000000001</v>
          </cell>
          <cell r="K51">
            <v>9.99</v>
          </cell>
          <cell r="L51">
            <v>70.2</v>
          </cell>
          <cell r="M51">
            <v>34.4</v>
          </cell>
          <cell r="N51">
            <v>6905250</v>
          </cell>
          <cell r="O51">
            <v>312835</v>
          </cell>
          <cell r="P51">
            <v>3.18</v>
          </cell>
        </row>
        <row r="52">
          <cell r="A52" t="str">
            <v xml:space="preserve">315.00 10302        </v>
          </cell>
          <cell r="B52">
            <v>46934</v>
          </cell>
          <cell r="C52">
            <v>65</v>
          </cell>
          <cell r="D52" t="str">
            <v xml:space="preserve">   S0</v>
          </cell>
          <cell r="E52">
            <v>-2</v>
          </cell>
          <cell r="F52">
            <v>14537672.539999999</v>
          </cell>
          <cell r="G52">
            <v>7837626</v>
          </cell>
          <cell r="H52">
            <v>6990800</v>
          </cell>
          <cell r="I52">
            <v>1456623</v>
          </cell>
          <cell r="J52">
            <v>10.02</v>
          </cell>
          <cell r="K52">
            <v>10.18</v>
          </cell>
          <cell r="L52">
            <v>53.9</v>
          </cell>
          <cell r="M52">
            <v>19.600000000000001</v>
          </cell>
          <cell r="N52">
            <v>7837626</v>
          </cell>
          <cell r="O52">
            <v>686766</v>
          </cell>
          <cell r="P52">
            <v>4.72</v>
          </cell>
        </row>
        <row r="53">
          <cell r="A53" t="str">
            <v xml:space="preserve">315.00 10303        </v>
          </cell>
          <cell r="B53">
            <v>46934</v>
          </cell>
          <cell r="C53">
            <v>65</v>
          </cell>
          <cell r="D53" t="str">
            <v xml:space="preserve">   S0</v>
          </cell>
          <cell r="E53">
            <v>-2</v>
          </cell>
          <cell r="F53">
            <v>12511248.529999999</v>
          </cell>
          <cell r="G53">
            <v>6405416</v>
          </cell>
          <cell r="H53">
            <v>6356058</v>
          </cell>
          <cell r="I53">
            <v>1251125</v>
          </cell>
          <cell r="J53">
            <v>10</v>
          </cell>
          <cell r="K53">
            <v>10.199999999999999</v>
          </cell>
          <cell r="L53">
            <v>51.2</v>
          </cell>
          <cell r="M53">
            <v>16</v>
          </cell>
          <cell r="N53">
            <v>6405416</v>
          </cell>
          <cell r="O53">
            <v>623025</v>
          </cell>
          <cell r="P53">
            <v>4.9800000000000004</v>
          </cell>
        </row>
        <row r="54">
          <cell r="A54" t="str">
            <v xml:space="preserve">315.00 10400        </v>
          </cell>
          <cell r="B54">
            <v>48029</v>
          </cell>
          <cell r="C54">
            <v>65</v>
          </cell>
          <cell r="D54" t="str">
            <v xml:space="preserve">   S0</v>
          </cell>
          <cell r="E54">
            <v>-2</v>
          </cell>
          <cell r="F54">
            <v>10271933.77</v>
          </cell>
          <cell r="G54">
            <v>5547190</v>
          </cell>
          <cell r="H54">
            <v>4930182</v>
          </cell>
          <cell r="I54">
            <v>814726</v>
          </cell>
          <cell r="J54">
            <v>7.93</v>
          </cell>
          <cell r="K54">
            <v>12.86</v>
          </cell>
          <cell r="L54">
            <v>54</v>
          </cell>
          <cell r="M54">
            <v>23.9</v>
          </cell>
          <cell r="N54">
            <v>5547190</v>
          </cell>
          <cell r="O54">
            <v>383303</v>
          </cell>
          <cell r="P54">
            <v>3.73</v>
          </cell>
        </row>
        <row r="55">
          <cell r="A55" t="str">
            <v xml:space="preserve">315.00 10402        </v>
          </cell>
          <cell r="B55">
            <v>48029</v>
          </cell>
          <cell r="C55">
            <v>65</v>
          </cell>
          <cell r="D55" t="str">
            <v xml:space="preserve">   S0</v>
          </cell>
          <cell r="E55">
            <v>-2</v>
          </cell>
          <cell r="F55">
            <v>24335747.449999999</v>
          </cell>
          <cell r="G55">
            <v>13954809</v>
          </cell>
          <cell r="H55">
            <v>10867653</v>
          </cell>
          <cell r="I55">
            <v>1937741</v>
          </cell>
          <cell r="J55">
            <v>7.96</v>
          </cell>
          <cell r="K55">
            <v>12.81</v>
          </cell>
          <cell r="L55">
            <v>57.3</v>
          </cell>
          <cell r="M55">
            <v>25.7</v>
          </cell>
          <cell r="N55">
            <v>13954809</v>
          </cell>
          <cell r="O55">
            <v>848600</v>
          </cell>
          <cell r="P55">
            <v>3.49</v>
          </cell>
        </row>
        <row r="56">
          <cell r="A56" t="str">
            <v xml:space="preserve">315.00 10403        </v>
          </cell>
          <cell r="B56">
            <v>48029</v>
          </cell>
          <cell r="C56">
            <v>65</v>
          </cell>
          <cell r="D56" t="str">
            <v xml:space="preserve">   S0</v>
          </cell>
          <cell r="E56">
            <v>-2</v>
          </cell>
          <cell r="F56">
            <v>22992822.890000001</v>
          </cell>
          <cell r="G56">
            <v>11727854</v>
          </cell>
          <cell r="H56">
            <v>11724825</v>
          </cell>
          <cell r="I56">
            <v>1818037</v>
          </cell>
          <cell r="J56">
            <v>7.91</v>
          </cell>
          <cell r="K56">
            <v>12.9</v>
          </cell>
          <cell r="L56">
            <v>51</v>
          </cell>
          <cell r="M56">
            <v>20.6</v>
          </cell>
          <cell r="N56">
            <v>11727854</v>
          </cell>
          <cell r="O56">
            <v>908581</v>
          </cell>
          <cell r="P56">
            <v>3.95</v>
          </cell>
        </row>
        <row r="57">
          <cell r="A57" t="str">
            <v xml:space="preserve">315.00 10801        </v>
          </cell>
          <cell r="B57">
            <v>50951</v>
          </cell>
          <cell r="C57">
            <v>65</v>
          </cell>
          <cell r="D57" t="str">
            <v xml:space="preserve">   S0</v>
          </cell>
          <cell r="E57">
            <v>-3</v>
          </cell>
          <cell r="F57">
            <v>1246717.6399999999</v>
          </cell>
          <cell r="G57">
            <v>644801</v>
          </cell>
          <cell r="H57">
            <v>639318</v>
          </cell>
          <cell r="I57">
            <v>66124</v>
          </cell>
          <cell r="J57">
            <v>5.3</v>
          </cell>
          <cell r="K57">
            <v>19.420000000000002</v>
          </cell>
          <cell r="L57">
            <v>51.7</v>
          </cell>
          <cell r="M57">
            <v>23.3</v>
          </cell>
          <cell r="N57">
            <v>644801</v>
          </cell>
          <cell r="O57">
            <v>32913</v>
          </cell>
          <cell r="P57">
            <v>2.64</v>
          </cell>
        </row>
        <row r="58">
          <cell r="A58" t="str">
            <v xml:space="preserve">315.00 10802        </v>
          </cell>
          <cell r="B58">
            <v>50951</v>
          </cell>
          <cell r="C58">
            <v>65</v>
          </cell>
          <cell r="D58" t="str">
            <v xml:space="preserve">   S0</v>
          </cell>
          <cell r="E58">
            <v>-3</v>
          </cell>
          <cell r="F58">
            <v>2865604.55</v>
          </cell>
          <cell r="G58">
            <v>425391</v>
          </cell>
          <cell r="H58">
            <v>2526182</v>
          </cell>
          <cell r="I58">
            <v>143839</v>
          </cell>
          <cell r="J58">
            <v>5.0199999999999996</v>
          </cell>
          <cell r="K58">
            <v>20.52</v>
          </cell>
          <cell r="L58">
            <v>14.8</v>
          </cell>
          <cell r="M58">
            <v>4.5</v>
          </cell>
          <cell r="N58">
            <v>425391</v>
          </cell>
          <cell r="O58">
            <v>123128</v>
          </cell>
          <cell r="P58">
            <v>4.3</v>
          </cell>
        </row>
        <row r="59">
          <cell r="A59" t="str">
            <v xml:space="preserve">315.00 10803        </v>
          </cell>
          <cell r="B59">
            <v>50951</v>
          </cell>
          <cell r="C59">
            <v>65</v>
          </cell>
          <cell r="D59" t="str">
            <v xml:space="preserve">   S0</v>
          </cell>
          <cell r="E59">
            <v>-3</v>
          </cell>
          <cell r="F59">
            <v>50198263.530000001</v>
          </cell>
          <cell r="G59">
            <v>17332147</v>
          </cell>
          <cell r="H59">
            <v>34372064</v>
          </cell>
          <cell r="I59">
            <v>2576194</v>
          </cell>
          <cell r="J59">
            <v>5.13</v>
          </cell>
          <cell r="K59">
            <v>20.07</v>
          </cell>
          <cell r="L59">
            <v>34.5</v>
          </cell>
          <cell r="M59">
            <v>13.4</v>
          </cell>
          <cell r="N59">
            <v>17332147</v>
          </cell>
          <cell r="O59">
            <v>1712746</v>
          </cell>
          <cell r="P59">
            <v>3.41</v>
          </cell>
        </row>
        <row r="60">
          <cell r="A60" t="str">
            <v xml:space="preserve">315.00 10900        </v>
          </cell>
          <cell r="B60">
            <v>50586</v>
          </cell>
          <cell r="C60">
            <v>65</v>
          </cell>
          <cell r="D60" t="str">
            <v xml:space="preserve">   S0</v>
          </cell>
          <cell r="E60">
            <v>-3</v>
          </cell>
          <cell r="F60">
            <v>3748249.87</v>
          </cell>
          <cell r="G60">
            <v>2185433</v>
          </cell>
          <cell r="H60">
            <v>1675264</v>
          </cell>
          <cell r="I60">
            <v>210392</v>
          </cell>
          <cell r="J60">
            <v>5.61</v>
          </cell>
          <cell r="K60">
            <v>18.350000000000001</v>
          </cell>
          <cell r="L60">
            <v>58.3</v>
          </cell>
          <cell r="M60">
            <v>28.6</v>
          </cell>
          <cell r="N60">
            <v>2185433</v>
          </cell>
          <cell r="O60">
            <v>91308</v>
          </cell>
          <cell r="P60">
            <v>2.44</v>
          </cell>
        </row>
        <row r="61">
          <cell r="A61" t="str">
            <v xml:space="preserve">315.00 10902        </v>
          </cell>
          <cell r="B61">
            <v>50586</v>
          </cell>
          <cell r="C61">
            <v>65</v>
          </cell>
          <cell r="D61" t="str">
            <v xml:space="preserve">   S0</v>
          </cell>
          <cell r="E61">
            <v>-3</v>
          </cell>
          <cell r="F61">
            <v>5865106.7999999998</v>
          </cell>
          <cell r="G61">
            <v>3282763</v>
          </cell>
          <cell r="H61">
            <v>2758297</v>
          </cell>
          <cell r="I61">
            <v>327251</v>
          </cell>
          <cell r="J61">
            <v>5.58</v>
          </cell>
          <cell r="K61">
            <v>18.46</v>
          </cell>
          <cell r="L61">
            <v>56</v>
          </cell>
          <cell r="M61">
            <v>27.7</v>
          </cell>
          <cell r="N61">
            <v>3282763</v>
          </cell>
          <cell r="O61">
            <v>149388</v>
          </cell>
          <cell r="P61">
            <v>2.5499999999999998</v>
          </cell>
        </row>
        <row r="62">
          <cell r="A62" t="str">
            <v xml:space="preserve">315.00 10903        </v>
          </cell>
          <cell r="B62">
            <v>50586</v>
          </cell>
          <cell r="C62">
            <v>65</v>
          </cell>
          <cell r="D62" t="str">
            <v xml:space="preserve">   S0</v>
          </cell>
          <cell r="E62">
            <v>-3</v>
          </cell>
          <cell r="F62">
            <v>52222.78</v>
          </cell>
          <cell r="G62">
            <v>28745</v>
          </cell>
          <cell r="H62">
            <v>25044</v>
          </cell>
          <cell r="I62">
            <v>2908</v>
          </cell>
          <cell r="J62">
            <v>5.57</v>
          </cell>
          <cell r="K62">
            <v>18.5</v>
          </cell>
          <cell r="L62">
            <v>55</v>
          </cell>
          <cell r="M62">
            <v>24.3</v>
          </cell>
          <cell r="N62">
            <v>28745</v>
          </cell>
          <cell r="O62">
            <v>1353</v>
          </cell>
          <cell r="P62">
            <v>2.59</v>
          </cell>
        </row>
        <row r="63">
          <cell r="A63" t="str">
            <v xml:space="preserve">315.00 10904        </v>
          </cell>
          <cell r="B63">
            <v>50586</v>
          </cell>
          <cell r="C63">
            <v>65</v>
          </cell>
          <cell r="D63" t="str">
            <v xml:space="preserve">   S0</v>
          </cell>
          <cell r="E63">
            <v>-3</v>
          </cell>
          <cell r="F63">
            <v>12543007.01</v>
          </cell>
          <cell r="G63">
            <v>6808654</v>
          </cell>
          <cell r="H63">
            <v>6110643</v>
          </cell>
          <cell r="I63">
            <v>696458</v>
          </cell>
          <cell r="J63">
            <v>5.55</v>
          </cell>
          <cell r="K63">
            <v>18.55</v>
          </cell>
          <cell r="L63">
            <v>54.3</v>
          </cell>
          <cell r="M63">
            <v>26.4</v>
          </cell>
          <cell r="N63">
            <v>6808654</v>
          </cell>
          <cell r="O63">
            <v>329472</v>
          </cell>
          <cell r="P63">
            <v>2.63</v>
          </cell>
        </row>
        <row r="64">
          <cell r="A64" t="str">
            <v xml:space="preserve">315.00 10905        </v>
          </cell>
          <cell r="B64">
            <v>50586</v>
          </cell>
          <cell r="C64">
            <v>65</v>
          </cell>
          <cell r="D64" t="str">
            <v xml:space="preserve">   S0</v>
          </cell>
          <cell r="E64">
            <v>-3</v>
          </cell>
          <cell r="F64">
            <v>10030603.41</v>
          </cell>
          <cell r="G64">
            <v>5609938</v>
          </cell>
          <cell r="H64">
            <v>4721584</v>
          </cell>
          <cell r="I64">
            <v>560278</v>
          </cell>
          <cell r="J64">
            <v>5.59</v>
          </cell>
          <cell r="K64">
            <v>18.440000000000001</v>
          </cell>
          <cell r="L64">
            <v>55.9</v>
          </cell>
          <cell r="M64">
            <v>26.8</v>
          </cell>
          <cell r="N64">
            <v>5609938</v>
          </cell>
          <cell r="O64">
            <v>256107</v>
          </cell>
          <cell r="P64">
            <v>2.5499999999999998</v>
          </cell>
        </row>
        <row r="65">
          <cell r="A65" t="str">
            <v xml:space="preserve">315.00 11000        </v>
          </cell>
          <cell r="B65">
            <v>44012</v>
          </cell>
          <cell r="C65">
            <v>65</v>
          </cell>
          <cell r="D65" t="str">
            <v xml:space="preserve">   S0</v>
          </cell>
          <cell r="E65">
            <v>-2</v>
          </cell>
          <cell r="F65">
            <v>2905233.45</v>
          </cell>
          <cell r="G65">
            <v>2469070</v>
          </cell>
          <cell r="H65">
            <v>494268</v>
          </cell>
          <cell r="I65">
            <v>1194894</v>
          </cell>
          <cell r="J65">
            <v>41.13</v>
          </cell>
          <cell r="K65">
            <v>2.48</v>
          </cell>
          <cell r="L65">
            <v>85</v>
          </cell>
          <cell r="M65">
            <v>22.2</v>
          </cell>
          <cell r="N65">
            <v>2469070</v>
          </cell>
          <cell r="O65">
            <v>199192</v>
          </cell>
          <cell r="P65">
            <v>6.86</v>
          </cell>
        </row>
        <row r="66">
          <cell r="A66" t="str">
            <v xml:space="preserve">315.00 11001        </v>
          </cell>
          <cell r="B66">
            <v>44012</v>
          </cell>
          <cell r="C66">
            <v>65</v>
          </cell>
          <cell r="D66" t="str">
            <v xml:space="preserve">   S0</v>
          </cell>
          <cell r="E66">
            <v>-2</v>
          </cell>
          <cell r="F66">
            <v>9172297.9100000001</v>
          </cell>
          <cell r="G66">
            <v>7477901</v>
          </cell>
          <cell r="H66">
            <v>1877843</v>
          </cell>
          <cell r="I66">
            <v>3757327</v>
          </cell>
          <cell r="J66">
            <v>40.96</v>
          </cell>
          <cell r="K66">
            <v>2.4900000000000002</v>
          </cell>
          <cell r="L66">
            <v>81.5</v>
          </cell>
          <cell r="M66">
            <v>15.8</v>
          </cell>
          <cell r="N66">
            <v>7477901</v>
          </cell>
          <cell r="O66">
            <v>755247</v>
          </cell>
          <cell r="P66">
            <v>8.23</v>
          </cell>
        </row>
        <row r="67">
          <cell r="A67" t="str">
            <v xml:space="preserve">316.00 10301        </v>
          </cell>
          <cell r="B67">
            <v>46934</v>
          </cell>
          <cell r="C67">
            <v>65</v>
          </cell>
          <cell r="D67" t="str">
            <v xml:space="preserve"> R0.5</v>
          </cell>
          <cell r="E67">
            <v>0</v>
          </cell>
          <cell r="F67">
            <v>2498111.02</v>
          </cell>
          <cell r="G67">
            <v>1649072</v>
          </cell>
          <cell r="H67">
            <v>849039</v>
          </cell>
          <cell r="I67">
            <v>249312</v>
          </cell>
          <cell r="J67">
            <v>9.98</v>
          </cell>
          <cell r="K67">
            <v>10.02</v>
          </cell>
          <cell r="L67">
            <v>66</v>
          </cell>
          <cell r="M67">
            <v>29.9</v>
          </cell>
          <cell r="N67">
            <v>1649072</v>
          </cell>
          <cell r="O67">
            <v>84712</v>
          </cell>
          <cell r="P67">
            <v>3.39</v>
          </cell>
        </row>
        <row r="68">
          <cell r="A68" t="str">
            <v xml:space="preserve">316.00 10302        </v>
          </cell>
          <cell r="B68">
            <v>46934</v>
          </cell>
          <cell r="C68">
            <v>65</v>
          </cell>
          <cell r="D68" t="str">
            <v xml:space="preserve"> R0.5</v>
          </cell>
          <cell r="E68">
            <v>0</v>
          </cell>
          <cell r="F68">
            <v>4000322.68</v>
          </cell>
          <cell r="G68">
            <v>2372272</v>
          </cell>
          <cell r="H68">
            <v>1628051</v>
          </cell>
          <cell r="I68">
            <v>397646</v>
          </cell>
          <cell r="J68">
            <v>9.94</v>
          </cell>
          <cell r="K68">
            <v>10.06</v>
          </cell>
          <cell r="L68">
            <v>59.3</v>
          </cell>
          <cell r="M68">
            <v>27.9</v>
          </cell>
          <cell r="N68">
            <v>2372272</v>
          </cell>
          <cell r="O68">
            <v>161896</v>
          </cell>
          <cell r="P68">
            <v>4.05</v>
          </cell>
        </row>
        <row r="69">
          <cell r="A69" t="str">
            <v xml:space="preserve">316.00 10303        </v>
          </cell>
          <cell r="B69">
            <v>46934</v>
          </cell>
          <cell r="C69">
            <v>65</v>
          </cell>
          <cell r="D69" t="str">
            <v xml:space="preserve"> R0.5</v>
          </cell>
          <cell r="E69">
            <v>0</v>
          </cell>
          <cell r="F69">
            <v>3520593.83</v>
          </cell>
          <cell r="G69">
            <v>1921372</v>
          </cell>
          <cell r="H69">
            <v>1599222</v>
          </cell>
          <cell r="I69">
            <v>349612</v>
          </cell>
          <cell r="J69">
            <v>9.93</v>
          </cell>
          <cell r="K69">
            <v>10.07</v>
          </cell>
          <cell r="L69">
            <v>54.6</v>
          </cell>
          <cell r="M69">
            <v>23.2</v>
          </cell>
          <cell r="N69">
            <v>1921372</v>
          </cell>
          <cell r="O69">
            <v>158749</v>
          </cell>
          <cell r="P69">
            <v>4.51</v>
          </cell>
        </row>
        <row r="70">
          <cell r="A70" t="str">
            <v xml:space="preserve">316.00 10400        </v>
          </cell>
          <cell r="B70">
            <v>48029</v>
          </cell>
          <cell r="C70">
            <v>65</v>
          </cell>
          <cell r="D70" t="str">
            <v xml:space="preserve"> R0.5</v>
          </cell>
          <cell r="E70">
            <v>0</v>
          </cell>
          <cell r="F70">
            <v>3879628.68</v>
          </cell>
          <cell r="G70">
            <v>2058936</v>
          </cell>
          <cell r="H70">
            <v>1820693</v>
          </cell>
          <cell r="I70">
            <v>303808</v>
          </cell>
          <cell r="J70">
            <v>7.83</v>
          </cell>
          <cell r="K70">
            <v>12.77</v>
          </cell>
          <cell r="L70">
            <v>53.1</v>
          </cell>
          <cell r="M70">
            <v>23.3</v>
          </cell>
          <cell r="N70">
            <v>2058936</v>
          </cell>
          <cell r="O70">
            <v>142541</v>
          </cell>
          <cell r="P70">
            <v>3.67</v>
          </cell>
        </row>
        <row r="71">
          <cell r="A71" t="str">
            <v xml:space="preserve">316.00 10402        </v>
          </cell>
          <cell r="B71">
            <v>48029</v>
          </cell>
          <cell r="C71">
            <v>65</v>
          </cell>
          <cell r="D71" t="str">
            <v xml:space="preserve"> R0.5</v>
          </cell>
          <cell r="E71">
            <v>0</v>
          </cell>
          <cell r="F71">
            <v>3586002.99</v>
          </cell>
          <cell r="G71">
            <v>1846999</v>
          </cell>
          <cell r="H71">
            <v>1739004</v>
          </cell>
          <cell r="I71">
            <v>280595</v>
          </cell>
          <cell r="J71">
            <v>7.82</v>
          </cell>
          <cell r="K71">
            <v>12.78</v>
          </cell>
          <cell r="L71">
            <v>51.5</v>
          </cell>
          <cell r="M71">
            <v>24.2</v>
          </cell>
          <cell r="N71">
            <v>1846999</v>
          </cell>
          <cell r="O71">
            <v>136103</v>
          </cell>
          <cell r="P71">
            <v>3.8</v>
          </cell>
        </row>
        <row r="72">
          <cell r="A72" t="str">
            <v xml:space="preserve">316.00 10403        </v>
          </cell>
          <cell r="B72">
            <v>48029</v>
          </cell>
          <cell r="C72">
            <v>65</v>
          </cell>
          <cell r="D72" t="str">
            <v xml:space="preserve"> R0.5</v>
          </cell>
          <cell r="E72">
            <v>0</v>
          </cell>
          <cell r="F72">
            <v>3273365.34</v>
          </cell>
          <cell r="G72">
            <v>1607500</v>
          </cell>
          <cell r="H72">
            <v>1665865</v>
          </cell>
          <cell r="I72">
            <v>255532</v>
          </cell>
          <cell r="J72">
            <v>7.81</v>
          </cell>
          <cell r="K72">
            <v>12.81</v>
          </cell>
          <cell r="L72">
            <v>49.1</v>
          </cell>
          <cell r="M72">
            <v>22.3</v>
          </cell>
          <cell r="N72">
            <v>1607500</v>
          </cell>
          <cell r="O72">
            <v>130052</v>
          </cell>
          <cell r="P72">
            <v>3.97</v>
          </cell>
        </row>
        <row r="73">
          <cell r="A73" t="str">
            <v xml:space="preserve">316.00 10801        </v>
          </cell>
          <cell r="B73">
            <v>50951</v>
          </cell>
          <cell r="C73">
            <v>65</v>
          </cell>
          <cell r="D73" t="str">
            <v xml:space="preserve"> R0.5</v>
          </cell>
          <cell r="E73">
            <v>-1</v>
          </cell>
          <cell r="F73">
            <v>3720891.68</v>
          </cell>
          <cell r="G73">
            <v>1672045</v>
          </cell>
          <cell r="H73">
            <v>2086056</v>
          </cell>
          <cell r="I73">
            <v>191155</v>
          </cell>
          <cell r="J73">
            <v>5.14</v>
          </cell>
          <cell r="K73">
            <v>19.66</v>
          </cell>
          <cell r="L73">
            <v>44.9</v>
          </cell>
          <cell r="M73">
            <v>20.8</v>
          </cell>
          <cell r="N73">
            <v>1672045</v>
          </cell>
          <cell r="O73">
            <v>106108</v>
          </cell>
          <cell r="P73">
            <v>2.85</v>
          </cell>
        </row>
        <row r="74">
          <cell r="A74" t="str">
            <v xml:space="preserve">316.00 10803        </v>
          </cell>
          <cell r="B74">
            <v>50951</v>
          </cell>
          <cell r="C74">
            <v>65</v>
          </cell>
          <cell r="D74" t="str">
            <v xml:space="preserve"> R0.5</v>
          </cell>
          <cell r="E74">
            <v>-1</v>
          </cell>
          <cell r="F74">
            <v>5202651.3499999996</v>
          </cell>
          <cell r="G74">
            <v>1929281</v>
          </cell>
          <cell r="H74">
            <v>3325397</v>
          </cell>
          <cell r="I74">
            <v>265656</v>
          </cell>
          <cell r="J74">
            <v>5.1100000000000003</v>
          </cell>
          <cell r="K74">
            <v>19.78</v>
          </cell>
          <cell r="L74">
            <v>37.1</v>
          </cell>
          <cell r="M74">
            <v>16.8</v>
          </cell>
          <cell r="N74">
            <v>1929281</v>
          </cell>
          <cell r="O74">
            <v>168161</v>
          </cell>
          <cell r="P74">
            <v>3.23</v>
          </cell>
        </row>
        <row r="75">
          <cell r="A75" t="str">
            <v xml:space="preserve">316.00 10900        </v>
          </cell>
          <cell r="B75">
            <v>50586</v>
          </cell>
          <cell r="C75">
            <v>65</v>
          </cell>
          <cell r="D75" t="str">
            <v xml:space="preserve"> R0.5</v>
          </cell>
          <cell r="E75">
            <v>-1</v>
          </cell>
          <cell r="F75">
            <v>298312.17</v>
          </cell>
          <cell r="G75">
            <v>169054</v>
          </cell>
          <cell r="H75">
            <v>132241</v>
          </cell>
          <cell r="I75">
            <v>16286</v>
          </cell>
          <cell r="J75">
            <v>5.46</v>
          </cell>
          <cell r="K75">
            <v>18.5</v>
          </cell>
          <cell r="L75">
            <v>56.7</v>
          </cell>
          <cell r="M75">
            <v>30.1</v>
          </cell>
          <cell r="N75">
            <v>169054</v>
          </cell>
          <cell r="O75">
            <v>7148</v>
          </cell>
          <cell r="P75">
            <v>2.4</v>
          </cell>
        </row>
        <row r="76">
          <cell r="A76" t="str">
            <v xml:space="preserve">316.00 10902        </v>
          </cell>
          <cell r="B76">
            <v>50586</v>
          </cell>
          <cell r="C76">
            <v>65</v>
          </cell>
          <cell r="D76" t="str">
            <v xml:space="preserve"> R0.5</v>
          </cell>
          <cell r="E76">
            <v>-1</v>
          </cell>
          <cell r="F76">
            <v>1607470.4</v>
          </cell>
          <cell r="G76">
            <v>814322</v>
          </cell>
          <cell r="H76">
            <v>809223</v>
          </cell>
          <cell r="I76">
            <v>86914</v>
          </cell>
          <cell r="J76">
            <v>5.41</v>
          </cell>
          <cell r="K76">
            <v>18.68</v>
          </cell>
          <cell r="L76">
            <v>50.7</v>
          </cell>
          <cell r="M76">
            <v>25.3</v>
          </cell>
          <cell r="N76">
            <v>814322</v>
          </cell>
          <cell r="O76">
            <v>43309</v>
          </cell>
          <cell r="P76">
            <v>2.69</v>
          </cell>
        </row>
        <row r="77">
          <cell r="A77" t="str">
            <v xml:space="preserve">316.00 10903        </v>
          </cell>
          <cell r="B77">
            <v>50586</v>
          </cell>
          <cell r="C77">
            <v>65</v>
          </cell>
          <cell r="D77" t="str">
            <v xml:space="preserve"> R0.5</v>
          </cell>
          <cell r="E77">
            <v>-1</v>
          </cell>
          <cell r="F77">
            <v>153865.69</v>
          </cell>
          <cell r="G77">
            <v>68118</v>
          </cell>
          <cell r="H77">
            <v>87286</v>
          </cell>
          <cell r="I77">
            <v>8271</v>
          </cell>
          <cell r="J77">
            <v>5.38</v>
          </cell>
          <cell r="K77">
            <v>18.79</v>
          </cell>
          <cell r="L77">
            <v>44.3</v>
          </cell>
          <cell r="M77">
            <v>22.3</v>
          </cell>
          <cell r="N77">
            <v>68118</v>
          </cell>
          <cell r="O77">
            <v>4644</v>
          </cell>
          <cell r="P77">
            <v>3.02</v>
          </cell>
        </row>
        <row r="78">
          <cell r="A78" t="str">
            <v xml:space="preserve">316.00 10904        </v>
          </cell>
          <cell r="B78">
            <v>50586</v>
          </cell>
          <cell r="C78">
            <v>65</v>
          </cell>
          <cell r="D78" t="str">
            <v xml:space="preserve"> R0.5</v>
          </cell>
          <cell r="E78">
            <v>-1</v>
          </cell>
          <cell r="F78">
            <v>2049400.34</v>
          </cell>
          <cell r="G78">
            <v>1103925</v>
          </cell>
          <cell r="H78">
            <v>965969</v>
          </cell>
          <cell r="I78">
            <v>111404</v>
          </cell>
          <cell r="J78">
            <v>5.44</v>
          </cell>
          <cell r="K78">
            <v>18.579999999999998</v>
          </cell>
          <cell r="L78">
            <v>53.9</v>
          </cell>
          <cell r="M78">
            <v>28.2</v>
          </cell>
          <cell r="N78">
            <v>1103925</v>
          </cell>
          <cell r="O78">
            <v>51999</v>
          </cell>
          <cell r="P78">
            <v>2.54</v>
          </cell>
        </row>
        <row r="79">
          <cell r="A79" t="str">
            <v xml:space="preserve">316.00 10905        </v>
          </cell>
          <cell r="B79">
            <v>50586</v>
          </cell>
          <cell r="C79">
            <v>65</v>
          </cell>
          <cell r="D79" t="str">
            <v xml:space="preserve"> R0.5</v>
          </cell>
          <cell r="E79">
            <v>-1</v>
          </cell>
          <cell r="F79">
            <v>1560108.42</v>
          </cell>
          <cell r="G79">
            <v>853180</v>
          </cell>
          <cell r="H79">
            <v>722530</v>
          </cell>
          <cell r="I79">
            <v>84716</v>
          </cell>
          <cell r="J79">
            <v>5.43</v>
          </cell>
          <cell r="K79">
            <v>18.600000000000001</v>
          </cell>
          <cell r="L79">
            <v>54.7</v>
          </cell>
          <cell r="M79">
            <v>28.2</v>
          </cell>
          <cell r="N79">
            <v>853180</v>
          </cell>
          <cell r="O79">
            <v>38842</v>
          </cell>
          <cell r="P79">
            <v>2.4900000000000002</v>
          </cell>
        </row>
        <row r="80">
          <cell r="A80" t="str">
            <v xml:space="preserve">316.00 11000        </v>
          </cell>
          <cell r="B80">
            <v>44012</v>
          </cell>
          <cell r="C80">
            <v>65</v>
          </cell>
          <cell r="D80" t="str">
            <v xml:space="preserve"> R0.5</v>
          </cell>
          <cell r="E80">
            <v>0</v>
          </cell>
          <cell r="F80">
            <v>1611807.18</v>
          </cell>
          <cell r="G80">
            <v>1314219</v>
          </cell>
          <cell r="H80">
            <v>297588</v>
          </cell>
          <cell r="I80">
            <v>649922</v>
          </cell>
          <cell r="J80">
            <v>40.32</v>
          </cell>
          <cell r="K80">
            <v>2.48</v>
          </cell>
          <cell r="L80">
            <v>81.5</v>
          </cell>
          <cell r="M80">
            <v>15.6</v>
          </cell>
          <cell r="N80">
            <v>1314219</v>
          </cell>
          <cell r="O80">
            <v>120053</v>
          </cell>
          <cell r="P80">
            <v>7.45</v>
          </cell>
        </row>
        <row r="81">
          <cell r="A81" t="str">
            <v xml:space="preserve">316.00 11001        </v>
          </cell>
          <cell r="B81">
            <v>44012</v>
          </cell>
          <cell r="C81">
            <v>65</v>
          </cell>
          <cell r="D81" t="str">
            <v xml:space="preserve"> R0.5</v>
          </cell>
          <cell r="E81">
            <v>0</v>
          </cell>
          <cell r="F81">
            <v>752385.98</v>
          </cell>
          <cell r="G81">
            <v>639217</v>
          </cell>
          <cell r="H81">
            <v>113169</v>
          </cell>
          <cell r="I81">
            <v>303381</v>
          </cell>
          <cell r="J81">
            <v>40.32</v>
          </cell>
          <cell r="K81">
            <v>2.48</v>
          </cell>
          <cell r="L81">
            <v>85</v>
          </cell>
          <cell r="M81">
            <v>28.6</v>
          </cell>
          <cell r="N81">
            <v>639217</v>
          </cell>
          <cell r="O81">
            <v>45713</v>
          </cell>
          <cell r="P81">
            <v>6.08</v>
          </cell>
        </row>
        <row r="82">
          <cell r="A82" t="str">
            <v xml:space="preserve">321.00 20100        </v>
          </cell>
          <cell r="B82">
            <v>52351</v>
          </cell>
          <cell r="C82">
            <v>100</v>
          </cell>
          <cell r="D82" t="str">
            <v xml:space="preserve"> R1.5</v>
          </cell>
          <cell r="E82">
            <v>-1</v>
          </cell>
          <cell r="F82">
            <v>397119195.66000003</v>
          </cell>
          <cell r="G82">
            <v>180486397</v>
          </cell>
          <cell r="H82">
            <v>220603991</v>
          </cell>
          <cell r="I82">
            <v>16532992</v>
          </cell>
          <cell r="J82">
            <v>4.16</v>
          </cell>
          <cell r="K82">
            <v>24.26</v>
          </cell>
          <cell r="L82">
            <v>45.4</v>
          </cell>
          <cell r="M82">
            <v>26.3</v>
          </cell>
          <cell r="N82">
            <v>180486397</v>
          </cell>
          <cell r="O82">
            <v>9094889</v>
          </cell>
          <cell r="P82">
            <v>2.29</v>
          </cell>
        </row>
        <row r="83">
          <cell r="A83" t="str">
            <v xml:space="preserve">321.00 20101        </v>
          </cell>
          <cell r="B83">
            <v>49765</v>
          </cell>
          <cell r="C83">
            <v>100</v>
          </cell>
          <cell r="D83" t="str">
            <v xml:space="preserve"> R1.5</v>
          </cell>
          <cell r="E83">
            <v>-1</v>
          </cell>
          <cell r="F83">
            <v>196854866.28999999</v>
          </cell>
          <cell r="G83">
            <v>102053830</v>
          </cell>
          <cell r="H83">
            <v>96769585</v>
          </cell>
          <cell r="I83">
            <v>11213955</v>
          </cell>
          <cell r="J83">
            <v>5.7</v>
          </cell>
          <cell r="K83">
            <v>17.73</v>
          </cell>
          <cell r="L83">
            <v>51.8</v>
          </cell>
          <cell r="M83">
            <v>27.4</v>
          </cell>
          <cell r="N83">
            <v>102053830</v>
          </cell>
          <cell r="O83">
            <v>5456908</v>
          </cell>
          <cell r="P83">
            <v>2.77</v>
          </cell>
        </row>
        <row r="84">
          <cell r="A84" t="str">
            <v xml:space="preserve">321.00 20102        </v>
          </cell>
          <cell r="B84">
            <v>52351</v>
          </cell>
          <cell r="C84">
            <v>100</v>
          </cell>
          <cell r="D84" t="str">
            <v xml:space="preserve"> R1.5</v>
          </cell>
          <cell r="E84">
            <v>-1</v>
          </cell>
          <cell r="F84">
            <v>298911837.25999999</v>
          </cell>
          <cell r="G84">
            <v>142728492</v>
          </cell>
          <cell r="H84">
            <v>159172464</v>
          </cell>
          <cell r="I84">
            <v>12454660</v>
          </cell>
          <cell r="J84">
            <v>4.17</v>
          </cell>
          <cell r="K84">
            <v>24.24</v>
          </cell>
          <cell r="L84">
            <v>47.7</v>
          </cell>
          <cell r="M84">
            <v>27.7</v>
          </cell>
          <cell r="N84">
            <v>142728492</v>
          </cell>
          <cell r="O84">
            <v>6567385</v>
          </cell>
          <cell r="P84">
            <v>2.2000000000000002</v>
          </cell>
        </row>
        <row r="85">
          <cell r="A85" t="str">
            <v xml:space="preserve">321.00 20200        </v>
          </cell>
          <cell r="B85">
            <v>48699</v>
          </cell>
          <cell r="C85">
            <v>100</v>
          </cell>
          <cell r="D85" t="str">
            <v xml:space="preserve"> R1.5</v>
          </cell>
          <cell r="E85">
            <v>-1</v>
          </cell>
          <cell r="F85">
            <v>380704673.41000003</v>
          </cell>
          <cell r="G85">
            <v>167735422</v>
          </cell>
          <cell r="H85">
            <v>216776298</v>
          </cell>
          <cell r="I85">
            <v>25582949</v>
          </cell>
          <cell r="J85">
            <v>6.72</v>
          </cell>
          <cell r="K85">
            <v>15.03</v>
          </cell>
          <cell r="L85">
            <v>44.1</v>
          </cell>
          <cell r="M85">
            <v>18.7</v>
          </cell>
          <cell r="N85">
            <v>167735422</v>
          </cell>
          <cell r="O85">
            <v>14422958</v>
          </cell>
          <cell r="P85">
            <v>3.79</v>
          </cell>
        </row>
        <row r="86">
          <cell r="A86" t="str">
            <v xml:space="preserve">321.00 20201        </v>
          </cell>
          <cell r="B86">
            <v>48426</v>
          </cell>
          <cell r="C86">
            <v>100</v>
          </cell>
          <cell r="D86" t="str">
            <v xml:space="preserve"> R1.5</v>
          </cell>
          <cell r="E86">
            <v>-1</v>
          </cell>
          <cell r="F86">
            <v>185601316.09999999</v>
          </cell>
          <cell r="G86">
            <v>65258172</v>
          </cell>
          <cell r="H86">
            <v>122199157</v>
          </cell>
          <cell r="I86">
            <v>13072338</v>
          </cell>
          <cell r="J86">
            <v>7.04</v>
          </cell>
          <cell r="K86">
            <v>14.34</v>
          </cell>
          <cell r="L86">
            <v>35.200000000000003</v>
          </cell>
          <cell r="M86">
            <v>11</v>
          </cell>
          <cell r="N86">
            <v>65258172</v>
          </cell>
          <cell r="O86">
            <v>8521127</v>
          </cell>
          <cell r="P86">
            <v>4.59</v>
          </cell>
        </row>
        <row r="87">
          <cell r="A87" t="str">
            <v xml:space="preserve">321.00 20202        </v>
          </cell>
          <cell r="B87">
            <v>48699</v>
          </cell>
          <cell r="C87">
            <v>100</v>
          </cell>
          <cell r="D87" t="str">
            <v xml:space="preserve"> R1.5</v>
          </cell>
          <cell r="E87">
            <v>-1</v>
          </cell>
          <cell r="F87">
            <v>129681129.70999999</v>
          </cell>
          <cell r="G87">
            <v>55438682</v>
          </cell>
          <cell r="H87">
            <v>75539259</v>
          </cell>
          <cell r="I87">
            <v>8708640</v>
          </cell>
          <cell r="J87">
            <v>6.72</v>
          </cell>
          <cell r="K87">
            <v>15.04</v>
          </cell>
          <cell r="L87">
            <v>42.7</v>
          </cell>
          <cell r="M87">
            <v>16</v>
          </cell>
          <cell r="N87">
            <v>55438682</v>
          </cell>
          <cell r="O87">
            <v>5020912</v>
          </cell>
          <cell r="P87">
            <v>3.87</v>
          </cell>
        </row>
        <row r="88">
          <cell r="A88" t="str">
            <v xml:space="preserve">322.00 20100        </v>
          </cell>
          <cell r="B88">
            <v>52351</v>
          </cell>
          <cell r="C88">
            <v>60</v>
          </cell>
          <cell r="D88" t="str">
            <v xml:space="preserve">   R1</v>
          </cell>
          <cell r="E88">
            <v>-2</v>
          </cell>
          <cell r="F88">
            <v>55584106.710000001</v>
          </cell>
          <cell r="G88">
            <v>18621310</v>
          </cell>
          <cell r="H88">
            <v>38074479</v>
          </cell>
          <cell r="I88">
            <v>2479046</v>
          </cell>
          <cell r="J88">
            <v>4.46</v>
          </cell>
          <cell r="K88">
            <v>22.87</v>
          </cell>
          <cell r="L88">
            <v>33.5</v>
          </cell>
          <cell r="M88">
            <v>18</v>
          </cell>
          <cell r="N88">
            <v>18621310</v>
          </cell>
          <cell r="O88">
            <v>1665151</v>
          </cell>
          <cell r="P88">
            <v>3</v>
          </cell>
        </row>
        <row r="89">
          <cell r="A89" t="str">
            <v xml:space="preserve">322.00 20101        </v>
          </cell>
          <cell r="B89">
            <v>49765</v>
          </cell>
          <cell r="C89">
            <v>60</v>
          </cell>
          <cell r="D89" t="str">
            <v xml:space="preserve">   R1</v>
          </cell>
          <cell r="E89">
            <v>-2</v>
          </cell>
          <cell r="F89">
            <v>845363775.00999999</v>
          </cell>
          <cell r="G89">
            <v>321983748</v>
          </cell>
          <cell r="H89">
            <v>540287303</v>
          </cell>
          <cell r="I89">
            <v>50395736</v>
          </cell>
          <cell r="J89">
            <v>5.96</v>
          </cell>
          <cell r="K89">
            <v>17.11</v>
          </cell>
          <cell r="L89">
            <v>38.1</v>
          </cell>
          <cell r="M89">
            <v>15.6</v>
          </cell>
          <cell r="N89">
            <v>321983748</v>
          </cell>
          <cell r="O89">
            <v>31576691</v>
          </cell>
          <cell r="P89">
            <v>3.74</v>
          </cell>
        </row>
        <row r="90">
          <cell r="A90" t="str">
            <v xml:space="preserve">322.00 20102        </v>
          </cell>
          <cell r="B90">
            <v>52351</v>
          </cell>
          <cell r="C90">
            <v>60</v>
          </cell>
          <cell r="D90" t="str">
            <v xml:space="preserve">   R1</v>
          </cell>
          <cell r="E90">
            <v>-2</v>
          </cell>
          <cell r="F90">
            <v>1057336501.04</v>
          </cell>
          <cell r="G90">
            <v>371136107</v>
          </cell>
          <cell r="H90">
            <v>707347124</v>
          </cell>
          <cell r="I90">
            <v>47177744</v>
          </cell>
          <cell r="J90">
            <v>4.46</v>
          </cell>
          <cell r="K90">
            <v>22.86</v>
          </cell>
          <cell r="L90">
            <v>35.1</v>
          </cell>
          <cell r="M90">
            <v>18</v>
          </cell>
          <cell r="N90">
            <v>371136107</v>
          </cell>
          <cell r="O90">
            <v>30941504</v>
          </cell>
          <cell r="P90">
            <v>2.93</v>
          </cell>
        </row>
        <row r="91">
          <cell r="A91" t="str">
            <v xml:space="preserve">322.00 20200        </v>
          </cell>
          <cell r="B91">
            <v>48699</v>
          </cell>
          <cell r="C91">
            <v>60</v>
          </cell>
          <cell r="D91" t="str">
            <v xml:space="preserve">   R1</v>
          </cell>
          <cell r="E91">
            <v>-2</v>
          </cell>
          <cell r="F91">
            <v>144884580.21000001</v>
          </cell>
          <cell r="G91">
            <v>42246748</v>
          </cell>
          <cell r="H91">
            <v>105535524</v>
          </cell>
          <cell r="I91">
            <v>10080646</v>
          </cell>
          <cell r="J91">
            <v>6.96</v>
          </cell>
          <cell r="K91">
            <v>14.66</v>
          </cell>
          <cell r="L91">
            <v>29.2</v>
          </cell>
          <cell r="M91">
            <v>8.8000000000000007</v>
          </cell>
          <cell r="N91">
            <v>42246748</v>
          </cell>
          <cell r="O91">
            <v>7197397</v>
          </cell>
          <cell r="P91">
            <v>4.97</v>
          </cell>
        </row>
        <row r="92">
          <cell r="A92" t="str">
            <v xml:space="preserve">322.00 20201        </v>
          </cell>
          <cell r="B92">
            <v>48426</v>
          </cell>
          <cell r="C92">
            <v>60</v>
          </cell>
          <cell r="D92" t="str">
            <v xml:space="preserve">   R1</v>
          </cell>
          <cell r="E92">
            <v>-2</v>
          </cell>
          <cell r="F92">
            <v>595235354.19000006</v>
          </cell>
          <cell r="G92">
            <v>232492303</v>
          </cell>
          <cell r="H92">
            <v>374647758</v>
          </cell>
          <cell r="I92">
            <v>43647740</v>
          </cell>
          <cell r="J92">
            <v>7.33</v>
          </cell>
          <cell r="K92">
            <v>13.91</v>
          </cell>
          <cell r="L92">
            <v>39.1</v>
          </cell>
          <cell r="M92">
            <v>13.3</v>
          </cell>
          <cell r="N92">
            <v>232492303</v>
          </cell>
          <cell r="O92">
            <v>26935602</v>
          </cell>
          <cell r="P92">
            <v>4.53</v>
          </cell>
        </row>
        <row r="93">
          <cell r="A93" t="str">
            <v xml:space="preserve">322.00 20202        </v>
          </cell>
          <cell r="B93">
            <v>48699</v>
          </cell>
          <cell r="C93">
            <v>60</v>
          </cell>
          <cell r="D93" t="str">
            <v xml:space="preserve">   R1</v>
          </cell>
          <cell r="E93">
            <v>-2</v>
          </cell>
          <cell r="F93">
            <v>518893110.5</v>
          </cell>
          <cell r="G93">
            <v>202183054</v>
          </cell>
          <cell r="H93">
            <v>327087919</v>
          </cell>
          <cell r="I93">
            <v>36301164</v>
          </cell>
          <cell r="J93">
            <v>7</v>
          </cell>
          <cell r="K93">
            <v>14.58</v>
          </cell>
          <cell r="L93">
            <v>39</v>
          </cell>
          <cell r="M93">
            <v>14</v>
          </cell>
          <cell r="N93">
            <v>202183054</v>
          </cell>
          <cell r="O93">
            <v>22427967</v>
          </cell>
          <cell r="P93">
            <v>4.32</v>
          </cell>
        </row>
        <row r="94">
          <cell r="A94" t="str">
            <v xml:space="preserve">323.00 20100        </v>
          </cell>
          <cell r="B94">
            <v>52351</v>
          </cell>
          <cell r="C94">
            <v>45</v>
          </cell>
          <cell r="D94" t="str">
            <v xml:space="preserve"> R0.5</v>
          </cell>
          <cell r="E94">
            <v>0</v>
          </cell>
          <cell r="F94">
            <v>12406915.970000001</v>
          </cell>
          <cell r="G94">
            <v>3111495</v>
          </cell>
          <cell r="H94">
            <v>9295421</v>
          </cell>
          <cell r="I94">
            <v>576530</v>
          </cell>
          <cell r="J94">
            <v>4.6500000000000004</v>
          </cell>
          <cell r="K94">
            <v>21.52</v>
          </cell>
          <cell r="L94">
            <v>25.1</v>
          </cell>
          <cell r="M94">
            <v>12.8</v>
          </cell>
          <cell r="N94">
            <v>3111495</v>
          </cell>
          <cell r="O94">
            <v>431895</v>
          </cell>
          <cell r="P94">
            <v>3.48</v>
          </cell>
        </row>
        <row r="95">
          <cell r="A95" t="str">
            <v xml:space="preserve">323.00 20101        </v>
          </cell>
          <cell r="B95">
            <v>49765</v>
          </cell>
          <cell r="C95">
            <v>45</v>
          </cell>
          <cell r="D95" t="str">
            <v xml:space="preserve"> R0.5</v>
          </cell>
          <cell r="E95">
            <v>0</v>
          </cell>
          <cell r="F95">
            <v>413333703.58999997</v>
          </cell>
          <cell r="G95">
            <v>107584272</v>
          </cell>
          <cell r="H95">
            <v>305749432</v>
          </cell>
          <cell r="I95">
            <v>25080929</v>
          </cell>
          <cell r="J95">
            <v>6.07</v>
          </cell>
          <cell r="K95">
            <v>16.48</v>
          </cell>
          <cell r="L95">
            <v>26</v>
          </cell>
          <cell r="M95">
            <v>9</v>
          </cell>
          <cell r="N95">
            <v>107584272</v>
          </cell>
          <cell r="O95">
            <v>18554218</v>
          </cell>
          <cell r="P95">
            <v>4.49</v>
          </cell>
        </row>
        <row r="96">
          <cell r="A96" t="str">
            <v xml:space="preserve">323.00 20102        </v>
          </cell>
          <cell r="B96">
            <v>52351</v>
          </cell>
          <cell r="C96">
            <v>45</v>
          </cell>
          <cell r="D96" t="str">
            <v xml:space="preserve"> R0.5</v>
          </cell>
          <cell r="E96">
            <v>0</v>
          </cell>
          <cell r="F96">
            <v>350466490.07999998</v>
          </cell>
          <cell r="G96">
            <v>84113764</v>
          </cell>
          <cell r="H96">
            <v>266352726</v>
          </cell>
          <cell r="I96">
            <v>16187829</v>
          </cell>
          <cell r="J96">
            <v>4.62</v>
          </cell>
          <cell r="K96">
            <v>21.65</v>
          </cell>
          <cell r="L96">
            <v>24</v>
          </cell>
          <cell r="M96">
            <v>11</v>
          </cell>
          <cell r="N96">
            <v>84113764</v>
          </cell>
          <cell r="O96">
            <v>12304351</v>
          </cell>
          <cell r="P96">
            <v>3.51</v>
          </cell>
        </row>
        <row r="97">
          <cell r="A97" t="str">
            <v xml:space="preserve">323.00 20200        </v>
          </cell>
          <cell r="B97">
            <v>48699</v>
          </cell>
          <cell r="C97">
            <v>45</v>
          </cell>
          <cell r="D97" t="str">
            <v xml:space="preserve"> R0.5</v>
          </cell>
          <cell r="E97">
            <v>0</v>
          </cell>
          <cell r="F97">
            <v>22821885.52</v>
          </cell>
          <cell r="G97">
            <v>6931801</v>
          </cell>
          <cell r="H97">
            <v>15890085</v>
          </cell>
          <cell r="I97">
            <v>1622025</v>
          </cell>
          <cell r="J97">
            <v>7.11</v>
          </cell>
          <cell r="K97">
            <v>14.07</v>
          </cell>
          <cell r="L97">
            <v>30.4</v>
          </cell>
          <cell r="M97">
            <v>10.3</v>
          </cell>
          <cell r="N97">
            <v>6931801</v>
          </cell>
          <cell r="O97">
            <v>1129284</v>
          </cell>
          <cell r="P97">
            <v>4.95</v>
          </cell>
        </row>
        <row r="98">
          <cell r="A98" t="str">
            <v xml:space="preserve">323.00 20201        </v>
          </cell>
          <cell r="B98">
            <v>48426</v>
          </cell>
          <cell r="C98">
            <v>45</v>
          </cell>
          <cell r="D98" t="str">
            <v xml:space="preserve"> R0.5</v>
          </cell>
          <cell r="E98">
            <v>0</v>
          </cell>
          <cell r="F98">
            <v>758820503.48000002</v>
          </cell>
          <cell r="G98">
            <v>207061681</v>
          </cell>
          <cell r="H98">
            <v>551758822</v>
          </cell>
          <cell r="I98">
            <v>56084294</v>
          </cell>
          <cell r="J98">
            <v>7.39</v>
          </cell>
          <cell r="K98">
            <v>13.53</v>
          </cell>
          <cell r="L98">
            <v>27.3</v>
          </cell>
          <cell r="M98">
            <v>6.7</v>
          </cell>
          <cell r="N98">
            <v>207061681</v>
          </cell>
          <cell r="O98">
            <v>40789809</v>
          </cell>
          <cell r="P98">
            <v>5.38</v>
          </cell>
        </row>
        <row r="99">
          <cell r="A99" t="str">
            <v xml:space="preserve">323.00 20202        </v>
          </cell>
          <cell r="B99">
            <v>48699</v>
          </cell>
          <cell r="C99">
            <v>45</v>
          </cell>
          <cell r="D99" t="str">
            <v xml:space="preserve"> R0.5</v>
          </cell>
          <cell r="E99">
            <v>0</v>
          </cell>
          <cell r="F99">
            <v>601429270.39999998</v>
          </cell>
          <cell r="G99">
            <v>151579171</v>
          </cell>
          <cell r="H99">
            <v>449850099</v>
          </cell>
          <cell r="I99">
            <v>42473819</v>
          </cell>
          <cell r="J99">
            <v>7.06</v>
          </cell>
          <cell r="K99">
            <v>14.16</v>
          </cell>
          <cell r="L99">
            <v>25.2</v>
          </cell>
          <cell r="M99">
            <v>7.1</v>
          </cell>
          <cell r="N99">
            <v>151579171</v>
          </cell>
          <cell r="O99">
            <v>31775840</v>
          </cell>
          <cell r="P99">
            <v>5.28</v>
          </cell>
        </row>
        <row r="100">
          <cell r="A100" t="str">
            <v xml:space="preserve">324.00 20100        </v>
          </cell>
          <cell r="B100">
            <v>52351</v>
          </cell>
          <cell r="C100">
            <v>75</v>
          </cell>
          <cell r="D100" t="str">
            <v xml:space="preserve"> R2.5</v>
          </cell>
          <cell r="E100">
            <v>-1</v>
          </cell>
          <cell r="F100">
            <v>34379625.869999997</v>
          </cell>
          <cell r="G100">
            <v>16653924</v>
          </cell>
          <cell r="H100">
            <v>18069498</v>
          </cell>
          <cell r="I100">
            <v>1453471</v>
          </cell>
          <cell r="J100">
            <v>4.2300000000000004</v>
          </cell>
          <cell r="K100">
            <v>23.89</v>
          </cell>
          <cell r="L100">
            <v>48.4</v>
          </cell>
          <cell r="M100">
            <v>26.9</v>
          </cell>
          <cell r="N100">
            <v>16653924</v>
          </cell>
          <cell r="O100">
            <v>756459</v>
          </cell>
          <cell r="P100">
            <v>2.2000000000000002</v>
          </cell>
        </row>
        <row r="101">
          <cell r="A101" t="str">
            <v xml:space="preserve">324.00 20101        </v>
          </cell>
          <cell r="B101">
            <v>49765</v>
          </cell>
          <cell r="C101">
            <v>75</v>
          </cell>
          <cell r="D101" t="str">
            <v xml:space="preserve"> R2.5</v>
          </cell>
          <cell r="E101">
            <v>-1</v>
          </cell>
          <cell r="F101">
            <v>120786348.08</v>
          </cell>
          <cell r="G101">
            <v>55812041</v>
          </cell>
          <cell r="H101">
            <v>66182171</v>
          </cell>
          <cell r="I101">
            <v>6876788</v>
          </cell>
          <cell r="J101">
            <v>5.69</v>
          </cell>
          <cell r="K101">
            <v>17.739999999999998</v>
          </cell>
          <cell r="L101">
            <v>46.2</v>
          </cell>
          <cell r="M101">
            <v>22.1</v>
          </cell>
          <cell r="N101">
            <v>55812041</v>
          </cell>
          <cell r="O101">
            <v>3731554</v>
          </cell>
          <cell r="P101">
            <v>3.09</v>
          </cell>
        </row>
        <row r="102">
          <cell r="A102" t="str">
            <v xml:space="preserve">324.00 20102        </v>
          </cell>
          <cell r="B102">
            <v>52351</v>
          </cell>
          <cell r="C102">
            <v>75</v>
          </cell>
          <cell r="D102" t="str">
            <v xml:space="preserve"> R2.5</v>
          </cell>
          <cell r="E102">
            <v>-1</v>
          </cell>
          <cell r="F102">
            <v>189637024.55000001</v>
          </cell>
          <cell r="G102">
            <v>94966801</v>
          </cell>
          <cell r="H102">
            <v>96566594</v>
          </cell>
          <cell r="I102">
            <v>8054390</v>
          </cell>
          <cell r="J102">
            <v>4.25</v>
          </cell>
          <cell r="K102">
            <v>23.78</v>
          </cell>
          <cell r="L102">
            <v>50.1</v>
          </cell>
          <cell r="M102">
            <v>28.4</v>
          </cell>
          <cell r="N102">
            <v>94966801</v>
          </cell>
          <cell r="O102">
            <v>4061030</v>
          </cell>
          <cell r="P102">
            <v>2.14</v>
          </cell>
        </row>
        <row r="103">
          <cell r="A103" t="str">
            <v xml:space="preserve">324.00 20200        </v>
          </cell>
          <cell r="B103">
            <v>48699</v>
          </cell>
          <cell r="C103">
            <v>75</v>
          </cell>
          <cell r="D103" t="str">
            <v xml:space="preserve"> R2.5</v>
          </cell>
          <cell r="E103">
            <v>-1</v>
          </cell>
          <cell r="F103">
            <v>56769857.590000004</v>
          </cell>
          <cell r="G103">
            <v>27882506</v>
          </cell>
          <cell r="H103">
            <v>29455050</v>
          </cell>
          <cell r="I103">
            <v>3814874</v>
          </cell>
          <cell r="J103">
            <v>6.72</v>
          </cell>
          <cell r="K103">
            <v>15.03</v>
          </cell>
          <cell r="L103">
            <v>49.1</v>
          </cell>
          <cell r="M103">
            <v>20.5</v>
          </cell>
          <cell r="N103">
            <v>27882506</v>
          </cell>
          <cell r="O103">
            <v>1959578</v>
          </cell>
          <cell r="P103">
            <v>3.45</v>
          </cell>
        </row>
        <row r="104">
          <cell r="A104" t="str">
            <v xml:space="preserve">324.00 20201        </v>
          </cell>
          <cell r="B104">
            <v>48426</v>
          </cell>
          <cell r="C104">
            <v>75</v>
          </cell>
          <cell r="D104" t="str">
            <v xml:space="preserve"> R2.5</v>
          </cell>
          <cell r="E104">
            <v>-1</v>
          </cell>
          <cell r="F104">
            <v>153810947.63</v>
          </cell>
          <cell r="G104">
            <v>77040797</v>
          </cell>
          <cell r="H104">
            <v>78308260</v>
          </cell>
          <cell r="I104">
            <v>10848398</v>
          </cell>
          <cell r="J104">
            <v>7.05</v>
          </cell>
          <cell r="K104">
            <v>14.32</v>
          </cell>
          <cell r="L104">
            <v>50.1</v>
          </cell>
          <cell r="M104">
            <v>20.3</v>
          </cell>
          <cell r="N104">
            <v>77040797</v>
          </cell>
          <cell r="O104">
            <v>5468395</v>
          </cell>
          <cell r="P104">
            <v>3.56</v>
          </cell>
        </row>
        <row r="105">
          <cell r="A105" t="str">
            <v xml:space="preserve">324.00 20202        </v>
          </cell>
          <cell r="B105">
            <v>48699</v>
          </cell>
          <cell r="C105">
            <v>75</v>
          </cell>
          <cell r="D105" t="str">
            <v xml:space="preserve"> R2.5</v>
          </cell>
          <cell r="E105">
            <v>-1</v>
          </cell>
          <cell r="F105">
            <v>177722654.02000001</v>
          </cell>
          <cell r="G105">
            <v>97564096</v>
          </cell>
          <cell r="H105">
            <v>81935785</v>
          </cell>
          <cell r="I105">
            <v>11982636</v>
          </cell>
          <cell r="J105">
            <v>6.74</v>
          </cell>
          <cell r="K105">
            <v>14.98</v>
          </cell>
          <cell r="L105">
            <v>54.9</v>
          </cell>
          <cell r="M105">
            <v>22.7</v>
          </cell>
          <cell r="N105">
            <v>97564096</v>
          </cell>
          <cell r="O105">
            <v>5469807</v>
          </cell>
          <cell r="P105">
            <v>3.08</v>
          </cell>
        </row>
        <row r="106">
          <cell r="A106" t="str">
            <v xml:space="preserve">325.00 20100        </v>
          </cell>
          <cell r="B106">
            <v>52351</v>
          </cell>
          <cell r="C106">
            <v>50</v>
          </cell>
          <cell r="D106" t="str">
            <v xml:space="preserve"> R1.5</v>
          </cell>
          <cell r="E106">
            <v>-3</v>
          </cell>
          <cell r="F106">
            <v>20728940.609999999</v>
          </cell>
          <cell r="G106">
            <v>7948849</v>
          </cell>
          <cell r="H106">
            <v>13401960</v>
          </cell>
          <cell r="I106">
            <v>973589</v>
          </cell>
          <cell r="J106">
            <v>4.7</v>
          </cell>
          <cell r="K106">
            <v>21.93</v>
          </cell>
          <cell r="L106">
            <v>38.299999999999997</v>
          </cell>
          <cell r="M106">
            <v>19</v>
          </cell>
          <cell r="N106">
            <v>7948849</v>
          </cell>
          <cell r="O106">
            <v>611062</v>
          </cell>
          <cell r="P106">
            <v>2.95</v>
          </cell>
        </row>
        <row r="107">
          <cell r="A107" t="str">
            <v xml:space="preserve">325.00 20101        </v>
          </cell>
          <cell r="B107">
            <v>49765</v>
          </cell>
          <cell r="C107">
            <v>50</v>
          </cell>
          <cell r="D107" t="str">
            <v xml:space="preserve"> R1.5</v>
          </cell>
          <cell r="E107">
            <v>-3</v>
          </cell>
          <cell r="F107">
            <v>11438745.220000001</v>
          </cell>
          <cell r="G107">
            <v>7187150</v>
          </cell>
          <cell r="H107">
            <v>4594758</v>
          </cell>
          <cell r="I107">
            <v>774107</v>
          </cell>
          <cell r="J107">
            <v>6.77</v>
          </cell>
          <cell r="K107">
            <v>15.22</v>
          </cell>
          <cell r="L107">
            <v>62.8</v>
          </cell>
          <cell r="M107">
            <v>34.200000000000003</v>
          </cell>
          <cell r="N107">
            <v>7187150</v>
          </cell>
          <cell r="O107">
            <v>301949</v>
          </cell>
          <cell r="P107">
            <v>2.64</v>
          </cell>
        </row>
        <row r="108">
          <cell r="A108" t="str">
            <v xml:space="preserve">325.00 20102        </v>
          </cell>
          <cell r="B108">
            <v>52351</v>
          </cell>
          <cell r="C108">
            <v>50</v>
          </cell>
          <cell r="D108" t="str">
            <v xml:space="preserve"> R1.5</v>
          </cell>
          <cell r="E108">
            <v>-3</v>
          </cell>
          <cell r="F108">
            <v>24225433.390000001</v>
          </cell>
          <cell r="G108">
            <v>12978910</v>
          </cell>
          <cell r="H108">
            <v>11973286</v>
          </cell>
          <cell r="I108">
            <v>1240785</v>
          </cell>
          <cell r="J108">
            <v>5.12</v>
          </cell>
          <cell r="K108">
            <v>20.11</v>
          </cell>
          <cell r="L108">
            <v>53.6</v>
          </cell>
          <cell r="M108">
            <v>29.9</v>
          </cell>
          <cell r="N108">
            <v>12978910</v>
          </cell>
          <cell r="O108">
            <v>595520</v>
          </cell>
          <cell r="P108">
            <v>2.46</v>
          </cell>
        </row>
        <row r="109">
          <cell r="A109" t="str">
            <v xml:space="preserve">325.00 20200        </v>
          </cell>
          <cell r="B109">
            <v>48699</v>
          </cell>
          <cell r="C109">
            <v>50</v>
          </cell>
          <cell r="D109" t="str">
            <v xml:space="preserve"> R1.5</v>
          </cell>
          <cell r="E109">
            <v>-3</v>
          </cell>
          <cell r="F109">
            <v>39215641.060000002</v>
          </cell>
          <cell r="G109">
            <v>16035940</v>
          </cell>
          <cell r="H109">
            <v>24356170</v>
          </cell>
          <cell r="I109">
            <v>2797238</v>
          </cell>
          <cell r="J109">
            <v>7.13</v>
          </cell>
          <cell r="K109">
            <v>14.44</v>
          </cell>
          <cell r="L109">
            <v>40.9</v>
          </cell>
          <cell r="M109">
            <v>15.5</v>
          </cell>
          <cell r="N109">
            <v>16035940</v>
          </cell>
          <cell r="O109">
            <v>1687193</v>
          </cell>
          <cell r="P109">
            <v>4.3</v>
          </cell>
        </row>
        <row r="110">
          <cell r="A110" t="str">
            <v xml:space="preserve">325.00 20201        </v>
          </cell>
          <cell r="B110">
            <v>48426</v>
          </cell>
          <cell r="C110">
            <v>50</v>
          </cell>
          <cell r="D110" t="str">
            <v xml:space="preserve"> R1.5</v>
          </cell>
          <cell r="E110">
            <v>-3</v>
          </cell>
          <cell r="F110">
            <v>16088187.859999999</v>
          </cell>
          <cell r="G110">
            <v>4936779</v>
          </cell>
          <cell r="H110">
            <v>11634054</v>
          </cell>
          <cell r="I110">
            <v>1189579</v>
          </cell>
          <cell r="J110">
            <v>7.39</v>
          </cell>
          <cell r="K110">
            <v>13.93</v>
          </cell>
          <cell r="L110">
            <v>30.7</v>
          </cell>
          <cell r="M110">
            <v>9</v>
          </cell>
          <cell r="N110">
            <v>4936779</v>
          </cell>
          <cell r="O110">
            <v>834922</v>
          </cell>
          <cell r="P110">
            <v>5.19</v>
          </cell>
        </row>
        <row r="111">
          <cell r="A111" t="str">
            <v xml:space="preserve">325.00 20202        </v>
          </cell>
          <cell r="B111">
            <v>48699</v>
          </cell>
          <cell r="C111">
            <v>50</v>
          </cell>
          <cell r="D111" t="str">
            <v xml:space="preserve"> R1.5</v>
          </cell>
          <cell r="E111">
            <v>-3</v>
          </cell>
          <cell r="F111">
            <v>12121306.1</v>
          </cell>
          <cell r="G111">
            <v>4165102</v>
          </cell>
          <cell r="H111">
            <v>8319843</v>
          </cell>
          <cell r="I111">
            <v>856894</v>
          </cell>
          <cell r="J111">
            <v>7.07</v>
          </cell>
          <cell r="K111">
            <v>14.57</v>
          </cell>
          <cell r="L111">
            <v>34.4</v>
          </cell>
          <cell r="M111">
            <v>10.9</v>
          </cell>
          <cell r="N111">
            <v>4165102</v>
          </cell>
          <cell r="O111">
            <v>571133</v>
          </cell>
          <cell r="P111">
            <v>4.71</v>
          </cell>
        </row>
        <row r="112">
          <cell r="A112" t="str">
            <v xml:space="preserve">341.00 30101        </v>
          </cell>
          <cell r="B112">
            <v>46934</v>
          </cell>
          <cell r="C112">
            <v>80</v>
          </cell>
          <cell r="D112" t="str">
            <v xml:space="preserve">   R2</v>
          </cell>
          <cell r="E112">
            <v>-2</v>
          </cell>
          <cell r="F112">
            <v>601221.5</v>
          </cell>
          <cell r="G112">
            <v>402141</v>
          </cell>
          <cell r="H112">
            <v>211105</v>
          </cell>
          <cell r="I112">
            <v>59538</v>
          </cell>
          <cell r="J112">
            <v>9.9</v>
          </cell>
          <cell r="K112">
            <v>10.3</v>
          </cell>
          <cell r="L112">
            <v>66.900000000000006</v>
          </cell>
          <cell r="M112">
            <v>28.3</v>
          </cell>
          <cell r="N112">
            <v>402141</v>
          </cell>
          <cell r="O112">
            <v>20500</v>
          </cell>
          <cell r="P112">
            <v>3.41</v>
          </cell>
        </row>
        <row r="113">
          <cell r="A113" t="str">
            <v xml:space="preserve">341.00 30102        </v>
          </cell>
          <cell r="B113">
            <v>46934</v>
          </cell>
          <cell r="C113">
            <v>80</v>
          </cell>
          <cell r="D113" t="str">
            <v xml:space="preserve">   R2</v>
          </cell>
          <cell r="E113">
            <v>-2</v>
          </cell>
          <cell r="F113">
            <v>319127.67</v>
          </cell>
          <cell r="G113">
            <v>235283</v>
          </cell>
          <cell r="H113">
            <v>90227</v>
          </cell>
          <cell r="I113">
            <v>31819</v>
          </cell>
          <cell r="J113">
            <v>9.9700000000000006</v>
          </cell>
          <cell r="K113">
            <v>10.23</v>
          </cell>
          <cell r="L113">
            <v>73.7</v>
          </cell>
          <cell r="M113">
            <v>36.299999999999997</v>
          </cell>
          <cell r="N113">
            <v>235283</v>
          </cell>
          <cell r="O113">
            <v>8819</v>
          </cell>
          <cell r="P113">
            <v>2.76</v>
          </cell>
        </row>
        <row r="114">
          <cell r="A114" t="str">
            <v xml:space="preserve">341.00 30103        </v>
          </cell>
          <cell r="B114">
            <v>46934</v>
          </cell>
          <cell r="C114">
            <v>80</v>
          </cell>
          <cell r="D114" t="str">
            <v xml:space="preserve">   R2</v>
          </cell>
          <cell r="E114">
            <v>-2</v>
          </cell>
          <cell r="F114">
            <v>5194869.59</v>
          </cell>
          <cell r="G114">
            <v>3252730</v>
          </cell>
          <cell r="H114">
            <v>2046037</v>
          </cell>
          <cell r="I114">
            <v>513944</v>
          </cell>
          <cell r="J114">
            <v>9.89</v>
          </cell>
          <cell r="K114">
            <v>10.31</v>
          </cell>
          <cell r="L114">
            <v>62.6</v>
          </cell>
          <cell r="M114">
            <v>29</v>
          </cell>
          <cell r="N114">
            <v>3252730</v>
          </cell>
          <cell r="O114">
            <v>198435</v>
          </cell>
          <cell r="P114">
            <v>3.82</v>
          </cell>
        </row>
        <row r="115">
          <cell r="A115" t="str">
            <v xml:space="preserve">341.00 30200        </v>
          </cell>
          <cell r="B115">
            <v>48760</v>
          </cell>
          <cell r="C115">
            <v>80</v>
          </cell>
          <cell r="D115" t="str">
            <v xml:space="preserve">   R2</v>
          </cell>
          <cell r="E115">
            <v>-2</v>
          </cell>
          <cell r="F115">
            <v>87455288.390000001</v>
          </cell>
          <cell r="G115">
            <v>45564365</v>
          </cell>
          <cell r="H115">
            <v>43640029</v>
          </cell>
          <cell r="I115">
            <v>5891968</v>
          </cell>
          <cell r="J115">
            <v>6.74</v>
          </cell>
          <cell r="K115">
            <v>15.14</v>
          </cell>
          <cell r="L115">
            <v>52.1</v>
          </cell>
          <cell r="M115">
            <v>19.899999999999999</v>
          </cell>
          <cell r="N115">
            <v>45564365</v>
          </cell>
          <cell r="O115">
            <v>2882818</v>
          </cell>
          <cell r="P115">
            <v>3.3</v>
          </cell>
        </row>
        <row r="116">
          <cell r="A116" t="str">
            <v xml:space="preserve">341.00 30201        </v>
          </cell>
          <cell r="B116">
            <v>48760</v>
          </cell>
          <cell r="C116">
            <v>80</v>
          </cell>
          <cell r="D116" t="str">
            <v xml:space="preserve">   R2</v>
          </cell>
          <cell r="E116">
            <v>-2</v>
          </cell>
          <cell r="F116">
            <v>5252476.74</v>
          </cell>
          <cell r="G116">
            <v>2814150</v>
          </cell>
          <cell r="H116">
            <v>2543376</v>
          </cell>
          <cell r="I116">
            <v>354100</v>
          </cell>
          <cell r="J116">
            <v>6.74</v>
          </cell>
          <cell r="K116">
            <v>15.13</v>
          </cell>
          <cell r="L116">
            <v>53.6</v>
          </cell>
          <cell r="M116">
            <v>20.6</v>
          </cell>
          <cell r="N116">
            <v>2814150</v>
          </cell>
          <cell r="O116">
            <v>168116</v>
          </cell>
          <cell r="P116">
            <v>3.2</v>
          </cell>
        </row>
        <row r="117">
          <cell r="A117" t="str">
            <v xml:space="preserve">341.00 30202        </v>
          </cell>
          <cell r="B117">
            <v>48760</v>
          </cell>
          <cell r="C117">
            <v>80</v>
          </cell>
          <cell r="D117" t="str">
            <v xml:space="preserve">   R2</v>
          </cell>
          <cell r="E117">
            <v>-2</v>
          </cell>
          <cell r="F117">
            <v>3304987.8</v>
          </cell>
          <cell r="G117">
            <v>1645313</v>
          </cell>
          <cell r="H117">
            <v>1725775</v>
          </cell>
          <cell r="I117">
            <v>222367</v>
          </cell>
          <cell r="J117">
            <v>6.73</v>
          </cell>
          <cell r="K117">
            <v>15.16</v>
          </cell>
          <cell r="L117">
            <v>49.8</v>
          </cell>
          <cell r="M117">
            <v>18.600000000000001</v>
          </cell>
          <cell r="N117">
            <v>1645313</v>
          </cell>
          <cell r="O117">
            <v>113851</v>
          </cell>
          <cell r="P117">
            <v>3.44</v>
          </cell>
        </row>
        <row r="118">
          <cell r="A118" t="str">
            <v xml:space="preserve">341.00 30203        </v>
          </cell>
          <cell r="B118">
            <v>57161</v>
          </cell>
          <cell r="C118">
            <v>80</v>
          </cell>
          <cell r="D118" t="str">
            <v xml:space="preserve">   R2</v>
          </cell>
          <cell r="E118">
            <v>-2</v>
          </cell>
          <cell r="F118">
            <v>43805885.75</v>
          </cell>
          <cell r="G118">
            <v>1667532</v>
          </cell>
          <cell r="H118">
            <v>43014471</v>
          </cell>
          <cell r="I118">
            <v>1211551</v>
          </cell>
          <cell r="J118">
            <v>2.77</v>
          </cell>
          <cell r="K118">
            <v>36.880000000000003</v>
          </cell>
          <cell r="L118">
            <v>3.8</v>
          </cell>
          <cell r="M118">
            <v>1.5</v>
          </cell>
          <cell r="N118">
            <v>1667532</v>
          </cell>
          <cell r="O118">
            <v>1166200</v>
          </cell>
          <cell r="P118">
            <v>2.66</v>
          </cell>
        </row>
        <row r="119">
          <cell r="A119" t="str">
            <v xml:space="preserve">341.00 30300        </v>
          </cell>
          <cell r="B119">
            <v>52412</v>
          </cell>
          <cell r="C119">
            <v>80</v>
          </cell>
          <cell r="D119" t="str">
            <v xml:space="preserve">   R2</v>
          </cell>
          <cell r="E119">
            <v>-2</v>
          </cell>
          <cell r="F119">
            <v>9369834.6799999997</v>
          </cell>
          <cell r="G119">
            <v>3678560</v>
          </cell>
          <cell r="H119">
            <v>5878671</v>
          </cell>
          <cell r="I119">
            <v>394438</v>
          </cell>
          <cell r="J119">
            <v>4.21</v>
          </cell>
          <cell r="K119">
            <v>24.23</v>
          </cell>
          <cell r="L119">
            <v>39.299999999999997</v>
          </cell>
          <cell r="M119">
            <v>23.2</v>
          </cell>
          <cell r="N119">
            <v>3678560</v>
          </cell>
          <cell r="O119">
            <v>242653</v>
          </cell>
          <cell r="P119">
            <v>2.59</v>
          </cell>
        </row>
        <row r="120">
          <cell r="A120" t="str">
            <v xml:space="preserve">341.00 30301        </v>
          </cell>
          <cell r="B120">
            <v>52412</v>
          </cell>
          <cell r="C120">
            <v>80</v>
          </cell>
          <cell r="D120" t="str">
            <v xml:space="preserve">   R2</v>
          </cell>
          <cell r="E120">
            <v>-2</v>
          </cell>
          <cell r="F120">
            <v>30529034.859999999</v>
          </cell>
          <cell r="G120">
            <v>10626013</v>
          </cell>
          <cell r="H120">
            <v>20513603</v>
          </cell>
          <cell r="I120">
            <v>1269968</v>
          </cell>
          <cell r="J120">
            <v>4.16</v>
          </cell>
          <cell r="K120">
            <v>24.52</v>
          </cell>
          <cell r="L120">
            <v>34.799999999999997</v>
          </cell>
          <cell r="M120">
            <v>15.6</v>
          </cell>
          <cell r="N120">
            <v>10626013</v>
          </cell>
          <cell r="O120">
            <v>836755</v>
          </cell>
          <cell r="P120">
            <v>2.74</v>
          </cell>
        </row>
        <row r="121">
          <cell r="A121" t="str">
            <v xml:space="preserve">341.00 30302        </v>
          </cell>
          <cell r="B121">
            <v>52412</v>
          </cell>
          <cell r="C121">
            <v>80</v>
          </cell>
          <cell r="D121" t="str">
            <v xml:space="preserve">   R2</v>
          </cell>
          <cell r="E121">
            <v>-2</v>
          </cell>
          <cell r="F121">
            <v>10700878</v>
          </cell>
          <cell r="G121">
            <v>1491893</v>
          </cell>
          <cell r="H121">
            <v>9423003</v>
          </cell>
          <cell r="I121">
            <v>439231</v>
          </cell>
          <cell r="J121">
            <v>4.0999999999999996</v>
          </cell>
          <cell r="K121">
            <v>24.85</v>
          </cell>
          <cell r="L121">
            <v>13.9</v>
          </cell>
          <cell r="M121">
            <v>5</v>
          </cell>
          <cell r="N121">
            <v>1491893</v>
          </cell>
          <cell r="O121">
            <v>379131</v>
          </cell>
          <cell r="P121">
            <v>3.54</v>
          </cell>
        </row>
        <row r="122">
          <cell r="A122" t="str">
            <v xml:space="preserve">341.00 30401        </v>
          </cell>
          <cell r="B122">
            <v>53143</v>
          </cell>
          <cell r="C122">
            <v>80</v>
          </cell>
          <cell r="D122" t="str">
            <v xml:space="preserve">   R2</v>
          </cell>
          <cell r="E122">
            <v>-2</v>
          </cell>
          <cell r="F122">
            <v>31908336.039999999</v>
          </cell>
          <cell r="G122">
            <v>9044069</v>
          </cell>
          <cell r="H122">
            <v>23502434</v>
          </cell>
          <cell r="I122">
            <v>1228170</v>
          </cell>
          <cell r="J122">
            <v>3.85</v>
          </cell>
          <cell r="K122">
            <v>26.5</v>
          </cell>
          <cell r="L122">
            <v>28.3</v>
          </cell>
          <cell r="M122">
            <v>11.2</v>
          </cell>
          <cell r="N122">
            <v>9044069</v>
          </cell>
          <cell r="O122">
            <v>887022</v>
          </cell>
          <cell r="P122">
            <v>2.78</v>
          </cell>
        </row>
        <row r="123">
          <cell r="A123" t="str">
            <v xml:space="preserve">341.00 30500        </v>
          </cell>
          <cell r="B123">
            <v>49125</v>
          </cell>
          <cell r="C123">
            <v>80</v>
          </cell>
          <cell r="D123" t="str">
            <v xml:space="preserve">   R2</v>
          </cell>
          <cell r="E123">
            <v>-2</v>
          </cell>
          <cell r="F123">
            <v>50503088.939999998</v>
          </cell>
          <cell r="G123">
            <v>25165767</v>
          </cell>
          <cell r="H123">
            <v>26347384</v>
          </cell>
          <cell r="I123">
            <v>3199575</v>
          </cell>
          <cell r="J123">
            <v>6.34</v>
          </cell>
          <cell r="K123">
            <v>16.100000000000001</v>
          </cell>
          <cell r="L123">
            <v>49.8</v>
          </cell>
          <cell r="M123">
            <v>19</v>
          </cell>
          <cell r="N123">
            <v>25165767</v>
          </cell>
          <cell r="O123">
            <v>1636699</v>
          </cell>
          <cell r="P123">
            <v>3.24</v>
          </cell>
        </row>
        <row r="124">
          <cell r="A124" t="str">
            <v xml:space="preserve">341.00 30502        </v>
          </cell>
          <cell r="B124">
            <v>49125</v>
          </cell>
          <cell r="C124">
            <v>80</v>
          </cell>
          <cell r="D124" t="str">
            <v xml:space="preserve">   R2</v>
          </cell>
          <cell r="E124">
            <v>-2</v>
          </cell>
          <cell r="F124">
            <v>1697788.61</v>
          </cell>
          <cell r="G124">
            <v>894535</v>
          </cell>
          <cell r="H124">
            <v>837209</v>
          </cell>
          <cell r="I124">
            <v>107696</v>
          </cell>
          <cell r="J124">
            <v>6.34</v>
          </cell>
          <cell r="K124">
            <v>16.079999999999998</v>
          </cell>
          <cell r="L124">
            <v>52.7</v>
          </cell>
          <cell r="M124">
            <v>20.3</v>
          </cell>
          <cell r="N124">
            <v>894535</v>
          </cell>
          <cell r="O124">
            <v>52077</v>
          </cell>
          <cell r="P124">
            <v>3.07</v>
          </cell>
        </row>
        <row r="125">
          <cell r="A125" t="str">
            <v xml:space="preserve">341.00 30503        </v>
          </cell>
          <cell r="B125">
            <v>49125</v>
          </cell>
          <cell r="C125">
            <v>80</v>
          </cell>
          <cell r="D125" t="str">
            <v xml:space="preserve">   R2</v>
          </cell>
          <cell r="E125">
            <v>-2</v>
          </cell>
          <cell r="F125">
            <v>1532780.54</v>
          </cell>
          <cell r="G125">
            <v>713968</v>
          </cell>
          <cell r="H125">
            <v>849468</v>
          </cell>
          <cell r="I125">
            <v>96987</v>
          </cell>
          <cell r="J125">
            <v>6.33</v>
          </cell>
          <cell r="K125">
            <v>16.12</v>
          </cell>
          <cell r="L125">
            <v>46.6</v>
          </cell>
          <cell r="M125">
            <v>17.5</v>
          </cell>
          <cell r="N125">
            <v>713968</v>
          </cell>
          <cell r="O125">
            <v>52687</v>
          </cell>
          <cell r="P125">
            <v>3.44</v>
          </cell>
        </row>
        <row r="126">
          <cell r="A126" t="str">
            <v xml:space="preserve">341.00 30504        </v>
          </cell>
          <cell r="B126">
            <v>53143</v>
          </cell>
          <cell r="C126">
            <v>80</v>
          </cell>
          <cell r="D126" t="str">
            <v xml:space="preserve">   R2</v>
          </cell>
          <cell r="E126">
            <v>-2</v>
          </cell>
          <cell r="F126">
            <v>25862706.620000001</v>
          </cell>
          <cell r="G126">
            <v>7372945</v>
          </cell>
          <cell r="H126">
            <v>19007016</v>
          </cell>
          <cell r="I126">
            <v>995846</v>
          </cell>
          <cell r="J126">
            <v>3.85</v>
          </cell>
          <cell r="K126">
            <v>26.49</v>
          </cell>
          <cell r="L126">
            <v>28.5</v>
          </cell>
          <cell r="M126">
            <v>11.4</v>
          </cell>
          <cell r="N126">
            <v>7372945</v>
          </cell>
          <cell r="O126">
            <v>717544</v>
          </cell>
          <cell r="P126">
            <v>2.77</v>
          </cell>
        </row>
        <row r="127">
          <cell r="A127" t="str">
            <v xml:space="preserve">341.00 30700        </v>
          </cell>
          <cell r="B127">
            <v>52412</v>
          </cell>
          <cell r="C127">
            <v>80</v>
          </cell>
          <cell r="D127" t="str">
            <v xml:space="preserve">   R2</v>
          </cell>
          <cell r="E127">
            <v>-2</v>
          </cell>
          <cell r="F127">
            <v>73652635.859999999</v>
          </cell>
          <cell r="G127">
            <v>28353255</v>
          </cell>
          <cell r="H127">
            <v>46772434</v>
          </cell>
          <cell r="I127">
            <v>3081447</v>
          </cell>
          <cell r="J127">
            <v>4.18</v>
          </cell>
          <cell r="K127">
            <v>24.38</v>
          </cell>
          <cell r="L127">
            <v>38.5</v>
          </cell>
          <cell r="M127">
            <v>19.100000000000001</v>
          </cell>
          <cell r="N127">
            <v>28353255</v>
          </cell>
          <cell r="O127">
            <v>1918734</v>
          </cell>
          <cell r="P127">
            <v>2.61</v>
          </cell>
        </row>
        <row r="128">
          <cell r="A128" t="str">
            <v xml:space="preserve">341.00 30701        </v>
          </cell>
          <cell r="B128">
            <v>52412</v>
          </cell>
          <cell r="C128">
            <v>80</v>
          </cell>
          <cell r="D128" t="str">
            <v xml:space="preserve">   R2</v>
          </cell>
          <cell r="E128">
            <v>-2</v>
          </cell>
          <cell r="F128">
            <v>7638978.5099999998</v>
          </cell>
          <cell r="G128">
            <v>3232220</v>
          </cell>
          <cell r="H128">
            <v>4559538</v>
          </cell>
          <cell r="I128">
            <v>321840</v>
          </cell>
          <cell r="J128">
            <v>4.21</v>
          </cell>
          <cell r="K128">
            <v>24.21</v>
          </cell>
          <cell r="L128">
            <v>42.3</v>
          </cell>
          <cell r="M128">
            <v>22.7</v>
          </cell>
          <cell r="N128">
            <v>3232220</v>
          </cell>
          <cell r="O128">
            <v>188330</v>
          </cell>
          <cell r="P128">
            <v>2.4700000000000002</v>
          </cell>
        </row>
        <row r="129">
          <cell r="A129" t="str">
            <v xml:space="preserve">341.00 30702        </v>
          </cell>
          <cell r="B129">
            <v>52047</v>
          </cell>
          <cell r="C129">
            <v>80</v>
          </cell>
          <cell r="D129" t="str">
            <v xml:space="preserve">   R2</v>
          </cell>
          <cell r="E129">
            <v>-2</v>
          </cell>
          <cell r="F129">
            <v>7486028.9400000004</v>
          </cell>
          <cell r="G129">
            <v>3162471</v>
          </cell>
          <cell r="H129">
            <v>4473279</v>
          </cell>
          <cell r="I129">
            <v>326454</v>
          </cell>
          <cell r="J129">
            <v>4.3600000000000003</v>
          </cell>
          <cell r="K129">
            <v>23.39</v>
          </cell>
          <cell r="L129">
            <v>42.2</v>
          </cell>
          <cell r="M129">
            <v>21.7</v>
          </cell>
          <cell r="N129">
            <v>3162471</v>
          </cell>
          <cell r="O129">
            <v>191273</v>
          </cell>
          <cell r="P129">
            <v>2.56</v>
          </cell>
        </row>
        <row r="130">
          <cell r="A130" t="str">
            <v xml:space="preserve">341.00 30801        </v>
          </cell>
          <cell r="B130">
            <v>53873</v>
          </cell>
          <cell r="C130">
            <v>80</v>
          </cell>
          <cell r="D130" t="str">
            <v xml:space="preserve">   R2</v>
          </cell>
          <cell r="E130">
            <v>-2</v>
          </cell>
          <cell r="F130">
            <v>34496252.609999999</v>
          </cell>
          <cell r="G130">
            <v>8524418</v>
          </cell>
          <cell r="H130">
            <v>26661760</v>
          </cell>
          <cell r="I130">
            <v>1241135</v>
          </cell>
          <cell r="J130">
            <v>3.6</v>
          </cell>
          <cell r="K130">
            <v>28.35</v>
          </cell>
          <cell r="L130">
            <v>24.7</v>
          </cell>
          <cell r="M130">
            <v>9.9</v>
          </cell>
          <cell r="N130">
            <v>8524418</v>
          </cell>
          <cell r="O130">
            <v>940391</v>
          </cell>
          <cell r="P130">
            <v>2.73</v>
          </cell>
        </row>
        <row r="131">
          <cell r="A131" t="str">
            <v xml:space="preserve">341.00 30900        </v>
          </cell>
          <cell r="B131">
            <v>55334</v>
          </cell>
          <cell r="C131">
            <v>80</v>
          </cell>
          <cell r="D131" t="str">
            <v xml:space="preserve">   R2</v>
          </cell>
          <cell r="E131">
            <v>-2</v>
          </cell>
          <cell r="F131">
            <v>3122752.8</v>
          </cell>
          <cell r="G131">
            <v>485059</v>
          </cell>
          <cell r="H131">
            <v>2700149</v>
          </cell>
          <cell r="I131">
            <v>99012</v>
          </cell>
          <cell r="J131">
            <v>3.17</v>
          </cell>
          <cell r="K131">
            <v>32.17</v>
          </cell>
          <cell r="L131">
            <v>15.5</v>
          </cell>
          <cell r="M131">
            <v>6.1</v>
          </cell>
          <cell r="N131">
            <v>485059</v>
          </cell>
          <cell r="O131">
            <v>83938</v>
          </cell>
          <cell r="P131">
            <v>2.69</v>
          </cell>
        </row>
        <row r="132">
          <cell r="A132" t="str">
            <v xml:space="preserve">341.00 30901        </v>
          </cell>
          <cell r="B132">
            <v>54604</v>
          </cell>
          <cell r="C132">
            <v>80</v>
          </cell>
          <cell r="D132" t="str">
            <v xml:space="preserve">   R2</v>
          </cell>
          <cell r="E132">
            <v>-2</v>
          </cell>
          <cell r="F132">
            <v>109904545.72</v>
          </cell>
          <cell r="G132">
            <v>22939489</v>
          </cell>
          <cell r="H132">
            <v>89163148</v>
          </cell>
          <cell r="I132">
            <v>3707098</v>
          </cell>
          <cell r="J132">
            <v>3.37</v>
          </cell>
          <cell r="K132">
            <v>30.24</v>
          </cell>
          <cell r="L132">
            <v>20.9</v>
          </cell>
          <cell r="M132">
            <v>8.1999999999999993</v>
          </cell>
          <cell r="N132">
            <v>22939489</v>
          </cell>
          <cell r="O132">
            <v>2948570</v>
          </cell>
          <cell r="P132">
            <v>2.68</v>
          </cell>
        </row>
        <row r="133">
          <cell r="A133" t="str">
            <v xml:space="preserve">341.00 30902        </v>
          </cell>
          <cell r="B133">
            <v>54604</v>
          </cell>
          <cell r="C133">
            <v>80</v>
          </cell>
          <cell r="D133" t="str">
            <v xml:space="preserve">   R2</v>
          </cell>
          <cell r="E133">
            <v>-2</v>
          </cell>
          <cell r="F133">
            <v>39684489</v>
          </cell>
          <cell r="G133">
            <v>8282730</v>
          </cell>
          <cell r="H133">
            <v>32195449</v>
          </cell>
          <cell r="I133">
            <v>1338564</v>
          </cell>
          <cell r="J133">
            <v>3.37</v>
          </cell>
          <cell r="K133">
            <v>30.24</v>
          </cell>
          <cell r="L133">
            <v>20.9</v>
          </cell>
          <cell r="M133">
            <v>8.1999999999999993</v>
          </cell>
          <cell r="N133">
            <v>8282730</v>
          </cell>
          <cell r="O133">
            <v>1064689</v>
          </cell>
          <cell r="P133">
            <v>2.68</v>
          </cell>
        </row>
        <row r="134">
          <cell r="A134" t="str">
            <v xml:space="preserve">341.00 30903        </v>
          </cell>
          <cell r="B134">
            <v>55334</v>
          </cell>
          <cell r="C134">
            <v>80</v>
          </cell>
          <cell r="D134" t="str">
            <v xml:space="preserve">   R2</v>
          </cell>
          <cell r="E134">
            <v>-2</v>
          </cell>
          <cell r="F134">
            <v>58787837.530000001</v>
          </cell>
          <cell r="G134">
            <v>9430210</v>
          </cell>
          <cell r="H134">
            <v>50533384</v>
          </cell>
          <cell r="I134">
            <v>1866281</v>
          </cell>
          <cell r="J134">
            <v>3.17</v>
          </cell>
          <cell r="K134">
            <v>32.130000000000003</v>
          </cell>
          <cell r="L134">
            <v>16</v>
          </cell>
          <cell r="M134">
            <v>6.3</v>
          </cell>
          <cell r="N134">
            <v>9430210</v>
          </cell>
          <cell r="O134">
            <v>1572539</v>
          </cell>
          <cell r="P134">
            <v>2.67</v>
          </cell>
        </row>
        <row r="135">
          <cell r="A135" t="str">
            <v xml:space="preserve">341.00 31001        </v>
          </cell>
          <cell r="B135">
            <v>56065</v>
          </cell>
          <cell r="C135">
            <v>80</v>
          </cell>
          <cell r="D135" t="str">
            <v xml:space="preserve">   R2</v>
          </cell>
          <cell r="E135">
            <v>-2</v>
          </cell>
          <cell r="F135">
            <v>84193534.709999993</v>
          </cell>
          <cell r="G135">
            <v>9122382</v>
          </cell>
          <cell r="H135">
            <v>76755023</v>
          </cell>
          <cell r="I135">
            <v>2522838</v>
          </cell>
          <cell r="J135">
            <v>3</v>
          </cell>
          <cell r="K135">
            <v>34.04</v>
          </cell>
          <cell r="L135">
            <v>10.8</v>
          </cell>
          <cell r="M135">
            <v>4.3</v>
          </cell>
          <cell r="N135">
            <v>9122382</v>
          </cell>
          <cell r="O135">
            <v>2254908</v>
          </cell>
          <cell r="P135">
            <v>2.68</v>
          </cell>
        </row>
        <row r="136">
          <cell r="A136" t="str">
            <v xml:space="preserve">341.00 31101        </v>
          </cell>
          <cell r="B136">
            <v>56430</v>
          </cell>
          <cell r="C136">
            <v>80</v>
          </cell>
          <cell r="D136" t="str">
            <v xml:space="preserve">   R2</v>
          </cell>
          <cell r="E136">
            <v>-2</v>
          </cell>
          <cell r="F136">
            <v>81600590.5</v>
          </cell>
          <cell r="G136">
            <v>7531444</v>
          </cell>
          <cell r="H136">
            <v>75701158</v>
          </cell>
          <cell r="I136">
            <v>2382158</v>
          </cell>
          <cell r="J136">
            <v>2.92</v>
          </cell>
          <cell r="K136">
            <v>34.94</v>
          </cell>
          <cell r="L136">
            <v>9.1999999999999993</v>
          </cell>
          <cell r="M136">
            <v>3.9</v>
          </cell>
          <cell r="N136">
            <v>7531444</v>
          </cell>
          <cell r="O136">
            <v>2166309</v>
          </cell>
          <cell r="P136">
            <v>2.65</v>
          </cell>
        </row>
        <row r="137">
          <cell r="A137" t="str">
            <v xml:space="preserve">341.00 31201        </v>
          </cell>
          <cell r="B137">
            <v>57161</v>
          </cell>
          <cell r="C137">
            <v>80</v>
          </cell>
          <cell r="D137" t="str">
            <v xml:space="preserve">   R2</v>
          </cell>
          <cell r="E137">
            <v>-2</v>
          </cell>
          <cell r="F137">
            <v>101725228.06999999</v>
          </cell>
          <cell r="G137">
            <v>3906348</v>
          </cell>
          <cell r="H137">
            <v>99853385</v>
          </cell>
          <cell r="I137">
            <v>2813442</v>
          </cell>
          <cell r="J137">
            <v>2.77</v>
          </cell>
          <cell r="K137">
            <v>36.880000000000003</v>
          </cell>
          <cell r="L137">
            <v>3.8</v>
          </cell>
          <cell r="M137">
            <v>1.5</v>
          </cell>
          <cell r="N137">
            <v>3906348</v>
          </cell>
          <cell r="O137">
            <v>2707252</v>
          </cell>
          <cell r="P137">
            <v>2.66</v>
          </cell>
        </row>
        <row r="138">
          <cell r="A138" t="str">
            <v xml:space="preserve">341.00 40101        </v>
          </cell>
          <cell r="B138">
            <v>50951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4651944.47</v>
          </cell>
          <cell r="G138">
            <v>1241311</v>
          </cell>
          <cell r="H138">
            <v>3410633</v>
          </cell>
          <cell r="I138">
            <v>216168</v>
          </cell>
          <cell r="J138">
            <v>4.6500000000000004</v>
          </cell>
          <cell r="K138">
            <v>21.52</v>
          </cell>
          <cell r="L138">
            <v>26.7</v>
          </cell>
          <cell r="M138">
            <v>7.9</v>
          </cell>
          <cell r="N138">
            <v>1241311</v>
          </cell>
          <cell r="O138">
            <v>158505</v>
          </cell>
          <cell r="P138">
            <v>3.41</v>
          </cell>
        </row>
        <row r="139">
          <cell r="A139" t="str">
            <v xml:space="preserve">341.00 40102        </v>
          </cell>
          <cell r="B139">
            <v>51317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3995821.4</v>
          </cell>
          <cell r="G139">
            <v>980281</v>
          </cell>
          <cell r="H139">
            <v>3015540</v>
          </cell>
          <cell r="I139">
            <v>177434</v>
          </cell>
          <cell r="J139">
            <v>4.4400000000000004</v>
          </cell>
          <cell r="K139">
            <v>22.52</v>
          </cell>
          <cell r="L139">
            <v>24.5</v>
          </cell>
          <cell r="M139">
            <v>7.3</v>
          </cell>
          <cell r="N139">
            <v>980281</v>
          </cell>
          <cell r="O139">
            <v>133896</v>
          </cell>
          <cell r="P139">
            <v>3.35</v>
          </cell>
        </row>
        <row r="140">
          <cell r="A140" t="str">
            <v xml:space="preserve">341.00 40103        </v>
          </cell>
          <cell r="B140">
            <v>53143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21390960.23</v>
          </cell>
          <cell r="G140">
            <v>4372998</v>
          </cell>
          <cell r="H140">
            <v>17017962</v>
          </cell>
          <cell r="I140">
            <v>778419</v>
          </cell>
          <cell r="J140">
            <v>3.64</v>
          </cell>
          <cell r="K140">
            <v>27.48</v>
          </cell>
          <cell r="L140">
            <v>20.399999999999999</v>
          </cell>
          <cell r="M140">
            <v>7.1</v>
          </cell>
          <cell r="N140">
            <v>4372998</v>
          </cell>
          <cell r="O140">
            <v>619352</v>
          </cell>
          <cell r="P140">
            <v>2.9</v>
          </cell>
        </row>
        <row r="141">
          <cell r="A141" t="str">
            <v xml:space="preserve">341.00 40104        </v>
          </cell>
          <cell r="B141">
            <v>53508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4078183.73</v>
          </cell>
          <cell r="G141">
            <v>203909</v>
          </cell>
          <cell r="H141">
            <v>3874275</v>
          </cell>
          <cell r="I141">
            <v>142944</v>
          </cell>
          <cell r="J141">
            <v>3.51</v>
          </cell>
          <cell r="K141">
            <v>28.53</v>
          </cell>
          <cell r="L141">
            <v>5</v>
          </cell>
          <cell r="M141">
            <v>1.5</v>
          </cell>
          <cell r="N141">
            <v>203909</v>
          </cell>
          <cell r="O141">
            <v>135804</v>
          </cell>
          <cell r="P141">
            <v>3.33</v>
          </cell>
        </row>
        <row r="142">
          <cell r="A142" t="str">
            <v xml:space="preserve">341.00 40105        </v>
          </cell>
          <cell r="B142">
            <v>53508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4118678.93</v>
          </cell>
          <cell r="G142">
            <v>205934</v>
          </cell>
          <cell r="H142">
            <v>3912745</v>
          </cell>
          <cell r="I142">
            <v>144363</v>
          </cell>
          <cell r="J142">
            <v>3.51</v>
          </cell>
          <cell r="K142">
            <v>28.53</v>
          </cell>
          <cell r="L142">
            <v>5</v>
          </cell>
          <cell r="M142">
            <v>1.5</v>
          </cell>
          <cell r="N142">
            <v>205934</v>
          </cell>
          <cell r="O142">
            <v>137152</v>
          </cell>
          <cell r="P142">
            <v>3.33</v>
          </cell>
        </row>
        <row r="143">
          <cell r="A143" t="str">
            <v xml:space="preserve">341.00 40106        </v>
          </cell>
          <cell r="B143">
            <v>53508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4207181.04</v>
          </cell>
          <cell r="G143">
            <v>210359</v>
          </cell>
          <cell r="H143">
            <v>3996822</v>
          </cell>
          <cell r="I143">
            <v>147465</v>
          </cell>
          <cell r="J143">
            <v>3.51</v>
          </cell>
          <cell r="K143">
            <v>28.53</v>
          </cell>
          <cell r="L143">
            <v>5</v>
          </cell>
          <cell r="M143">
            <v>1.5</v>
          </cell>
          <cell r="N143">
            <v>210359</v>
          </cell>
          <cell r="O143">
            <v>140099</v>
          </cell>
          <cell r="P143">
            <v>3.33</v>
          </cell>
        </row>
        <row r="144">
          <cell r="A144" t="str">
            <v xml:space="preserve">342.00 30101        </v>
          </cell>
          <cell r="B144">
            <v>46934</v>
          </cell>
          <cell r="C144">
            <v>50</v>
          </cell>
          <cell r="D144" t="str">
            <v xml:space="preserve"> R1.5</v>
          </cell>
          <cell r="E144">
            <v>-3</v>
          </cell>
          <cell r="F144">
            <v>194416.91</v>
          </cell>
          <cell r="G144">
            <v>129782</v>
          </cell>
          <cell r="H144">
            <v>70467</v>
          </cell>
          <cell r="I144">
            <v>20434</v>
          </cell>
          <cell r="J144">
            <v>10.51</v>
          </cell>
          <cell r="K144">
            <v>9.8000000000000007</v>
          </cell>
          <cell r="L144">
            <v>66.8</v>
          </cell>
          <cell r="M144">
            <v>27.8</v>
          </cell>
          <cell r="N144">
            <v>129782</v>
          </cell>
          <cell r="O144">
            <v>7193</v>
          </cell>
          <cell r="P144">
            <v>3.7</v>
          </cell>
        </row>
        <row r="145">
          <cell r="A145" t="str">
            <v xml:space="preserve">342.00 30102        </v>
          </cell>
          <cell r="B145">
            <v>46934</v>
          </cell>
          <cell r="C145">
            <v>50</v>
          </cell>
          <cell r="D145" t="str">
            <v xml:space="preserve"> R1.5</v>
          </cell>
          <cell r="E145">
            <v>-3</v>
          </cell>
          <cell r="F145">
            <v>245618.62</v>
          </cell>
          <cell r="G145">
            <v>179448</v>
          </cell>
          <cell r="H145">
            <v>73539</v>
          </cell>
          <cell r="I145">
            <v>26463</v>
          </cell>
          <cell r="J145">
            <v>10.77</v>
          </cell>
          <cell r="K145">
            <v>9.56</v>
          </cell>
          <cell r="L145">
            <v>73.099999999999994</v>
          </cell>
          <cell r="M145">
            <v>34</v>
          </cell>
          <cell r="N145">
            <v>179448</v>
          </cell>
          <cell r="O145">
            <v>7692</v>
          </cell>
          <cell r="P145">
            <v>3.13</v>
          </cell>
        </row>
        <row r="146">
          <cell r="A146" t="str">
            <v xml:space="preserve">342.00 30103        </v>
          </cell>
          <cell r="B146">
            <v>46934</v>
          </cell>
          <cell r="C146">
            <v>50</v>
          </cell>
          <cell r="D146" t="str">
            <v xml:space="preserve"> R1.5</v>
          </cell>
          <cell r="E146">
            <v>-3</v>
          </cell>
          <cell r="F146">
            <v>12541340.970000001</v>
          </cell>
          <cell r="G146">
            <v>7559438</v>
          </cell>
          <cell r="H146">
            <v>5358143</v>
          </cell>
          <cell r="I146">
            <v>1302176</v>
          </cell>
          <cell r="J146">
            <v>10.38</v>
          </cell>
          <cell r="K146">
            <v>9.92</v>
          </cell>
          <cell r="L146">
            <v>60.3</v>
          </cell>
          <cell r="M146">
            <v>24.9</v>
          </cell>
          <cell r="N146">
            <v>7559438</v>
          </cell>
          <cell r="O146">
            <v>540346</v>
          </cell>
          <cell r="P146">
            <v>4.3099999999999996</v>
          </cell>
        </row>
        <row r="147">
          <cell r="A147" t="str">
            <v xml:space="preserve">342.00 30200        </v>
          </cell>
          <cell r="B147">
            <v>48760</v>
          </cell>
          <cell r="C147">
            <v>50</v>
          </cell>
          <cell r="D147" t="str">
            <v xml:space="preserve"> R1.5</v>
          </cell>
          <cell r="E147">
            <v>-3</v>
          </cell>
          <cell r="F147">
            <v>11879794.880000001</v>
          </cell>
          <cell r="G147">
            <v>5609944</v>
          </cell>
          <cell r="H147">
            <v>6626245</v>
          </cell>
          <cell r="I147">
            <v>846795</v>
          </cell>
          <cell r="J147">
            <v>7.13</v>
          </cell>
          <cell r="K147">
            <v>14.45</v>
          </cell>
          <cell r="L147">
            <v>47.2</v>
          </cell>
          <cell r="M147">
            <v>18.2</v>
          </cell>
          <cell r="N147">
            <v>5609944</v>
          </cell>
          <cell r="O147">
            <v>458704</v>
          </cell>
          <cell r="P147">
            <v>3.86</v>
          </cell>
        </row>
        <row r="148">
          <cell r="A148" t="str">
            <v xml:space="preserve">342.00 30201        </v>
          </cell>
          <cell r="B148">
            <v>48760</v>
          </cell>
          <cell r="C148">
            <v>50</v>
          </cell>
          <cell r="D148" t="str">
            <v xml:space="preserve"> R1.5</v>
          </cell>
          <cell r="E148">
            <v>-3</v>
          </cell>
          <cell r="F148">
            <v>695047.38</v>
          </cell>
          <cell r="G148">
            <v>373863</v>
          </cell>
          <cell r="H148">
            <v>342036</v>
          </cell>
          <cell r="I148">
            <v>49819</v>
          </cell>
          <cell r="J148">
            <v>7.17</v>
          </cell>
          <cell r="K148">
            <v>14.37</v>
          </cell>
          <cell r="L148">
            <v>53.8</v>
          </cell>
          <cell r="M148">
            <v>19.899999999999999</v>
          </cell>
          <cell r="N148">
            <v>373863</v>
          </cell>
          <cell r="O148">
            <v>23808</v>
          </cell>
          <cell r="P148">
            <v>3.43</v>
          </cell>
        </row>
        <row r="149">
          <cell r="A149" t="str">
            <v xml:space="preserve">342.00 30202        </v>
          </cell>
          <cell r="B149">
            <v>48760</v>
          </cell>
          <cell r="C149">
            <v>50</v>
          </cell>
          <cell r="D149" t="str">
            <v xml:space="preserve"> R1.5</v>
          </cell>
          <cell r="E149">
            <v>-3</v>
          </cell>
          <cell r="F149">
            <v>766036.02</v>
          </cell>
          <cell r="G149">
            <v>375150</v>
          </cell>
          <cell r="H149">
            <v>413867</v>
          </cell>
          <cell r="I149">
            <v>54340</v>
          </cell>
          <cell r="J149">
            <v>7.09</v>
          </cell>
          <cell r="K149">
            <v>14.52</v>
          </cell>
          <cell r="L149">
            <v>49</v>
          </cell>
          <cell r="M149">
            <v>17.2</v>
          </cell>
          <cell r="N149">
            <v>375150</v>
          </cell>
          <cell r="O149">
            <v>28512</v>
          </cell>
          <cell r="P149">
            <v>3.72</v>
          </cell>
        </row>
        <row r="150">
          <cell r="A150" t="str">
            <v xml:space="preserve">342.00 30203        </v>
          </cell>
          <cell r="B150">
            <v>57161</v>
          </cell>
          <cell r="C150">
            <v>50</v>
          </cell>
          <cell r="D150" t="str">
            <v xml:space="preserve"> R1.5</v>
          </cell>
          <cell r="E150">
            <v>-3</v>
          </cell>
          <cell r="F150">
            <v>26150084.739999998</v>
          </cell>
          <cell r="G150">
            <v>1008970</v>
          </cell>
          <cell r="H150">
            <v>25925617</v>
          </cell>
          <cell r="I150">
            <v>794765</v>
          </cell>
          <cell r="J150">
            <v>3.04</v>
          </cell>
          <cell r="K150">
            <v>33.89</v>
          </cell>
          <cell r="L150">
            <v>3.9</v>
          </cell>
          <cell r="M150">
            <v>1.5</v>
          </cell>
          <cell r="N150">
            <v>1008970</v>
          </cell>
          <cell r="O150">
            <v>764942</v>
          </cell>
          <cell r="P150">
            <v>2.93</v>
          </cell>
        </row>
        <row r="151">
          <cell r="A151" t="str">
            <v xml:space="preserve">342.00 30300        </v>
          </cell>
          <cell r="B151">
            <v>52412</v>
          </cell>
          <cell r="C151">
            <v>50</v>
          </cell>
          <cell r="D151" t="str">
            <v xml:space="preserve"> R1.5</v>
          </cell>
          <cell r="E151">
            <v>-3</v>
          </cell>
          <cell r="F151">
            <v>843137.77</v>
          </cell>
          <cell r="G151">
            <v>547267</v>
          </cell>
          <cell r="H151">
            <v>321165</v>
          </cell>
          <cell r="I151">
            <v>54108</v>
          </cell>
          <cell r="J151">
            <v>6.42</v>
          </cell>
          <cell r="K151">
            <v>16.05</v>
          </cell>
          <cell r="L151">
            <v>64.900000000000006</v>
          </cell>
          <cell r="M151">
            <v>46.2</v>
          </cell>
          <cell r="N151">
            <v>547267</v>
          </cell>
          <cell r="O151">
            <v>20006</v>
          </cell>
          <cell r="P151">
            <v>2.37</v>
          </cell>
        </row>
        <row r="152">
          <cell r="A152" t="str">
            <v xml:space="preserve">342.00 30301        </v>
          </cell>
          <cell r="B152">
            <v>52412</v>
          </cell>
          <cell r="C152">
            <v>50</v>
          </cell>
          <cell r="D152" t="str">
            <v xml:space="preserve"> R1.5</v>
          </cell>
          <cell r="E152">
            <v>-3</v>
          </cell>
          <cell r="F152">
            <v>6577101.4100000001</v>
          </cell>
          <cell r="G152">
            <v>2332911</v>
          </cell>
          <cell r="H152">
            <v>4441503</v>
          </cell>
          <cell r="I152">
            <v>298432</v>
          </cell>
          <cell r="J152">
            <v>4.54</v>
          </cell>
          <cell r="K152">
            <v>22.7</v>
          </cell>
          <cell r="L152">
            <v>35.5</v>
          </cell>
          <cell r="M152">
            <v>14.8</v>
          </cell>
          <cell r="N152">
            <v>2332911</v>
          </cell>
          <cell r="O152">
            <v>195666</v>
          </cell>
          <cell r="P152">
            <v>2.97</v>
          </cell>
        </row>
        <row r="153">
          <cell r="A153" t="str">
            <v xml:space="preserve">342.00 30302        </v>
          </cell>
          <cell r="B153">
            <v>52412</v>
          </cell>
          <cell r="C153">
            <v>50</v>
          </cell>
          <cell r="D153" t="str">
            <v xml:space="preserve"> R1.5</v>
          </cell>
          <cell r="E153">
            <v>-3</v>
          </cell>
          <cell r="F153">
            <v>13754446.34</v>
          </cell>
          <cell r="G153">
            <v>1940298</v>
          </cell>
          <cell r="H153">
            <v>12226782</v>
          </cell>
          <cell r="I153">
            <v>600809</v>
          </cell>
          <cell r="J153">
            <v>4.37</v>
          </cell>
          <cell r="K153">
            <v>23.58</v>
          </cell>
          <cell r="L153">
            <v>14.1</v>
          </cell>
          <cell r="M153">
            <v>5.0999999999999996</v>
          </cell>
          <cell r="N153">
            <v>1940298</v>
          </cell>
          <cell r="O153">
            <v>518601</v>
          </cell>
          <cell r="P153">
            <v>3.77</v>
          </cell>
        </row>
        <row r="154">
          <cell r="A154" t="str">
            <v xml:space="preserve">342.00 30401        </v>
          </cell>
          <cell r="B154">
            <v>53143</v>
          </cell>
          <cell r="C154">
            <v>50</v>
          </cell>
          <cell r="D154" t="str">
            <v xml:space="preserve"> R1.5</v>
          </cell>
          <cell r="E154">
            <v>-3</v>
          </cell>
          <cell r="F154">
            <v>4421337.3899999997</v>
          </cell>
          <cell r="G154">
            <v>1263768</v>
          </cell>
          <cell r="H154">
            <v>3290210</v>
          </cell>
          <cell r="I154">
            <v>185498</v>
          </cell>
          <cell r="J154">
            <v>4.2</v>
          </cell>
          <cell r="K154">
            <v>24.55</v>
          </cell>
          <cell r="L154">
            <v>28.6</v>
          </cell>
          <cell r="M154">
            <v>11.3</v>
          </cell>
          <cell r="N154">
            <v>1263768</v>
          </cell>
          <cell r="O154">
            <v>134013</v>
          </cell>
          <cell r="P154">
            <v>3.03</v>
          </cell>
        </row>
        <row r="155">
          <cell r="A155" t="str">
            <v xml:space="preserve">342.00 30500        </v>
          </cell>
          <cell r="B155">
            <v>49125</v>
          </cell>
          <cell r="C155">
            <v>50</v>
          </cell>
          <cell r="D155" t="str">
            <v xml:space="preserve"> R1.5</v>
          </cell>
          <cell r="E155">
            <v>-3</v>
          </cell>
          <cell r="F155">
            <v>4874750.87</v>
          </cell>
          <cell r="G155">
            <v>2390138</v>
          </cell>
          <cell r="H155">
            <v>2630855</v>
          </cell>
          <cell r="I155">
            <v>328384</v>
          </cell>
          <cell r="J155">
            <v>6.74</v>
          </cell>
          <cell r="K155">
            <v>15.29</v>
          </cell>
          <cell r="L155">
            <v>49</v>
          </cell>
          <cell r="M155">
            <v>18.5</v>
          </cell>
          <cell r="N155">
            <v>2390138</v>
          </cell>
          <cell r="O155">
            <v>172056</v>
          </cell>
          <cell r="P155">
            <v>3.53</v>
          </cell>
        </row>
        <row r="156">
          <cell r="A156" t="str">
            <v xml:space="preserve">342.00 30502        </v>
          </cell>
          <cell r="B156">
            <v>49125</v>
          </cell>
          <cell r="C156">
            <v>50</v>
          </cell>
          <cell r="D156" t="str">
            <v xml:space="preserve"> R1.5</v>
          </cell>
          <cell r="E156">
            <v>-3</v>
          </cell>
          <cell r="F156">
            <v>182786.79</v>
          </cell>
          <cell r="G156">
            <v>98877</v>
          </cell>
          <cell r="H156">
            <v>89393</v>
          </cell>
          <cell r="I156">
            <v>12444</v>
          </cell>
          <cell r="J156">
            <v>6.81</v>
          </cell>
          <cell r="K156">
            <v>15.13</v>
          </cell>
          <cell r="L156">
            <v>54.1</v>
          </cell>
          <cell r="M156">
            <v>21.3</v>
          </cell>
          <cell r="N156">
            <v>98877</v>
          </cell>
          <cell r="O156">
            <v>5910</v>
          </cell>
          <cell r="P156">
            <v>3.23</v>
          </cell>
        </row>
        <row r="157">
          <cell r="A157" t="str">
            <v xml:space="preserve">342.00 30503        </v>
          </cell>
          <cell r="B157">
            <v>49125</v>
          </cell>
          <cell r="C157">
            <v>50</v>
          </cell>
          <cell r="D157" t="str">
            <v xml:space="preserve"> R1.5</v>
          </cell>
          <cell r="E157">
            <v>-3</v>
          </cell>
          <cell r="F157">
            <v>182370.64</v>
          </cell>
          <cell r="G157">
            <v>98651</v>
          </cell>
          <cell r="H157">
            <v>89191</v>
          </cell>
          <cell r="I157">
            <v>12415</v>
          </cell>
          <cell r="J157">
            <v>6.81</v>
          </cell>
          <cell r="K157">
            <v>15.13</v>
          </cell>
          <cell r="L157">
            <v>54.1</v>
          </cell>
          <cell r="M157">
            <v>21.3</v>
          </cell>
          <cell r="N157">
            <v>98651</v>
          </cell>
          <cell r="O157">
            <v>5896</v>
          </cell>
          <cell r="P157">
            <v>3.23</v>
          </cell>
        </row>
        <row r="158">
          <cell r="A158" t="str">
            <v xml:space="preserve">342.00 30504        </v>
          </cell>
          <cell r="B158">
            <v>53143</v>
          </cell>
          <cell r="C158">
            <v>50</v>
          </cell>
          <cell r="D158" t="str">
            <v xml:space="preserve"> R1.5</v>
          </cell>
          <cell r="E158">
            <v>-3</v>
          </cell>
          <cell r="F158">
            <v>12403564.17</v>
          </cell>
          <cell r="G158">
            <v>3606382</v>
          </cell>
          <cell r="H158">
            <v>9169289</v>
          </cell>
          <cell r="I158">
            <v>521456</v>
          </cell>
          <cell r="J158">
            <v>4.2</v>
          </cell>
          <cell r="K158">
            <v>24.5</v>
          </cell>
          <cell r="L158">
            <v>29.1</v>
          </cell>
          <cell r="M158">
            <v>11.7</v>
          </cell>
          <cell r="N158">
            <v>3606382</v>
          </cell>
          <cell r="O158">
            <v>374262</v>
          </cell>
          <cell r="P158">
            <v>3.02</v>
          </cell>
        </row>
        <row r="159">
          <cell r="A159" t="str">
            <v xml:space="preserve">342.00 30700        </v>
          </cell>
          <cell r="B159">
            <v>52412</v>
          </cell>
          <cell r="C159">
            <v>50</v>
          </cell>
          <cell r="D159" t="str">
            <v xml:space="preserve"> R1.5</v>
          </cell>
          <cell r="E159">
            <v>-3</v>
          </cell>
          <cell r="F159">
            <v>91440.69</v>
          </cell>
          <cell r="G159">
            <v>32308</v>
          </cell>
          <cell r="H159">
            <v>61876</v>
          </cell>
          <cell r="I159">
            <v>4138</v>
          </cell>
          <cell r="J159">
            <v>4.53</v>
          </cell>
          <cell r="K159">
            <v>22.76</v>
          </cell>
          <cell r="L159">
            <v>35.299999999999997</v>
          </cell>
          <cell r="M159">
            <v>14.3</v>
          </cell>
          <cell r="N159">
            <v>32308</v>
          </cell>
          <cell r="O159">
            <v>2719</v>
          </cell>
          <cell r="P159">
            <v>2.97</v>
          </cell>
        </row>
        <row r="160">
          <cell r="A160" t="str">
            <v xml:space="preserve">342.00 30701        </v>
          </cell>
          <cell r="B160">
            <v>52412</v>
          </cell>
          <cell r="C160">
            <v>50</v>
          </cell>
          <cell r="D160" t="str">
            <v xml:space="preserve"> R1.5</v>
          </cell>
          <cell r="E160">
            <v>-3</v>
          </cell>
          <cell r="F160">
            <v>1855794.6</v>
          </cell>
          <cell r="G160">
            <v>628581</v>
          </cell>
          <cell r="H160">
            <v>1282887</v>
          </cell>
          <cell r="I160">
            <v>83763</v>
          </cell>
          <cell r="J160">
            <v>4.51</v>
          </cell>
          <cell r="K160">
            <v>22.82</v>
          </cell>
          <cell r="L160">
            <v>33.9</v>
          </cell>
          <cell r="M160">
            <v>13.3</v>
          </cell>
          <cell r="N160">
            <v>628581</v>
          </cell>
          <cell r="O160">
            <v>56224</v>
          </cell>
          <cell r="P160">
            <v>3.03</v>
          </cell>
        </row>
        <row r="161">
          <cell r="A161" t="str">
            <v xml:space="preserve">342.00 30702        </v>
          </cell>
          <cell r="B161">
            <v>52047</v>
          </cell>
          <cell r="C161">
            <v>50</v>
          </cell>
          <cell r="D161" t="str">
            <v xml:space="preserve"> R1.5</v>
          </cell>
          <cell r="E161">
            <v>-3</v>
          </cell>
          <cell r="F161">
            <v>1867173.2</v>
          </cell>
          <cell r="G161">
            <v>675541</v>
          </cell>
          <cell r="H161">
            <v>1247647</v>
          </cell>
          <cell r="I161">
            <v>87577</v>
          </cell>
          <cell r="J161">
            <v>4.6900000000000004</v>
          </cell>
          <cell r="K161">
            <v>21.96</v>
          </cell>
          <cell r="L161">
            <v>36.200000000000003</v>
          </cell>
          <cell r="M161">
            <v>14.3</v>
          </cell>
          <cell r="N161">
            <v>675541</v>
          </cell>
          <cell r="O161">
            <v>56807</v>
          </cell>
          <cell r="P161">
            <v>3.04</v>
          </cell>
        </row>
        <row r="162">
          <cell r="A162" t="str">
            <v xml:space="preserve">342.00 30801        </v>
          </cell>
          <cell r="B162">
            <v>53873</v>
          </cell>
          <cell r="C162">
            <v>50</v>
          </cell>
          <cell r="D162" t="str">
            <v xml:space="preserve"> R1.5</v>
          </cell>
          <cell r="E162">
            <v>-3</v>
          </cell>
          <cell r="F162">
            <v>13269835.26</v>
          </cell>
          <cell r="G162">
            <v>3264865</v>
          </cell>
          <cell r="H162">
            <v>10403065</v>
          </cell>
          <cell r="I162">
            <v>521279</v>
          </cell>
          <cell r="J162">
            <v>3.93</v>
          </cell>
          <cell r="K162">
            <v>26.22</v>
          </cell>
          <cell r="L162">
            <v>24.6</v>
          </cell>
          <cell r="M162">
            <v>9.6999999999999993</v>
          </cell>
          <cell r="N162">
            <v>3264865</v>
          </cell>
          <cell r="O162">
            <v>396701</v>
          </cell>
          <cell r="P162">
            <v>2.99</v>
          </cell>
        </row>
        <row r="163">
          <cell r="A163" t="str">
            <v xml:space="preserve">342.00 30900        </v>
          </cell>
          <cell r="B163">
            <v>55334</v>
          </cell>
          <cell r="C163">
            <v>50</v>
          </cell>
          <cell r="D163" t="str">
            <v xml:space="preserve"> R1.5</v>
          </cell>
          <cell r="E163">
            <v>-3</v>
          </cell>
          <cell r="F163">
            <v>450886.51</v>
          </cell>
          <cell r="G163">
            <v>72625</v>
          </cell>
          <cell r="H163">
            <v>391788</v>
          </cell>
          <cell r="I163">
            <v>15695</v>
          </cell>
          <cell r="J163">
            <v>3.48</v>
          </cell>
          <cell r="K163">
            <v>29.59</v>
          </cell>
          <cell r="L163">
            <v>16.100000000000001</v>
          </cell>
          <cell r="M163">
            <v>6.3</v>
          </cell>
          <cell r="N163">
            <v>72625</v>
          </cell>
          <cell r="O163">
            <v>13243</v>
          </cell>
          <cell r="P163">
            <v>2.94</v>
          </cell>
        </row>
        <row r="164">
          <cell r="A164" t="str">
            <v xml:space="preserve">342.00 30901        </v>
          </cell>
          <cell r="B164">
            <v>54604</v>
          </cell>
          <cell r="C164">
            <v>50</v>
          </cell>
          <cell r="D164" t="str">
            <v xml:space="preserve"> R1.5</v>
          </cell>
          <cell r="E164">
            <v>-3</v>
          </cell>
          <cell r="F164">
            <v>21820106.289999999</v>
          </cell>
          <cell r="G164">
            <v>4461809</v>
          </cell>
          <cell r="H164">
            <v>18012900</v>
          </cell>
          <cell r="I164">
            <v>805545</v>
          </cell>
          <cell r="J164">
            <v>3.69</v>
          </cell>
          <cell r="K164">
            <v>27.9</v>
          </cell>
          <cell r="L164">
            <v>20.399999999999999</v>
          </cell>
          <cell r="M164">
            <v>8</v>
          </cell>
          <cell r="N164">
            <v>4461809</v>
          </cell>
          <cell r="O164">
            <v>645580</v>
          </cell>
          <cell r="P164">
            <v>2.96</v>
          </cell>
        </row>
        <row r="165">
          <cell r="A165" t="str">
            <v xml:space="preserve">342.00 30902        </v>
          </cell>
          <cell r="B165">
            <v>54604</v>
          </cell>
          <cell r="C165">
            <v>50</v>
          </cell>
          <cell r="D165" t="str">
            <v xml:space="preserve"> R1.5</v>
          </cell>
          <cell r="E165">
            <v>-3</v>
          </cell>
          <cell r="F165">
            <v>7476137.1699999999</v>
          </cell>
          <cell r="G165">
            <v>1444100</v>
          </cell>
          <cell r="H165">
            <v>6256321</v>
          </cell>
          <cell r="I165">
            <v>275212</v>
          </cell>
          <cell r="J165">
            <v>3.68</v>
          </cell>
          <cell r="K165">
            <v>27.98</v>
          </cell>
          <cell r="L165">
            <v>19.3</v>
          </cell>
          <cell r="M165">
            <v>7.5</v>
          </cell>
          <cell r="N165">
            <v>1444100</v>
          </cell>
          <cell r="O165">
            <v>223615</v>
          </cell>
          <cell r="P165">
            <v>2.99</v>
          </cell>
        </row>
        <row r="166">
          <cell r="A166" t="str">
            <v xml:space="preserve">342.00 30903        </v>
          </cell>
          <cell r="B166">
            <v>55334</v>
          </cell>
          <cell r="C166">
            <v>50</v>
          </cell>
          <cell r="D166" t="str">
            <v xml:space="preserve"> R1.5</v>
          </cell>
          <cell r="E166">
            <v>-3</v>
          </cell>
          <cell r="F166">
            <v>10963087.279999999</v>
          </cell>
          <cell r="G166">
            <v>1688723</v>
          </cell>
          <cell r="H166">
            <v>9603257</v>
          </cell>
          <cell r="I166">
            <v>381100</v>
          </cell>
          <cell r="J166">
            <v>3.48</v>
          </cell>
          <cell r="K166">
            <v>29.63</v>
          </cell>
          <cell r="L166">
            <v>15.4</v>
          </cell>
          <cell r="M166">
            <v>6</v>
          </cell>
          <cell r="N166">
            <v>1688723</v>
          </cell>
          <cell r="O166">
            <v>324054</v>
          </cell>
          <cell r="P166">
            <v>2.96</v>
          </cell>
        </row>
        <row r="167">
          <cell r="A167" t="str">
            <v xml:space="preserve">342.00 31001        </v>
          </cell>
          <cell r="B167">
            <v>56065</v>
          </cell>
          <cell r="C167">
            <v>50</v>
          </cell>
          <cell r="D167" t="str">
            <v xml:space="preserve"> R1.5</v>
          </cell>
          <cell r="E167">
            <v>-3</v>
          </cell>
          <cell r="F167">
            <v>48944925.170000002</v>
          </cell>
          <cell r="G167">
            <v>5328691</v>
          </cell>
          <cell r="H167">
            <v>45084582</v>
          </cell>
          <cell r="I167">
            <v>1609619</v>
          </cell>
          <cell r="J167">
            <v>3.29</v>
          </cell>
          <cell r="K167">
            <v>31.32</v>
          </cell>
          <cell r="L167">
            <v>10.9</v>
          </cell>
          <cell r="M167">
            <v>4.3</v>
          </cell>
          <cell r="N167">
            <v>5328691</v>
          </cell>
          <cell r="O167">
            <v>1439339</v>
          </cell>
          <cell r="P167">
            <v>2.94</v>
          </cell>
        </row>
        <row r="168">
          <cell r="A168" t="str">
            <v xml:space="preserve">342.00 31101        </v>
          </cell>
          <cell r="B168">
            <v>56430</v>
          </cell>
          <cell r="C168">
            <v>50</v>
          </cell>
          <cell r="D168" t="str">
            <v xml:space="preserve"> R1.5</v>
          </cell>
          <cell r="E168">
            <v>-3</v>
          </cell>
          <cell r="F168">
            <v>219919230.56999999</v>
          </cell>
          <cell r="G168">
            <v>19047021</v>
          </cell>
          <cell r="H168">
            <v>207469786</v>
          </cell>
          <cell r="I168">
            <v>7041244</v>
          </cell>
          <cell r="J168">
            <v>3.2</v>
          </cell>
          <cell r="K168">
            <v>32.17</v>
          </cell>
          <cell r="L168">
            <v>8.6999999999999993</v>
          </cell>
          <cell r="M168">
            <v>3.4</v>
          </cell>
          <cell r="N168">
            <v>19047021</v>
          </cell>
          <cell r="O168">
            <v>6448815</v>
          </cell>
          <cell r="P168">
            <v>2.93</v>
          </cell>
        </row>
        <row r="169">
          <cell r="A169" t="str">
            <v xml:space="preserve">342.00 31201        </v>
          </cell>
          <cell r="B169">
            <v>57161</v>
          </cell>
          <cell r="C169">
            <v>50</v>
          </cell>
          <cell r="D169" t="str">
            <v xml:space="preserve"> R1.5</v>
          </cell>
          <cell r="E169">
            <v>-3</v>
          </cell>
          <cell r="F169">
            <v>59665117.359999999</v>
          </cell>
          <cell r="G169">
            <v>2302107</v>
          </cell>
          <cell r="H169">
            <v>59152964</v>
          </cell>
          <cell r="I169">
            <v>1813369</v>
          </cell>
          <cell r="J169">
            <v>3.04</v>
          </cell>
          <cell r="K169">
            <v>33.89</v>
          </cell>
          <cell r="L169">
            <v>3.9</v>
          </cell>
          <cell r="M169">
            <v>1.5</v>
          </cell>
          <cell r="N169">
            <v>2302107</v>
          </cell>
          <cell r="O169">
            <v>1745324</v>
          </cell>
          <cell r="P169">
            <v>2.93</v>
          </cell>
        </row>
        <row r="170">
          <cell r="A170" t="str">
            <v xml:space="preserve">343.00 30101        </v>
          </cell>
          <cell r="B170">
            <v>46934</v>
          </cell>
          <cell r="C170">
            <v>50</v>
          </cell>
          <cell r="D170" t="str">
            <v xml:space="preserve">   R1</v>
          </cell>
          <cell r="E170">
            <v>-3</v>
          </cell>
          <cell r="F170">
            <v>2029408.28</v>
          </cell>
          <cell r="G170">
            <v>1420624</v>
          </cell>
          <cell r="H170">
            <v>669667</v>
          </cell>
          <cell r="I170">
            <v>216162</v>
          </cell>
          <cell r="J170">
            <v>10.65</v>
          </cell>
          <cell r="K170">
            <v>9.67</v>
          </cell>
          <cell r="L170">
            <v>70</v>
          </cell>
          <cell r="M170">
            <v>32.6</v>
          </cell>
          <cell r="N170">
            <v>1420624</v>
          </cell>
          <cell r="O170">
            <v>69232</v>
          </cell>
          <cell r="P170">
            <v>3.41</v>
          </cell>
        </row>
        <row r="171">
          <cell r="A171" t="str">
            <v xml:space="preserve">343.00 30102        </v>
          </cell>
          <cell r="B171">
            <v>46934</v>
          </cell>
          <cell r="C171">
            <v>50</v>
          </cell>
          <cell r="D171" t="str">
            <v xml:space="preserve">   R1</v>
          </cell>
          <cell r="E171">
            <v>-3</v>
          </cell>
          <cell r="F171">
            <v>1478932.74</v>
          </cell>
          <cell r="G171">
            <v>895019</v>
          </cell>
          <cell r="H171">
            <v>628282</v>
          </cell>
          <cell r="I171">
            <v>154180</v>
          </cell>
          <cell r="J171">
            <v>10.43</v>
          </cell>
          <cell r="K171">
            <v>9.8800000000000008</v>
          </cell>
          <cell r="L171">
            <v>60.5</v>
          </cell>
          <cell r="M171">
            <v>24.3</v>
          </cell>
          <cell r="N171">
            <v>895019</v>
          </cell>
          <cell r="O171">
            <v>63586</v>
          </cell>
          <cell r="P171">
            <v>4.3</v>
          </cell>
        </row>
        <row r="172">
          <cell r="A172" t="str">
            <v xml:space="preserve">343.00 30103        </v>
          </cell>
          <cell r="B172">
            <v>46934</v>
          </cell>
          <cell r="C172">
            <v>50</v>
          </cell>
          <cell r="D172" t="str">
            <v xml:space="preserve">   R1</v>
          </cell>
          <cell r="E172">
            <v>-3</v>
          </cell>
          <cell r="F172">
            <v>17537685.469999999</v>
          </cell>
          <cell r="G172">
            <v>7875014</v>
          </cell>
          <cell r="H172">
            <v>10188802</v>
          </cell>
          <cell r="I172">
            <v>1799185</v>
          </cell>
          <cell r="J172">
            <v>10.26</v>
          </cell>
          <cell r="K172">
            <v>10.039999999999999</v>
          </cell>
          <cell r="L172">
            <v>44.9</v>
          </cell>
          <cell r="M172">
            <v>15.5</v>
          </cell>
          <cell r="N172">
            <v>7875014</v>
          </cell>
          <cell r="O172">
            <v>1014838</v>
          </cell>
          <cell r="P172">
            <v>5.79</v>
          </cell>
        </row>
        <row r="173">
          <cell r="A173" t="str">
            <v xml:space="preserve">343.00 30200        </v>
          </cell>
          <cell r="B173">
            <v>48760</v>
          </cell>
          <cell r="C173">
            <v>50</v>
          </cell>
          <cell r="D173" t="str">
            <v xml:space="preserve">   R1</v>
          </cell>
          <cell r="E173">
            <v>-3</v>
          </cell>
          <cell r="F173">
            <v>29161925.579999998</v>
          </cell>
          <cell r="G173">
            <v>5239298</v>
          </cell>
          <cell r="H173">
            <v>24797485</v>
          </cell>
          <cell r="I173">
            <v>2040542</v>
          </cell>
          <cell r="J173">
            <v>7</v>
          </cell>
          <cell r="K173">
            <v>14.72</v>
          </cell>
          <cell r="L173">
            <v>18</v>
          </cell>
          <cell r="M173">
            <v>4.2</v>
          </cell>
          <cell r="N173">
            <v>5239298</v>
          </cell>
          <cell r="O173">
            <v>1685161</v>
          </cell>
          <cell r="P173">
            <v>5.78</v>
          </cell>
        </row>
        <row r="174">
          <cell r="A174" t="str">
            <v xml:space="preserve">343.00 30201        </v>
          </cell>
          <cell r="B174">
            <v>48760</v>
          </cell>
          <cell r="C174">
            <v>50</v>
          </cell>
          <cell r="D174" t="str">
            <v xml:space="preserve">   R1</v>
          </cell>
          <cell r="E174">
            <v>-3</v>
          </cell>
          <cell r="F174">
            <v>137369842.56</v>
          </cell>
          <cell r="G174">
            <v>61615619</v>
          </cell>
          <cell r="H174">
            <v>79875319</v>
          </cell>
          <cell r="I174">
            <v>9832588</v>
          </cell>
          <cell r="J174">
            <v>7.16</v>
          </cell>
          <cell r="K174">
            <v>14.39</v>
          </cell>
          <cell r="L174">
            <v>44.9</v>
          </cell>
          <cell r="M174">
            <v>17.100000000000001</v>
          </cell>
          <cell r="N174">
            <v>61615619</v>
          </cell>
          <cell r="O174">
            <v>5550266</v>
          </cell>
          <cell r="P174">
            <v>4.04</v>
          </cell>
        </row>
        <row r="175">
          <cell r="A175" t="str">
            <v xml:space="preserve">343.00 30202        </v>
          </cell>
          <cell r="B175">
            <v>48760</v>
          </cell>
          <cell r="C175">
            <v>50</v>
          </cell>
          <cell r="D175" t="str">
            <v xml:space="preserve">   R1</v>
          </cell>
          <cell r="E175">
            <v>-3</v>
          </cell>
          <cell r="F175">
            <v>136702617.31</v>
          </cell>
          <cell r="G175">
            <v>60962756</v>
          </cell>
          <cell r="H175">
            <v>79840940</v>
          </cell>
          <cell r="I175">
            <v>9778034</v>
          </cell>
          <cell r="J175">
            <v>7.15</v>
          </cell>
          <cell r="K175">
            <v>14.4</v>
          </cell>
          <cell r="L175">
            <v>44.6</v>
          </cell>
          <cell r="M175">
            <v>16.8</v>
          </cell>
          <cell r="N175">
            <v>60962756</v>
          </cell>
          <cell r="O175">
            <v>5543977</v>
          </cell>
          <cell r="P175">
            <v>4.0599999999999996</v>
          </cell>
        </row>
        <row r="176">
          <cell r="A176" t="str">
            <v xml:space="preserve">343.00 30203        </v>
          </cell>
          <cell r="B176">
            <v>57161</v>
          </cell>
          <cell r="C176">
            <v>50</v>
          </cell>
          <cell r="D176" t="str">
            <v xml:space="preserve">   R1</v>
          </cell>
          <cell r="E176">
            <v>-3</v>
          </cell>
          <cell r="F176">
            <v>226797341.74000001</v>
          </cell>
          <cell r="G176">
            <v>8067323</v>
          </cell>
          <cell r="H176">
            <v>225533939</v>
          </cell>
          <cell r="I176">
            <v>7072397</v>
          </cell>
          <cell r="J176">
            <v>3.12</v>
          </cell>
          <cell r="K176">
            <v>33.03</v>
          </cell>
          <cell r="L176">
            <v>3.6</v>
          </cell>
          <cell r="M176">
            <v>1.4</v>
          </cell>
          <cell r="N176">
            <v>8067323</v>
          </cell>
          <cell r="O176">
            <v>6827828</v>
          </cell>
          <cell r="P176">
            <v>3.01</v>
          </cell>
        </row>
        <row r="177">
          <cell r="A177" t="str">
            <v xml:space="preserve">343.00 30300        </v>
          </cell>
          <cell r="B177">
            <v>52412</v>
          </cell>
          <cell r="C177">
            <v>50</v>
          </cell>
          <cell r="D177" t="str">
            <v xml:space="preserve">   R1</v>
          </cell>
          <cell r="E177">
            <v>-3</v>
          </cell>
          <cell r="F177">
            <v>3966235.24</v>
          </cell>
          <cell r="G177">
            <v>578796</v>
          </cell>
          <cell r="H177">
            <v>3506426</v>
          </cell>
          <cell r="I177">
            <v>176696</v>
          </cell>
          <cell r="J177">
            <v>4.46</v>
          </cell>
          <cell r="K177">
            <v>23.12</v>
          </cell>
          <cell r="L177">
            <v>14.6</v>
          </cell>
          <cell r="M177">
            <v>5</v>
          </cell>
          <cell r="N177">
            <v>578796</v>
          </cell>
          <cell r="O177">
            <v>151634</v>
          </cell>
          <cell r="P177">
            <v>3.82</v>
          </cell>
        </row>
        <row r="178">
          <cell r="A178" t="str">
            <v xml:space="preserve">343.00 30301        </v>
          </cell>
          <cell r="B178">
            <v>52412</v>
          </cell>
          <cell r="C178">
            <v>50</v>
          </cell>
          <cell r="D178" t="str">
            <v xml:space="preserve">   R1</v>
          </cell>
          <cell r="E178">
            <v>-3</v>
          </cell>
          <cell r="F178">
            <v>408864985.94999999</v>
          </cell>
          <cell r="G178">
            <v>97212835</v>
          </cell>
          <cell r="H178">
            <v>323918101</v>
          </cell>
          <cell r="I178">
            <v>18462557</v>
          </cell>
          <cell r="J178">
            <v>4.5199999999999996</v>
          </cell>
          <cell r="K178">
            <v>22.81</v>
          </cell>
          <cell r="L178">
            <v>23.8</v>
          </cell>
          <cell r="M178">
            <v>9.8000000000000007</v>
          </cell>
          <cell r="N178">
            <v>97212835</v>
          </cell>
          <cell r="O178">
            <v>14202745</v>
          </cell>
          <cell r="P178">
            <v>3.47</v>
          </cell>
        </row>
        <row r="179">
          <cell r="A179" t="str">
            <v xml:space="preserve">343.00 30302        </v>
          </cell>
          <cell r="B179">
            <v>52412</v>
          </cell>
          <cell r="C179">
            <v>50</v>
          </cell>
          <cell r="D179" t="str">
            <v xml:space="preserve">   R1</v>
          </cell>
          <cell r="E179">
            <v>-3</v>
          </cell>
          <cell r="F179">
            <v>168674571.06</v>
          </cell>
          <cell r="G179">
            <v>15940500</v>
          </cell>
          <cell r="H179">
            <v>157794308</v>
          </cell>
          <cell r="I179">
            <v>7475680</v>
          </cell>
          <cell r="J179">
            <v>4.43</v>
          </cell>
          <cell r="K179">
            <v>23.24</v>
          </cell>
          <cell r="L179">
            <v>9.5</v>
          </cell>
          <cell r="M179">
            <v>3.2</v>
          </cell>
          <cell r="N179">
            <v>15940500</v>
          </cell>
          <cell r="O179">
            <v>6791128</v>
          </cell>
          <cell r="P179">
            <v>4.03</v>
          </cell>
        </row>
        <row r="180">
          <cell r="A180" t="str">
            <v xml:space="preserve">343.00 30401        </v>
          </cell>
          <cell r="B180">
            <v>53143</v>
          </cell>
          <cell r="C180">
            <v>50</v>
          </cell>
          <cell r="D180" t="str">
            <v xml:space="preserve">   R1</v>
          </cell>
          <cell r="E180">
            <v>-3</v>
          </cell>
          <cell r="F180">
            <v>285009855.38999999</v>
          </cell>
          <cell r="G180">
            <v>67943632</v>
          </cell>
          <cell r="H180">
            <v>225616519</v>
          </cell>
          <cell r="I180">
            <v>12070730</v>
          </cell>
          <cell r="J180">
            <v>4.24</v>
          </cell>
          <cell r="K180">
            <v>24.32</v>
          </cell>
          <cell r="L180">
            <v>23.8</v>
          </cell>
          <cell r="M180">
            <v>9.5</v>
          </cell>
          <cell r="N180">
            <v>67943632</v>
          </cell>
          <cell r="O180">
            <v>9276103</v>
          </cell>
          <cell r="P180">
            <v>3.25</v>
          </cell>
        </row>
        <row r="181">
          <cell r="A181" t="str">
            <v xml:space="preserve">343.00 30500        </v>
          </cell>
          <cell r="B181">
            <v>49125</v>
          </cell>
          <cell r="C181">
            <v>50</v>
          </cell>
          <cell r="D181" t="str">
            <v xml:space="preserve">   R1</v>
          </cell>
          <cell r="E181">
            <v>-3</v>
          </cell>
          <cell r="F181">
            <v>23358057.84</v>
          </cell>
          <cell r="G181">
            <v>9491221</v>
          </cell>
          <cell r="H181">
            <v>14567579</v>
          </cell>
          <cell r="I181">
            <v>1571443</v>
          </cell>
          <cell r="J181">
            <v>6.73</v>
          </cell>
          <cell r="K181">
            <v>15.31</v>
          </cell>
          <cell r="L181">
            <v>40.6</v>
          </cell>
          <cell r="M181">
            <v>15</v>
          </cell>
          <cell r="N181">
            <v>9491221</v>
          </cell>
          <cell r="O181">
            <v>951676</v>
          </cell>
          <cell r="P181">
            <v>4.07</v>
          </cell>
        </row>
        <row r="182">
          <cell r="A182" t="str">
            <v xml:space="preserve">343.00 30502        </v>
          </cell>
          <cell r="B182">
            <v>49125</v>
          </cell>
          <cell r="C182">
            <v>50</v>
          </cell>
          <cell r="D182" t="str">
            <v xml:space="preserve">   R1</v>
          </cell>
          <cell r="E182">
            <v>-3</v>
          </cell>
          <cell r="F182">
            <v>163056405.62</v>
          </cell>
          <cell r="G182">
            <v>68553408</v>
          </cell>
          <cell r="H182">
            <v>99394690</v>
          </cell>
          <cell r="I182">
            <v>10991368</v>
          </cell>
          <cell r="J182">
            <v>6.74</v>
          </cell>
          <cell r="K182">
            <v>15.28</v>
          </cell>
          <cell r="L182">
            <v>42</v>
          </cell>
          <cell r="M182">
            <v>16</v>
          </cell>
          <cell r="N182">
            <v>68553408</v>
          </cell>
          <cell r="O182">
            <v>6505697</v>
          </cell>
          <cell r="P182">
            <v>3.99</v>
          </cell>
        </row>
        <row r="183">
          <cell r="A183" t="str">
            <v xml:space="preserve">343.00 30503        </v>
          </cell>
          <cell r="B183">
            <v>49125</v>
          </cell>
          <cell r="C183">
            <v>50</v>
          </cell>
          <cell r="D183" t="str">
            <v xml:space="preserve">   R1</v>
          </cell>
          <cell r="E183">
            <v>-3</v>
          </cell>
          <cell r="F183">
            <v>169519057.97999999</v>
          </cell>
          <cell r="G183">
            <v>66495539</v>
          </cell>
          <cell r="H183">
            <v>108109091</v>
          </cell>
          <cell r="I183">
            <v>11389734</v>
          </cell>
          <cell r="J183">
            <v>6.72</v>
          </cell>
          <cell r="K183">
            <v>15.33</v>
          </cell>
          <cell r="L183">
            <v>39.200000000000003</v>
          </cell>
          <cell r="M183">
            <v>14.7</v>
          </cell>
          <cell r="N183">
            <v>66495539</v>
          </cell>
          <cell r="O183">
            <v>7054063</v>
          </cell>
          <cell r="P183">
            <v>4.16</v>
          </cell>
        </row>
        <row r="184">
          <cell r="A184" t="str">
            <v xml:space="preserve">343.00 30504        </v>
          </cell>
          <cell r="B184">
            <v>53143</v>
          </cell>
          <cell r="C184">
            <v>50</v>
          </cell>
          <cell r="D184" t="str">
            <v xml:space="preserve">   R1</v>
          </cell>
          <cell r="E184">
            <v>-3</v>
          </cell>
          <cell r="F184">
            <v>308994245.61000001</v>
          </cell>
          <cell r="G184">
            <v>70835254</v>
          </cell>
          <cell r="H184">
            <v>247428819</v>
          </cell>
          <cell r="I184">
            <v>13065028</v>
          </cell>
          <cell r="J184">
            <v>4.2300000000000004</v>
          </cell>
          <cell r="K184">
            <v>24.36</v>
          </cell>
          <cell r="L184">
            <v>22.9</v>
          </cell>
          <cell r="M184">
            <v>9.1999999999999993</v>
          </cell>
          <cell r="N184">
            <v>70835254</v>
          </cell>
          <cell r="O184">
            <v>10158150</v>
          </cell>
          <cell r="P184">
            <v>3.29</v>
          </cell>
        </row>
        <row r="185">
          <cell r="A185" t="str">
            <v xml:space="preserve">343.00 30600        </v>
          </cell>
          <cell r="B185">
            <v>44012</v>
          </cell>
          <cell r="C185">
            <v>50</v>
          </cell>
          <cell r="D185" t="str">
            <v xml:space="preserve">   R1</v>
          </cell>
          <cell r="E185">
            <v>-3</v>
          </cell>
          <cell r="F185">
            <v>2.29</v>
          </cell>
          <cell r="G185">
            <v>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87.3</v>
          </cell>
          <cell r="M185">
            <v>6.6</v>
          </cell>
          <cell r="N185">
            <v>2</v>
          </cell>
          <cell r="O185">
            <v>0</v>
          </cell>
          <cell r="P185">
            <v>11.69</v>
          </cell>
        </row>
        <row r="186">
          <cell r="A186" t="str">
            <v xml:space="preserve">343.00 30601        </v>
          </cell>
          <cell r="B186">
            <v>44012</v>
          </cell>
          <cell r="C186">
            <v>50</v>
          </cell>
          <cell r="D186" t="str">
            <v xml:space="preserve">   R1</v>
          </cell>
          <cell r="E186">
            <v>-3</v>
          </cell>
          <cell r="F186">
            <v>-0.12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0.8</v>
          </cell>
          <cell r="N186">
            <v>0</v>
          </cell>
          <cell r="O186">
            <v>0</v>
          </cell>
          <cell r="P186">
            <v>17.170000000000002</v>
          </cell>
        </row>
        <row r="187">
          <cell r="A187" t="str">
            <v xml:space="preserve">343.00 30602        </v>
          </cell>
          <cell r="B187">
            <v>44012</v>
          </cell>
          <cell r="C187">
            <v>50</v>
          </cell>
          <cell r="D187" t="str">
            <v xml:space="preserve">   R1</v>
          </cell>
          <cell r="E187">
            <v>-3</v>
          </cell>
          <cell r="F187">
            <v>-4.1100000000000003</v>
          </cell>
          <cell r="G187">
            <v>-3</v>
          </cell>
          <cell r="H187">
            <v>-1</v>
          </cell>
          <cell r="I187">
            <v>-2</v>
          </cell>
          <cell r="J187">
            <v>48.36</v>
          </cell>
          <cell r="K187">
            <v>2.13</v>
          </cell>
          <cell r="L187">
            <v>73</v>
          </cell>
          <cell r="M187">
            <v>5.8</v>
          </cell>
          <cell r="N187">
            <v>-3</v>
          </cell>
          <cell r="O187">
            <v>0</v>
          </cell>
          <cell r="P187">
            <v>11.78</v>
          </cell>
        </row>
        <row r="188">
          <cell r="A188" t="str">
            <v xml:space="preserve">343.00 30700        </v>
          </cell>
          <cell r="B188">
            <v>52412</v>
          </cell>
          <cell r="C188">
            <v>50</v>
          </cell>
          <cell r="D188" t="str">
            <v xml:space="preserve">   R1</v>
          </cell>
          <cell r="E188">
            <v>-3</v>
          </cell>
          <cell r="F188">
            <v>6103661.1299999999</v>
          </cell>
          <cell r="G188">
            <v>1658874</v>
          </cell>
          <cell r="H188">
            <v>4627897</v>
          </cell>
          <cell r="I188">
            <v>283060</v>
          </cell>
          <cell r="J188">
            <v>4.6399999999999997</v>
          </cell>
          <cell r="K188">
            <v>22.21</v>
          </cell>
          <cell r="L188">
            <v>27.2</v>
          </cell>
          <cell r="M188">
            <v>15.1</v>
          </cell>
          <cell r="N188">
            <v>1658874</v>
          </cell>
          <cell r="O188">
            <v>208395</v>
          </cell>
          <cell r="P188">
            <v>3.41</v>
          </cell>
        </row>
        <row r="189">
          <cell r="A189" t="str">
            <v xml:space="preserve">343.00 30701        </v>
          </cell>
          <cell r="B189">
            <v>52412</v>
          </cell>
          <cell r="C189">
            <v>50</v>
          </cell>
          <cell r="D189" t="str">
            <v xml:space="preserve">   R1</v>
          </cell>
          <cell r="E189">
            <v>-3</v>
          </cell>
          <cell r="F189">
            <v>215835489.88999999</v>
          </cell>
          <cell r="G189">
            <v>60029860</v>
          </cell>
          <cell r="H189">
            <v>162280695</v>
          </cell>
          <cell r="I189">
            <v>9815036</v>
          </cell>
          <cell r="J189">
            <v>4.55</v>
          </cell>
          <cell r="K189">
            <v>22.65</v>
          </cell>
          <cell r="L189">
            <v>27.8</v>
          </cell>
          <cell r="M189">
            <v>11.5</v>
          </cell>
          <cell r="N189">
            <v>60029860</v>
          </cell>
          <cell r="O189">
            <v>7164831</v>
          </cell>
          <cell r="P189">
            <v>3.32</v>
          </cell>
        </row>
        <row r="190">
          <cell r="A190" t="str">
            <v xml:space="preserve">343.00 30702        </v>
          </cell>
          <cell r="B190">
            <v>52047</v>
          </cell>
          <cell r="C190">
            <v>50</v>
          </cell>
          <cell r="D190" t="str">
            <v xml:space="preserve">   R1</v>
          </cell>
          <cell r="E190">
            <v>-3</v>
          </cell>
          <cell r="F190">
            <v>233978162.78</v>
          </cell>
          <cell r="G190">
            <v>66877610</v>
          </cell>
          <cell r="H190">
            <v>174119898</v>
          </cell>
          <cell r="I190">
            <v>11019548</v>
          </cell>
          <cell r="J190">
            <v>4.71</v>
          </cell>
          <cell r="K190">
            <v>21.87</v>
          </cell>
          <cell r="L190">
            <v>28.6</v>
          </cell>
          <cell r="M190">
            <v>11.7</v>
          </cell>
          <cell r="N190">
            <v>66877610</v>
          </cell>
          <cell r="O190">
            <v>7960093</v>
          </cell>
          <cell r="P190">
            <v>3.4</v>
          </cell>
        </row>
        <row r="191">
          <cell r="A191" t="str">
            <v xml:space="preserve">343.00 30801        </v>
          </cell>
          <cell r="B191">
            <v>53873</v>
          </cell>
          <cell r="C191">
            <v>50</v>
          </cell>
          <cell r="D191" t="str">
            <v xml:space="preserve">   R1</v>
          </cell>
          <cell r="E191">
            <v>-3</v>
          </cell>
          <cell r="F191">
            <v>278605458.13999999</v>
          </cell>
          <cell r="G191">
            <v>61223306</v>
          </cell>
          <cell r="H191">
            <v>225740316</v>
          </cell>
          <cell r="I191">
            <v>11105403</v>
          </cell>
          <cell r="J191">
            <v>3.99</v>
          </cell>
          <cell r="K191">
            <v>25.84</v>
          </cell>
          <cell r="L191">
            <v>22</v>
          </cell>
          <cell r="M191">
            <v>8.9</v>
          </cell>
          <cell r="N191">
            <v>61223306</v>
          </cell>
          <cell r="O191">
            <v>8734511</v>
          </cell>
          <cell r="P191">
            <v>3.14</v>
          </cell>
        </row>
        <row r="192">
          <cell r="A192" t="str">
            <v xml:space="preserve">343.00 30900        </v>
          </cell>
          <cell r="B192">
            <v>55334</v>
          </cell>
          <cell r="C192">
            <v>50</v>
          </cell>
          <cell r="D192" t="str">
            <v xml:space="preserve">   R1</v>
          </cell>
          <cell r="E192">
            <v>-3</v>
          </cell>
          <cell r="F192">
            <v>31305861.010000002</v>
          </cell>
          <cell r="G192">
            <v>2488667</v>
          </cell>
          <cell r="H192">
            <v>29756370</v>
          </cell>
          <cell r="I192">
            <v>1097143</v>
          </cell>
          <cell r="J192">
            <v>3.5</v>
          </cell>
          <cell r="K192">
            <v>29.39</v>
          </cell>
          <cell r="L192">
            <v>7.9</v>
          </cell>
          <cell r="M192">
            <v>3</v>
          </cell>
          <cell r="N192">
            <v>2488667</v>
          </cell>
          <cell r="O192">
            <v>1012602</v>
          </cell>
          <cell r="P192">
            <v>3.23</v>
          </cell>
        </row>
        <row r="193">
          <cell r="A193" t="str">
            <v xml:space="preserve">343.00 30901        </v>
          </cell>
          <cell r="B193">
            <v>54604</v>
          </cell>
          <cell r="C193">
            <v>50</v>
          </cell>
          <cell r="D193" t="str">
            <v xml:space="preserve">   R1</v>
          </cell>
          <cell r="E193">
            <v>-3</v>
          </cell>
          <cell r="F193">
            <v>302831798.70999998</v>
          </cell>
          <cell r="G193">
            <v>57354160</v>
          </cell>
          <cell r="H193">
            <v>254562593</v>
          </cell>
          <cell r="I193">
            <v>11383823</v>
          </cell>
          <cell r="J193">
            <v>3.76</v>
          </cell>
          <cell r="K193">
            <v>27.4</v>
          </cell>
          <cell r="L193">
            <v>18.899999999999999</v>
          </cell>
          <cell r="M193">
            <v>7.6</v>
          </cell>
          <cell r="N193">
            <v>57354160</v>
          </cell>
          <cell r="O193">
            <v>9290207</v>
          </cell>
          <cell r="P193">
            <v>3.07</v>
          </cell>
        </row>
        <row r="194">
          <cell r="A194" t="str">
            <v xml:space="preserve">343.00 30902        </v>
          </cell>
          <cell r="B194">
            <v>54604</v>
          </cell>
          <cell r="C194">
            <v>50</v>
          </cell>
          <cell r="D194" t="str">
            <v xml:space="preserve">   R1</v>
          </cell>
          <cell r="E194">
            <v>-3</v>
          </cell>
          <cell r="F194">
            <v>257772575.63</v>
          </cell>
          <cell r="G194">
            <v>49415723</v>
          </cell>
          <cell r="H194">
            <v>216090030</v>
          </cell>
          <cell r="I194">
            <v>9693529</v>
          </cell>
          <cell r="J194">
            <v>3.76</v>
          </cell>
          <cell r="K194">
            <v>27.39</v>
          </cell>
          <cell r="L194">
            <v>19.2</v>
          </cell>
          <cell r="M194">
            <v>7.8</v>
          </cell>
          <cell r="N194">
            <v>49415723</v>
          </cell>
          <cell r="O194">
            <v>7889240</v>
          </cell>
          <cell r="P194">
            <v>3.06</v>
          </cell>
        </row>
        <row r="195">
          <cell r="A195" t="str">
            <v xml:space="preserve">343.00 30903        </v>
          </cell>
          <cell r="B195">
            <v>55334</v>
          </cell>
          <cell r="C195">
            <v>50</v>
          </cell>
          <cell r="D195" t="str">
            <v xml:space="preserve">   R1</v>
          </cell>
          <cell r="E195">
            <v>-3</v>
          </cell>
          <cell r="F195">
            <v>506388398.27999997</v>
          </cell>
          <cell r="G195">
            <v>75068403</v>
          </cell>
          <cell r="H195">
            <v>446511647</v>
          </cell>
          <cell r="I195">
            <v>17991723</v>
          </cell>
          <cell r="J195">
            <v>3.55</v>
          </cell>
          <cell r="K195">
            <v>28.99</v>
          </cell>
          <cell r="L195">
            <v>14.8</v>
          </cell>
          <cell r="M195">
            <v>6</v>
          </cell>
          <cell r="N195">
            <v>75068403</v>
          </cell>
          <cell r="O195">
            <v>15400389</v>
          </cell>
          <cell r="P195">
            <v>3.04</v>
          </cell>
        </row>
        <row r="196">
          <cell r="A196" t="str">
            <v xml:space="preserve">343.00 31001        </v>
          </cell>
          <cell r="B196">
            <v>56065</v>
          </cell>
          <cell r="C196">
            <v>50</v>
          </cell>
          <cell r="D196" t="str">
            <v xml:space="preserve">   R1</v>
          </cell>
          <cell r="E196">
            <v>-3</v>
          </cell>
          <cell r="F196">
            <v>400913907.58999997</v>
          </cell>
          <cell r="G196">
            <v>42512362</v>
          </cell>
          <cell r="H196">
            <v>370428963</v>
          </cell>
          <cell r="I196">
            <v>13499226</v>
          </cell>
          <cell r="J196">
            <v>3.37</v>
          </cell>
          <cell r="K196">
            <v>30.59</v>
          </cell>
          <cell r="L196">
            <v>10.6</v>
          </cell>
          <cell r="M196">
            <v>4.3</v>
          </cell>
          <cell r="N196">
            <v>42512362</v>
          </cell>
          <cell r="O196">
            <v>12110692</v>
          </cell>
          <cell r="P196">
            <v>3.02</v>
          </cell>
        </row>
        <row r="197">
          <cell r="A197" t="str">
            <v xml:space="preserve">343.00 31101        </v>
          </cell>
          <cell r="B197">
            <v>56430</v>
          </cell>
          <cell r="C197">
            <v>50</v>
          </cell>
          <cell r="D197" t="str">
            <v xml:space="preserve">   R1</v>
          </cell>
          <cell r="E197">
            <v>-3</v>
          </cell>
          <cell r="F197">
            <v>533780143.66000003</v>
          </cell>
          <cell r="G197">
            <v>44774235</v>
          </cell>
          <cell r="H197">
            <v>505019313</v>
          </cell>
          <cell r="I197">
            <v>17514927</v>
          </cell>
          <cell r="J197">
            <v>3.28</v>
          </cell>
          <cell r="K197">
            <v>31.39</v>
          </cell>
          <cell r="L197">
            <v>8.4</v>
          </cell>
          <cell r="M197">
            <v>3.4</v>
          </cell>
          <cell r="N197">
            <v>44774235</v>
          </cell>
          <cell r="O197">
            <v>16086744</v>
          </cell>
          <cell r="P197">
            <v>3.01</v>
          </cell>
        </row>
        <row r="198">
          <cell r="A198" t="str">
            <v xml:space="preserve">343.00 31201        </v>
          </cell>
          <cell r="B198">
            <v>57161</v>
          </cell>
          <cell r="C198">
            <v>50</v>
          </cell>
          <cell r="D198" t="str">
            <v xml:space="preserve">   R1</v>
          </cell>
          <cell r="E198">
            <v>-3</v>
          </cell>
          <cell r="F198">
            <v>518622216.98000002</v>
          </cell>
          <cell r="G198">
            <v>18772300</v>
          </cell>
          <cell r="H198">
            <v>515408583</v>
          </cell>
          <cell r="I198">
            <v>16172597</v>
          </cell>
          <cell r="J198">
            <v>3.12</v>
          </cell>
          <cell r="K198">
            <v>33.03</v>
          </cell>
          <cell r="L198">
            <v>3.6</v>
          </cell>
          <cell r="M198">
            <v>1.5</v>
          </cell>
          <cell r="N198">
            <v>18772300</v>
          </cell>
          <cell r="O198">
            <v>15606141</v>
          </cell>
          <cell r="P198">
            <v>3.01</v>
          </cell>
        </row>
        <row r="199">
          <cell r="A199" t="str">
            <v xml:space="preserve">343.00 40101        </v>
          </cell>
          <cell r="B199">
            <v>50951</v>
          </cell>
          <cell r="C199">
            <v>200</v>
          </cell>
          <cell r="D199" t="str">
            <v xml:space="preserve">   SQ</v>
          </cell>
          <cell r="E199">
            <v>0</v>
          </cell>
          <cell r="F199">
            <v>119117666.36</v>
          </cell>
          <cell r="G199">
            <v>32969029</v>
          </cell>
          <cell r="H199">
            <v>86148637</v>
          </cell>
          <cell r="I199">
            <v>5535208</v>
          </cell>
          <cell r="J199">
            <v>4.6500000000000004</v>
          </cell>
          <cell r="K199">
            <v>21.52</v>
          </cell>
          <cell r="L199">
            <v>27.7</v>
          </cell>
          <cell r="M199">
            <v>8.3000000000000007</v>
          </cell>
          <cell r="N199">
            <v>32969029</v>
          </cell>
          <cell r="O199">
            <v>4003175</v>
          </cell>
          <cell r="P199">
            <v>3.36</v>
          </cell>
        </row>
        <row r="200">
          <cell r="A200" t="str">
            <v xml:space="preserve">343.00 40102        </v>
          </cell>
          <cell r="B200">
            <v>51317</v>
          </cell>
          <cell r="C200">
            <v>200</v>
          </cell>
          <cell r="D200" t="str">
            <v xml:space="preserve">   SQ</v>
          </cell>
          <cell r="E200">
            <v>0</v>
          </cell>
          <cell r="F200">
            <v>52975941.5</v>
          </cell>
          <cell r="G200">
            <v>12996412</v>
          </cell>
          <cell r="H200">
            <v>39979530</v>
          </cell>
          <cell r="I200">
            <v>2352395</v>
          </cell>
          <cell r="J200">
            <v>4.4400000000000004</v>
          </cell>
          <cell r="K200">
            <v>22.52</v>
          </cell>
          <cell r="L200">
            <v>24.5</v>
          </cell>
          <cell r="M200">
            <v>7.3</v>
          </cell>
          <cell r="N200">
            <v>12996412</v>
          </cell>
          <cell r="O200">
            <v>1775170</v>
          </cell>
          <cell r="P200">
            <v>3.35</v>
          </cell>
        </row>
        <row r="201">
          <cell r="A201" t="str">
            <v xml:space="preserve">343.00 40103        </v>
          </cell>
          <cell r="B201">
            <v>53143</v>
          </cell>
          <cell r="C201">
            <v>200</v>
          </cell>
          <cell r="D201" t="str">
            <v xml:space="preserve">   SQ</v>
          </cell>
          <cell r="E201">
            <v>0</v>
          </cell>
          <cell r="F201">
            <v>407102089.06999999</v>
          </cell>
          <cell r="G201">
            <v>83330388</v>
          </cell>
          <cell r="H201">
            <v>323771701</v>
          </cell>
          <cell r="I201">
            <v>14819879</v>
          </cell>
          <cell r="J201">
            <v>3.64</v>
          </cell>
          <cell r="K201">
            <v>27.47</v>
          </cell>
          <cell r="L201">
            <v>20.5</v>
          </cell>
          <cell r="M201">
            <v>7.1</v>
          </cell>
          <cell r="N201">
            <v>83330388</v>
          </cell>
          <cell r="O201">
            <v>11784475</v>
          </cell>
          <cell r="P201">
            <v>2.89</v>
          </cell>
        </row>
        <row r="202">
          <cell r="A202" t="str">
            <v xml:space="preserve">343.00 40104        </v>
          </cell>
          <cell r="B202">
            <v>53508</v>
          </cell>
          <cell r="C202">
            <v>200</v>
          </cell>
          <cell r="D202" t="str">
            <v xml:space="preserve">   SQ</v>
          </cell>
          <cell r="E202">
            <v>0</v>
          </cell>
          <cell r="F202">
            <v>104431380.3</v>
          </cell>
          <cell r="G202">
            <v>5211309</v>
          </cell>
          <cell r="H202">
            <v>99220071</v>
          </cell>
          <cell r="I202">
            <v>3660406</v>
          </cell>
          <cell r="J202">
            <v>3.51</v>
          </cell>
          <cell r="K202">
            <v>28.53</v>
          </cell>
          <cell r="L202">
            <v>5</v>
          </cell>
          <cell r="M202">
            <v>1.5</v>
          </cell>
          <cell r="N202">
            <v>5211309</v>
          </cell>
          <cell r="O202">
            <v>3477941</v>
          </cell>
          <cell r="P202">
            <v>3.33</v>
          </cell>
        </row>
        <row r="203">
          <cell r="A203" t="str">
            <v xml:space="preserve">343.00 40105        </v>
          </cell>
          <cell r="B203">
            <v>53508</v>
          </cell>
          <cell r="C203">
            <v>200</v>
          </cell>
          <cell r="D203" t="str">
            <v xml:space="preserve">   SQ</v>
          </cell>
          <cell r="E203">
            <v>0</v>
          </cell>
          <cell r="F203">
            <v>105468354.02</v>
          </cell>
          <cell r="G203">
            <v>5265419</v>
          </cell>
          <cell r="H203">
            <v>100202935</v>
          </cell>
          <cell r="I203">
            <v>3696753</v>
          </cell>
          <cell r="J203">
            <v>3.51</v>
          </cell>
          <cell r="K203">
            <v>28.53</v>
          </cell>
          <cell r="L203">
            <v>5</v>
          </cell>
          <cell r="M203">
            <v>1.5</v>
          </cell>
          <cell r="N203">
            <v>5265419</v>
          </cell>
          <cell r="O203">
            <v>3512389</v>
          </cell>
          <cell r="P203">
            <v>3.33</v>
          </cell>
        </row>
        <row r="204">
          <cell r="A204" t="str">
            <v xml:space="preserve">343.00 40106        </v>
          </cell>
          <cell r="B204">
            <v>53508</v>
          </cell>
          <cell r="C204">
            <v>200</v>
          </cell>
          <cell r="D204" t="str">
            <v xml:space="preserve">   SQ</v>
          </cell>
          <cell r="E204">
            <v>0</v>
          </cell>
          <cell r="F204">
            <v>107734656.63</v>
          </cell>
          <cell r="G204">
            <v>5370863</v>
          </cell>
          <cell r="H204">
            <v>102363794</v>
          </cell>
          <cell r="I204">
            <v>3776188</v>
          </cell>
          <cell r="J204">
            <v>3.51</v>
          </cell>
          <cell r="K204">
            <v>28.53</v>
          </cell>
          <cell r="L204">
            <v>5</v>
          </cell>
          <cell r="M204">
            <v>1.5</v>
          </cell>
          <cell r="N204">
            <v>5370863</v>
          </cell>
          <cell r="O204">
            <v>3588145</v>
          </cell>
          <cell r="P204">
            <v>3.33</v>
          </cell>
        </row>
        <row r="205">
          <cell r="A205" t="str">
            <v xml:space="preserve">343.20 30101        </v>
          </cell>
          <cell r="B205">
            <v>46934</v>
          </cell>
          <cell r="C205">
            <v>25</v>
          </cell>
          <cell r="D205" t="str">
            <v xml:space="preserve">   R1</v>
          </cell>
          <cell r="E205">
            <v>29</v>
          </cell>
          <cell r="F205">
            <v>1858778.65</v>
          </cell>
          <cell r="G205">
            <v>791690</v>
          </cell>
          <cell r="H205">
            <v>528043</v>
          </cell>
          <cell r="I205">
            <v>173649</v>
          </cell>
          <cell r="J205">
            <v>9.34</v>
          </cell>
          <cell r="K205">
            <v>7.6</v>
          </cell>
          <cell r="L205">
            <v>42.6</v>
          </cell>
          <cell r="M205">
            <v>20.399999999999999</v>
          </cell>
          <cell r="N205">
            <v>791690</v>
          </cell>
          <cell r="O205">
            <v>69480</v>
          </cell>
          <cell r="P205">
            <v>3.74</v>
          </cell>
        </row>
        <row r="206">
          <cell r="A206" t="str">
            <v xml:space="preserve">343.20 30102        </v>
          </cell>
          <cell r="B206">
            <v>46934</v>
          </cell>
          <cell r="C206">
            <v>25</v>
          </cell>
          <cell r="D206" t="str">
            <v xml:space="preserve">   R1</v>
          </cell>
          <cell r="E206">
            <v>29</v>
          </cell>
          <cell r="F206">
            <v>2339246.14</v>
          </cell>
          <cell r="G206">
            <v>1219048</v>
          </cell>
          <cell r="H206">
            <v>441817</v>
          </cell>
          <cell r="I206">
            <v>290361</v>
          </cell>
          <cell r="J206">
            <v>12.41</v>
          </cell>
          <cell r="K206">
            <v>5.72</v>
          </cell>
          <cell r="L206">
            <v>52.1</v>
          </cell>
          <cell r="M206">
            <v>30</v>
          </cell>
          <cell r="N206">
            <v>1219048</v>
          </cell>
          <cell r="O206">
            <v>77175</v>
          </cell>
          <cell r="P206">
            <v>3.3</v>
          </cell>
        </row>
        <row r="207">
          <cell r="A207" t="str">
            <v xml:space="preserve">343.20 30103        </v>
          </cell>
          <cell r="B207">
            <v>46934</v>
          </cell>
          <cell r="C207">
            <v>25</v>
          </cell>
          <cell r="D207" t="str">
            <v xml:space="preserve">   R1</v>
          </cell>
          <cell r="E207">
            <v>29</v>
          </cell>
          <cell r="F207">
            <v>12228338.210000001</v>
          </cell>
          <cell r="G207">
            <v>6414920</v>
          </cell>
          <cell r="H207">
            <v>2267200</v>
          </cell>
          <cell r="I207">
            <v>1607800</v>
          </cell>
          <cell r="J207">
            <v>13.15</v>
          </cell>
          <cell r="K207">
            <v>5.4</v>
          </cell>
          <cell r="L207">
            <v>52.5</v>
          </cell>
          <cell r="M207">
            <v>31.3</v>
          </cell>
          <cell r="N207">
            <v>6414920</v>
          </cell>
          <cell r="O207">
            <v>420161</v>
          </cell>
          <cell r="P207">
            <v>3.44</v>
          </cell>
        </row>
        <row r="208">
          <cell r="A208" t="str">
            <v xml:space="preserve">343.20 30200        </v>
          </cell>
          <cell r="B208">
            <v>48760</v>
          </cell>
          <cell r="C208">
            <v>9</v>
          </cell>
          <cell r="D208" t="str">
            <v xml:space="preserve">   L0</v>
          </cell>
          <cell r="E208">
            <v>35</v>
          </cell>
          <cell r="F208">
            <v>37564239.130000003</v>
          </cell>
          <cell r="G208">
            <v>6001163</v>
          </cell>
          <cell r="H208">
            <v>18415592</v>
          </cell>
          <cell r="I208">
            <v>3660683</v>
          </cell>
          <cell r="J208">
            <v>9.75</v>
          </cell>
          <cell r="K208">
            <v>6.67</v>
          </cell>
          <cell r="L208">
            <v>16</v>
          </cell>
          <cell r="M208">
            <v>4.0999999999999996</v>
          </cell>
          <cell r="N208">
            <v>6001163</v>
          </cell>
          <cell r="O208">
            <v>2760417</v>
          </cell>
          <cell r="P208">
            <v>7.35</v>
          </cell>
        </row>
        <row r="209">
          <cell r="A209" t="str">
            <v xml:space="preserve">343.20 30201        </v>
          </cell>
          <cell r="B209">
            <v>48760</v>
          </cell>
          <cell r="C209">
            <v>9</v>
          </cell>
          <cell r="D209" t="str">
            <v xml:space="preserve">   L0</v>
          </cell>
          <cell r="E209">
            <v>35</v>
          </cell>
          <cell r="F209">
            <v>64498883.460000001</v>
          </cell>
          <cell r="G209">
            <v>11589153</v>
          </cell>
          <cell r="H209">
            <v>30335121</v>
          </cell>
          <cell r="I209">
            <v>6540448</v>
          </cell>
          <cell r="J209">
            <v>10.14</v>
          </cell>
          <cell r="K209">
            <v>6.41</v>
          </cell>
          <cell r="L209">
            <v>18</v>
          </cell>
          <cell r="M209">
            <v>5.0999999999999996</v>
          </cell>
          <cell r="N209">
            <v>11589153</v>
          </cell>
          <cell r="O209">
            <v>4732537</v>
          </cell>
          <cell r="P209">
            <v>7.34</v>
          </cell>
        </row>
        <row r="210">
          <cell r="A210" t="str">
            <v xml:space="preserve">343.20 30202        </v>
          </cell>
          <cell r="B210">
            <v>48760</v>
          </cell>
          <cell r="C210">
            <v>9</v>
          </cell>
          <cell r="D210" t="str">
            <v xml:space="preserve">   L0</v>
          </cell>
          <cell r="E210">
            <v>35</v>
          </cell>
          <cell r="F210">
            <v>24422477.670000002</v>
          </cell>
          <cell r="G210">
            <v>3371348</v>
          </cell>
          <cell r="H210">
            <v>12503262</v>
          </cell>
          <cell r="I210">
            <v>2294019</v>
          </cell>
          <cell r="J210">
            <v>9.39</v>
          </cell>
          <cell r="K210">
            <v>6.92</v>
          </cell>
          <cell r="L210">
            <v>13.8</v>
          </cell>
          <cell r="M210">
            <v>3.7</v>
          </cell>
          <cell r="N210">
            <v>3371348</v>
          </cell>
          <cell r="O210">
            <v>1807087</v>
          </cell>
          <cell r="P210">
            <v>7.4</v>
          </cell>
        </row>
        <row r="211">
          <cell r="A211" t="str">
            <v xml:space="preserve">343.20 30203        </v>
          </cell>
          <cell r="B211">
            <v>57161</v>
          </cell>
          <cell r="C211">
            <v>25</v>
          </cell>
          <cell r="D211" t="str">
            <v xml:space="preserve">   R1</v>
          </cell>
          <cell r="E211">
            <v>29</v>
          </cell>
          <cell r="F211">
            <v>83870826.980000004</v>
          </cell>
          <cell r="G211">
            <v>2678482</v>
          </cell>
          <cell r="H211">
            <v>56869805</v>
          </cell>
          <cell r="I211">
            <v>2525373</v>
          </cell>
          <cell r="J211">
            <v>3.01</v>
          </cell>
          <cell r="K211">
            <v>23.58</v>
          </cell>
          <cell r="L211">
            <v>3.2</v>
          </cell>
          <cell r="M211">
            <v>1.5</v>
          </cell>
          <cell r="N211">
            <v>2678482</v>
          </cell>
          <cell r="O211">
            <v>2411706</v>
          </cell>
          <cell r="P211">
            <v>2.88</v>
          </cell>
        </row>
        <row r="212">
          <cell r="A212" t="str">
            <v xml:space="preserve">343.20 30300        </v>
          </cell>
          <cell r="B212">
            <v>52412</v>
          </cell>
          <cell r="C212">
            <v>9</v>
          </cell>
          <cell r="D212" t="str">
            <v xml:space="preserve">   L0</v>
          </cell>
          <cell r="E212">
            <v>35</v>
          </cell>
          <cell r="F212">
            <v>441576.73</v>
          </cell>
          <cell r="G212">
            <v>111570</v>
          </cell>
          <cell r="H212">
            <v>175455</v>
          </cell>
          <cell r="I212">
            <v>52186</v>
          </cell>
          <cell r="J212">
            <v>11.82</v>
          </cell>
          <cell r="K212">
            <v>5.5</v>
          </cell>
          <cell r="L212">
            <v>25.3</v>
          </cell>
          <cell r="M212">
            <v>7.9</v>
          </cell>
          <cell r="N212">
            <v>111570</v>
          </cell>
          <cell r="O212">
            <v>31888</v>
          </cell>
          <cell r="P212">
            <v>7.22</v>
          </cell>
        </row>
        <row r="213">
          <cell r="A213" t="str">
            <v xml:space="preserve">343.20 30301        </v>
          </cell>
          <cell r="B213">
            <v>52412</v>
          </cell>
          <cell r="C213">
            <v>9</v>
          </cell>
          <cell r="D213" t="str">
            <v xml:space="preserve">   L0</v>
          </cell>
          <cell r="E213">
            <v>35</v>
          </cell>
          <cell r="F213">
            <v>302375346.88999999</v>
          </cell>
          <cell r="G213">
            <v>52763972</v>
          </cell>
          <cell r="H213">
            <v>143780003</v>
          </cell>
          <cell r="I213">
            <v>29869905</v>
          </cell>
          <cell r="J213">
            <v>9.8800000000000008</v>
          </cell>
          <cell r="K213">
            <v>6.58</v>
          </cell>
          <cell r="L213">
            <v>17.399999999999999</v>
          </cell>
          <cell r="M213">
            <v>5.3</v>
          </cell>
          <cell r="N213">
            <v>52763972</v>
          </cell>
          <cell r="O213">
            <v>21836052</v>
          </cell>
          <cell r="P213">
            <v>7.22</v>
          </cell>
        </row>
        <row r="214">
          <cell r="A214" t="str">
            <v xml:space="preserve">343.20 30302        </v>
          </cell>
          <cell r="B214">
            <v>52412</v>
          </cell>
          <cell r="C214">
            <v>25</v>
          </cell>
          <cell r="D214" t="str">
            <v xml:space="preserve">   R1</v>
          </cell>
          <cell r="E214">
            <v>29</v>
          </cell>
          <cell r="F214">
            <v>20277149.27</v>
          </cell>
          <cell r="G214">
            <v>1928603</v>
          </cell>
          <cell r="H214">
            <v>12468173</v>
          </cell>
          <cell r="I214">
            <v>751397</v>
          </cell>
          <cell r="J214">
            <v>3.71</v>
          </cell>
          <cell r="K214">
            <v>19.16</v>
          </cell>
          <cell r="L214">
            <v>9.5</v>
          </cell>
          <cell r="M214">
            <v>4</v>
          </cell>
          <cell r="N214">
            <v>1928603</v>
          </cell>
          <cell r="O214">
            <v>650865</v>
          </cell>
          <cell r="P214">
            <v>3.21</v>
          </cell>
        </row>
        <row r="215">
          <cell r="A215" t="str">
            <v xml:space="preserve">343.20 30401        </v>
          </cell>
          <cell r="B215">
            <v>53143</v>
          </cell>
          <cell r="C215">
            <v>9</v>
          </cell>
          <cell r="D215" t="str">
            <v xml:space="preserve">   L0</v>
          </cell>
          <cell r="E215">
            <v>35</v>
          </cell>
          <cell r="F215">
            <v>189328023.41</v>
          </cell>
          <cell r="G215">
            <v>26762189</v>
          </cell>
          <cell r="H215">
            <v>96301026</v>
          </cell>
          <cell r="I215">
            <v>17480570</v>
          </cell>
          <cell r="J215">
            <v>9.23</v>
          </cell>
          <cell r="K215">
            <v>7.04</v>
          </cell>
          <cell r="L215">
            <v>14.1</v>
          </cell>
          <cell r="M215">
            <v>4.0999999999999996</v>
          </cell>
          <cell r="N215">
            <v>26762189</v>
          </cell>
          <cell r="O215">
            <v>13672323</v>
          </cell>
          <cell r="P215">
            <v>7.22</v>
          </cell>
        </row>
        <row r="216">
          <cell r="A216" t="str">
            <v xml:space="preserve">343.20 30500        </v>
          </cell>
          <cell r="B216">
            <v>49125</v>
          </cell>
          <cell r="C216">
            <v>9</v>
          </cell>
          <cell r="D216" t="str">
            <v xml:space="preserve">   L0</v>
          </cell>
          <cell r="E216">
            <v>35</v>
          </cell>
          <cell r="F216">
            <v>2230421.5499999998</v>
          </cell>
          <cell r="G216">
            <v>534574</v>
          </cell>
          <cell r="H216">
            <v>915200</v>
          </cell>
          <cell r="I216">
            <v>255692</v>
          </cell>
          <cell r="J216">
            <v>11.46</v>
          </cell>
          <cell r="K216">
            <v>5.67</v>
          </cell>
          <cell r="L216">
            <v>24</v>
          </cell>
          <cell r="M216">
            <v>7.3</v>
          </cell>
          <cell r="N216">
            <v>534574</v>
          </cell>
          <cell r="O216">
            <v>161548</v>
          </cell>
          <cell r="P216">
            <v>7.24</v>
          </cell>
        </row>
        <row r="217">
          <cell r="A217" t="str">
            <v xml:space="preserve">343.20 30502        </v>
          </cell>
          <cell r="B217">
            <v>49125</v>
          </cell>
          <cell r="C217">
            <v>9</v>
          </cell>
          <cell r="D217" t="str">
            <v xml:space="preserve">   L0</v>
          </cell>
          <cell r="E217">
            <v>35</v>
          </cell>
          <cell r="F217">
            <v>62930034</v>
          </cell>
          <cell r="G217">
            <v>6995136</v>
          </cell>
          <cell r="H217">
            <v>33909386</v>
          </cell>
          <cell r="I217">
            <v>5595694</v>
          </cell>
          <cell r="J217">
            <v>8.89</v>
          </cell>
          <cell r="K217">
            <v>7.31</v>
          </cell>
          <cell r="L217">
            <v>11.1</v>
          </cell>
          <cell r="M217">
            <v>2.8</v>
          </cell>
          <cell r="N217">
            <v>6995136</v>
          </cell>
          <cell r="O217">
            <v>4638930</v>
          </cell>
          <cell r="P217">
            <v>7.37</v>
          </cell>
        </row>
        <row r="218">
          <cell r="A218" t="str">
            <v xml:space="preserve">343.20 30503        </v>
          </cell>
          <cell r="B218">
            <v>49125</v>
          </cell>
          <cell r="C218">
            <v>9</v>
          </cell>
          <cell r="D218" t="str">
            <v xml:space="preserve">   L0</v>
          </cell>
          <cell r="E218">
            <v>35</v>
          </cell>
          <cell r="F218">
            <v>95841804.769999996</v>
          </cell>
          <cell r="G218">
            <v>13838646</v>
          </cell>
          <cell r="H218">
            <v>48458527</v>
          </cell>
          <cell r="I218">
            <v>9054822</v>
          </cell>
          <cell r="J218">
            <v>9.4499999999999993</v>
          </cell>
          <cell r="K218">
            <v>6.88</v>
          </cell>
          <cell r="L218">
            <v>14.4</v>
          </cell>
          <cell r="M218">
            <v>4.0999999999999996</v>
          </cell>
          <cell r="N218">
            <v>13838646</v>
          </cell>
          <cell r="O218">
            <v>7040628</v>
          </cell>
          <cell r="P218">
            <v>7.35</v>
          </cell>
        </row>
        <row r="219">
          <cell r="A219" t="str">
            <v xml:space="preserve">343.20 30504        </v>
          </cell>
          <cell r="B219">
            <v>53143</v>
          </cell>
          <cell r="C219">
            <v>9</v>
          </cell>
          <cell r="D219" t="str">
            <v xml:space="preserve">   L0</v>
          </cell>
          <cell r="E219">
            <v>35</v>
          </cell>
          <cell r="F219">
            <v>222610261.13</v>
          </cell>
          <cell r="G219">
            <v>33244876</v>
          </cell>
          <cell r="H219">
            <v>111451794</v>
          </cell>
          <cell r="I219">
            <v>20879750</v>
          </cell>
          <cell r="J219">
            <v>9.3800000000000008</v>
          </cell>
          <cell r="K219">
            <v>6.93</v>
          </cell>
          <cell r="L219">
            <v>14.9</v>
          </cell>
          <cell r="M219">
            <v>4.2</v>
          </cell>
          <cell r="N219">
            <v>33244876</v>
          </cell>
          <cell r="O219">
            <v>16075800</v>
          </cell>
          <cell r="P219">
            <v>7.22</v>
          </cell>
        </row>
        <row r="220">
          <cell r="A220" t="str">
            <v xml:space="preserve">343.20 30701        </v>
          </cell>
          <cell r="B220">
            <v>52412</v>
          </cell>
          <cell r="C220">
            <v>9</v>
          </cell>
          <cell r="D220" t="str">
            <v xml:space="preserve">   L0</v>
          </cell>
          <cell r="E220">
            <v>35</v>
          </cell>
          <cell r="F220">
            <v>183294116.47</v>
          </cell>
          <cell r="G220">
            <v>25440822</v>
          </cell>
          <cell r="H220">
            <v>93700354</v>
          </cell>
          <cell r="I220">
            <v>16827850</v>
          </cell>
          <cell r="J220">
            <v>9.18</v>
          </cell>
          <cell r="K220">
            <v>7.08</v>
          </cell>
          <cell r="L220">
            <v>13.9</v>
          </cell>
          <cell r="M220">
            <v>4</v>
          </cell>
          <cell r="N220">
            <v>25440822</v>
          </cell>
          <cell r="O220">
            <v>13239709</v>
          </cell>
          <cell r="P220">
            <v>7.22</v>
          </cell>
        </row>
        <row r="221">
          <cell r="A221" t="str">
            <v xml:space="preserve">343.20 30702        </v>
          </cell>
          <cell r="B221">
            <v>52047</v>
          </cell>
          <cell r="C221">
            <v>9</v>
          </cell>
          <cell r="D221" t="str">
            <v xml:space="preserve">   L0</v>
          </cell>
          <cell r="E221">
            <v>35</v>
          </cell>
          <cell r="F221">
            <v>169584346.44</v>
          </cell>
          <cell r="G221">
            <v>22523806</v>
          </cell>
          <cell r="H221">
            <v>87706019</v>
          </cell>
          <cell r="I221">
            <v>15395227</v>
          </cell>
          <cell r="J221">
            <v>9.08</v>
          </cell>
          <cell r="K221">
            <v>7.16</v>
          </cell>
          <cell r="L221">
            <v>13.3</v>
          </cell>
          <cell r="M221">
            <v>3.7</v>
          </cell>
          <cell r="N221">
            <v>22523806</v>
          </cell>
          <cell r="O221">
            <v>12251832</v>
          </cell>
          <cell r="P221">
            <v>7.22</v>
          </cell>
        </row>
        <row r="222">
          <cell r="A222" t="str">
            <v xml:space="preserve">343.20 30801        </v>
          </cell>
          <cell r="B222">
            <v>53873</v>
          </cell>
          <cell r="C222">
            <v>9</v>
          </cell>
          <cell r="D222" t="str">
            <v xml:space="preserve">   L0</v>
          </cell>
          <cell r="E222">
            <v>35</v>
          </cell>
          <cell r="F222">
            <v>187989955.28</v>
          </cell>
          <cell r="G222">
            <v>21791415</v>
          </cell>
          <cell r="H222">
            <v>100402056</v>
          </cell>
          <cell r="I222">
            <v>16512631</v>
          </cell>
          <cell r="J222">
            <v>8.7799999999999994</v>
          </cell>
          <cell r="K222">
            <v>7.4</v>
          </cell>
          <cell r="L222">
            <v>11.6</v>
          </cell>
          <cell r="M222">
            <v>3</v>
          </cell>
          <cell r="N222">
            <v>21791415</v>
          </cell>
          <cell r="O222">
            <v>13575695</v>
          </cell>
          <cell r="P222">
            <v>7.22</v>
          </cell>
        </row>
        <row r="223">
          <cell r="A223" t="str">
            <v xml:space="preserve">343.20 30900        </v>
          </cell>
          <cell r="B223">
            <v>55334</v>
          </cell>
          <cell r="C223">
            <v>9</v>
          </cell>
          <cell r="D223" t="str">
            <v xml:space="preserve">   L0</v>
          </cell>
          <cell r="E223">
            <v>35</v>
          </cell>
          <cell r="F223">
            <v>126771982.41</v>
          </cell>
          <cell r="G223">
            <v>19280490</v>
          </cell>
          <cell r="H223">
            <v>63121299</v>
          </cell>
          <cell r="I223">
            <v>11959621</v>
          </cell>
          <cell r="J223">
            <v>9.43</v>
          </cell>
          <cell r="K223">
            <v>6.89</v>
          </cell>
          <cell r="L223">
            <v>15.2</v>
          </cell>
          <cell r="M223">
            <v>4</v>
          </cell>
          <cell r="N223">
            <v>19280490</v>
          </cell>
          <cell r="O223">
            <v>9154839</v>
          </cell>
          <cell r="P223">
            <v>7.22</v>
          </cell>
        </row>
        <row r="224">
          <cell r="A224" t="str">
            <v xml:space="preserve">343.20 30901        </v>
          </cell>
          <cell r="B224">
            <v>54604</v>
          </cell>
          <cell r="C224">
            <v>9</v>
          </cell>
          <cell r="D224" t="str">
            <v xml:space="preserve">   L0</v>
          </cell>
          <cell r="E224">
            <v>35</v>
          </cell>
          <cell r="F224">
            <v>81978670.930000007</v>
          </cell>
          <cell r="G224">
            <v>18305867</v>
          </cell>
          <cell r="H224">
            <v>34980269</v>
          </cell>
          <cell r="I224">
            <v>9016267</v>
          </cell>
          <cell r="J224">
            <v>11</v>
          </cell>
          <cell r="K224">
            <v>5.91</v>
          </cell>
          <cell r="L224">
            <v>22.3</v>
          </cell>
          <cell r="M224">
            <v>6.9</v>
          </cell>
          <cell r="N224">
            <v>18305867</v>
          </cell>
          <cell r="O224">
            <v>5920090</v>
          </cell>
          <cell r="P224">
            <v>7.22</v>
          </cell>
        </row>
        <row r="225">
          <cell r="A225" t="str">
            <v xml:space="preserve">343.20 30902        </v>
          </cell>
          <cell r="B225">
            <v>54604</v>
          </cell>
          <cell r="C225">
            <v>9</v>
          </cell>
          <cell r="D225" t="str">
            <v xml:space="preserve">   L0</v>
          </cell>
          <cell r="E225">
            <v>35</v>
          </cell>
          <cell r="F225">
            <v>149902839.40000001</v>
          </cell>
          <cell r="G225">
            <v>34242402</v>
          </cell>
          <cell r="H225">
            <v>63194444</v>
          </cell>
          <cell r="I225">
            <v>16684391</v>
          </cell>
          <cell r="J225">
            <v>11.13</v>
          </cell>
          <cell r="K225">
            <v>5.84</v>
          </cell>
          <cell r="L225">
            <v>22.8</v>
          </cell>
          <cell r="M225">
            <v>7</v>
          </cell>
          <cell r="N225">
            <v>34242402</v>
          </cell>
          <cell r="O225">
            <v>10825234</v>
          </cell>
          <cell r="P225">
            <v>7.22</v>
          </cell>
        </row>
        <row r="226">
          <cell r="A226" t="str">
            <v xml:space="preserve">343.20 30903        </v>
          </cell>
          <cell r="B226">
            <v>55334</v>
          </cell>
          <cell r="C226">
            <v>9</v>
          </cell>
          <cell r="D226" t="str">
            <v xml:space="preserve">   L0</v>
          </cell>
          <cell r="E226">
            <v>35</v>
          </cell>
          <cell r="F226">
            <v>84037287.540000007</v>
          </cell>
          <cell r="G226">
            <v>12763444</v>
          </cell>
          <cell r="H226">
            <v>41860793</v>
          </cell>
          <cell r="I226">
            <v>7916556</v>
          </cell>
          <cell r="J226">
            <v>9.42</v>
          </cell>
          <cell r="K226">
            <v>6.9</v>
          </cell>
          <cell r="L226">
            <v>15.2</v>
          </cell>
          <cell r="M226">
            <v>4.3</v>
          </cell>
          <cell r="N226">
            <v>12763444</v>
          </cell>
          <cell r="O226">
            <v>6068753</v>
          </cell>
          <cell r="P226">
            <v>7.22</v>
          </cell>
        </row>
        <row r="227">
          <cell r="A227" t="str">
            <v xml:space="preserve">343.20 31001        </v>
          </cell>
          <cell r="B227">
            <v>56065</v>
          </cell>
          <cell r="C227">
            <v>9</v>
          </cell>
          <cell r="D227" t="str">
            <v xml:space="preserve">   L0</v>
          </cell>
          <cell r="E227">
            <v>35</v>
          </cell>
          <cell r="F227">
            <v>229372194.33000001</v>
          </cell>
          <cell r="G227">
            <v>28562258</v>
          </cell>
          <cell r="H227">
            <v>120529668</v>
          </cell>
          <cell r="I227">
            <v>20479660</v>
          </cell>
          <cell r="J227">
            <v>8.93</v>
          </cell>
          <cell r="K227">
            <v>7.28</v>
          </cell>
          <cell r="L227">
            <v>12.5</v>
          </cell>
          <cell r="M227">
            <v>3.2</v>
          </cell>
          <cell r="N227">
            <v>28562258</v>
          </cell>
          <cell r="O227">
            <v>16564113</v>
          </cell>
          <cell r="P227">
            <v>7.22</v>
          </cell>
        </row>
        <row r="228">
          <cell r="A228" t="str">
            <v xml:space="preserve">343.20 31101        </v>
          </cell>
          <cell r="B228">
            <v>56430</v>
          </cell>
          <cell r="C228">
            <v>9</v>
          </cell>
          <cell r="D228" t="str">
            <v xml:space="preserve">   L0</v>
          </cell>
          <cell r="E228">
            <v>35</v>
          </cell>
          <cell r="F228">
            <v>139524960.78999999</v>
          </cell>
          <cell r="G228">
            <v>18996817</v>
          </cell>
          <cell r="H228">
            <v>71694408</v>
          </cell>
          <cell r="I228">
            <v>12737532</v>
          </cell>
          <cell r="J228">
            <v>9.1300000000000008</v>
          </cell>
          <cell r="K228">
            <v>7.12</v>
          </cell>
          <cell r="L228">
            <v>13.6</v>
          </cell>
          <cell r="M228">
            <v>3.4</v>
          </cell>
          <cell r="N228">
            <v>18996817</v>
          </cell>
          <cell r="O228">
            <v>10075795</v>
          </cell>
          <cell r="P228">
            <v>7.22</v>
          </cell>
        </row>
        <row r="229">
          <cell r="A229" t="str">
            <v xml:space="preserve">343.20 31201        </v>
          </cell>
          <cell r="B229">
            <v>57161</v>
          </cell>
          <cell r="C229">
            <v>9</v>
          </cell>
          <cell r="D229" t="str">
            <v xml:space="preserve">   L0</v>
          </cell>
          <cell r="E229">
            <v>35</v>
          </cell>
          <cell r="F229">
            <v>191363195.91</v>
          </cell>
          <cell r="G229">
            <v>13682469</v>
          </cell>
          <cell r="H229">
            <v>110703608</v>
          </cell>
          <cell r="I229">
            <v>15528849</v>
          </cell>
          <cell r="J229">
            <v>8.11</v>
          </cell>
          <cell r="K229">
            <v>8.01</v>
          </cell>
          <cell r="L229">
            <v>7.2</v>
          </cell>
          <cell r="M229">
            <v>1.5</v>
          </cell>
          <cell r="N229">
            <v>13682469</v>
          </cell>
          <cell r="O229">
            <v>13819293</v>
          </cell>
          <cell r="P229">
            <v>7.22</v>
          </cell>
        </row>
        <row r="230">
          <cell r="A230" t="str">
            <v xml:space="preserve">344.00 30101        </v>
          </cell>
          <cell r="B230">
            <v>46934</v>
          </cell>
          <cell r="C230">
            <v>60</v>
          </cell>
          <cell r="D230" t="str">
            <v xml:space="preserve">   R2</v>
          </cell>
          <cell r="E230">
            <v>-3</v>
          </cell>
          <cell r="F230">
            <v>1748135.45</v>
          </cell>
          <cell r="G230">
            <v>1379424</v>
          </cell>
          <cell r="H230">
            <v>421156</v>
          </cell>
          <cell r="I230">
            <v>185054</v>
          </cell>
          <cell r="J230">
            <v>10.59</v>
          </cell>
          <cell r="K230">
            <v>9.73</v>
          </cell>
          <cell r="L230">
            <v>78.900000000000006</v>
          </cell>
          <cell r="M230">
            <v>41.2</v>
          </cell>
          <cell r="N230">
            <v>1379424</v>
          </cell>
          <cell r="O230">
            <v>43263</v>
          </cell>
          <cell r="P230">
            <v>2.4700000000000002</v>
          </cell>
        </row>
        <row r="231">
          <cell r="A231" t="str">
            <v xml:space="preserve">344.00 30102        </v>
          </cell>
          <cell r="B231">
            <v>46934</v>
          </cell>
          <cell r="C231">
            <v>60</v>
          </cell>
          <cell r="D231" t="str">
            <v xml:space="preserve">   R2</v>
          </cell>
          <cell r="E231">
            <v>-3</v>
          </cell>
          <cell r="F231">
            <v>1560561.09</v>
          </cell>
          <cell r="G231">
            <v>1172249</v>
          </cell>
          <cell r="H231">
            <v>435129</v>
          </cell>
          <cell r="I231">
            <v>162361</v>
          </cell>
          <cell r="J231">
            <v>10.4</v>
          </cell>
          <cell r="K231">
            <v>9.9</v>
          </cell>
          <cell r="L231">
            <v>75.099999999999994</v>
          </cell>
          <cell r="M231">
            <v>35.200000000000003</v>
          </cell>
          <cell r="N231">
            <v>1172249</v>
          </cell>
          <cell r="O231">
            <v>43931</v>
          </cell>
          <cell r="P231">
            <v>2.82</v>
          </cell>
        </row>
        <row r="232">
          <cell r="A232" t="str">
            <v xml:space="preserve">344.00 30103        </v>
          </cell>
          <cell r="B232">
            <v>46934</v>
          </cell>
          <cell r="C232">
            <v>60</v>
          </cell>
          <cell r="D232" t="str">
            <v xml:space="preserve">   R2</v>
          </cell>
          <cell r="E232">
            <v>-3</v>
          </cell>
          <cell r="F232">
            <v>13750123.130000001</v>
          </cell>
          <cell r="G232">
            <v>9409578</v>
          </cell>
          <cell r="H232">
            <v>4753049</v>
          </cell>
          <cell r="I232">
            <v>1419101</v>
          </cell>
          <cell r="J232">
            <v>10.32</v>
          </cell>
          <cell r="K232">
            <v>9.98</v>
          </cell>
          <cell r="L232">
            <v>68.400000000000006</v>
          </cell>
          <cell r="M232">
            <v>34.9</v>
          </cell>
          <cell r="N232">
            <v>9409578</v>
          </cell>
          <cell r="O232">
            <v>476095</v>
          </cell>
          <cell r="P232">
            <v>3.46</v>
          </cell>
        </row>
        <row r="233">
          <cell r="A233" t="str">
            <v xml:space="preserve">344.00 30200        </v>
          </cell>
          <cell r="B233">
            <v>48760</v>
          </cell>
          <cell r="C233">
            <v>60</v>
          </cell>
          <cell r="D233" t="str">
            <v xml:space="preserve">   R2</v>
          </cell>
          <cell r="E233">
            <v>-3</v>
          </cell>
          <cell r="F233">
            <v>702077.8</v>
          </cell>
          <cell r="G233">
            <v>320962</v>
          </cell>
          <cell r="H233">
            <v>402178</v>
          </cell>
          <cell r="I233">
            <v>48306</v>
          </cell>
          <cell r="J233">
            <v>6.88</v>
          </cell>
          <cell r="K233">
            <v>14.97</v>
          </cell>
          <cell r="L233">
            <v>45.7</v>
          </cell>
          <cell r="M233">
            <v>15.8</v>
          </cell>
          <cell r="N233">
            <v>320962</v>
          </cell>
          <cell r="O233">
            <v>26867</v>
          </cell>
          <cell r="P233">
            <v>3.83</v>
          </cell>
        </row>
        <row r="234">
          <cell r="A234" t="str">
            <v xml:space="preserve">344.00 30201        </v>
          </cell>
          <cell r="B234">
            <v>48760</v>
          </cell>
          <cell r="C234">
            <v>60</v>
          </cell>
          <cell r="D234" t="str">
            <v xml:space="preserve">   R2</v>
          </cell>
          <cell r="E234">
            <v>-3</v>
          </cell>
          <cell r="F234">
            <v>29715224.530000001</v>
          </cell>
          <cell r="G234">
            <v>16418900</v>
          </cell>
          <cell r="H234">
            <v>14187781</v>
          </cell>
          <cell r="I234">
            <v>2068019</v>
          </cell>
          <cell r="J234">
            <v>6.96</v>
          </cell>
          <cell r="K234">
            <v>14.8</v>
          </cell>
          <cell r="L234">
            <v>55.3</v>
          </cell>
          <cell r="M234">
            <v>21.2</v>
          </cell>
          <cell r="N234">
            <v>16418900</v>
          </cell>
          <cell r="O234">
            <v>958327</v>
          </cell>
          <cell r="P234">
            <v>3.23</v>
          </cell>
        </row>
        <row r="235">
          <cell r="A235" t="str">
            <v xml:space="preserve">344.00 30202        </v>
          </cell>
          <cell r="B235">
            <v>48760</v>
          </cell>
          <cell r="C235">
            <v>60</v>
          </cell>
          <cell r="D235" t="str">
            <v xml:space="preserve">   R2</v>
          </cell>
          <cell r="E235">
            <v>-3</v>
          </cell>
          <cell r="F235">
            <v>32777730.66</v>
          </cell>
          <cell r="G235">
            <v>17238222</v>
          </cell>
          <cell r="H235">
            <v>16522841</v>
          </cell>
          <cell r="I235">
            <v>2271942</v>
          </cell>
          <cell r="J235">
            <v>6.93</v>
          </cell>
          <cell r="K235">
            <v>14.86</v>
          </cell>
          <cell r="L235">
            <v>52.6</v>
          </cell>
          <cell r="M235">
            <v>19.5</v>
          </cell>
          <cell r="N235">
            <v>17238222</v>
          </cell>
          <cell r="O235">
            <v>1111859</v>
          </cell>
          <cell r="P235">
            <v>3.39</v>
          </cell>
        </row>
        <row r="236">
          <cell r="A236" t="str">
            <v xml:space="preserve">344.00 30203        </v>
          </cell>
          <cell r="B236">
            <v>57161</v>
          </cell>
          <cell r="C236">
            <v>60</v>
          </cell>
          <cell r="D236" t="str">
            <v xml:space="preserve">   R2</v>
          </cell>
          <cell r="E236">
            <v>-3</v>
          </cell>
          <cell r="F236">
            <v>38221666.560000002</v>
          </cell>
          <cell r="G236">
            <v>1488910</v>
          </cell>
          <cell r="H236">
            <v>37879407</v>
          </cell>
          <cell r="I236">
            <v>1096610</v>
          </cell>
          <cell r="J236">
            <v>2.87</v>
          </cell>
          <cell r="K236">
            <v>35.9</v>
          </cell>
          <cell r="L236">
            <v>3.9</v>
          </cell>
          <cell r="M236">
            <v>1.5</v>
          </cell>
          <cell r="N236">
            <v>1488910</v>
          </cell>
          <cell r="O236">
            <v>1055071</v>
          </cell>
          <cell r="P236">
            <v>2.76</v>
          </cell>
        </row>
        <row r="237">
          <cell r="A237" t="str">
            <v xml:space="preserve">344.00 30300        </v>
          </cell>
          <cell r="B237">
            <v>52412</v>
          </cell>
          <cell r="C237">
            <v>60</v>
          </cell>
          <cell r="D237" t="str">
            <v xml:space="preserve">   R2</v>
          </cell>
          <cell r="E237">
            <v>-3</v>
          </cell>
          <cell r="F237">
            <v>244992.81</v>
          </cell>
          <cell r="G237">
            <v>30636</v>
          </cell>
          <cell r="H237">
            <v>221707</v>
          </cell>
          <cell r="I237">
            <v>10304</v>
          </cell>
          <cell r="J237">
            <v>4.21</v>
          </cell>
          <cell r="K237">
            <v>24.49</v>
          </cell>
          <cell r="L237">
            <v>12.5</v>
          </cell>
          <cell r="M237">
            <v>3.9</v>
          </cell>
          <cell r="N237">
            <v>30636</v>
          </cell>
          <cell r="O237">
            <v>9052</v>
          </cell>
          <cell r="P237">
            <v>3.69</v>
          </cell>
        </row>
        <row r="238">
          <cell r="A238" t="str">
            <v xml:space="preserve">344.00 30301        </v>
          </cell>
          <cell r="B238">
            <v>52412</v>
          </cell>
          <cell r="C238">
            <v>60</v>
          </cell>
          <cell r="D238" t="str">
            <v xml:space="preserve">   R2</v>
          </cell>
          <cell r="E238">
            <v>-3</v>
          </cell>
          <cell r="F238">
            <v>60821750.789999999</v>
          </cell>
          <cell r="G238">
            <v>19252873</v>
          </cell>
          <cell r="H238">
            <v>43393530</v>
          </cell>
          <cell r="I238">
            <v>2622286</v>
          </cell>
          <cell r="J238">
            <v>4.3099999999999996</v>
          </cell>
          <cell r="K238">
            <v>23.89</v>
          </cell>
          <cell r="L238">
            <v>31.7</v>
          </cell>
          <cell r="M238">
            <v>13.2</v>
          </cell>
          <cell r="N238">
            <v>19252873</v>
          </cell>
          <cell r="O238">
            <v>1816063</v>
          </cell>
          <cell r="P238">
            <v>2.99</v>
          </cell>
        </row>
        <row r="239">
          <cell r="A239" t="str">
            <v xml:space="preserve">344.00 30302        </v>
          </cell>
          <cell r="B239">
            <v>52412</v>
          </cell>
          <cell r="C239">
            <v>60</v>
          </cell>
          <cell r="D239" t="str">
            <v xml:space="preserve">   R2</v>
          </cell>
          <cell r="E239">
            <v>-3</v>
          </cell>
          <cell r="F239">
            <v>48074379.299999997</v>
          </cell>
          <cell r="G239">
            <v>6900306</v>
          </cell>
          <cell r="H239">
            <v>42616305</v>
          </cell>
          <cell r="I239">
            <v>2026048</v>
          </cell>
          <cell r="J239">
            <v>4.21</v>
          </cell>
          <cell r="K239">
            <v>24.44</v>
          </cell>
          <cell r="L239">
            <v>14.4</v>
          </cell>
          <cell r="M239">
            <v>5.0999999999999996</v>
          </cell>
          <cell r="N239">
            <v>6900306</v>
          </cell>
          <cell r="O239">
            <v>1743842</v>
          </cell>
          <cell r="P239">
            <v>3.63</v>
          </cell>
        </row>
        <row r="240">
          <cell r="A240" t="str">
            <v xml:space="preserve">344.00 30401        </v>
          </cell>
          <cell r="B240">
            <v>53143</v>
          </cell>
          <cell r="C240">
            <v>60</v>
          </cell>
          <cell r="D240" t="str">
            <v xml:space="preserve">   R2</v>
          </cell>
          <cell r="E240">
            <v>-3</v>
          </cell>
          <cell r="F240">
            <v>45685134.82</v>
          </cell>
          <cell r="G240">
            <v>13219128</v>
          </cell>
          <cell r="H240">
            <v>33836561</v>
          </cell>
          <cell r="I240">
            <v>1825279</v>
          </cell>
          <cell r="J240">
            <v>4</v>
          </cell>
          <cell r="K240">
            <v>25.78</v>
          </cell>
          <cell r="L240">
            <v>28.9</v>
          </cell>
          <cell r="M240">
            <v>11.2</v>
          </cell>
          <cell r="N240">
            <v>13219128</v>
          </cell>
          <cell r="O240">
            <v>1312594</v>
          </cell>
          <cell r="P240">
            <v>2.87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 xml:space="preserve">344.00 30502        </v>
          </cell>
          <cell r="B241">
            <v>49125</v>
          </cell>
          <cell r="C241">
            <v>60</v>
          </cell>
          <cell r="D241" t="str">
            <v xml:space="preserve">   R2</v>
          </cell>
          <cell r="E241">
            <v>-3</v>
          </cell>
          <cell r="F241">
            <v>27182223.170000002</v>
          </cell>
          <cell r="G241">
            <v>11594125</v>
          </cell>
          <cell r="H241">
            <v>16403565</v>
          </cell>
          <cell r="I241">
            <v>1760861</v>
          </cell>
          <cell r="J241">
            <v>6.48</v>
          </cell>
          <cell r="K241">
            <v>15.9</v>
          </cell>
          <cell r="L241">
            <v>42.7</v>
          </cell>
          <cell r="M241">
            <v>15.2</v>
          </cell>
          <cell r="N241">
            <v>11594125</v>
          </cell>
          <cell r="O241">
            <v>1031560</v>
          </cell>
          <cell r="P241">
            <v>3.79</v>
          </cell>
        </row>
        <row r="242">
          <cell r="A242" t="str">
            <v xml:space="preserve">344.00 30503        </v>
          </cell>
          <cell r="B242">
            <v>49125</v>
          </cell>
          <cell r="C242">
            <v>60</v>
          </cell>
          <cell r="D242" t="str">
            <v xml:space="preserve">   R2</v>
          </cell>
          <cell r="E242">
            <v>-3</v>
          </cell>
          <cell r="F242">
            <v>33559356.939999998</v>
          </cell>
          <cell r="G242">
            <v>14830096</v>
          </cell>
          <cell r="H242">
            <v>19736042</v>
          </cell>
          <cell r="I242">
            <v>2175339</v>
          </cell>
          <cell r="J242">
            <v>6.48</v>
          </cell>
          <cell r="K242">
            <v>15.89</v>
          </cell>
          <cell r="L242">
            <v>44.2</v>
          </cell>
          <cell r="M242">
            <v>15.5</v>
          </cell>
          <cell r="N242">
            <v>14830096</v>
          </cell>
          <cell r="O242">
            <v>1241958</v>
          </cell>
          <cell r="P242">
            <v>3.7</v>
          </cell>
        </row>
        <row r="243">
          <cell r="A243" t="str">
            <v xml:space="preserve">344.00 30504        </v>
          </cell>
          <cell r="B243">
            <v>53143</v>
          </cell>
          <cell r="C243">
            <v>60</v>
          </cell>
          <cell r="D243" t="str">
            <v xml:space="preserve">   R2</v>
          </cell>
          <cell r="E243">
            <v>-3</v>
          </cell>
          <cell r="F243">
            <v>44713507.439999998</v>
          </cell>
          <cell r="G243">
            <v>13026475</v>
          </cell>
          <cell r="H243">
            <v>33028438</v>
          </cell>
          <cell r="I243">
            <v>1788540</v>
          </cell>
          <cell r="J243">
            <v>4</v>
          </cell>
          <cell r="K243">
            <v>25.75</v>
          </cell>
          <cell r="L243">
            <v>29.1</v>
          </cell>
          <cell r="M243">
            <v>11.6</v>
          </cell>
          <cell r="N243">
            <v>13026475</v>
          </cell>
          <cell r="O243">
            <v>1282640</v>
          </cell>
          <cell r="P243">
            <v>2.87</v>
          </cell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 xml:space="preserve">344.00 30601        </v>
          </cell>
          <cell r="B244">
            <v>44012</v>
          </cell>
          <cell r="C244">
            <v>60</v>
          </cell>
          <cell r="D244" t="str">
            <v xml:space="preserve">   R2</v>
          </cell>
          <cell r="E244">
            <v>-3</v>
          </cell>
          <cell r="F244">
            <v>0.01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5.5</v>
          </cell>
          <cell r="N244">
            <v>0</v>
          </cell>
          <cell r="O244">
            <v>0</v>
          </cell>
          <cell r="P244">
            <v>0</v>
          </cell>
        </row>
        <row r="245">
          <cell r="A245" t="str">
            <v xml:space="preserve">344.00 30602        </v>
          </cell>
          <cell r="B245">
            <v>44012</v>
          </cell>
          <cell r="C245">
            <v>60</v>
          </cell>
          <cell r="D245" t="str">
            <v xml:space="preserve">   R2</v>
          </cell>
          <cell r="E245">
            <v>-3</v>
          </cell>
          <cell r="F245">
            <v>0.05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4.5</v>
          </cell>
          <cell r="N245">
            <v>0</v>
          </cell>
          <cell r="O245">
            <v>0</v>
          </cell>
          <cell r="P245">
            <v>20.6</v>
          </cell>
        </row>
        <row r="246">
          <cell r="A246" t="str">
            <v xml:space="preserve">344.00 30700        </v>
          </cell>
          <cell r="B246">
            <v>52412</v>
          </cell>
          <cell r="C246">
            <v>60</v>
          </cell>
          <cell r="D246" t="str">
            <v xml:space="preserve">   R2</v>
          </cell>
          <cell r="E246">
            <v>-3</v>
          </cell>
          <cell r="F246">
            <v>206289.15</v>
          </cell>
          <cell r="G246">
            <v>40072</v>
          </cell>
          <cell r="H246">
            <v>172406</v>
          </cell>
          <cell r="I246">
            <v>8726</v>
          </cell>
          <cell r="J246">
            <v>4.2300000000000004</v>
          </cell>
          <cell r="K246">
            <v>24.35</v>
          </cell>
          <cell r="L246">
            <v>19.399999999999999</v>
          </cell>
          <cell r="M246">
            <v>6</v>
          </cell>
          <cell r="N246">
            <v>40072</v>
          </cell>
          <cell r="O246">
            <v>7080</v>
          </cell>
          <cell r="P246">
            <v>3.43</v>
          </cell>
        </row>
        <row r="247">
          <cell r="A247" t="str">
            <v xml:space="preserve">344.00 30701        </v>
          </cell>
          <cell r="B247">
            <v>52412</v>
          </cell>
          <cell r="C247">
            <v>60</v>
          </cell>
          <cell r="D247" t="str">
            <v xml:space="preserve">   R2</v>
          </cell>
          <cell r="E247">
            <v>-3</v>
          </cell>
          <cell r="F247">
            <v>33768064.969999999</v>
          </cell>
          <cell r="G247">
            <v>10548014</v>
          </cell>
          <cell r="H247">
            <v>24233093</v>
          </cell>
          <cell r="I247">
            <v>1453452</v>
          </cell>
          <cell r="J247">
            <v>4.3</v>
          </cell>
          <cell r="K247">
            <v>23.93</v>
          </cell>
          <cell r="L247">
            <v>31.2</v>
          </cell>
          <cell r="M247">
            <v>12.8</v>
          </cell>
          <cell r="N247">
            <v>10548014</v>
          </cell>
          <cell r="O247">
            <v>1012682</v>
          </cell>
          <cell r="P247">
            <v>3</v>
          </cell>
        </row>
        <row r="248">
          <cell r="A248" t="str">
            <v xml:space="preserve">344.00 30702        </v>
          </cell>
          <cell r="B248">
            <v>52047</v>
          </cell>
          <cell r="C248">
            <v>60</v>
          </cell>
          <cell r="D248" t="str">
            <v xml:space="preserve">   R2</v>
          </cell>
          <cell r="E248">
            <v>-3</v>
          </cell>
          <cell r="F248">
            <v>33575007.140000001</v>
          </cell>
          <cell r="G248">
            <v>11276057</v>
          </cell>
          <cell r="H248">
            <v>23306200</v>
          </cell>
          <cell r="I248">
            <v>1500966</v>
          </cell>
          <cell r="J248">
            <v>4.47</v>
          </cell>
          <cell r="K248">
            <v>23.04</v>
          </cell>
          <cell r="L248">
            <v>33.6</v>
          </cell>
          <cell r="M248">
            <v>13.5</v>
          </cell>
          <cell r="N248">
            <v>11276057</v>
          </cell>
          <cell r="O248">
            <v>1011409</v>
          </cell>
          <cell r="P248">
            <v>3.01</v>
          </cell>
        </row>
        <row r="249">
          <cell r="A249" t="str">
            <v xml:space="preserve">344.00 30801        </v>
          </cell>
          <cell r="B249">
            <v>53873</v>
          </cell>
          <cell r="C249">
            <v>60</v>
          </cell>
          <cell r="D249" t="str">
            <v xml:space="preserve">   R2</v>
          </cell>
          <cell r="E249">
            <v>-3</v>
          </cell>
          <cell r="F249">
            <v>44556175.359999999</v>
          </cell>
          <cell r="G249">
            <v>11137861</v>
          </cell>
          <cell r="H249">
            <v>34755000</v>
          </cell>
          <cell r="I249">
            <v>1663387</v>
          </cell>
          <cell r="J249">
            <v>3.73</v>
          </cell>
          <cell r="K249">
            <v>27.59</v>
          </cell>
          <cell r="L249">
            <v>25</v>
          </cell>
          <cell r="M249">
            <v>9.6999999999999993</v>
          </cell>
          <cell r="N249">
            <v>11137861</v>
          </cell>
          <cell r="O249">
            <v>1259637</v>
          </cell>
          <cell r="P249">
            <v>2.83</v>
          </cell>
          <cell r="Q249">
            <v>0</v>
          </cell>
          <cell r="R249">
            <v>0</v>
          </cell>
          <cell r="S249">
            <v>0</v>
          </cell>
        </row>
        <row r="250">
          <cell r="A250" t="str">
            <v xml:space="preserve">344.00 30901        </v>
          </cell>
          <cell r="B250">
            <v>54604</v>
          </cell>
          <cell r="C250">
            <v>60</v>
          </cell>
          <cell r="D250" t="str">
            <v xml:space="preserve">   R2</v>
          </cell>
          <cell r="E250">
            <v>-3</v>
          </cell>
          <cell r="F250">
            <v>49500092.460000001</v>
          </cell>
          <cell r="G250">
            <v>10522177</v>
          </cell>
          <cell r="H250">
            <v>40462918</v>
          </cell>
          <cell r="I250">
            <v>1734777</v>
          </cell>
          <cell r="J250">
            <v>3.5</v>
          </cell>
          <cell r="K250">
            <v>29.39</v>
          </cell>
          <cell r="L250">
            <v>21.3</v>
          </cell>
          <cell r="M250">
            <v>8.1999999999999993</v>
          </cell>
          <cell r="N250">
            <v>10522177</v>
          </cell>
          <cell r="O250">
            <v>1376595</v>
          </cell>
          <cell r="P250">
            <v>2.78</v>
          </cell>
        </row>
        <row r="251">
          <cell r="A251" t="str">
            <v xml:space="preserve">344.00 30902        </v>
          </cell>
          <cell r="B251">
            <v>54604</v>
          </cell>
          <cell r="C251">
            <v>60</v>
          </cell>
          <cell r="D251" t="str">
            <v xml:space="preserve">   R2</v>
          </cell>
          <cell r="E251">
            <v>-3</v>
          </cell>
          <cell r="F251">
            <v>43626333.68</v>
          </cell>
          <cell r="G251">
            <v>9219705</v>
          </cell>
          <cell r="H251">
            <v>35715419</v>
          </cell>
          <cell r="I251">
            <v>1528406</v>
          </cell>
          <cell r="J251">
            <v>3.5</v>
          </cell>
          <cell r="K251">
            <v>29.4</v>
          </cell>
          <cell r="L251">
            <v>21.1</v>
          </cell>
          <cell r="M251">
            <v>8.1999999999999993</v>
          </cell>
          <cell r="N251">
            <v>9219705</v>
          </cell>
          <cell r="O251">
            <v>1214818</v>
          </cell>
          <cell r="P251">
            <v>2.78</v>
          </cell>
        </row>
        <row r="252">
          <cell r="A252" t="str">
            <v xml:space="preserve">344.00 30903        </v>
          </cell>
          <cell r="B252">
            <v>55334</v>
          </cell>
          <cell r="C252">
            <v>60</v>
          </cell>
          <cell r="D252" t="str">
            <v xml:space="preserve">   R2</v>
          </cell>
          <cell r="E252">
            <v>-3</v>
          </cell>
          <cell r="F252">
            <v>65774579.289999999</v>
          </cell>
          <cell r="G252">
            <v>10609026</v>
          </cell>
          <cell r="H252">
            <v>57138791</v>
          </cell>
          <cell r="I252">
            <v>2167930</v>
          </cell>
          <cell r="J252">
            <v>3.3</v>
          </cell>
          <cell r="K252">
            <v>31.25</v>
          </cell>
          <cell r="L252">
            <v>16.100000000000001</v>
          </cell>
          <cell r="M252">
            <v>6.2</v>
          </cell>
          <cell r="N252">
            <v>10609026</v>
          </cell>
          <cell r="O252">
            <v>1828468</v>
          </cell>
          <cell r="P252">
            <v>2.78</v>
          </cell>
        </row>
        <row r="253">
          <cell r="A253" t="str">
            <v xml:space="preserve">344.00 31001        </v>
          </cell>
          <cell r="B253">
            <v>56065</v>
          </cell>
          <cell r="C253">
            <v>60</v>
          </cell>
          <cell r="D253" t="str">
            <v xml:space="preserve">   R2</v>
          </cell>
          <cell r="E253">
            <v>-3</v>
          </cell>
          <cell r="F253">
            <v>72067369.810000002</v>
          </cell>
          <cell r="G253">
            <v>8136879</v>
          </cell>
          <cell r="H253">
            <v>66092512</v>
          </cell>
          <cell r="I253">
            <v>2241902</v>
          </cell>
          <cell r="J253">
            <v>3.11</v>
          </cell>
          <cell r="K253">
            <v>33.11</v>
          </cell>
          <cell r="L253">
            <v>11.3</v>
          </cell>
          <cell r="M253">
            <v>4.4000000000000004</v>
          </cell>
          <cell r="N253">
            <v>8136879</v>
          </cell>
          <cell r="O253">
            <v>1996363</v>
          </cell>
          <cell r="P253">
            <v>2.77</v>
          </cell>
        </row>
        <row r="254">
          <cell r="A254" t="str">
            <v xml:space="preserve">344.00 31101        </v>
          </cell>
          <cell r="B254">
            <v>56430</v>
          </cell>
          <cell r="C254">
            <v>60</v>
          </cell>
          <cell r="D254" t="str">
            <v xml:space="preserve">   R2</v>
          </cell>
          <cell r="E254">
            <v>-3</v>
          </cell>
          <cell r="F254">
            <v>80939003.280000001</v>
          </cell>
          <cell r="G254">
            <v>7198158</v>
          </cell>
          <cell r="H254">
            <v>76169015</v>
          </cell>
          <cell r="I254">
            <v>2449814</v>
          </cell>
          <cell r="J254">
            <v>3.03</v>
          </cell>
          <cell r="K254">
            <v>34.03</v>
          </cell>
          <cell r="L254">
            <v>8.9</v>
          </cell>
          <cell r="M254">
            <v>3.4</v>
          </cell>
          <cell r="N254">
            <v>7198158</v>
          </cell>
          <cell r="O254">
            <v>2238317</v>
          </cell>
          <cell r="P254">
            <v>2.77</v>
          </cell>
        </row>
        <row r="255">
          <cell r="A255" t="str">
            <v xml:space="preserve">344.00 31201        </v>
          </cell>
          <cell r="B255">
            <v>57161</v>
          </cell>
          <cell r="C255">
            <v>60</v>
          </cell>
          <cell r="D255" t="str">
            <v xml:space="preserve">   R2</v>
          </cell>
          <cell r="E255">
            <v>-3</v>
          </cell>
          <cell r="F255">
            <v>87208138.849999994</v>
          </cell>
          <cell r="G255">
            <v>3397158</v>
          </cell>
          <cell r="H255">
            <v>86427225</v>
          </cell>
          <cell r="I255">
            <v>2502072</v>
          </cell>
          <cell r="J255">
            <v>2.87</v>
          </cell>
          <cell r="K255">
            <v>35.9</v>
          </cell>
          <cell r="L255">
            <v>3.9</v>
          </cell>
          <cell r="M255">
            <v>1.5</v>
          </cell>
          <cell r="N255">
            <v>3397158</v>
          </cell>
          <cell r="O255">
            <v>2407293</v>
          </cell>
          <cell r="P255">
            <v>2.76</v>
          </cell>
        </row>
        <row r="256">
          <cell r="A256" t="str">
            <v xml:space="preserve">345.00 30101        </v>
          </cell>
          <cell r="B256">
            <v>46934</v>
          </cell>
          <cell r="C256">
            <v>50</v>
          </cell>
          <cell r="D256" t="str">
            <v xml:space="preserve"> R2.5</v>
          </cell>
          <cell r="E256">
            <v>-2</v>
          </cell>
          <cell r="F256">
            <v>420107.13</v>
          </cell>
          <cell r="G256">
            <v>319938</v>
          </cell>
          <cell r="H256">
            <v>108571</v>
          </cell>
          <cell r="I256">
            <v>46476</v>
          </cell>
          <cell r="J256">
            <v>11.06</v>
          </cell>
          <cell r="K256">
            <v>9.2200000000000006</v>
          </cell>
          <cell r="L256">
            <v>76.2</v>
          </cell>
          <cell r="M256">
            <v>37.5</v>
          </cell>
          <cell r="N256">
            <v>319938</v>
          </cell>
          <cell r="O256">
            <v>11778</v>
          </cell>
          <cell r="P256">
            <v>2.8</v>
          </cell>
        </row>
        <row r="257">
          <cell r="A257" t="str">
            <v xml:space="preserve">345.00 30102        </v>
          </cell>
          <cell r="B257">
            <v>46934</v>
          </cell>
          <cell r="C257">
            <v>50</v>
          </cell>
          <cell r="D257" t="str">
            <v xml:space="preserve"> R2.5</v>
          </cell>
          <cell r="E257">
            <v>-2</v>
          </cell>
          <cell r="F257">
            <v>1170054.96</v>
          </cell>
          <cell r="G257">
            <v>686166</v>
          </cell>
          <cell r="H257">
            <v>507290</v>
          </cell>
          <cell r="I257">
            <v>117814</v>
          </cell>
          <cell r="J257">
            <v>10.07</v>
          </cell>
          <cell r="K257">
            <v>10.130000000000001</v>
          </cell>
          <cell r="L257">
            <v>58.6</v>
          </cell>
          <cell r="M257">
            <v>18.100000000000001</v>
          </cell>
          <cell r="N257">
            <v>686166</v>
          </cell>
          <cell r="O257">
            <v>50079</v>
          </cell>
          <cell r="P257">
            <v>4.28</v>
          </cell>
        </row>
        <row r="258">
          <cell r="A258" t="str">
            <v xml:space="preserve">345.00 30103        </v>
          </cell>
          <cell r="B258">
            <v>46934</v>
          </cell>
          <cell r="C258">
            <v>50</v>
          </cell>
          <cell r="D258" t="str">
            <v xml:space="preserve"> R2.5</v>
          </cell>
          <cell r="E258">
            <v>-2</v>
          </cell>
          <cell r="F258">
            <v>4285928.2699999996</v>
          </cell>
          <cell r="G258">
            <v>2816866</v>
          </cell>
          <cell r="H258">
            <v>1554781</v>
          </cell>
          <cell r="I258">
            <v>450685</v>
          </cell>
          <cell r="J258">
            <v>10.52</v>
          </cell>
          <cell r="K258">
            <v>9.6999999999999993</v>
          </cell>
          <cell r="L258">
            <v>65.7</v>
          </cell>
          <cell r="M258">
            <v>30.9</v>
          </cell>
          <cell r="N258">
            <v>2816866</v>
          </cell>
          <cell r="O258">
            <v>160284</v>
          </cell>
          <cell r="P258">
            <v>3.74</v>
          </cell>
        </row>
        <row r="259">
          <cell r="A259" t="str">
            <v xml:space="preserve">345.00 30200        </v>
          </cell>
          <cell r="B259">
            <v>48760</v>
          </cell>
          <cell r="C259">
            <v>50</v>
          </cell>
          <cell r="D259" t="str">
            <v xml:space="preserve"> R2.5</v>
          </cell>
          <cell r="E259">
            <v>-2</v>
          </cell>
          <cell r="F259">
            <v>12506640.1</v>
          </cell>
          <cell r="G259">
            <v>7234374</v>
          </cell>
          <cell r="H259">
            <v>5522399</v>
          </cell>
          <cell r="I259">
            <v>884658</v>
          </cell>
          <cell r="J259">
            <v>7.07</v>
          </cell>
          <cell r="K259">
            <v>14.42</v>
          </cell>
          <cell r="L259">
            <v>57.8</v>
          </cell>
          <cell r="M259">
            <v>22.6</v>
          </cell>
          <cell r="N259">
            <v>7234374</v>
          </cell>
          <cell r="O259">
            <v>382947</v>
          </cell>
          <cell r="P259">
            <v>3.06</v>
          </cell>
        </row>
        <row r="260">
          <cell r="A260" t="str">
            <v xml:space="preserve">345.00 30201        </v>
          </cell>
          <cell r="B260">
            <v>48760</v>
          </cell>
          <cell r="C260">
            <v>50</v>
          </cell>
          <cell r="D260" t="str">
            <v xml:space="preserve"> R2.5</v>
          </cell>
          <cell r="E260">
            <v>-2</v>
          </cell>
          <cell r="F260">
            <v>30758543.48</v>
          </cell>
          <cell r="G260">
            <v>16408380</v>
          </cell>
          <cell r="H260">
            <v>14965334</v>
          </cell>
          <cell r="I260">
            <v>2153309</v>
          </cell>
          <cell r="J260">
            <v>7</v>
          </cell>
          <cell r="K260">
            <v>14.57</v>
          </cell>
          <cell r="L260">
            <v>53.3</v>
          </cell>
          <cell r="M260">
            <v>20.2</v>
          </cell>
          <cell r="N260">
            <v>16408380</v>
          </cell>
          <cell r="O260">
            <v>1026889</v>
          </cell>
          <cell r="P260">
            <v>3.34</v>
          </cell>
        </row>
        <row r="261">
          <cell r="A261" t="str">
            <v xml:space="preserve">345.00 30202        </v>
          </cell>
          <cell r="B261">
            <v>48760</v>
          </cell>
          <cell r="C261">
            <v>50</v>
          </cell>
          <cell r="D261" t="str">
            <v xml:space="preserve"> R2.5</v>
          </cell>
          <cell r="E261">
            <v>-2</v>
          </cell>
          <cell r="F261">
            <v>25710169.039999999</v>
          </cell>
          <cell r="G261">
            <v>13249017</v>
          </cell>
          <cell r="H261">
            <v>12975355</v>
          </cell>
          <cell r="I261">
            <v>1791282</v>
          </cell>
          <cell r="J261">
            <v>6.97</v>
          </cell>
          <cell r="K261">
            <v>14.64</v>
          </cell>
          <cell r="L261">
            <v>51.5</v>
          </cell>
          <cell r="M261">
            <v>19.3</v>
          </cell>
          <cell r="N261">
            <v>13249017</v>
          </cell>
          <cell r="O261">
            <v>886558</v>
          </cell>
          <cell r="P261">
            <v>3.45</v>
          </cell>
        </row>
        <row r="262">
          <cell r="A262" t="str">
            <v xml:space="preserve">345.00 30203        </v>
          </cell>
          <cell r="B262">
            <v>57161</v>
          </cell>
          <cell r="C262">
            <v>50</v>
          </cell>
          <cell r="D262" t="str">
            <v xml:space="preserve"> R2.5</v>
          </cell>
          <cell r="E262">
            <v>-2</v>
          </cell>
          <cell r="F262">
            <v>60694880.549999997</v>
          </cell>
          <cell r="G262">
            <v>2411966</v>
          </cell>
          <cell r="H262">
            <v>59496812</v>
          </cell>
          <cell r="I262">
            <v>1745876</v>
          </cell>
          <cell r="J262">
            <v>2.88</v>
          </cell>
          <cell r="K262">
            <v>35.46</v>
          </cell>
          <cell r="L262">
            <v>4</v>
          </cell>
          <cell r="M262">
            <v>1.5</v>
          </cell>
          <cell r="N262">
            <v>2411966</v>
          </cell>
          <cell r="O262">
            <v>1677728</v>
          </cell>
          <cell r="P262">
            <v>2.76</v>
          </cell>
        </row>
        <row r="263">
          <cell r="A263" t="str">
            <v xml:space="preserve">345.00 30300        </v>
          </cell>
          <cell r="B263">
            <v>52412</v>
          </cell>
          <cell r="C263">
            <v>50</v>
          </cell>
          <cell r="D263" t="str">
            <v xml:space="preserve"> R2.5</v>
          </cell>
          <cell r="E263">
            <v>-2</v>
          </cell>
          <cell r="F263">
            <v>1235228.53</v>
          </cell>
          <cell r="G263">
            <v>198242</v>
          </cell>
          <cell r="H263">
            <v>1061691</v>
          </cell>
          <cell r="I263">
            <v>52366</v>
          </cell>
          <cell r="J263">
            <v>4.24</v>
          </cell>
          <cell r="K263">
            <v>24.06</v>
          </cell>
          <cell r="L263">
            <v>16</v>
          </cell>
          <cell r="M263">
            <v>6.3</v>
          </cell>
          <cell r="N263">
            <v>198242</v>
          </cell>
          <cell r="O263">
            <v>44122</v>
          </cell>
          <cell r="P263">
            <v>3.57</v>
          </cell>
        </row>
        <row r="264">
          <cell r="A264" t="str">
            <v xml:space="preserve">345.00 30301        </v>
          </cell>
          <cell r="B264">
            <v>52412</v>
          </cell>
          <cell r="C264">
            <v>50</v>
          </cell>
          <cell r="D264" t="str">
            <v xml:space="preserve"> R2.5</v>
          </cell>
          <cell r="E264">
            <v>-2</v>
          </cell>
          <cell r="F264">
            <v>59067994.990000002</v>
          </cell>
          <cell r="G264">
            <v>20953554</v>
          </cell>
          <cell r="H264">
            <v>39295801</v>
          </cell>
          <cell r="I264">
            <v>2582484</v>
          </cell>
          <cell r="J264">
            <v>4.37</v>
          </cell>
          <cell r="K264">
            <v>23.33</v>
          </cell>
          <cell r="L264">
            <v>35.5</v>
          </cell>
          <cell r="M264">
            <v>14.3</v>
          </cell>
          <cell r="N264">
            <v>20953554</v>
          </cell>
          <cell r="O264">
            <v>1684064</v>
          </cell>
          <cell r="P264">
            <v>2.85</v>
          </cell>
        </row>
        <row r="265">
          <cell r="A265" t="str">
            <v xml:space="preserve">345.00 30302        </v>
          </cell>
          <cell r="B265">
            <v>52412</v>
          </cell>
          <cell r="C265">
            <v>50</v>
          </cell>
          <cell r="D265" t="str">
            <v xml:space="preserve"> R2.5</v>
          </cell>
          <cell r="E265">
            <v>-2</v>
          </cell>
          <cell r="F265">
            <v>33771053.380000003</v>
          </cell>
          <cell r="G265">
            <v>4881140</v>
          </cell>
          <cell r="H265">
            <v>29565334</v>
          </cell>
          <cell r="I265">
            <v>1413479</v>
          </cell>
          <cell r="J265">
            <v>4.1900000000000004</v>
          </cell>
          <cell r="K265">
            <v>24.37</v>
          </cell>
          <cell r="L265">
            <v>14.5</v>
          </cell>
          <cell r="M265">
            <v>5.0999999999999996</v>
          </cell>
          <cell r="N265">
            <v>4881140</v>
          </cell>
          <cell r="O265">
            <v>1213296</v>
          </cell>
          <cell r="P265">
            <v>3.59</v>
          </cell>
        </row>
        <row r="266">
          <cell r="A266" t="str">
            <v xml:space="preserve">345.00 30401        </v>
          </cell>
          <cell r="B266">
            <v>53143</v>
          </cell>
          <cell r="C266">
            <v>50</v>
          </cell>
          <cell r="D266" t="str">
            <v xml:space="preserve"> R2.5</v>
          </cell>
          <cell r="E266">
            <v>-2</v>
          </cell>
          <cell r="F266">
            <v>49757788.939999998</v>
          </cell>
          <cell r="G266">
            <v>14095019</v>
          </cell>
          <cell r="H266">
            <v>36657926</v>
          </cell>
          <cell r="I266">
            <v>1998934</v>
          </cell>
          <cell r="J266">
            <v>4.0199999999999996</v>
          </cell>
          <cell r="K266">
            <v>25.39</v>
          </cell>
          <cell r="L266">
            <v>28.3</v>
          </cell>
          <cell r="M266">
            <v>10.8</v>
          </cell>
          <cell r="N266">
            <v>14095019</v>
          </cell>
          <cell r="O266">
            <v>1443801</v>
          </cell>
          <cell r="P266">
            <v>2.9</v>
          </cell>
        </row>
        <row r="267">
          <cell r="A267" t="str">
            <v xml:space="preserve">345.00 30500        </v>
          </cell>
          <cell r="B267">
            <v>49125</v>
          </cell>
          <cell r="C267">
            <v>50</v>
          </cell>
          <cell r="D267" t="str">
            <v xml:space="preserve"> R2.5</v>
          </cell>
          <cell r="E267">
            <v>-2</v>
          </cell>
          <cell r="F267">
            <v>5443052.4100000001</v>
          </cell>
          <cell r="G267">
            <v>2903047</v>
          </cell>
          <cell r="H267">
            <v>2648866</v>
          </cell>
          <cell r="I267">
            <v>360046</v>
          </cell>
          <cell r="J267">
            <v>6.61</v>
          </cell>
          <cell r="K267">
            <v>15.42</v>
          </cell>
          <cell r="L267">
            <v>53.3</v>
          </cell>
          <cell r="M267">
            <v>20.399999999999999</v>
          </cell>
          <cell r="N267">
            <v>2903047</v>
          </cell>
          <cell r="O267">
            <v>171803</v>
          </cell>
          <cell r="P267">
            <v>3.16</v>
          </cell>
        </row>
        <row r="268">
          <cell r="A268" t="str">
            <v xml:space="preserve">345.00 30502        </v>
          </cell>
          <cell r="B268">
            <v>49125</v>
          </cell>
          <cell r="C268">
            <v>50</v>
          </cell>
          <cell r="D268" t="str">
            <v xml:space="preserve"> R2.5</v>
          </cell>
          <cell r="E268">
            <v>-2</v>
          </cell>
          <cell r="F268">
            <v>29087068.699999999</v>
          </cell>
          <cell r="G268">
            <v>14233673</v>
          </cell>
          <cell r="H268">
            <v>15435137</v>
          </cell>
          <cell r="I268">
            <v>1906736</v>
          </cell>
          <cell r="J268">
            <v>6.56</v>
          </cell>
          <cell r="K268">
            <v>15.56</v>
          </cell>
          <cell r="L268">
            <v>48.9</v>
          </cell>
          <cell r="M268">
            <v>18.399999999999999</v>
          </cell>
          <cell r="N268">
            <v>14233673</v>
          </cell>
          <cell r="O268">
            <v>992136</v>
          </cell>
          <cell r="P268">
            <v>3.41</v>
          </cell>
        </row>
        <row r="269">
          <cell r="A269" t="str">
            <v xml:space="preserve">345.00 30503        </v>
          </cell>
          <cell r="B269">
            <v>49125</v>
          </cell>
          <cell r="C269">
            <v>50</v>
          </cell>
          <cell r="D269" t="str">
            <v xml:space="preserve"> R2.5</v>
          </cell>
          <cell r="E269">
            <v>-2</v>
          </cell>
          <cell r="F269">
            <v>26145825.260000002</v>
          </cell>
          <cell r="G269">
            <v>12693048</v>
          </cell>
          <cell r="H269">
            <v>13975694</v>
          </cell>
          <cell r="I269">
            <v>1712829</v>
          </cell>
          <cell r="J269">
            <v>6.55</v>
          </cell>
          <cell r="K269">
            <v>15.57</v>
          </cell>
          <cell r="L269">
            <v>48.5</v>
          </cell>
          <cell r="M269">
            <v>18.2</v>
          </cell>
          <cell r="N269">
            <v>12693048</v>
          </cell>
          <cell r="O269">
            <v>897500</v>
          </cell>
          <cell r="P269">
            <v>3.43</v>
          </cell>
        </row>
        <row r="270">
          <cell r="A270" t="str">
            <v xml:space="preserve">345.00 30504        </v>
          </cell>
          <cell r="B270">
            <v>53143</v>
          </cell>
          <cell r="C270">
            <v>50</v>
          </cell>
          <cell r="D270" t="str">
            <v xml:space="preserve"> R2.5</v>
          </cell>
          <cell r="E270">
            <v>-2</v>
          </cell>
          <cell r="F270">
            <v>56238775.219999999</v>
          </cell>
          <cell r="G270">
            <v>16565463</v>
          </cell>
          <cell r="H270">
            <v>40798088</v>
          </cell>
          <cell r="I270">
            <v>2269128</v>
          </cell>
          <cell r="J270">
            <v>4.03</v>
          </cell>
          <cell r="K270">
            <v>25.28</v>
          </cell>
          <cell r="L270">
            <v>29.5</v>
          </cell>
          <cell r="M270">
            <v>11.5</v>
          </cell>
          <cell r="N270">
            <v>16565463</v>
          </cell>
          <cell r="O270">
            <v>1613725</v>
          </cell>
          <cell r="P270">
            <v>2.87</v>
          </cell>
        </row>
        <row r="271">
          <cell r="A271" t="str">
            <v xml:space="preserve">345.00 30601        </v>
          </cell>
          <cell r="B271">
            <v>44012</v>
          </cell>
          <cell r="C271">
            <v>50</v>
          </cell>
          <cell r="D271" t="str">
            <v xml:space="preserve"> R2.5</v>
          </cell>
          <cell r="E271">
            <v>-2</v>
          </cell>
          <cell r="F271">
            <v>0.01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18.5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345.00 30700        </v>
          </cell>
          <cell r="B272">
            <v>52412</v>
          </cell>
          <cell r="C272">
            <v>50</v>
          </cell>
          <cell r="D272" t="str">
            <v xml:space="preserve"> R2.5</v>
          </cell>
          <cell r="E272">
            <v>-2</v>
          </cell>
          <cell r="F272">
            <v>2204656.5699999998</v>
          </cell>
          <cell r="G272">
            <v>699503</v>
          </cell>
          <cell r="H272">
            <v>1549247</v>
          </cell>
          <cell r="I272">
            <v>98759</v>
          </cell>
          <cell r="J272">
            <v>4.4800000000000004</v>
          </cell>
          <cell r="K272">
            <v>22.77</v>
          </cell>
          <cell r="L272">
            <v>31.7</v>
          </cell>
          <cell r="M272">
            <v>14.9</v>
          </cell>
          <cell r="N272">
            <v>699503</v>
          </cell>
          <cell r="O272">
            <v>68043</v>
          </cell>
          <cell r="P272">
            <v>3.09</v>
          </cell>
        </row>
        <row r="273">
          <cell r="A273" t="str">
            <v xml:space="preserve">345.00 30701        </v>
          </cell>
          <cell r="B273">
            <v>52412</v>
          </cell>
          <cell r="C273">
            <v>50</v>
          </cell>
          <cell r="D273" t="str">
            <v xml:space="preserve"> R2.5</v>
          </cell>
          <cell r="E273">
            <v>-2</v>
          </cell>
          <cell r="F273">
            <v>36216823.270000003</v>
          </cell>
          <cell r="G273">
            <v>13068412</v>
          </cell>
          <cell r="H273">
            <v>23872748</v>
          </cell>
          <cell r="I273">
            <v>1599184</v>
          </cell>
          <cell r="J273">
            <v>4.42</v>
          </cell>
          <cell r="K273">
            <v>23.1</v>
          </cell>
          <cell r="L273">
            <v>36.1</v>
          </cell>
          <cell r="M273">
            <v>14.8</v>
          </cell>
          <cell r="N273">
            <v>13068412</v>
          </cell>
          <cell r="O273">
            <v>1033560</v>
          </cell>
          <cell r="P273">
            <v>2.85</v>
          </cell>
        </row>
        <row r="274">
          <cell r="A274" t="str">
            <v xml:space="preserve">345.00 30702        </v>
          </cell>
          <cell r="B274">
            <v>52047</v>
          </cell>
          <cell r="C274">
            <v>50</v>
          </cell>
          <cell r="D274" t="str">
            <v xml:space="preserve"> R2.5</v>
          </cell>
          <cell r="E274">
            <v>-2</v>
          </cell>
          <cell r="F274">
            <v>35686944.619999997</v>
          </cell>
          <cell r="G274">
            <v>13290115</v>
          </cell>
          <cell r="H274">
            <v>23110569</v>
          </cell>
          <cell r="I274">
            <v>1630125</v>
          </cell>
          <cell r="J274">
            <v>4.57</v>
          </cell>
          <cell r="K274">
            <v>22.33</v>
          </cell>
          <cell r="L274">
            <v>37.200000000000003</v>
          </cell>
          <cell r="M274">
            <v>15</v>
          </cell>
          <cell r="N274">
            <v>13290115</v>
          </cell>
          <cell r="O274">
            <v>1035159</v>
          </cell>
          <cell r="P274">
            <v>2.9</v>
          </cell>
        </row>
        <row r="275">
          <cell r="A275" t="str">
            <v xml:space="preserve">345.00 30801        </v>
          </cell>
          <cell r="B275">
            <v>53873</v>
          </cell>
          <cell r="C275">
            <v>50</v>
          </cell>
          <cell r="D275" t="str">
            <v xml:space="preserve"> R2.5</v>
          </cell>
          <cell r="E275">
            <v>-2</v>
          </cell>
          <cell r="F275">
            <v>55581392.030000001</v>
          </cell>
          <cell r="G275">
            <v>14003324</v>
          </cell>
          <cell r="H275">
            <v>42689696</v>
          </cell>
          <cell r="I275">
            <v>2088910</v>
          </cell>
          <cell r="J275">
            <v>3.76</v>
          </cell>
          <cell r="K275">
            <v>27.14</v>
          </cell>
          <cell r="L275">
            <v>25.2</v>
          </cell>
          <cell r="M275">
            <v>9.6</v>
          </cell>
          <cell r="N275">
            <v>14003324</v>
          </cell>
          <cell r="O275">
            <v>1573171</v>
          </cell>
          <cell r="P275">
            <v>2.83</v>
          </cell>
        </row>
        <row r="276">
          <cell r="A276" t="str">
            <v xml:space="preserve">345.00 30900        </v>
          </cell>
          <cell r="B276">
            <v>55334</v>
          </cell>
          <cell r="C276">
            <v>50</v>
          </cell>
          <cell r="D276" t="str">
            <v xml:space="preserve"> R2.5</v>
          </cell>
          <cell r="E276">
            <v>-2</v>
          </cell>
          <cell r="F276">
            <v>1292150.6100000001</v>
          </cell>
          <cell r="G276">
            <v>144067</v>
          </cell>
          <cell r="H276">
            <v>1173927</v>
          </cell>
          <cell r="I276">
            <v>42284</v>
          </cell>
          <cell r="J276">
            <v>3.27</v>
          </cell>
          <cell r="K276">
            <v>31.17</v>
          </cell>
          <cell r="L276">
            <v>11.1</v>
          </cell>
          <cell r="M276">
            <v>4</v>
          </cell>
          <cell r="N276">
            <v>144067</v>
          </cell>
          <cell r="O276">
            <v>37662</v>
          </cell>
          <cell r="P276">
            <v>2.91</v>
          </cell>
        </row>
        <row r="277">
          <cell r="A277" t="str">
            <v xml:space="preserve">345.00 30901        </v>
          </cell>
          <cell r="B277">
            <v>54604</v>
          </cell>
          <cell r="C277">
            <v>50</v>
          </cell>
          <cell r="D277" t="str">
            <v xml:space="preserve"> R2.5</v>
          </cell>
          <cell r="E277">
            <v>-2</v>
          </cell>
          <cell r="F277">
            <v>72345305.590000004</v>
          </cell>
          <cell r="G277">
            <v>15635948</v>
          </cell>
          <cell r="H277">
            <v>58156264</v>
          </cell>
          <cell r="I277">
            <v>2554248</v>
          </cell>
          <cell r="J277">
            <v>3.53</v>
          </cell>
          <cell r="K277">
            <v>28.89</v>
          </cell>
          <cell r="L277">
            <v>21.6</v>
          </cell>
          <cell r="M277">
            <v>8.1999999999999993</v>
          </cell>
          <cell r="N277">
            <v>15635948</v>
          </cell>
          <cell r="O277">
            <v>2013010</v>
          </cell>
          <cell r="P277">
            <v>2.78</v>
          </cell>
        </row>
        <row r="278">
          <cell r="A278" t="str">
            <v xml:space="preserve">345.00 30902        </v>
          </cell>
          <cell r="B278">
            <v>54604</v>
          </cell>
          <cell r="C278">
            <v>50</v>
          </cell>
          <cell r="D278" t="str">
            <v xml:space="preserve"> R2.5</v>
          </cell>
          <cell r="E278">
            <v>-2</v>
          </cell>
          <cell r="F278">
            <v>33197917.960000001</v>
          </cell>
          <cell r="G278">
            <v>7177087</v>
          </cell>
          <cell r="H278">
            <v>26684789</v>
          </cell>
          <cell r="I278">
            <v>1172097</v>
          </cell>
          <cell r="J278">
            <v>3.53</v>
          </cell>
          <cell r="K278">
            <v>28.89</v>
          </cell>
          <cell r="L278">
            <v>21.6</v>
          </cell>
          <cell r="M278">
            <v>8.1999999999999993</v>
          </cell>
          <cell r="N278">
            <v>7177087</v>
          </cell>
          <cell r="O278">
            <v>923683</v>
          </cell>
          <cell r="P278">
            <v>2.78</v>
          </cell>
        </row>
        <row r="279">
          <cell r="A279" t="str">
            <v xml:space="preserve">345.00 30903        </v>
          </cell>
          <cell r="B279">
            <v>55334</v>
          </cell>
          <cell r="C279">
            <v>50</v>
          </cell>
          <cell r="D279" t="str">
            <v xml:space="preserve"> R2.5</v>
          </cell>
          <cell r="E279">
            <v>-2</v>
          </cell>
          <cell r="F279">
            <v>49186847.380000003</v>
          </cell>
          <cell r="G279">
            <v>8185971</v>
          </cell>
          <cell r="H279">
            <v>41984613</v>
          </cell>
          <cell r="I279">
            <v>1631564</v>
          </cell>
          <cell r="J279">
            <v>3.32</v>
          </cell>
          <cell r="K279">
            <v>30.75</v>
          </cell>
          <cell r="L279">
            <v>16.600000000000001</v>
          </cell>
          <cell r="M279">
            <v>6.3</v>
          </cell>
          <cell r="N279">
            <v>8185971</v>
          </cell>
          <cell r="O279">
            <v>1365281</v>
          </cell>
          <cell r="P279">
            <v>2.78</v>
          </cell>
        </row>
        <row r="280">
          <cell r="A280" t="str">
            <v xml:space="preserve">345.00 31001        </v>
          </cell>
          <cell r="B280">
            <v>56065</v>
          </cell>
          <cell r="C280">
            <v>50</v>
          </cell>
          <cell r="D280" t="str">
            <v xml:space="preserve"> R2.5</v>
          </cell>
          <cell r="E280">
            <v>-2</v>
          </cell>
          <cell r="F280">
            <v>114551904.63</v>
          </cell>
          <cell r="G280">
            <v>13000433</v>
          </cell>
          <cell r="H280">
            <v>103842510</v>
          </cell>
          <cell r="I280">
            <v>3577555</v>
          </cell>
          <cell r="J280">
            <v>3.12</v>
          </cell>
          <cell r="K280">
            <v>32.659999999999997</v>
          </cell>
          <cell r="L280">
            <v>11.3</v>
          </cell>
          <cell r="M280">
            <v>4.3</v>
          </cell>
          <cell r="N280">
            <v>13000433</v>
          </cell>
          <cell r="O280">
            <v>3179649</v>
          </cell>
          <cell r="P280">
            <v>2.78</v>
          </cell>
        </row>
        <row r="281">
          <cell r="A281" t="str">
            <v xml:space="preserve">345.00 31101        </v>
          </cell>
          <cell r="B281">
            <v>56430</v>
          </cell>
          <cell r="C281">
            <v>50</v>
          </cell>
          <cell r="D281" t="str">
            <v xml:space="preserve"> R2.5</v>
          </cell>
          <cell r="E281">
            <v>-2</v>
          </cell>
          <cell r="F281">
            <v>83796291.620000005</v>
          </cell>
          <cell r="G281">
            <v>7725674</v>
          </cell>
          <cell r="H281">
            <v>77746543</v>
          </cell>
          <cell r="I281">
            <v>2546848</v>
          </cell>
          <cell r="J281">
            <v>3.04</v>
          </cell>
          <cell r="K281">
            <v>33.56</v>
          </cell>
          <cell r="L281">
            <v>9.1999999999999993</v>
          </cell>
          <cell r="M281">
            <v>3.5</v>
          </cell>
          <cell r="N281">
            <v>7725674</v>
          </cell>
          <cell r="O281">
            <v>2316662</v>
          </cell>
          <cell r="P281">
            <v>2.76</v>
          </cell>
        </row>
        <row r="282">
          <cell r="A282" t="str">
            <v xml:space="preserve">345.00 31201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-2</v>
          </cell>
          <cell r="F282">
            <v>138483955.50999999</v>
          </cell>
          <cell r="G282">
            <v>5503242</v>
          </cell>
          <cell r="H282">
            <v>135750393</v>
          </cell>
          <cell r="I282">
            <v>3983464</v>
          </cell>
          <cell r="J282">
            <v>2.88</v>
          </cell>
          <cell r="K282">
            <v>35.46</v>
          </cell>
          <cell r="L282">
            <v>4</v>
          </cell>
          <cell r="M282">
            <v>1.5</v>
          </cell>
          <cell r="N282">
            <v>5503242</v>
          </cell>
          <cell r="O282">
            <v>3827973</v>
          </cell>
          <cell r="P282">
            <v>2.76</v>
          </cell>
        </row>
        <row r="283">
          <cell r="A283" t="str">
            <v xml:space="preserve">345.00 40101        </v>
          </cell>
          <cell r="B283">
            <v>50951</v>
          </cell>
          <cell r="C283">
            <v>200</v>
          </cell>
          <cell r="D283" t="str">
            <v xml:space="preserve">   SQ</v>
          </cell>
          <cell r="E283">
            <v>0</v>
          </cell>
          <cell r="F283">
            <v>27632355.41</v>
          </cell>
          <cell r="G283">
            <v>7599493</v>
          </cell>
          <cell r="H283">
            <v>20032862</v>
          </cell>
          <cell r="I283">
            <v>1284031</v>
          </cell>
          <cell r="J283">
            <v>4.6500000000000004</v>
          </cell>
          <cell r="K283">
            <v>21.52</v>
          </cell>
          <cell r="L283">
            <v>27.5</v>
          </cell>
          <cell r="M283">
            <v>8.1999999999999993</v>
          </cell>
          <cell r="N283">
            <v>7599493</v>
          </cell>
          <cell r="O283">
            <v>930892</v>
          </cell>
          <cell r="P283">
            <v>3.37</v>
          </cell>
        </row>
        <row r="284">
          <cell r="A284" t="str">
            <v xml:space="preserve">345.00 40102        </v>
          </cell>
          <cell r="B284">
            <v>51317</v>
          </cell>
          <cell r="C284">
            <v>200</v>
          </cell>
          <cell r="D284" t="str">
            <v xml:space="preserve">   SQ</v>
          </cell>
          <cell r="E284">
            <v>0</v>
          </cell>
          <cell r="F284">
            <v>6295428.5</v>
          </cell>
          <cell r="G284">
            <v>1544436</v>
          </cell>
          <cell r="H284">
            <v>4750992</v>
          </cell>
          <cell r="I284">
            <v>279548</v>
          </cell>
          <cell r="J284">
            <v>4.4400000000000004</v>
          </cell>
          <cell r="K284">
            <v>22.52</v>
          </cell>
          <cell r="L284">
            <v>24.5</v>
          </cell>
          <cell r="M284">
            <v>7.3</v>
          </cell>
          <cell r="N284">
            <v>1544436</v>
          </cell>
          <cell r="O284">
            <v>210953</v>
          </cell>
          <cell r="P284">
            <v>3.35</v>
          </cell>
        </row>
        <row r="285">
          <cell r="A285" t="str">
            <v xml:space="preserve">345.00 40103        </v>
          </cell>
          <cell r="B285">
            <v>53143</v>
          </cell>
          <cell r="C285">
            <v>200</v>
          </cell>
          <cell r="D285" t="str">
            <v xml:space="preserve">   SQ</v>
          </cell>
          <cell r="E285">
            <v>0</v>
          </cell>
          <cell r="F285">
            <v>4253317.4400000004</v>
          </cell>
          <cell r="G285">
            <v>886407</v>
          </cell>
          <cell r="H285">
            <v>3366910</v>
          </cell>
          <cell r="I285">
            <v>154835</v>
          </cell>
          <cell r="J285">
            <v>3.64</v>
          </cell>
          <cell r="K285">
            <v>27.47</v>
          </cell>
          <cell r="L285">
            <v>20.8</v>
          </cell>
          <cell r="M285">
            <v>7.3</v>
          </cell>
          <cell r="N285">
            <v>886407</v>
          </cell>
          <cell r="O285">
            <v>122547</v>
          </cell>
          <cell r="P285">
            <v>2.88</v>
          </cell>
        </row>
        <row r="286">
          <cell r="A286" t="str">
            <v xml:space="preserve">345.00 40104        </v>
          </cell>
          <cell r="B286">
            <v>53508</v>
          </cell>
          <cell r="C286">
            <v>200</v>
          </cell>
          <cell r="D286" t="str">
            <v xml:space="preserve">   SQ</v>
          </cell>
          <cell r="E286">
            <v>0</v>
          </cell>
          <cell r="F286">
            <v>24224241.09</v>
          </cell>
          <cell r="G286">
            <v>1211212</v>
          </cell>
          <cell r="H286">
            <v>23013029</v>
          </cell>
          <cell r="I286">
            <v>849080</v>
          </cell>
          <cell r="J286">
            <v>3.51</v>
          </cell>
          <cell r="K286">
            <v>28.53</v>
          </cell>
          <cell r="L286">
            <v>5</v>
          </cell>
          <cell r="M286">
            <v>1.5</v>
          </cell>
          <cell r="N286">
            <v>1211212</v>
          </cell>
          <cell r="O286">
            <v>806667</v>
          </cell>
          <cell r="P286">
            <v>3.33</v>
          </cell>
        </row>
        <row r="287">
          <cell r="A287" t="str">
            <v xml:space="preserve">345.00 40105        </v>
          </cell>
          <cell r="B287">
            <v>53508</v>
          </cell>
          <cell r="C287">
            <v>200</v>
          </cell>
          <cell r="D287" t="str">
            <v xml:space="preserve">   SQ</v>
          </cell>
          <cell r="E287">
            <v>0</v>
          </cell>
          <cell r="F287">
            <v>24464780.879999999</v>
          </cell>
          <cell r="G287">
            <v>1223239</v>
          </cell>
          <cell r="H287">
            <v>23241542</v>
          </cell>
          <cell r="I287">
            <v>857511</v>
          </cell>
          <cell r="J287">
            <v>3.51</v>
          </cell>
          <cell r="K287">
            <v>28.53</v>
          </cell>
          <cell r="L287">
            <v>5</v>
          </cell>
          <cell r="M287">
            <v>1.5</v>
          </cell>
          <cell r="N287">
            <v>1223239</v>
          </cell>
          <cell r="O287">
            <v>814677</v>
          </cell>
          <cell r="P287">
            <v>3.33</v>
          </cell>
        </row>
        <row r="288">
          <cell r="A288" t="str">
            <v xml:space="preserve">345.00 40106        </v>
          </cell>
          <cell r="B288">
            <v>53508</v>
          </cell>
          <cell r="C288">
            <v>200</v>
          </cell>
          <cell r="D288" t="str">
            <v xml:space="preserve">   SQ</v>
          </cell>
          <cell r="E288">
            <v>0</v>
          </cell>
          <cell r="F288">
            <v>24990479.77</v>
          </cell>
          <cell r="G288">
            <v>1249524</v>
          </cell>
          <cell r="H288">
            <v>23740956</v>
          </cell>
          <cell r="I288">
            <v>875937</v>
          </cell>
          <cell r="J288">
            <v>3.51</v>
          </cell>
          <cell r="K288">
            <v>28.53</v>
          </cell>
          <cell r="L288">
            <v>5</v>
          </cell>
          <cell r="M288">
            <v>1.5</v>
          </cell>
          <cell r="N288">
            <v>1249524</v>
          </cell>
          <cell r="O288">
            <v>832183</v>
          </cell>
          <cell r="P288">
            <v>3.33</v>
          </cell>
        </row>
        <row r="289">
          <cell r="A289" t="str">
            <v xml:space="preserve">346.00 30101        </v>
          </cell>
          <cell r="B289">
            <v>46934</v>
          </cell>
          <cell r="C289">
            <v>50</v>
          </cell>
          <cell r="D289" t="str">
            <v xml:space="preserve"> S0.5</v>
          </cell>
          <cell r="E289">
            <v>-2</v>
          </cell>
          <cell r="F289">
            <v>20934.61</v>
          </cell>
          <cell r="G289">
            <v>16745</v>
          </cell>
          <cell r="H289">
            <v>4608</v>
          </cell>
          <cell r="I289">
            <v>2354</v>
          </cell>
          <cell r="J289">
            <v>11.25</v>
          </cell>
          <cell r="K289">
            <v>9.07</v>
          </cell>
          <cell r="L289">
            <v>80</v>
          </cell>
          <cell r="M289">
            <v>42.9</v>
          </cell>
          <cell r="N289">
            <v>16745</v>
          </cell>
          <cell r="O289">
            <v>508</v>
          </cell>
          <cell r="P289">
            <v>2.4300000000000002</v>
          </cell>
        </row>
        <row r="290">
          <cell r="A290" t="str">
            <v xml:space="preserve">346.00 30102        </v>
          </cell>
          <cell r="B290">
            <v>46934</v>
          </cell>
          <cell r="C290">
            <v>50</v>
          </cell>
          <cell r="D290" t="str">
            <v xml:space="preserve"> S0.5</v>
          </cell>
          <cell r="E290">
            <v>-2</v>
          </cell>
          <cell r="F290">
            <v>7099.49</v>
          </cell>
          <cell r="G290">
            <v>5655</v>
          </cell>
          <cell r="H290">
            <v>1586</v>
          </cell>
          <cell r="I290">
            <v>792</v>
          </cell>
          <cell r="J290">
            <v>11.16</v>
          </cell>
          <cell r="K290">
            <v>9.14</v>
          </cell>
          <cell r="L290">
            <v>79.7</v>
          </cell>
          <cell r="M290">
            <v>41.5</v>
          </cell>
          <cell r="N290">
            <v>5655</v>
          </cell>
          <cell r="O290">
            <v>174</v>
          </cell>
          <cell r="P290">
            <v>2.44</v>
          </cell>
        </row>
        <row r="291">
          <cell r="A291" t="str">
            <v xml:space="preserve">346.00 30103        </v>
          </cell>
          <cell r="B291">
            <v>46934</v>
          </cell>
          <cell r="C291">
            <v>50</v>
          </cell>
          <cell r="D291" t="str">
            <v xml:space="preserve"> S0.5</v>
          </cell>
          <cell r="E291">
            <v>-2</v>
          </cell>
          <cell r="F291">
            <v>284814.09999999998</v>
          </cell>
          <cell r="G291">
            <v>141541</v>
          </cell>
          <cell r="H291">
            <v>148969</v>
          </cell>
          <cell r="I291">
            <v>28678</v>
          </cell>
          <cell r="J291">
            <v>10.07</v>
          </cell>
          <cell r="K291">
            <v>10.130000000000001</v>
          </cell>
          <cell r="L291">
            <v>49.7</v>
          </cell>
          <cell r="M291">
            <v>13.5</v>
          </cell>
          <cell r="N291">
            <v>141541</v>
          </cell>
          <cell r="O291">
            <v>14704</v>
          </cell>
          <cell r="P291">
            <v>5.16</v>
          </cell>
        </row>
        <row r="292">
          <cell r="A292" t="str">
            <v xml:space="preserve">346.00 30200        </v>
          </cell>
          <cell r="B292">
            <v>48760</v>
          </cell>
          <cell r="C292">
            <v>50</v>
          </cell>
          <cell r="D292" t="str">
            <v xml:space="preserve"> S0.5</v>
          </cell>
          <cell r="E292">
            <v>-2</v>
          </cell>
          <cell r="F292">
            <v>1273680.52</v>
          </cell>
          <cell r="G292">
            <v>540018</v>
          </cell>
          <cell r="H292">
            <v>759136</v>
          </cell>
          <cell r="I292">
            <v>89473</v>
          </cell>
          <cell r="J292">
            <v>7.02</v>
          </cell>
          <cell r="K292">
            <v>14.52</v>
          </cell>
          <cell r="L292">
            <v>42.4</v>
          </cell>
          <cell r="M292">
            <v>15</v>
          </cell>
          <cell r="N292">
            <v>540018</v>
          </cell>
          <cell r="O292">
            <v>52286</v>
          </cell>
          <cell r="P292">
            <v>4.1100000000000003</v>
          </cell>
        </row>
        <row r="293">
          <cell r="A293" t="str">
            <v xml:space="preserve">346.00 30201        </v>
          </cell>
          <cell r="B293">
            <v>48760</v>
          </cell>
          <cell r="C293">
            <v>50</v>
          </cell>
          <cell r="D293" t="str">
            <v xml:space="preserve"> S0.5</v>
          </cell>
          <cell r="E293">
            <v>-2</v>
          </cell>
          <cell r="F293">
            <v>2681785.2799999998</v>
          </cell>
          <cell r="G293">
            <v>1471872</v>
          </cell>
          <cell r="H293">
            <v>1263549</v>
          </cell>
          <cell r="I293">
            <v>193864</v>
          </cell>
          <cell r="J293">
            <v>7.23</v>
          </cell>
          <cell r="K293">
            <v>14.11</v>
          </cell>
          <cell r="L293">
            <v>54.9</v>
          </cell>
          <cell r="M293">
            <v>20.9</v>
          </cell>
          <cell r="N293">
            <v>1471872</v>
          </cell>
          <cell r="O293">
            <v>89560</v>
          </cell>
          <cell r="P293">
            <v>3.34</v>
          </cell>
        </row>
        <row r="294">
          <cell r="A294" t="str">
            <v xml:space="preserve">346.00 30202        </v>
          </cell>
          <cell r="B294">
            <v>48760</v>
          </cell>
          <cell r="C294">
            <v>50</v>
          </cell>
          <cell r="D294" t="str">
            <v xml:space="preserve"> S0.5</v>
          </cell>
          <cell r="E294">
            <v>-2</v>
          </cell>
          <cell r="F294">
            <v>1868249.99</v>
          </cell>
          <cell r="G294">
            <v>1017183</v>
          </cell>
          <cell r="H294">
            <v>888432</v>
          </cell>
          <cell r="I294">
            <v>134959</v>
          </cell>
          <cell r="J294">
            <v>7.22</v>
          </cell>
          <cell r="K294">
            <v>14.12</v>
          </cell>
          <cell r="L294">
            <v>54.4</v>
          </cell>
          <cell r="M294">
            <v>20.8</v>
          </cell>
          <cell r="N294">
            <v>1017183</v>
          </cell>
          <cell r="O294">
            <v>62900</v>
          </cell>
          <cell r="P294">
            <v>3.37</v>
          </cell>
        </row>
        <row r="295">
          <cell r="A295" t="str">
            <v xml:space="preserve">346.00 30203        </v>
          </cell>
          <cell r="B295">
            <v>57161</v>
          </cell>
          <cell r="C295">
            <v>50</v>
          </cell>
          <cell r="D295" t="str">
            <v xml:space="preserve"> S0.5</v>
          </cell>
          <cell r="E295">
            <v>-2</v>
          </cell>
          <cell r="F295">
            <v>5607843.1799999997</v>
          </cell>
          <cell r="G295">
            <v>238753</v>
          </cell>
          <cell r="H295">
            <v>5481247</v>
          </cell>
          <cell r="I295">
            <v>169532</v>
          </cell>
          <cell r="J295">
            <v>3.02</v>
          </cell>
          <cell r="K295">
            <v>33.74</v>
          </cell>
          <cell r="L295">
            <v>4.3</v>
          </cell>
          <cell r="M295">
            <v>1.5</v>
          </cell>
          <cell r="N295">
            <v>238753</v>
          </cell>
          <cell r="O295">
            <v>162448</v>
          </cell>
          <cell r="P295">
            <v>2.9</v>
          </cell>
        </row>
        <row r="296">
          <cell r="A296" t="str">
            <v xml:space="preserve">346.00 30300        </v>
          </cell>
          <cell r="B296">
            <v>52412</v>
          </cell>
          <cell r="C296">
            <v>50</v>
          </cell>
          <cell r="D296" t="str">
            <v xml:space="preserve"> S0.5</v>
          </cell>
          <cell r="E296">
            <v>-2</v>
          </cell>
          <cell r="F296">
            <v>816343.35</v>
          </cell>
          <cell r="G296">
            <v>278185</v>
          </cell>
          <cell r="H296">
            <v>554485</v>
          </cell>
          <cell r="I296">
            <v>37541</v>
          </cell>
          <cell r="J296">
            <v>4.5999999999999996</v>
          </cell>
          <cell r="K296">
            <v>22.18</v>
          </cell>
          <cell r="L296">
            <v>34.1</v>
          </cell>
          <cell r="M296">
            <v>15.8</v>
          </cell>
          <cell r="N296">
            <v>278185</v>
          </cell>
          <cell r="O296">
            <v>25001</v>
          </cell>
          <cell r="P296">
            <v>3.06</v>
          </cell>
        </row>
        <row r="297">
          <cell r="A297" t="str">
            <v xml:space="preserve">346.00 30301        </v>
          </cell>
          <cell r="B297">
            <v>52412</v>
          </cell>
          <cell r="C297">
            <v>50</v>
          </cell>
          <cell r="D297" t="str">
            <v xml:space="preserve"> S0.5</v>
          </cell>
          <cell r="E297">
            <v>-2</v>
          </cell>
          <cell r="F297">
            <v>3758287.96</v>
          </cell>
          <cell r="G297">
            <v>1338436</v>
          </cell>
          <cell r="H297">
            <v>2495018</v>
          </cell>
          <cell r="I297">
            <v>172368</v>
          </cell>
          <cell r="J297">
            <v>4.59</v>
          </cell>
          <cell r="K297">
            <v>22.24</v>
          </cell>
          <cell r="L297">
            <v>35.6</v>
          </cell>
          <cell r="M297">
            <v>14.1</v>
          </cell>
          <cell r="N297">
            <v>1338436</v>
          </cell>
          <cell r="O297">
            <v>112207</v>
          </cell>
          <cell r="P297">
            <v>2.99</v>
          </cell>
        </row>
        <row r="298">
          <cell r="A298" t="str">
            <v xml:space="preserve">346.00 30302        </v>
          </cell>
          <cell r="B298">
            <v>52412</v>
          </cell>
          <cell r="C298">
            <v>50</v>
          </cell>
          <cell r="D298" t="str">
            <v xml:space="preserve"> S0.5</v>
          </cell>
          <cell r="E298">
            <v>-2</v>
          </cell>
          <cell r="F298">
            <v>1777365.41</v>
          </cell>
          <cell r="G298">
            <v>253112</v>
          </cell>
          <cell r="H298">
            <v>1559801</v>
          </cell>
          <cell r="I298">
            <v>76851</v>
          </cell>
          <cell r="J298">
            <v>4.32</v>
          </cell>
          <cell r="K298">
            <v>23.59</v>
          </cell>
          <cell r="L298">
            <v>14.2</v>
          </cell>
          <cell r="M298">
            <v>4.8</v>
          </cell>
          <cell r="N298">
            <v>253112</v>
          </cell>
          <cell r="O298">
            <v>66131</v>
          </cell>
          <cell r="P298">
            <v>3.72</v>
          </cell>
        </row>
        <row r="299">
          <cell r="A299" t="str">
            <v xml:space="preserve">346.00 30401        </v>
          </cell>
          <cell r="B299">
            <v>53143</v>
          </cell>
          <cell r="C299">
            <v>50</v>
          </cell>
          <cell r="D299" t="str">
            <v xml:space="preserve"> S0.5</v>
          </cell>
          <cell r="E299">
            <v>-2</v>
          </cell>
          <cell r="F299">
            <v>12107281.060000001</v>
          </cell>
          <cell r="G299">
            <v>3547772</v>
          </cell>
          <cell r="H299">
            <v>8801655</v>
          </cell>
          <cell r="I299">
            <v>512637</v>
          </cell>
          <cell r="J299">
            <v>4.2300000000000004</v>
          </cell>
          <cell r="K299">
            <v>24.09</v>
          </cell>
          <cell r="L299">
            <v>29.3</v>
          </cell>
          <cell r="M299">
            <v>11</v>
          </cell>
          <cell r="N299">
            <v>3547772</v>
          </cell>
          <cell r="O299">
            <v>365332</v>
          </cell>
          <cell r="P299">
            <v>3.02</v>
          </cell>
          <cell r="Q299">
            <v>0</v>
          </cell>
          <cell r="R299">
            <v>0</v>
          </cell>
          <cell r="S299">
            <v>0</v>
          </cell>
        </row>
        <row r="300">
          <cell r="A300" t="str">
            <v xml:space="preserve">346.00 30500        </v>
          </cell>
          <cell r="B300">
            <v>49125</v>
          </cell>
          <cell r="C300">
            <v>50</v>
          </cell>
          <cell r="D300" t="str">
            <v xml:space="preserve"> S0.5</v>
          </cell>
          <cell r="E300">
            <v>-2</v>
          </cell>
          <cell r="F300">
            <v>4289445.62</v>
          </cell>
          <cell r="G300">
            <v>2258371</v>
          </cell>
          <cell r="H300">
            <v>2116864</v>
          </cell>
          <cell r="I300">
            <v>292658</v>
          </cell>
          <cell r="J300">
            <v>6.82</v>
          </cell>
          <cell r="K300">
            <v>14.95</v>
          </cell>
          <cell r="L300">
            <v>52.6</v>
          </cell>
          <cell r="M300">
            <v>20.2</v>
          </cell>
          <cell r="N300">
            <v>2258371</v>
          </cell>
          <cell r="O300">
            <v>141641</v>
          </cell>
          <cell r="P300">
            <v>3.3</v>
          </cell>
          <cell r="Q300">
            <v>0</v>
          </cell>
          <cell r="R300">
            <v>0</v>
          </cell>
          <cell r="S300">
            <v>0</v>
          </cell>
        </row>
        <row r="301">
          <cell r="A301" t="str">
            <v xml:space="preserve">346.00 30502        </v>
          </cell>
          <cell r="B301">
            <v>49125</v>
          </cell>
          <cell r="C301">
            <v>50</v>
          </cell>
          <cell r="D301" t="str">
            <v xml:space="preserve"> S0.5</v>
          </cell>
          <cell r="E301">
            <v>-2</v>
          </cell>
          <cell r="F301">
            <v>582525.55000000005</v>
          </cell>
          <cell r="G301">
            <v>317928</v>
          </cell>
          <cell r="H301">
            <v>276248</v>
          </cell>
          <cell r="I301">
            <v>40012</v>
          </cell>
          <cell r="J301">
            <v>6.87</v>
          </cell>
          <cell r="K301">
            <v>14.85</v>
          </cell>
          <cell r="L301">
            <v>54.6</v>
          </cell>
          <cell r="M301">
            <v>21.3</v>
          </cell>
          <cell r="N301">
            <v>317928</v>
          </cell>
          <cell r="O301">
            <v>18604</v>
          </cell>
          <cell r="P301">
            <v>3.19</v>
          </cell>
          <cell r="Q301">
            <v>0</v>
          </cell>
          <cell r="R301">
            <v>0</v>
          </cell>
          <cell r="S301">
            <v>0</v>
          </cell>
        </row>
        <row r="302">
          <cell r="A302" t="str">
            <v xml:space="preserve">346.00 30503        </v>
          </cell>
          <cell r="B302">
            <v>49125</v>
          </cell>
          <cell r="C302">
            <v>50</v>
          </cell>
          <cell r="D302" t="str">
            <v xml:space="preserve"> S0.5</v>
          </cell>
          <cell r="E302">
            <v>-2</v>
          </cell>
          <cell r="F302">
            <v>844987.37</v>
          </cell>
          <cell r="G302">
            <v>359984</v>
          </cell>
          <cell r="H302">
            <v>501903</v>
          </cell>
          <cell r="I302">
            <v>56186</v>
          </cell>
          <cell r="J302">
            <v>6.65</v>
          </cell>
          <cell r="K302">
            <v>15.34</v>
          </cell>
          <cell r="L302">
            <v>42.6</v>
          </cell>
          <cell r="M302">
            <v>15.1</v>
          </cell>
          <cell r="N302">
            <v>359984</v>
          </cell>
          <cell r="O302">
            <v>32723</v>
          </cell>
          <cell r="P302">
            <v>3.87</v>
          </cell>
          <cell r="Q302">
            <v>0</v>
          </cell>
          <cell r="R302">
            <v>0</v>
          </cell>
          <cell r="S302">
            <v>0</v>
          </cell>
        </row>
        <row r="303">
          <cell r="A303" t="str">
            <v xml:space="preserve">346.00 30504        </v>
          </cell>
          <cell r="B303">
            <v>53143</v>
          </cell>
          <cell r="C303">
            <v>50</v>
          </cell>
          <cell r="D303" t="str">
            <v xml:space="preserve"> S0.5</v>
          </cell>
          <cell r="E303">
            <v>-2</v>
          </cell>
          <cell r="F303">
            <v>5333643.99</v>
          </cell>
          <cell r="G303">
            <v>1487317</v>
          </cell>
          <cell r="H303">
            <v>3953000</v>
          </cell>
          <cell r="I303">
            <v>224806</v>
          </cell>
          <cell r="J303">
            <v>4.21</v>
          </cell>
          <cell r="K303">
            <v>24.2</v>
          </cell>
          <cell r="L303">
            <v>27.9</v>
          </cell>
          <cell r="M303">
            <v>10.5</v>
          </cell>
          <cell r="N303">
            <v>1487317</v>
          </cell>
          <cell r="O303">
            <v>163323</v>
          </cell>
          <cell r="P303">
            <v>3.06</v>
          </cell>
          <cell r="Q303">
            <v>0</v>
          </cell>
          <cell r="R303">
            <v>0</v>
          </cell>
          <cell r="S303">
            <v>0</v>
          </cell>
        </row>
        <row r="304">
          <cell r="A304" t="str">
            <v xml:space="preserve">346.00 30700        </v>
          </cell>
          <cell r="B304">
            <v>52412</v>
          </cell>
          <cell r="C304">
            <v>50</v>
          </cell>
          <cell r="D304" t="str">
            <v xml:space="preserve"> S0.5</v>
          </cell>
          <cell r="E304">
            <v>-2</v>
          </cell>
          <cell r="F304">
            <v>2298256.33</v>
          </cell>
          <cell r="G304">
            <v>743435</v>
          </cell>
          <cell r="H304">
            <v>1600786</v>
          </cell>
          <cell r="I304">
            <v>104466</v>
          </cell>
          <cell r="J304">
            <v>4.55</v>
          </cell>
          <cell r="K304">
            <v>22.44</v>
          </cell>
          <cell r="L304">
            <v>32.299999999999997</v>
          </cell>
          <cell r="M304">
            <v>13.1</v>
          </cell>
          <cell r="N304">
            <v>743435</v>
          </cell>
          <cell r="O304">
            <v>71329</v>
          </cell>
          <cell r="P304">
            <v>3.1</v>
          </cell>
          <cell r="Q304">
            <v>0</v>
          </cell>
          <cell r="R304">
            <v>0</v>
          </cell>
          <cell r="S304">
            <v>0</v>
          </cell>
        </row>
        <row r="305">
          <cell r="A305" t="str">
            <v xml:space="preserve">346.00 30701        </v>
          </cell>
          <cell r="B305">
            <v>52412</v>
          </cell>
          <cell r="C305">
            <v>50</v>
          </cell>
          <cell r="D305" t="str">
            <v xml:space="preserve"> S0.5</v>
          </cell>
          <cell r="E305">
            <v>-2</v>
          </cell>
          <cell r="F305">
            <v>3422701.98</v>
          </cell>
          <cell r="G305">
            <v>1209496</v>
          </cell>
          <cell r="H305">
            <v>2281660</v>
          </cell>
          <cell r="I305">
            <v>156765</v>
          </cell>
          <cell r="J305">
            <v>4.58</v>
          </cell>
          <cell r="K305">
            <v>22.27</v>
          </cell>
          <cell r="L305">
            <v>35.299999999999997</v>
          </cell>
          <cell r="M305">
            <v>13.5</v>
          </cell>
          <cell r="N305">
            <v>1209496</v>
          </cell>
          <cell r="O305">
            <v>102432</v>
          </cell>
          <cell r="P305">
            <v>2.99</v>
          </cell>
          <cell r="Q305">
            <v>0</v>
          </cell>
          <cell r="R305">
            <v>0</v>
          </cell>
          <cell r="S305">
            <v>0</v>
          </cell>
        </row>
        <row r="306">
          <cell r="A306" t="str">
            <v xml:space="preserve">346.00 30702        </v>
          </cell>
          <cell r="B306">
            <v>52047</v>
          </cell>
          <cell r="C306">
            <v>50</v>
          </cell>
          <cell r="D306" t="str">
            <v xml:space="preserve"> S0.5</v>
          </cell>
          <cell r="E306">
            <v>-2</v>
          </cell>
          <cell r="F306">
            <v>2983621.73</v>
          </cell>
          <cell r="G306">
            <v>1086883</v>
          </cell>
          <cell r="H306">
            <v>1956411</v>
          </cell>
          <cell r="I306">
            <v>141351</v>
          </cell>
          <cell r="J306">
            <v>4.74</v>
          </cell>
          <cell r="K306">
            <v>21.53</v>
          </cell>
          <cell r="L306">
            <v>36.4</v>
          </cell>
          <cell r="M306">
            <v>13.8</v>
          </cell>
          <cell r="N306">
            <v>1086883</v>
          </cell>
          <cell r="O306">
            <v>90872</v>
          </cell>
          <cell r="P306">
            <v>3.05</v>
          </cell>
          <cell r="Q306">
            <v>0</v>
          </cell>
          <cell r="R306">
            <v>0</v>
          </cell>
          <cell r="S306">
            <v>0</v>
          </cell>
        </row>
        <row r="307">
          <cell r="A307" t="str">
            <v xml:space="preserve">346.00 30801        </v>
          </cell>
          <cell r="B307">
            <v>53873</v>
          </cell>
          <cell r="C307">
            <v>50</v>
          </cell>
          <cell r="D307" t="str">
            <v xml:space="preserve"> S0.5</v>
          </cell>
          <cell r="E307">
            <v>-2</v>
          </cell>
          <cell r="F307">
            <v>13295148.66</v>
          </cell>
          <cell r="G307">
            <v>3390715</v>
          </cell>
          <cell r="H307">
            <v>10170337</v>
          </cell>
          <cell r="I307">
            <v>526847</v>
          </cell>
          <cell r="J307">
            <v>3.96</v>
          </cell>
          <cell r="K307">
            <v>25.74</v>
          </cell>
          <cell r="L307">
            <v>25.5</v>
          </cell>
          <cell r="M307">
            <v>9.4</v>
          </cell>
          <cell r="N307">
            <v>3390715</v>
          </cell>
          <cell r="O307">
            <v>395137</v>
          </cell>
          <cell r="P307">
            <v>2.97</v>
          </cell>
          <cell r="Q307">
            <v>0</v>
          </cell>
          <cell r="R307">
            <v>0</v>
          </cell>
          <cell r="S307">
            <v>0</v>
          </cell>
        </row>
        <row r="308">
          <cell r="A308" t="str">
            <v xml:space="preserve">346.00 30900        </v>
          </cell>
          <cell r="B308">
            <v>55334</v>
          </cell>
          <cell r="C308">
            <v>50</v>
          </cell>
          <cell r="D308" t="str">
            <v xml:space="preserve"> S0.5</v>
          </cell>
          <cell r="E308">
            <v>-2</v>
          </cell>
          <cell r="F308">
            <v>837057.12</v>
          </cell>
          <cell r="G308">
            <v>124174</v>
          </cell>
          <cell r="H308">
            <v>729624</v>
          </cell>
          <cell r="I308">
            <v>29061</v>
          </cell>
          <cell r="J308">
            <v>3.47</v>
          </cell>
          <cell r="K308">
            <v>29.38</v>
          </cell>
          <cell r="L308">
            <v>14.8</v>
          </cell>
          <cell r="M308">
            <v>5.3</v>
          </cell>
          <cell r="N308">
            <v>124174</v>
          </cell>
          <cell r="O308">
            <v>24831</v>
          </cell>
          <cell r="P308">
            <v>2.97</v>
          </cell>
          <cell r="Q308">
            <v>0</v>
          </cell>
          <cell r="R308">
            <v>0</v>
          </cell>
          <cell r="S308">
            <v>0</v>
          </cell>
        </row>
        <row r="309">
          <cell r="A309" t="str">
            <v xml:space="preserve">346.00 30901        </v>
          </cell>
          <cell r="B309">
            <v>54604</v>
          </cell>
          <cell r="C309">
            <v>50</v>
          </cell>
          <cell r="D309" t="str">
            <v xml:space="preserve"> S0.5</v>
          </cell>
          <cell r="E309">
            <v>-2</v>
          </cell>
          <cell r="F309">
            <v>8047119.0899999999</v>
          </cell>
          <cell r="G309">
            <v>1797945</v>
          </cell>
          <cell r="H309">
            <v>6410116</v>
          </cell>
          <cell r="I309">
            <v>300441</v>
          </cell>
          <cell r="J309">
            <v>3.73</v>
          </cell>
          <cell r="K309">
            <v>27.32</v>
          </cell>
          <cell r="L309">
            <v>22.3</v>
          </cell>
          <cell r="M309">
            <v>8.1999999999999993</v>
          </cell>
          <cell r="N309">
            <v>1797945</v>
          </cell>
          <cell r="O309">
            <v>234590</v>
          </cell>
          <cell r="P309">
            <v>2.92</v>
          </cell>
          <cell r="Q309">
            <v>0</v>
          </cell>
          <cell r="R309">
            <v>0</v>
          </cell>
          <cell r="S309">
            <v>0</v>
          </cell>
        </row>
        <row r="310">
          <cell r="A310" t="str">
            <v xml:space="preserve">346.00 30902        </v>
          </cell>
          <cell r="B310">
            <v>54604</v>
          </cell>
          <cell r="C310">
            <v>50</v>
          </cell>
          <cell r="D310" t="str">
            <v xml:space="preserve"> S0.5</v>
          </cell>
          <cell r="E310">
            <v>-2</v>
          </cell>
          <cell r="F310">
            <v>11900801.24</v>
          </cell>
          <cell r="G310">
            <v>2435448</v>
          </cell>
          <cell r="H310">
            <v>9703369</v>
          </cell>
          <cell r="I310">
            <v>441251</v>
          </cell>
          <cell r="J310">
            <v>3.71</v>
          </cell>
          <cell r="K310">
            <v>27.51</v>
          </cell>
          <cell r="L310">
            <v>20.5</v>
          </cell>
          <cell r="M310">
            <v>7.4</v>
          </cell>
          <cell r="N310">
            <v>2435448</v>
          </cell>
          <cell r="O310">
            <v>352722</v>
          </cell>
          <cell r="P310">
            <v>2.96</v>
          </cell>
          <cell r="Q310">
            <v>0</v>
          </cell>
          <cell r="R310">
            <v>0</v>
          </cell>
          <cell r="S310">
            <v>0</v>
          </cell>
        </row>
        <row r="311">
          <cell r="A311" t="str">
            <v xml:space="preserve">346.00 30903        </v>
          </cell>
          <cell r="B311">
            <v>55334</v>
          </cell>
          <cell r="C311">
            <v>50</v>
          </cell>
          <cell r="D311" t="str">
            <v xml:space="preserve"> S0.5</v>
          </cell>
          <cell r="E311">
            <v>-2</v>
          </cell>
          <cell r="F311">
            <v>12695601.689999999</v>
          </cell>
          <cell r="G311">
            <v>2206656</v>
          </cell>
          <cell r="H311">
            <v>10742858</v>
          </cell>
          <cell r="I311">
            <v>445000</v>
          </cell>
          <cell r="J311">
            <v>3.51</v>
          </cell>
          <cell r="K311">
            <v>29.1</v>
          </cell>
          <cell r="L311">
            <v>17.399999999999999</v>
          </cell>
          <cell r="M311">
            <v>6.3</v>
          </cell>
          <cell r="N311">
            <v>2206656</v>
          </cell>
          <cell r="O311">
            <v>369160</v>
          </cell>
          <cell r="P311">
            <v>2.91</v>
          </cell>
          <cell r="Q311">
            <v>0</v>
          </cell>
          <cell r="R311">
            <v>0</v>
          </cell>
          <cell r="S311">
            <v>0</v>
          </cell>
        </row>
        <row r="312">
          <cell r="A312" t="str">
            <v xml:space="preserve">346.00 31001        </v>
          </cell>
          <cell r="B312">
            <v>56065</v>
          </cell>
          <cell r="C312">
            <v>50</v>
          </cell>
          <cell r="D312" t="str">
            <v xml:space="preserve"> S0.5</v>
          </cell>
          <cell r="E312">
            <v>-2</v>
          </cell>
          <cell r="F312">
            <v>10573301.27</v>
          </cell>
          <cell r="G312">
            <v>1281087</v>
          </cell>
          <cell r="H312">
            <v>9503680</v>
          </cell>
          <cell r="I312">
            <v>348570</v>
          </cell>
          <cell r="J312">
            <v>3.3</v>
          </cell>
          <cell r="K312">
            <v>30.94</v>
          </cell>
          <cell r="L312">
            <v>12.1</v>
          </cell>
          <cell r="M312">
            <v>4.4000000000000004</v>
          </cell>
          <cell r="N312">
            <v>1281087</v>
          </cell>
          <cell r="O312">
            <v>307212</v>
          </cell>
          <cell r="P312">
            <v>2.91</v>
          </cell>
          <cell r="Q312">
            <v>0</v>
          </cell>
          <cell r="R312">
            <v>0</v>
          </cell>
          <cell r="S312">
            <v>0</v>
          </cell>
        </row>
        <row r="313">
          <cell r="A313" t="str">
            <v xml:space="preserve">346.00 31101        </v>
          </cell>
          <cell r="B313">
            <v>56430</v>
          </cell>
          <cell r="C313">
            <v>50</v>
          </cell>
          <cell r="D313" t="str">
            <v xml:space="preserve"> S0.5</v>
          </cell>
          <cell r="E313">
            <v>-2</v>
          </cell>
          <cell r="F313">
            <v>11584212.449999999</v>
          </cell>
          <cell r="G313">
            <v>1109648</v>
          </cell>
          <cell r="H313">
            <v>10706249</v>
          </cell>
          <cell r="I313">
            <v>370869</v>
          </cell>
          <cell r="J313">
            <v>3.2</v>
          </cell>
          <cell r="K313">
            <v>31.86</v>
          </cell>
          <cell r="L313">
            <v>9.6</v>
          </cell>
          <cell r="M313">
            <v>3.4</v>
          </cell>
          <cell r="N313">
            <v>1109648</v>
          </cell>
          <cell r="O313">
            <v>336072</v>
          </cell>
          <cell r="P313">
            <v>2.9</v>
          </cell>
          <cell r="Q313">
            <v>0</v>
          </cell>
          <cell r="R313">
            <v>0</v>
          </cell>
          <cell r="S313">
            <v>0</v>
          </cell>
        </row>
        <row r="314">
          <cell r="A314" t="str">
            <v xml:space="preserve">346.00 31201        </v>
          </cell>
          <cell r="B314">
            <v>57161</v>
          </cell>
          <cell r="C314">
            <v>50</v>
          </cell>
          <cell r="D314" t="str">
            <v xml:space="preserve"> S0.5</v>
          </cell>
          <cell r="E314">
            <v>-2</v>
          </cell>
          <cell r="F314">
            <v>12795087.470000001</v>
          </cell>
          <cell r="G314">
            <v>544748</v>
          </cell>
          <cell r="H314">
            <v>12506241</v>
          </cell>
          <cell r="I314">
            <v>386811</v>
          </cell>
          <cell r="J314">
            <v>3.02</v>
          </cell>
          <cell r="K314">
            <v>33.74</v>
          </cell>
          <cell r="L314">
            <v>4.3</v>
          </cell>
          <cell r="M314">
            <v>1.5</v>
          </cell>
          <cell r="N314">
            <v>544748</v>
          </cell>
          <cell r="O314">
            <v>370648</v>
          </cell>
          <cell r="P314">
            <v>2.9</v>
          </cell>
          <cell r="Q314">
            <v>0</v>
          </cell>
          <cell r="R314">
            <v>0</v>
          </cell>
          <cell r="S314">
            <v>0</v>
          </cell>
        </row>
        <row r="315">
          <cell r="A315" t="str">
            <v xml:space="preserve">346.00 40103        </v>
          </cell>
          <cell r="B315">
            <v>53143</v>
          </cell>
          <cell r="C315">
            <v>200</v>
          </cell>
          <cell r="D315" t="str">
            <v xml:space="preserve">   SQ</v>
          </cell>
          <cell r="E315">
            <v>0</v>
          </cell>
          <cell r="F315">
            <v>1339.75</v>
          </cell>
          <cell r="G315">
            <v>280</v>
          </cell>
          <cell r="H315">
            <v>1060</v>
          </cell>
          <cell r="I315">
            <v>49</v>
          </cell>
          <cell r="J315">
            <v>3.64</v>
          </cell>
          <cell r="K315">
            <v>27.48</v>
          </cell>
          <cell r="L315">
            <v>20.9</v>
          </cell>
          <cell r="M315">
            <v>7.3</v>
          </cell>
          <cell r="N315">
            <v>280</v>
          </cell>
          <cell r="O315">
            <v>39</v>
          </cell>
          <cell r="P315">
            <v>2.88</v>
          </cell>
          <cell r="Q315">
            <v>0</v>
          </cell>
          <cell r="R315">
            <v>0</v>
          </cell>
          <cell r="S315">
            <v>0</v>
          </cell>
        </row>
      </sheetData>
      <sheetData sheetId="13"/>
      <sheetData sheetId="14">
        <row r="108">
          <cell r="B108">
            <v>311</v>
          </cell>
          <cell r="C108" t="str">
            <v>Structures and Improvements</v>
          </cell>
        </row>
        <row r="109">
          <cell r="B109">
            <v>312</v>
          </cell>
          <cell r="C109" t="str">
            <v>Boiler Plant Equipment</v>
          </cell>
        </row>
        <row r="110">
          <cell r="B110">
            <v>314</v>
          </cell>
          <cell r="C110" t="str">
            <v>Turbogenerator Units</v>
          </cell>
        </row>
        <row r="111">
          <cell r="B111">
            <v>315</v>
          </cell>
          <cell r="C111" t="str">
            <v>Accessory Electric Equipment</v>
          </cell>
        </row>
        <row r="112">
          <cell r="B112">
            <v>316</v>
          </cell>
          <cell r="C112" t="str">
            <v>Miscellaneous Equipment</v>
          </cell>
        </row>
        <row r="114">
          <cell r="B114">
            <v>321</v>
          </cell>
          <cell r="C114" t="str">
            <v>Structures and Improvements</v>
          </cell>
        </row>
        <row r="115">
          <cell r="B115">
            <v>322</v>
          </cell>
          <cell r="C115" t="str">
            <v>Reactor Plant Equipment</v>
          </cell>
        </row>
        <row r="116">
          <cell r="B116">
            <v>323</v>
          </cell>
          <cell r="C116" t="str">
            <v>Turbogenerator Units</v>
          </cell>
        </row>
        <row r="117">
          <cell r="B117">
            <v>324</v>
          </cell>
          <cell r="C117" t="str">
            <v>Accessory Electric Equipment</v>
          </cell>
        </row>
        <row r="118">
          <cell r="B118">
            <v>325</v>
          </cell>
          <cell r="C118" t="str">
            <v>Miscellaneous Equipment</v>
          </cell>
        </row>
        <row r="120">
          <cell r="B120">
            <v>341</v>
          </cell>
          <cell r="C120" t="str">
            <v>Structures and Improvements</v>
          </cell>
        </row>
        <row r="121">
          <cell r="B121">
            <v>342</v>
          </cell>
          <cell r="C121" t="str">
            <v>Fuel Holders, Producers and Accessories</v>
          </cell>
        </row>
        <row r="122">
          <cell r="B122">
            <v>343</v>
          </cell>
          <cell r="C122" t="str">
            <v>Prime Movers - General</v>
          </cell>
        </row>
        <row r="123">
          <cell r="B123">
            <v>343.2</v>
          </cell>
          <cell r="C123" t="str">
            <v>Prime Movers - Capitalized Spare Parts</v>
          </cell>
        </row>
        <row r="124">
          <cell r="B124">
            <v>344</v>
          </cell>
          <cell r="C124" t="str">
            <v>Generators</v>
          </cell>
        </row>
        <row r="125">
          <cell r="B125">
            <v>345</v>
          </cell>
          <cell r="C125" t="str">
            <v>Accessory Electric Equipment</v>
          </cell>
        </row>
        <row r="126">
          <cell r="B126">
            <v>346</v>
          </cell>
          <cell r="C126" t="str">
            <v>Misc. Power Plant Equipment</v>
          </cell>
        </row>
        <row r="128">
          <cell r="B128">
            <v>350.2</v>
          </cell>
          <cell r="C128" t="str">
            <v>Easements</v>
          </cell>
        </row>
        <row r="129">
          <cell r="B129">
            <v>352</v>
          </cell>
          <cell r="C129" t="str">
            <v>Structures and Improvements</v>
          </cell>
        </row>
        <row r="130">
          <cell r="B130">
            <v>353</v>
          </cell>
          <cell r="C130" t="str">
            <v>Station Equipment</v>
          </cell>
        </row>
        <row r="131">
          <cell r="B131">
            <v>353.1</v>
          </cell>
          <cell r="C131" t="str">
            <v>Station Equipment - Step-Up Transformers</v>
          </cell>
        </row>
        <row r="132">
          <cell r="B132">
            <v>354</v>
          </cell>
          <cell r="C132" t="str">
            <v>Towers and Fixtures</v>
          </cell>
        </row>
        <row r="133">
          <cell r="B133">
            <v>355</v>
          </cell>
          <cell r="C133" t="str">
            <v>Poles and Fixtures</v>
          </cell>
        </row>
        <row r="134">
          <cell r="B134">
            <v>356</v>
          </cell>
          <cell r="C134" t="str">
            <v>Overhead Conductors and Devices</v>
          </cell>
        </row>
        <row r="135">
          <cell r="B135">
            <v>357</v>
          </cell>
          <cell r="C135" t="str">
            <v>Underground Conduit</v>
          </cell>
        </row>
        <row r="136">
          <cell r="B136">
            <v>358</v>
          </cell>
          <cell r="C136" t="str">
            <v>Underground Conductors and Devices</v>
          </cell>
        </row>
        <row r="137">
          <cell r="B137">
            <v>359</v>
          </cell>
          <cell r="C137" t="str">
            <v>Roads and Trails</v>
          </cell>
        </row>
        <row r="138">
          <cell r="B138">
            <v>361</v>
          </cell>
          <cell r="C138" t="str">
            <v>Structures and Improvements</v>
          </cell>
        </row>
        <row r="139">
          <cell r="B139">
            <v>362</v>
          </cell>
          <cell r="C139" t="str">
            <v>Station Equipment</v>
          </cell>
        </row>
        <row r="140">
          <cell r="B140">
            <v>364</v>
          </cell>
          <cell r="C140" t="str">
            <v>Poles, Towers and Fixtures</v>
          </cell>
        </row>
        <row r="141">
          <cell r="B141">
            <v>365</v>
          </cell>
          <cell r="C141" t="str">
            <v>Overhead Conductors and Devices</v>
          </cell>
        </row>
        <row r="142">
          <cell r="B142">
            <v>366.6</v>
          </cell>
          <cell r="C142" t="str">
            <v>Underground Conduit, Duct System</v>
          </cell>
        </row>
        <row r="143">
          <cell r="B143">
            <v>366.7</v>
          </cell>
          <cell r="C143" t="str">
            <v>Underground Conduit, Direct Buried</v>
          </cell>
        </row>
        <row r="144">
          <cell r="B144">
            <v>367.6</v>
          </cell>
          <cell r="C144" t="str">
            <v>Underground Conductors and Devices, DS</v>
          </cell>
        </row>
        <row r="145">
          <cell r="B145">
            <v>367.7</v>
          </cell>
          <cell r="C145" t="str">
            <v>Underground Conductors and Devices, DB</v>
          </cell>
        </row>
        <row r="146">
          <cell r="B146">
            <v>368</v>
          </cell>
          <cell r="C146" t="str">
            <v>Line Transformers</v>
          </cell>
        </row>
        <row r="147">
          <cell r="B147">
            <v>369.1</v>
          </cell>
          <cell r="C147" t="str">
            <v>Services, Overhead</v>
          </cell>
        </row>
        <row r="148">
          <cell r="B148">
            <v>369.7</v>
          </cell>
          <cell r="C148" t="str">
            <v>Services, Underground</v>
          </cell>
        </row>
        <row r="149">
          <cell r="B149">
            <v>370</v>
          </cell>
          <cell r="C149" t="str">
            <v>Meters</v>
          </cell>
        </row>
        <row r="150">
          <cell r="B150">
            <v>370.1</v>
          </cell>
          <cell r="C150" t="str">
            <v>Meters - AMI</v>
          </cell>
        </row>
        <row r="151">
          <cell r="B151">
            <v>371</v>
          </cell>
          <cell r="C151" t="str">
            <v>Installations on Customer's Premises</v>
          </cell>
        </row>
        <row r="152">
          <cell r="B152">
            <v>373</v>
          </cell>
          <cell r="C152" t="str">
            <v>Street Lighting and Signal Systems</v>
          </cell>
        </row>
        <row r="153">
          <cell r="B153">
            <v>390</v>
          </cell>
          <cell r="C153" t="str">
            <v>Structures and Improvements</v>
          </cell>
        </row>
        <row r="154">
          <cell r="B154">
            <v>392.01</v>
          </cell>
          <cell r="C154" t="str">
            <v>Aircraft - Fixed Wing (Jet)</v>
          </cell>
        </row>
        <row r="155">
          <cell r="B155">
            <v>392.02</v>
          </cell>
          <cell r="C155" t="str">
            <v>Aircraft - Rotary Wing</v>
          </cell>
        </row>
        <row r="156">
          <cell r="B156">
            <v>392.1</v>
          </cell>
          <cell r="C156" t="str">
            <v>Automobiles</v>
          </cell>
        </row>
        <row r="157">
          <cell r="B157">
            <v>392.2</v>
          </cell>
          <cell r="C157" t="str">
            <v>Light Trucks</v>
          </cell>
        </row>
        <row r="158">
          <cell r="B158">
            <v>392.3</v>
          </cell>
          <cell r="C158" t="str">
            <v>Heavy Trucks</v>
          </cell>
        </row>
        <row r="159">
          <cell r="B159">
            <v>392.4</v>
          </cell>
          <cell r="C159" t="str">
            <v>Tractor Trailers</v>
          </cell>
        </row>
        <row r="160">
          <cell r="B160">
            <v>392.9</v>
          </cell>
          <cell r="C160" t="str">
            <v>Trailers</v>
          </cell>
        </row>
        <row r="161">
          <cell r="B161">
            <v>396.1</v>
          </cell>
          <cell r="C161" t="str">
            <v>Power Operated Equipment</v>
          </cell>
        </row>
        <row r="162">
          <cell r="B162">
            <v>396.8</v>
          </cell>
          <cell r="C162" t="str">
            <v>Other Power Operated Equipment</v>
          </cell>
        </row>
        <row r="163">
          <cell r="B163">
            <v>397.8</v>
          </cell>
          <cell r="C163" t="str">
            <v>Communication Equipment - Fiber Optics</v>
          </cell>
        </row>
      </sheetData>
      <sheetData sheetId="15"/>
      <sheetData sheetId="16"/>
      <sheetData sheetId="17"/>
      <sheetData sheetId="18"/>
      <sheetData sheetId="19">
        <row r="1">
          <cell r="A1" t="str">
            <v>Gp</v>
          </cell>
          <cell r="B1">
            <v>0</v>
          </cell>
        </row>
        <row r="2">
          <cell r="A2" t="str">
            <v>10100</v>
          </cell>
          <cell r="B2" t="str">
            <v>Retired</v>
          </cell>
        </row>
        <row r="3">
          <cell r="A3" t="str">
            <v>10101</v>
          </cell>
          <cell r="B3" t="str">
            <v>Retired</v>
          </cell>
        </row>
        <row r="4">
          <cell r="A4" t="str">
            <v>10102</v>
          </cell>
          <cell r="B4" t="str">
            <v>Retired</v>
          </cell>
        </row>
        <row r="5">
          <cell r="A5" t="str">
            <v>10200</v>
          </cell>
          <cell r="B5" t="str">
            <v>Retired</v>
          </cell>
        </row>
        <row r="6">
          <cell r="A6" t="str">
            <v>10201</v>
          </cell>
          <cell r="B6" t="str">
            <v>Retired</v>
          </cell>
        </row>
        <row r="7">
          <cell r="A7" t="str">
            <v>10202</v>
          </cell>
          <cell r="B7" t="str">
            <v>Retired</v>
          </cell>
        </row>
        <row r="8">
          <cell r="A8" t="str">
            <v>10301</v>
          </cell>
          <cell r="B8" t="str">
            <v>Steam</v>
          </cell>
        </row>
        <row r="9">
          <cell r="A9" t="str">
            <v>10302</v>
          </cell>
          <cell r="B9" t="str">
            <v>Steam</v>
          </cell>
        </row>
        <row r="10">
          <cell r="A10" t="str">
            <v>10303</v>
          </cell>
          <cell r="B10" t="str">
            <v>Steam</v>
          </cell>
        </row>
        <row r="11">
          <cell r="A11" t="str">
            <v>10400</v>
          </cell>
          <cell r="B11" t="str">
            <v>Steam</v>
          </cell>
        </row>
        <row r="12">
          <cell r="A12" t="str">
            <v>10402</v>
          </cell>
          <cell r="B12" t="str">
            <v>Steam</v>
          </cell>
        </row>
        <row r="13">
          <cell r="A13" t="str">
            <v>10403</v>
          </cell>
          <cell r="B13" t="str">
            <v>Steam</v>
          </cell>
        </row>
        <row r="14">
          <cell r="A14" t="str">
            <v>10500</v>
          </cell>
          <cell r="B14" t="str">
            <v>Retired</v>
          </cell>
        </row>
        <row r="15">
          <cell r="A15" t="str">
            <v>10501</v>
          </cell>
          <cell r="B15" t="str">
            <v>Retired</v>
          </cell>
        </row>
        <row r="16">
          <cell r="A16" t="str">
            <v>10502</v>
          </cell>
          <cell r="B16" t="str">
            <v>Retired</v>
          </cell>
        </row>
        <row r="17">
          <cell r="A17" t="str">
            <v>10503</v>
          </cell>
          <cell r="B17" t="str">
            <v>Retired</v>
          </cell>
        </row>
        <row r="18">
          <cell r="A18" t="str">
            <v>10504</v>
          </cell>
          <cell r="B18" t="str">
            <v>Retired</v>
          </cell>
        </row>
        <row r="19">
          <cell r="A19" t="str">
            <v>10600</v>
          </cell>
          <cell r="B19" t="str">
            <v>Retired</v>
          </cell>
        </row>
        <row r="20">
          <cell r="A20" t="str">
            <v>10601</v>
          </cell>
          <cell r="B20" t="str">
            <v>Retired</v>
          </cell>
        </row>
        <row r="21">
          <cell r="A21" t="str">
            <v>10700</v>
          </cell>
          <cell r="B21" t="str">
            <v>Steam</v>
          </cell>
        </row>
        <row r="22">
          <cell r="A22" t="str">
            <v>10701</v>
          </cell>
          <cell r="B22" t="str">
            <v>Steam</v>
          </cell>
        </row>
        <row r="23">
          <cell r="A23" t="str">
            <v>10801</v>
          </cell>
          <cell r="B23" t="str">
            <v>Steam</v>
          </cell>
        </row>
        <row r="24">
          <cell r="A24" t="str">
            <v>10802</v>
          </cell>
          <cell r="B24" t="str">
            <v>Steam</v>
          </cell>
        </row>
        <row r="25">
          <cell r="A25" t="str">
            <v>10803</v>
          </cell>
          <cell r="B25" t="str">
            <v>Steam</v>
          </cell>
        </row>
        <row r="26">
          <cell r="A26" t="str">
            <v>10900</v>
          </cell>
          <cell r="B26" t="str">
            <v>Steam</v>
          </cell>
        </row>
        <row r="27">
          <cell r="A27" t="str">
            <v>10902</v>
          </cell>
          <cell r="B27" t="str">
            <v>Steam</v>
          </cell>
        </row>
        <row r="28">
          <cell r="A28" t="str">
            <v>10903</v>
          </cell>
          <cell r="B28" t="str">
            <v>Steam</v>
          </cell>
        </row>
        <row r="29">
          <cell r="A29" t="str">
            <v>10904</v>
          </cell>
          <cell r="B29" t="str">
            <v>Steam</v>
          </cell>
        </row>
        <row r="30">
          <cell r="A30" t="str">
            <v>10905</v>
          </cell>
          <cell r="B30" t="str">
            <v>Steam</v>
          </cell>
        </row>
        <row r="31">
          <cell r="A31" t="str">
            <v>11000</v>
          </cell>
          <cell r="B31" t="str">
            <v>Steam</v>
          </cell>
        </row>
        <row r="32">
          <cell r="A32" t="str">
            <v>11001</v>
          </cell>
          <cell r="B32" t="str">
            <v>Steam</v>
          </cell>
        </row>
        <row r="33">
          <cell r="A33" t="str">
            <v>11002</v>
          </cell>
          <cell r="B33" t="str">
            <v>Steam</v>
          </cell>
        </row>
        <row r="34">
          <cell r="A34" t="str">
            <v>10401</v>
          </cell>
          <cell r="B34" t="str">
            <v>Steam</v>
          </cell>
        </row>
        <row r="35">
          <cell r="A35" t="str">
            <v>10800</v>
          </cell>
          <cell r="B35" t="str">
            <v>Steam</v>
          </cell>
        </row>
        <row r="36">
          <cell r="A36" t="str">
            <v>10901</v>
          </cell>
          <cell r="B36" t="str">
            <v>Steam</v>
          </cell>
        </row>
        <row r="37">
          <cell r="A37" t="str">
            <v>20100</v>
          </cell>
          <cell r="B37" t="str">
            <v>Nuclear</v>
          </cell>
        </row>
        <row r="38">
          <cell r="A38" t="str">
            <v>20101</v>
          </cell>
          <cell r="B38" t="str">
            <v>Nuclear</v>
          </cell>
        </row>
        <row r="39">
          <cell r="A39" t="str">
            <v>20102</v>
          </cell>
          <cell r="B39" t="str">
            <v>Nuclear</v>
          </cell>
        </row>
        <row r="40">
          <cell r="A40" t="str">
            <v>20200</v>
          </cell>
          <cell r="B40" t="str">
            <v>Nuclear</v>
          </cell>
        </row>
        <row r="41">
          <cell r="A41" t="str">
            <v>20201</v>
          </cell>
          <cell r="B41" t="str">
            <v>Nuclear</v>
          </cell>
        </row>
        <row r="42">
          <cell r="A42" t="str">
            <v>20202</v>
          </cell>
          <cell r="B42" t="str">
            <v>Nuclear</v>
          </cell>
        </row>
        <row r="43">
          <cell r="A43" t="str">
            <v>30101</v>
          </cell>
          <cell r="B43" t="str">
            <v>CT</v>
          </cell>
        </row>
        <row r="44">
          <cell r="A44" t="str">
            <v>30102</v>
          </cell>
          <cell r="B44" t="str">
            <v>CT</v>
          </cell>
        </row>
        <row r="45">
          <cell r="A45" t="str">
            <v>30103</v>
          </cell>
          <cell r="B45" t="str">
            <v>CT</v>
          </cell>
        </row>
        <row r="46">
          <cell r="A46" t="str">
            <v>30200</v>
          </cell>
          <cell r="B46" t="str">
            <v>CC</v>
          </cell>
        </row>
        <row r="47">
          <cell r="A47" t="str">
            <v>30201</v>
          </cell>
          <cell r="B47" t="str">
            <v>CC</v>
          </cell>
        </row>
        <row r="48">
          <cell r="A48" t="str">
            <v>30202</v>
          </cell>
          <cell r="B48" t="str">
            <v>CC</v>
          </cell>
        </row>
        <row r="49">
          <cell r="A49" t="str">
            <v>30300</v>
          </cell>
          <cell r="B49" t="str">
            <v>CC</v>
          </cell>
        </row>
        <row r="50">
          <cell r="A50" t="str">
            <v>30301</v>
          </cell>
          <cell r="B50" t="str">
            <v>CC</v>
          </cell>
        </row>
        <row r="51">
          <cell r="A51" t="str">
            <v>30302</v>
          </cell>
          <cell r="B51" t="str">
            <v>CC</v>
          </cell>
        </row>
        <row r="52">
          <cell r="A52" t="str">
            <v>30401</v>
          </cell>
          <cell r="B52" t="str">
            <v>CC</v>
          </cell>
        </row>
        <row r="53">
          <cell r="A53" t="str">
            <v>30500</v>
          </cell>
          <cell r="B53" t="str">
            <v>CC</v>
          </cell>
        </row>
        <row r="54">
          <cell r="A54" t="str">
            <v>30502</v>
          </cell>
          <cell r="B54" t="str">
            <v>CC</v>
          </cell>
        </row>
        <row r="55">
          <cell r="A55" t="str">
            <v>30503</v>
          </cell>
          <cell r="B55" t="str">
            <v>CC</v>
          </cell>
        </row>
        <row r="56">
          <cell r="A56" t="str">
            <v>30504</v>
          </cell>
          <cell r="B56" t="str">
            <v>CC</v>
          </cell>
        </row>
        <row r="57">
          <cell r="A57" t="str">
            <v>30600</v>
          </cell>
          <cell r="B57" t="str">
            <v>CC</v>
          </cell>
        </row>
        <row r="58">
          <cell r="A58" t="str">
            <v>30601</v>
          </cell>
          <cell r="B58" t="str">
            <v>CC</v>
          </cell>
        </row>
        <row r="59">
          <cell r="A59" t="str">
            <v>30602</v>
          </cell>
          <cell r="B59" t="str">
            <v>CC</v>
          </cell>
        </row>
        <row r="60">
          <cell r="A60" t="str">
            <v>30700</v>
          </cell>
          <cell r="B60" t="str">
            <v>CC</v>
          </cell>
        </row>
        <row r="61">
          <cell r="A61" t="str">
            <v>30701</v>
          </cell>
          <cell r="B61" t="str">
            <v>CC</v>
          </cell>
        </row>
        <row r="62">
          <cell r="A62" t="str">
            <v>30702</v>
          </cell>
          <cell r="B62" t="str">
            <v>CC</v>
          </cell>
        </row>
        <row r="63">
          <cell r="A63" t="str">
            <v>30801</v>
          </cell>
          <cell r="B63" t="str">
            <v>CC</v>
          </cell>
        </row>
        <row r="64">
          <cell r="A64" t="str">
            <v>30900</v>
          </cell>
          <cell r="B64" t="str">
            <v>CC</v>
          </cell>
        </row>
        <row r="65">
          <cell r="A65" t="str">
            <v>30901</v>
          </cell>
          <cell r="B65" t="str">
            <v>CC</v>
          </cell>
        </row>
        <row r="66">
          <cell r="A66" t="str">
            <v>30902</v>
          </cell>
          <cell r="B66" t="str">
            <v>CC</v>
          </cell>
        </row>
        <row r="67">
          <cell r="A67" t="str">
            <v>30903</v>
          </cell>
          <cell r="B67" t="str">
            <v>CC</v>
          </cell>
        </row>
        <row r="68">
          <cell r="A68" t="str">
            <v>40101</v>
          </cell>
          <cell r="B68" t="str">
            <v>Solar</v>
          </cell>
        </row>
        <row r="69">
          <cell r="A69" t="str">
            <v>40102</v>
          </cell>
          <cell r="B69" t="str">
            <v>Solar</v>
          </cell>
        </row>
        <row r="70">
          <cell r="A70" t="str">
            <v>40103</v>
          </cell>
          <cell r="B70" t="str">
            <v>Solar</v>
          </cell>
        </row>
        <row r="71">
          <cell r="A71" t="str">
            <v>30501</v>
          </cell>
          <cell r="B71" t="str">
            <v>CC</v>
          </cell>
        </row>
        <row r="72">
          <cell r="A72" t="str">
            <v>31001</v>
          </cell>
          <cell r="B72" t="str">
            <v>CC</v>
          </cell>
        </row>
      </sheetData>
      <sheetData sheetId="20">
        <row r="3">
          <cell r="A3" t="str">
            <v>Account</v>
          </cell>
          <cell r="B3" t="str">
            <v>RL Rate</v>
          </cell>
        </row>
        <row r="4">
          <cell r="A4">
            <v>0</v>
          </cell>
          <cell r="B4">
            <v>0</v>
          </cell>
        </row>
        <row r="5">
          <cell r="A5" t="str">
            <v>3110010100</v>
          </cell>
          <cell r="B5">
            <v>0</v>
          </cell>
        </row>
        <row r="6">
          <cell r="A6" t="str">
            <v>3120010100</v>
          </cell>
          <cell r="B6">
            <v>0</v>
          </cell>
        </row>
        <row r="7">
          <cell r="A7" t="str">
            <v>3140010100</v>
          </cell>
          <cell r="B7">
            <v>0</v>
          </cell>
        </row>
        <row r="8">
          <cell r="A8" t="str">
            <v>3150010100</v>
          </cell>
          <cell r="B8">
            <v>0</v>
          </cell>
        </row>
        <row r="9">
          <cell r="A9" t="str">
            <v>3160010100</v>
          </cell>
          <cell r="B9">
            <v>0</v>
          </cell>
        </row>
        <row r="10">
          <cell r="A10" t="str">
            <v>3110010101</v>
          </cell>
          <cell r="B10">
            <v>0</v>
          </cell>
        </row>
        <row r="11">
          <cell r="A11" t="str">
            <v>3120010101</v>
          </cell>
          <cell r="B11">
            <v>0</v>
          </cell>
        </row>
        <row r="12">
          <cell r="A12" t="str">
            <v>3140010101</v>
          </cell>
          <cell r="B12">
            <v>0</v>
          </cell>
        </row>
        <row r="13">
          <cell r="A13" t="str">
            <v>3150010101</v>
          </cell>
          <cell r="B13">
            <v>0</v>
          </cell>
        </row>
        <row r="14">
          <cell r="A14" t="str">
            <v>3160010101</v>
          </cell>
          <cell r="B14">
            <v>0</v>
          </cell>
        </row>
        <row r="15">
          <cell r="A15" t="str">
            <v>3110010102</v>
          </cell>
          <cell r="B15">
            <v>0</v>
          </cell>
        </row>
        <row r="16">
          <cell r="A16" t="str">
            <v>3120010102</v>
          </cell>
          <cell r="B16">
            <v>0</v>
          </cell>
        </row>
        <row r="17">
          <cell r="A17" t="str">
            <v>3140010102</v>
          </cell>
          <cell r="B17">
            <v>0</v>
          </cell>
        </row>
        <row r="18">
          <cell r="A18" t="str">
            <v>3150010102</v>
          </cell>
          <cell r="B18">
            <v>0</v>
          </cell>
        </row>
        <row r="19">
          <cell r="A19" t="str">
            <v>3160010102</v>
          </cell>
          <cell r="B19">
            <v>0</v>
          </cell>
        </row>
        <row r="20">
          <cell r="A20" t="str">
            <v>3110010200</v>
          </cell>
          <cell r="B20">
            <v>1.7</v>
          </cell>
        </row>
        <row r="21">
          <cell r="A21" t="str">
            <v>3120010200</v>
          </cell>
          <cell r="B21">
            <v>2.1836734693877551</v>
          </cell>
        </row>
        <row r="22">
          <cell r="A22" t="str">
            <v>3140010200</v>
          </cell>
          <cell r="B22">
            <v>2.2222222222222223</v>
          </cell>
        </row>
        <row r="23">
          <cell r="A23" t="str">
            <v>3150010200</v>
          </cell>
          <cell r="B23">
            <v>1.8928571428571428</v>
          </cell>
        </row>
        <row r="24">
          <cell r="A24" t="str">
            <v>3160010200</v>
          </cell>
          <cell r="B24">
            <v>1.8867924528301887</v>
          </cell>
        </row>
        <row r="25">
          <cell r="A25" t="str">
            <v>3110010201</v>
          </cell>
          <cell r="B25">
            <v>1.7</v>
          </cell>
        </row>
        <row r="26">
          <cell r="A26" t="str">
            <v>3120010201</v>
          </cell>
          <cell r="B26">
            <v>2.1836734693877551</v>
          </cell>
        </row>
        <row r="27">
          <cell r="A27" t="str">
            <v>3140010201</v>
          </cell>
          <cell r="B27">
            <v>2.2222222222222223</v>
          </cell>
        </row>
        <row r="28">
          <cell r="A28" t="str">
            <v>3150010201</v>
          </cell>
          <cell r="B28">
            <v>1.8928571428571428</v>
          </cell>
        </row>
        <row r="29">
          <cell r="A29" t="str">
            <v>3160010201</v>
          </cell>
          <cell r="B29">
            <v>1.8867924528301887</v>
          </cell>
        </row>
        <row r="30">
          <cell r="A30" t="str">
            <v>3110010202</v>
          </cell>
          <cell r="B30">
            <v>1.7</v>
          </cell>
        </row>
        <row r="31">
          <cell r="A31" t="str">
            <v>3120010202</v>
          </cell>
          <cell r="B31">
            <v>2.1836734693877551</v>
          </cell>
        </row>
        <row r="32">
          <cell r="A32" t="str">
            <v>3140010202</v>
          </cell>
          <cell r="B32">
            <v>2.2222222222222223</v>
          </cell>
        </row>
        <row r="33">
          <cell r="A33" t="str">
            <v>3150010202</v>
          </cell>
          <cell r="B33">
            <v>1.8928571428571428</v>
          </cell>
        </row>
        <row r="34">
          <cell r="A34" t="str">
            <v>3160010202</v>
          </cell>
          <cell r="B34">
            <v>1.8867924528301887</v>
          </cell>
        </row>
        <row r="35">
          <cell r="A35" t="str">
            <v>3110010301</v>
          </cell>
          <cell r="B35">
            <v>2.1489361702127661</v>
          </cell>
        </row>
        <row r="36">
          <cell r="A36" t="str">
            <v>3120010301</v>
          </cell>
          <cell r="B36">
            <v>2.5499999999999998</v>
          </cell>
        </row>
        <row r="37">
          <cell r="A37" t="str">
            <v>3140010301</v>
          </cell>
          <cell r="B37">
            <v>2.6315789473684212</v>
          </cell>
        </row>
        <row r="38">
          <cell r="A38" t="str">
            <v>3150010301</v>
          </cell>
          <cell r="B38">
            <v>2.3863636363636362</v>
          </cell>
        </row>
        <row r="39">
          <cell r="A39" t="str">
            <v>3160010301</v>
          </cell>
          <cell r="B39">
            <v>2.4047619047619047</v>
          </cell>
        </row>
        <row r="40">
          <cell r="A40" t="str">
            <v>3110010302</v>
          </cell>
          <cell r="B40">
            <v>2.1489361702127661</v>
          </cell>
        </row>
        <row r="41">
          <cell r="A41" t="str">
            <v>3120010302</v>
          </cell>
          <cell r="B41">
            <v>2.5499999999999998</v>
          </cell>
        </row>
        <row r="42">
          <cell r="A42" t="str">
            <v>3140010302</v>
          </cell>
          <cell r="B42">
            <v>2.6315789473684212</v>
          </cell>
        </row>
        <row r="43">
          <cell r="A43" t="str">
            <v>3150010302</v>
          </cell>
          <cell r="B43">
            <v>2.3863636363636362</v>
          </cell>
        </row>
        <row r="44">
          <cell r="A44" t="str">
            <v>3160010302</v>
          </cell>
          <cell r="B44">
            <v>2.4047619047619047</v>
          </cell>
        </row>
        <row r="45">
          <cell r="A45" t="str">
            <v>3110010303</v>
          </cell>
          <cell r="B45">
            <v>2.1489361702127661</v>
          </cell>
        </row>
        <row r="46">
          <cell r="A46" t="str">
            <v>3120010303</v>
          </cell>
          <cell r="B46">
            <v>2.5499999999999998</v>
          </cell>
        </row>
        <row r="47">
          <cell r="A47" t="str">
            <v>3140010303</v>
          </cell>
          <cell r="B47">
            <v>2.6315789473684212</v>
          </cell>
        </row>
        <row r="48">
          <cell r="A48" t="str">
            <v>3150010303</v>
          </cell>
          <cell r="B48">
            <v>2.3863636363636362</v>
          </cell>
        </row>
        <row r="49">
          <cell r="A49" t="str">
            <v>3160010303</v>
          </cell>
          <cell r="B49">
            <v>2.4047619047619047</v>
          </cell>
        </row>
        <row r="50">
          <cell r="A50" t="str">
            <v>3110010400</v>
          </cell>
          <cell r="B50">
            <v>2.1489361702127661</v>
          </cell>
        </row>
        <row r="51">
          <cell r="A51" t="str">
            <v>3120010400</v>
          </cell>
          <cell r="B51">
            <v>2.625</v>
          </cell>
        </row>
        <row r="52">
          <cell r="A52" t="str">
            <v>3140010400</v>
          </cell>
          <cell r="B52">
            <v>2.6315789473684212</v>
          </cell>
        </row>
        <row r="53">
          <cell r="A53" t="str">
            <v>3150010400</v>
          </cell>
          <cell r="B53">
            <v>2.3863636363636362</v>
          </cell>
        </row>
        <row r="54">
          <cell r="A54" t="str">
            <v>3160010400</v>
          </cell>
          <cell r="B54">
            <v>2.3809523809523809</v>
          </cell>
        </row>
        <row r="55">
          <cell r="A55" t="str">
            <v>3120010401</v>
          </cell>
          <cell r="B55">
            <v>2.625</v>
          </cell>
        </row>
        <row r="56">
          <cell r="A56" t="str">
            <v>3110010402</v>
          </cell>
          <cell r="B56">
            <v>2.1489361702127661</v>
          </cell>
        </row>
        <row r="57">
          <cell r="A57" t="str">
            <v>3120010402</v>
          </cell>
          <cell r="B57">
            <v>2.625</v>
          </cell>
        </row>
        <row r="58">
          <cell r="A58" t="str">
            <v>3140010402</v>
          </cell>
          <cell r="B58">
            <v>2.6315789473684212</v>
          </cell>
        </row>
        <row r="59">
          <cell r="A59" t="str">
            <v>3150010402</v>
          </cell>
          <cell r="B59">
            <v>2.3863636363636362</v>
          </cell>
        </row>
        <row r="60">
          <cell r="A60" t="str">
            <v>3160010402</v>
          </cell>
          <cell r="B60">
            <v>2.3809523809523809</v>
          </cell>
        </row>
        <row r="61">
          <cell r="A61" t="str">
            <v>3110010403</v>
          </cell>
          <cell r="B61">
            <v>2.1489361702127661</v>
          </cell>
        </row>
        <row r="62">
          <cell r="A62" t="str">
            <v>3120010403</v>
          </cell>
          <cell r="B62">
            <v>2.625</v>
          </cell>
        </row>
        <row r="63">
          <cell r="A63" t="str">
            <v>3140010403</v>
          </cell>
          <cell r="B63">
            <v>2.6315789473684212</v>
          </cell>
        </row>
        <row r="64">
          <cell r="A64" t="str">
            <v>3150010403</v>
          </cell>
          <cell r="B64">
            <v>2.3863636363636362</v>
          </cell>
        </row>
        <row r="65">
          <cell r="A65" t="str">
            <v>3160010403</v>
          </cell>
          <cell r="B65">
            <v>2.3809523809523809</v>
          </cell>
        </row>
        <row r="66">
          <cell r="A66" t="str">
            <v>3110010500</v>
          </cell>
          <cell r="B66">
            <v>1.8545454545454545</v>
          </cell>
        </row>
        <row r="67">
          <cell r="A67" t="str">
            <v>3120010500</v>
          </cell>
          <cell r="B67">
            <v>2.3043478260869565</v>
          </cell>
        </row>
        <row r="68">
          <cell r="A68" t="str">
            <v>3140010500</v>
          </cell>
          <cell r="B68">
            <v>2.3255813953488373</v>
          </cell>
        </row>
        <row r="69">
          <cell r="A69" t="str">
            <v>3150010500</v>
          </cell>
          <cell r="B69">
            <v>2.0192307692307692</v>
          </cell>
        </row>
        <row r="70">
          <cell r="A70" t="str">
            <v>3160010500</v>
          </cell>
          <cell r="B70">
            <v>2.0816326530612246</v>
          </cell>
        </row>
        <row r="71">
          <cell r="A71" t="str">
            <v>3110010501</v>
          </cell>
          <cell r="B71">
            <v>1.8545454545454545</v>
          </cell>
        </row>
        <row r="72">
          <cell r="A72" t="str">
            <v>3120010501</v>
          </cell>
          <cell r="B72">
            <v>2.3043478260869565</v>
          </cell>
        </row>
        <row r="73">
          <cell r="A73" t="str">
            <v>3140010501</v>
          </cell>
          <cell r="B73">
            <v>2.3255813953488373</v>
          </cell>
        </row>
        <row r="74">
          <cell r="A74" t="str">
            <v>3150010501</v>
          </cell>
          <cell r="B74">
            <v>2.0192307692307692</v>
          </cell>
        </row>
        <row r="75">
          <cell r="A75" t="str">
            <v>3160010501</v>
          </cell>
          <cell r="B75">
            <v>2.0816326530612246</v>
          </cell>
        </row>
        <row r="76">
          <cell r="A76" t="str">
            <v>3110010502</v>
          </cell>
          <cell r="B76">
            <v>1.8545454545454545</v>
          </cell>
        </row>
        <row r="77">
          <cell r="A77" t="str">
            <v>3120010502</v>
          </cell>
          <cell r="B77">
            <v>2.3043478260869565</v>
          </cell>
        </row>
        <row r="78">
          <cell r="A78" t="str">
            <v>3140010502</v>
          </cell>
          <cell r="B78">
            <v>2.3255813953488373</v>
          </cell>
        </row>
        <row r="79">
          <cell r="A79" t="str">
            <v>3150010502</v>
          </cell>
          <cell r="B79">
            <v>2.0192307692307692</v>
          </cell>
        </row>
        <row r="80">
          <cell r="A80" t="str">
            <v>3160010502</v>
          </cell>
          <cell r="B80">
            <v>2.0816326530612246</v>
          </cell>
        </row>
        <row r="81">
          <cell r="A81" t="str">
            <v>3110010503</v>
          </cell>
          <cell r="B81">
            <v>1.8545454545454545</v>
          </cell>
        </row>
        <row r="82">
          <cell r="A82" t="str">
            <v>3120010503</v>
          </cell>
          <cell r="B82">
            <v>2.3043478260869565</v>
          </cell>
        </row>
        <row r="83">
          <cell r="A83" t="str">
            <v>3140010503</v>
          </cell>
          <cell r="B83">
            <v>2.3255813953488373</v>
          </cell>
        </row>
        <row r="84">
          <cell r="A84" t="str">
            <v>3150010503</v>
          </cell>
          <cell r="B84">
            <v>2.0192307692307692</v>
          </cell>
        </row>
        <row r="85">
          <cell r="A85" t="str">
            <v>3160010503</v>
          </cell>
          <cell r="B85">
            <v>2.0816326530612246</v>
          </cell>
        </row>
        <row r="86">
          <cell r="A86" t="str">
            <v>3110010504</v>
          </cell>
          <cell r="B86">
            <v>1.8545454545454545</v>
          </cell>
        </row>
        <row r="87">
          <cell r="A87" t="str">
            <v>3120010504</v>
          </cell>
          <cell r="B87">
            <v>2.3043478260869565</v>
          </cell>
        </row>
        <row r="88">
          <cell r="A88" t="str">
            <v>3140010504</v>
          </cell>
          <cell r="B88">
            <v>2.3255813953488373</v>
          </cell>
        </row>
        <row r="89">
          <cell r="A89" t="str">
            <v>3150010504</v>
          </cell>
          <cell r="B89">
            <v>2.0192307692307692</v>
          </cell>
        </row>
        <row r="90">
          <cell r="A90" t="str">
            <v>3160010504</v>
          </cell>
          <cell r="B90">
            <v>2.0816326530612246</v>
          </cell>
        </row>
        <row r="91">
          <cell r="A91" t="str">
            <v>3110010600</v>
          </cell>
          <cell r="B91">
            <v>0</v>
          </cell>
        </row>
        <row r="92">
          <cell r="A92" t="str">
            <v>3120010600</v>
          </cell>
          <cell r="B92">
            <v>1.8545454545454545</v>
          </cell>
        </row>
        <row r="93">
          <cell r="A93" t="str">
            <v>3140010600</v>
          </cell>
          <cell r="B93">
            <v>2.3043478260869565</v>
          </cell>
        </row>
        <row r="94">
          <cell r="A94" t="str">
            <v>3150010600</v>
          </cell>
          <cell r="B94">
            <v>2.3255813953488373</v>
          </cell>
        </row>
        <row r="95">
          <cell r="A95" t="str">
            <v>3160010600</v>
          </cell>
          <cell r="B95">
            <v>2.0192307692307692</v>
          </cell>
        </row>
        <row r="96">
          <cell r="A96" t="str">
            <v>3110010601</v>
          </cell>
          <cell r="B96">
            <v>0</v>
          </cell>
        </row>
        <row r="97">
          <cell r="A97" t="str">
            <v>3120010601</v>
          </cell>
          <cell r="B97">
            <v>0</v>
          </cell>
        </row>
        <row r="98">
          <cell r="A98" t="str">
            <v>3140010601</v>
          </cell>
          <cell r="B98">
            <v>0</v>
          </cell>
        </row>
        <row r="99">
          <cell r="A99" t="str">
            <v>3150010601</v>
          </cell>
          <cell r="B99">
            <v>0</v>
          </cell>
        </row>
        <row r="100">
          <cell r="A100" t="str">
            <v>3160010601</v>
          </cell>
          <cell r="B100">
            <v>0</v>
          </cell>
        </row>
        <row r="101">
          <cell r="A101" t="str">
            <v>3110010602</v>
          </cell>
          <cell r="B101">
            <v>0</v>
          </cell>
        </row>
        <row r="102">
          <cell r="A102" t="str">
            <v>3120010602</v>
          </cell>
          <cell r="B102">
            <v>0</v>
          </cell>
        </row>
        <row r="103">
          <cell r="A103" t="str">
            <v>3140010602</v>
          </cell>
          <cell r="B103">
            <v>0</v>
          </cell>
        </row>
        <row r="104">
          <cell r="A104" t="str">
            <v>3150010602</v>
          </cell>
          <cell r="B104">
            <v>0</v>
          </cell>
        </row>
        <row r="105">
          <cell r="A105" t="str">
            <v>3160010602</v>
          </cell>
          <cell r="B105">
            <v>0</v>
          </cell>
        </row>
        <row r="106">
          <cell r="A106" t="str">
            <v>3110010701</v>
          </cell>
          <cell r="B106">
            <v>1.8888888888888888</v>
          </cell>
        </row>
        <row r="107">
          <cell r="A107" t="str">
            <v>3120010701</v>
          </cell>
          <cell r="B107">
            <v>2.3555555555555556</v>
          </cell>
        </row>
        <row r="108">
          <cell r="A108" t="str">
            <v>3140010701</v>
          </cell>
          <cell r="B108">
            <v>2.3809523809523809</v>
          </cell>
        </row>
        <row r="109">
          <cell r="A109" t="str">
            <v>3150010701</v>
          </cell>
          <cell r="B109">
            <v>2.0588235294117645</v>
          </cell>
        </row>
        <row r="110">
          <cell r="A110" t="str">
            <v>3160010701</v>
          </cell>
          <cell r="B110">
            <v>2.125</v>
          </cell>
        </row>
        <row r="111">
          <cell r="A111" t="str">
            <v>3110010800</v>
          </cell>
          <cell r="B111">
            <v>0</v>
          </cell>
        </row>
        <row r="112">
          <cell r="A112" t="str">
            <v>3120010800</v>
          </cell>
          <cell r="B112">
            <v>2.625</v>
          </cell>
        </row>
        <row r="113">
          <cell r="A113" t="str">
            <v>3140010800</v>
          </cell>
          <cell r="B113">
            <v>0</v>
          </cell>
        </row>
        <row r="114">
          <cell r="A114" t="str">
            <v>3150010800</v>
          </cell>
          <cell r="B114">
            <v>0</v>
          </cell>
        </row>
        <row r="115">
          <cell r="A115" t="str">
            <v>3160010800</v>
          </cell>
          <cell r="B115">
            <v>0</v>
          </cell>
        </row>
        <row r="116">
          <cell r="A116" t="str">
            <v>3110010801</v>
          </cell>
          <cell r="B116">
            <v>2.1489361702127661</v>
          </cell>
        </row>
        <row r="117">
          <cell r="A117" t="str">
            <v>3120010801</v>
          </cell>
          <cell r="B117">
            <v>2.625</v>
          </cell>
        </row>
        <row r="118">
          <cell r="A118" t="str">
            <v>3140010801</v>
          </cell>
          <cell r="B118">
            <v>2.6315789473684212</v>
          </cell>
        </row>
        <row r="119">
          <cell r="A119" t="str">
            <v>3150010801</v>
          </cell>
          <cell r="B119">
            <v>2.3636363636363638</v>
          </cell>
        </row>
        <row r="120">
          <cell r="A120" t="str">
            <v>3160010801</v>
          </cell>
          <cell r="B120">
            <v>2.4047619047619047</v>
          </cell>
        </row>
        <row r="121">
          <cell r="A121" t="str">
            <v>3110010802</v>
          </cell>
          <cell r="B121">
            <v>2.1702127659574466</v>
          </cell>
        </row>
        <row r="122">
          <cell r="A122" t="str">
            <v>3120010802</v>
          </cell>
          <cell r="B122">
            <v>2.65</v>
          </cell>
        </row>
        <row r="123">
          <cell r="A123" t="str">
            <v>3140010802</v>
          </cell>
          <cell r="B123">
            <v>2.6315789473684212</v>
          </cell>
        </row>
        <row r="124">
          <cell r="A124" t="str">
            <v>3150010802</v>
          </cell>
          <cell r="B124">
            <v>2.3863636363636362</v>
          </cell>
        </row>
        <row r="125">
          <cell r="A125" t="str">
            <v>3160010802</v>
          </cell>
          <cell r="B125">
            <v>2.4285714285714284</v>
          </cell>
        </row>
        <row r="126">
          <cell r="A126" t="str">
            <v>3110010803</v>
          </cell>
          <cell r="B126">
            <v>2.1489361702127661</v>
          </cell>
        </row>
        <row r="127">
          <cell r="A127" t="str">
            <v>3120010803</v>
          </cell>
          <cell r="B127">
            <v>2.625</v>
          </cell>
        </row>
        <row r="128">
          <cell r="A128" t="str">
            <v>3140010803</v>
          </cell>
          <cell r="B128">
            <v>2.6315789473684212</v>
          </cell>
        </row>
        <row r="129">
          <cell r="A129" t="str">
            <v>3150010803</v>
          </cell>
          <cell r="B129">
            <v>2.3636363636363638</v>
          </cell>
        </row>
        <row r="130">
          <cell r="A130" t="str">
            <v>3160010803</v>
          </cell>
          <cell r="B130">
            <v>2.4047619047619047</v>
          </cell>
        </row>
        <row r="131">
          <cell r="A131" t="str">
            <v>3110010901</v>
          </cell>
          <cell r="B131">
            <v>0</v>
          </cell>
        </row>
        <row r="132">
          <cell r="A132" t="str">
            <v>3120010901</v>
          </cell>
          <cell r="B132">
            <v>2.625</v>
          </cell>
        </row>
        <row r="133">
          <cell r="A133" t="str">
            <v>3140010901</v>
          </cell>
          <cell r="B133">
            <v>0</v>
          </cell>
        </row>
        <row r="134">
          <cell r="A134" t="str">
            <v>3150010901</v>
          </cell>
          <cell r="B134">
            <v>0</v>
          </cell>
        </row>
        <row r="135">
          <cell r="A135" t="str">
            <v>3160010901</v>
          </cell>
          <cell r="B135">
            <v>0</v>
          </cell>
        </row>
        <row r="136">
          <cell r="A136" t="str">
            <v>3110010900</v>
          </cell>
          <cell r="B136">
            <v>2.1489361702127661</v>
          </cell>
        </row>
        <row r="137">
          <cell r="A137" t="str">
            <v>3120010900</v>
          </cell>
          <cell r="B137">
            <v>2.625</v>
          </cell>
        </row>
        <row r="138">
          <cell r="A138" t="str">
            <v>3140010900</v>
          </cell>
          <cell r="B138">
            <v>0</v>
          </cell>
        </row>
        <row r="139">
          <cell r="A139" t="str">
            <v>3150010900</v>
          </cell>
          <cell r="B139">
            <v>2.3636363636363638</v>
          </cell>
        </row>
        <row r="140">
          <cell r="A140" t="str">
            <v>3160010900</v>
          </cell>
          <cell r="B140">
            <v>2.4047619047619047</v>
          </cell>
        </row>
        <row r="141">
          <cell r="A141" t="str">
            <v>3110010902</v>
          </cell>
          <cell r="B141">
            <v>2.1489361702127661</v>
          </cell>
        </row>
        <row r="142">
          <cell r="A142" t="str">
            <v>3120010902</v>
          </cell>
          <cell r="B142">
            <v>2.625</v>
          </cell>
        </row>
        <row r="143">
          <cell r="A143" t="str">
            <v>3140010902</v>
          </cell>
          <cell r="B143">
            <v>2.6315789473684212</v>
          </cell>
        </row>
        <row r="144">
          <cell r="A144" t="str">
            <v>3150010902</v>
          </cell>
          <cell r="B144">
            <v>2.3636363636363638</v>
          </cell>
        </row>
        <row r="145">
          <cell r="A145" t="str">
            <v>3160010902</v>
          </cell>
          <cell r="B145">
            <v>2.4047619047619047</v>
          </cell>
        </row>
        <row r="146">
          <cell r="A146" t="str">
            <v>3110010903</v>
          </cell>
          <cell r="B146">
            <v>2.1489361702127661</v>
          </cell>
        </row>
        <row r="147">
          <cell r="A147" t="str">
            <v>3120010903</v>
          </cell>
          <cell r="B147">
            <v>2.625</v>
          </cell>
        </row>
        <row r="148">
          <cell r="A148" t="str">
            <v>3140010903</v>
          </cell>
          <cell r="B148">
            <v>2.6315789473684212</v>
          </cell>
        </row>
        <row r="149">
          <cell r="A149" t="str">
            <v>3150010903</v>
          </cell>
          <cell r="B149">
            <v>2.3636363636363638</v>
          </cell>
        </row>
        <row r="150">
          <cell r="A150" t="str">
            <v>3160010903</v>
          </cell>
          <cell r="B150">
            <v>2.4047619047619047</v>
          </cell>
        </row>
        <row r="151">
          <cell r="A151" t="str">
            <v>3110010904</v>
          </cell>
          <cell r="B151">
            <v>2.1489361702127661</v>
          </cell>
        </row>
        <row r="152">
          <cell r="A152" t="str">
            <v>3120010904</v>
          </cell>
          <cell r="B152">
            <v>2.625</v>
          </cell>
        </row>
        <row r="153">
          <cell r="A153" t="str">
            <v>3140010904</v>
          </cell>
          <cell r="B153">
            <v>2.6315789473684212</v>
          </cell>
        </row>
        <row r="154">
          <cell r="A154" t="str">
            <v>3150010904</v>
          </cell>
          <cell r="B154">
            <v>2.3636363636363638</v>
          </cell>
        </row>
        <row r="155">
          <cell r="A155" t="str">
            <v>3160010904</v>
          </cell>
          <cell r="B155">
            <v>2.4047619047619047</v>
          </cell>
        </row>
        <row r="156">
          <cell r="A156" t="str">
            <v>3110010905</v>
          </cell>
          <cell r="B156">
            <v>2.1489361702127661</v>
          </cell>
        </row>
        <row r="157">
          <cell r="A157" t="str">
            <v>3120010905</v>
          </cell>
          <cell r="B157">
            <v>2.625</v>
          </cell>
        </row>
        <row r="158">
          <cell r="A158" t="str">
            <v>3140010905</v>
          </cell>
          <cell r="B158">
            <v>2.6315789473684212</v>
          </cell>
        </row>
        <row r="159">
          <cell r="A159" t="str">
            <v>3150010905</v>
          </cell>
          <cell r="B159">
            <v>2.3636363636363638</v>
          </cell>
        </row>
        <row r="160">
          <cell r="A160" t="str">
            <v>3160010905</v>
          </cell>
          <cell r="B160">
            <v>2.4047619047619047</v>
          </cell>
        </row>
        <row r="161">
          <cell r="A161" t="str">
            <v>3110011000</v>
          </cell>
          <cell r="B161">
            <v>2.0816326530612246</v>
          </cell>
        </row>
        <row r="162">
          <cell r="A162" t="str">
            <v>3120011000</v>
          </cell>
          <cell r="B162">
            <v>2.5238095238095237</v>
          </cell>
        </row>
        <row r="163">
          <cell r="A163" t="str">
            <v>3140011000</v>
          </cell>
          <cell r="B163">
            <v>2.5641025641025643</v>
          </cell>
        </row>
        <row r="164">
          <cell r="A164" t="str">
            <v>3150011000</v>
          </cell>
          <cell r="B164">
            <v>2.2340425531914891</v>
          </cell>
        </row>
        <row r="165">
          <cell r="A165" t="str">
            <v>3160011000</v>
          </cell>
          <cell r="B165">
            <v>2.3181818181818183</v>
          </cell>
        </row>
        <row r="166">
          <cell r="A166" t="str">
            <v>3110011001</v>
          </cell>
          <cell r="B166">
            <v>2.0816326530612246</v>
          </cell>
        </row>
        <row r="167">
          <cell r="A167" t="str">
            <v>3120011001</v>
          </cell>
          <cell r="B167">
            <v>2.5238095238095237</v>
          </cell>
        </row>
        <row r="168">
          <cell r="A168" t="str">
            <v>3140011001</v>
          </cell>
          <cell r="B168">
            <v>2.5641025641025643</v>
          </cell>
        </row>
        <row r="169">
          <cell r="A169" t="str">
            <v>3150011001</v>
          </cell>
          <cell r="B169">
            <v>2.2340425531914891</v>
          </cell>
        </row>
        <row r="170">
          <cell r="A170" t="str">
            <v>3160011001</v>
          </cell>
          <cell r="B170">
            <v>2.3181818181818183</v>
          </cell>
        </row>
        <row r="171">
          <cell r="A171" t="str">
            <v>3110011002</v>
          </cell>
          <cell r="B171">
            <v>2.0816326530612246</v>
          </cell>
        </row>
        <row r="172">
          <cell r="A172" t="str">
            <v>3120011002</v>
          </cell>
          <cell r="B172">
            <v>2.5238095238095237</v>
          </cell>
        </row>
        <row r="173">
          <cell r="A173" t="str">
            <v>3140011002</v>
          </cell>
          <cell r="B173">
            <v>2.5641025641025643</v>
          </cell>
        </row>
        <row r="174">
          <cell r="A174" t="str">
            <v>3150011002</v>
          </cell>
          <cell r="B174">
            <v>2.2340425531914891</v>
          </cell>
        </row>
        <row r="175">
          <cell r="A175" t="str">
            <v>3160011002</v>
          </cell>
          <cell r="B175">
            <v>2.3181818181818183</v>
          </cell>
        </row>
        <row r="176">
          <cell r="A176" t="str">
            <v>3210020100</v>
          </cell>
          <cell r="B176">
            <v>1.7857142857142858</v>
          </cell>
        </row>
        <row r="177">
          <cell r="A177" t="str">
            <v>3220020100</v>
          </cell>
          <cell r="B177">
            <v>2</v>
          </cell>
        </row>
        <row r="178">
          <cell r="A178" t="str">
            <v>3230020100</v>
          </cell>
          <cell r="B178">
            <v>2.4390243902439024</v>
          </cell>
        </row>
        <row r="179">
          <cell r="A179" t="str">
            <v>3240020100</v>
          </cell>
          <cell r="B179">
            <v>1.7586206896551724</v>
          </cell>
        </row>
        <row r="180">
          <cell r="A180" t="str">
            <v>3250020100</v>
          </cell>
          <cell r="B180">
            <v>1.8181818181818181</v>
          </cell>
        </row>
        <row r="181">
          <cell r="A181" t="str">
            <v>3210020101</v>
          </cell>
          <cell r="B181">
            <v>1.7857142857142858</v>
          </cell>
        </row>
        <row r="182">
          <cell r="A182" t="str">
            <v>3220020101</v>
          </cell>
          <cell r="B182">
            <v>2</v>
          </cell>
        </row>
        <row r="183">
          <cell r="A183" t="str">
            <v>3230020101</v>
          </cell>
          <cell r="B183">
            <v>2.4390243902439024</v>
          </cell>
        </row>
        <row r="184">
          <cell r="A184" t="str">
            <v>3240020101</v>
          </cell>
          <cell r="B184">
            <v>1.7586206896551724</v>
          </cell>
        </row>
        <row r="185">
          <cell r="A185" t="str">
            <v>3250020101</v>
          </cell>
          <cell r="B185">
            <v>1.8181818181818181</v>
          </cell>
        </row>
        <row r="186">
          <cell r="A186" t="str">
            <v>3210020102</v>
          </cell>
          <cell r="B186">
            <v>1.7857142857142858</v>
          </cell>
        </row>
        <row r="187">
          <cell r="A187" t="str">
            <v>3220020102</v>
          </cell>
          <cell r="B187">
            <v>2</v>
          </cell>
        </row>
        <row r="188">
          <cell r="A188" t="str">
            <v>3230020102</v>
          </cell>
          <cell r="B188">
            <v>2.4390243902439024</v>
          </cell>
        </row>
        <row r="189">
          <cell r="A189" t="str">
            <v>3240020102</v>
          </cell>
          <cell r="B189">
            <v>1.7586206896551724</v>
          </cell>
        </row>
        <row r="190">
          <cell r="A190" t="str">
            <v>3250020102</v>
          </cell>
          <cell r="B190">
            <v>1.8181818181818181</v>
          </cell>
        </row>
        <row r="191">
          <cell r="A191" t="str">
            <v>3210020200</v>
          </cell>
          <cell r="B191">
            <v>1.7857142857142858</v>
          </cell>
        </row>
        <row r="192">
          <cell r="A192" t="str">
            <v>3220020200</v>
          </cell>
          <cell r="B192">
            <v>2</v>
          </cell>
        </row>
        <row r="193">
          <cell r="A193" t="str">
            <v>3230020200</v>
          </cell>
          <cell r="B193">
            <v>2.4390243902439024</v>
          </cell>
        </row>
        <row r="194">
          <cell r="A194" t="str">
            <v>3240020200</v>
          </cell>
          <cell r="B194">
            <v>1.7586206896551724</v>
          </cell>
        </row>
        <row r="195">
          <cell r="A195" t="str">
            <v>3250020200</v>
          </cell>
          <cell r="B195">
            <v>1.8181818181818181</v>
          </cell>
        </row>
        <row r="196">
          <cell r="A196" t="str">
            <v>3210020201</v>
          </cell>
          <cell r="B196">
            <v>1.7857142857142858</v>
          </cell>
        </row>
        <row r="197">
          <cell r="A197" t="str">
            <v>3220020201</v>
          </cell>
          <cell r="B197">
            <v>2</v>
          </cell>
        </row>
        <row r="198">
          <cell r="A198" t="str">
            <v>3230020201</v>
          </cell>
          <cell r="B198">
            <v>2.4390243902439024</v>
          </cell>
        </row>
        <row r="199">
          <cell r="A199" t="str">
            <v>3240020201</v>
          </cell>
          <cell r="B199">
            <v>1.7586206896551724</v>
          </cell>
        </row>
        <row r="200">
          <cell r="A200" t="str">
            <v>3250020201</v>
          </cell>
          <cell r="B200">
            <v>1.8181818181818181</v>
          </cell>
        </row>
        <row r="201">
          <cell r="A201" t="str">
            <v>3210020202</v>
          </cell>
          <cell r="B201">
            <v>1.7857142857142858</v>
          </cell>
        </row>
        <row r="202">
          <cell r="A202" t="str">
            <v>3220020202</v>
          </cell>
          <cell r="B202">
            <v>2</v>
          </cell>
        </row>
        <row r="203">
          <cell r="A203" t="str">
            <v>3230020202</v>
          </cell>
          <cell r="B203">
            <v>2.4390243902439024</v>
          </cell>
        </row>
        <row r="204">
          <cell r="A204" t="str">
            <v>3240020202</v>
          </cell>
          <cell r="B204">
            <v>1.7586206896551724</v>
          </cell>
        </row>
        <row r="205">
          <cell r="A205" t="str">
            <v>3250020202</v>
          </cell>
          <cell r="B205">
            <v>1.8181818181818181</v>
          </cell>
        </row>
        <row r="206">
          <cell r="A206" t="str">
            <v>3410030102</v>
          </cell>
          <cell r="B206">
            <v>2.3181818181818183</v>
          </cell>
        </row>
        <row r="207">
          <cell r="A207" t="str">
            <v>3420030102</v>
          </cell>
          <cell r="B207">
            <v>2.7027027027027026</v>
          </cell>
        </row>
        <row r="208">
          <cell r="A208" t="str">
            <v>3430030102</v>
          </cell>
          <cell r="B208">
            <v>3.125</v>
          </cell>
        </row>
        <row r="209">
          <cell r="A209" t="str">
            <v>3440030102</v>
          </cell>
          <cell r="B209">
            <v>2.2444444444444445</v>
          </cell>
        </row>
        <row r="210">
          <cell r="A210" t="str">
            <v>3450030102</v>
          </cell>
          <cell r="B210">
            <v>2.2444444444444445</v>
          </cell>
        </row>
        <row r="211">
          <cell r="A211" t="str">
            <v>3460030102</v>
          </cell>
          <cell r="B211">
            <v>2.2727272727272729</v>
          </cell>
        </row>
        <row r="212">
          <cell r="A212" t="str">
            <v>3410030101</v>
          </cell>
          <cell r="B212">
            <v>2.1702127659574466</v>
          </cell>
        </row>
        <row r="213">
          <cell r="A213" t="str">
            <v>3420030101</v>
          </cell>
          <cell r="B213">
            <v>2.5641025641025643</v>
          </cell>
        </row>
        <row r="214">
          <cell r="A214" t="str">
            <v>3430030101</v>
          </cell>
          <cell r="B214">
            <v>2.9411764705882355</v>
          </cell>
        </row>
        <row r="215">
          <cell r="A215" t="str">
            <v>3440030101</v>
          </cell>
          <cell r="B215">
            <v>2.1041666666666665</v>
          </cell>
        </row>
        <row r="216">
          <cell r="A216" t="str">
            <v>3450030101</v>
          </cell>
          <cell r="B216">
            <v>2.1041666666666665</v>
          </cell>
        </row>
        <row r="217">
          <cell r="A217" t="str">
            <v>3460030101</v>
          </cell>
          <cell r="B217">
            <v>2.1739130434782608</v>
          </cell>
        </row>
        <row r="218">
          <cell r="A218" t="str">
            <v>3410030103</v>
          </cell>
          <cell r="B218">
            <v>2.1702127659574466</v>
          </cell>
        </row>
        <row r="219">
          <cell r="A219" t="str">
            <v>3420030103</v>
          </cell>
          <cell r="B219">
            <v>2.5641025641025643</v>
          </cell>
        </row>
        <row r="220">
          <cell r="A220" t="str">
            <v>3430030103</v>
          </cell>
          <cell r="B220">
            <v>3.4482758620689653</v>
          </cell>
        </row>
        <row r="221">
          <cell r="A221" t="str">
            <v>3440030103</v>
          </cell>
          <cell r="B221">
            <v>2.1041666666666665</v>
          </cell>
        </row>
        <row r="222">
          <cell r="A222" t="str">
            <v>3450030103</v>
          </cell>
          <cell r="B222">
            <v>2.1041666666666665</v>
          </cell>
        </row>
        <row r="223">
          <cell r="A223" t="str">
            <v>3460030103</v>
          </cell>
          <cell r="B223">
            <v>2.1739130434782608</v>
          </cell>
        </row>
        <row r="224">
          <cell r="A224" t="str">
            <v>3410030300</v>
          </cell>
          <cell r="B224">
            <v>3.5172413793103448</v>
          </cell>
        </row>
        <row r="225">
          <cell r="A225" t="str">
            <v>3420030300</v>
          </cell>
          <cell r="B225">
            <v>3.8461538461538463</v>
          </cell>
        </row>
        <row r="226">
          <cell r="A226" t="str">
            <v>3430030300</v>
          </cell>
          <cell r="B226">
            <v>5.8479532163742682</v>
          </cell>
        </row>
        <row r="227">
          <cell r="A227" t="str">
            <v>3440030300</v>
          </cell>
          <cell r="B227">
            <v>3.3666666666666667</v>
          </cell>
        </row>
        <row r="228">
          <cell r="A228" t="str">
            <v>3450030300</v>
          </cell>
          <cell r="B228">
            <v>3.3666666666666667</v>
          </cell>
        </row>
        <row r="229">
          <cell r="A229" t="str">
            <v>3460030300</v>
          </cell>
          <cell r="B229">
            <v>3.4482758620689653</v>
          </cell>
        </row>
        <row r="230">
          <cell r="A230" t="str">
            <v>3410030301</v>
          </cell>
          <cell r="B230">
            <v>3.5172413793103448</v>
          </cell>
        </row>
        <row r="231">
          <cell r="A231" t="str">
            <v>3420030301</v>
          </cell>
          <cell r="B231">
            <v>3.8461538461538463</v>
          </cell>
        </row>
        <row r="232">
          <cell r="A232" t="str">
            <v>3430030301</v>
          </cell>
          <cell r="B232">
            <v>4.166666666666667</v>
          </cell>
        </row>
        <row r="233">
          <cell r="A233" t="str">
            <v>3440030301</v>
          </cell>
          <cell r="B233">
            <v>3.3666666666666667</v>
          </cell>
        </row>
        <row r="234">
          <cell r="A234" t="str">
            <v>3450030301</v>
          </cell>
          <cell r="B234">
            <v>3.3666666666666667</v>
          </cell>
        </row>
        <row r="235">
          <cell r="A235" t="str">
            <v>3460030301</v>
          </cell>
          <cell r="B235">
            <v>3.4482758620689653</v>
          </cell>
        </row>
        <row r="236">
          <cell r="A236" t="str">
            <v>3410030302</v>
          </cell>
          <cell r="B236">
            <v>3.5172413793103448</v>
          </cell>
        </row>
        <row r="237">
          <cell r="A237" t="str">
            <v>3420030302</v>
          </cell>
          <cell r="B237">
            <v>3.8461538461538463</v>
          </cell>
        </row>
        <row r="238">
          <cell r="A238" t="str">
            <v>3430030302</v>
          </cell>
          <cell r="B238">
            <v>5.2356020942408374</v>
          </cell>
        </row>
        <row r="239">
          <cell r="A239" t="str">
            <v>3440030302</v>
          </cell>
          <cell r="B239">
            <v>3.3666666666666667</v>
          </cell>
        </row>
        <row r="240">
          <cell r="A240" t="str">
            <v>3450030302</v>
          </cell>
          <cell r="B240">
            <v>3.3666666666666667</v>
          </cell>
        </row>
        <row r="241">
          <cell r="A241" t="str">
            <v>3460030302</v>
          </cell>
          <cell r="B241">
            <v>3.4482758620689653</v>
          </cell>
        </row>
        <row r="242">
          <cell r="A242" t="str">
            <v>3410030200</v>
          </cell>
          <cell r="B242">
            <v>3.5172413793103448</v>
          </cell>
        </row>
        <row r="243">
          <cell r="A243" t="str">
            <v>3420030200</v>
          </cell>
          <cell r="B243">
            <v>3.8461538461538463</v>
          </cell>
        </row>
        <row r="244">
          <cell r="A244" t="str">
            <v>3430030200</v>
          </cell>
          <cell r="B244">
            <v>5.9523809523809526</v>
          </cell>
        </row>
        <row r="245">
          <cell r="A245" t="str">
            <v>3440030200</v>
          </cell>
          <cell r="B245">
            <v>3.3666666666666667</v>
          </cell>
        </row>
        <row r="246">
          <cell r="A246" t="str">
            <v>3450030200</v>
          </cell>
          <cell r="B246">
            <v>3.3666666666666667</v>
          </cell>
        </row>
        <row r="247">
          <cell r="A247" t="str">
            <v>3460030200</v>
          </cell>
          <cell r="B247">
            <v>3.4482758620689653</v>
          </cell>
        </row>
        <row r="248">
          <cell r="A248" t="str">
            <v>3410030201</v>
          </cell>
          <cell r="B248">
            <v>3.5172413793103448</v>
          </cell>
        </row>
        <row r="249">
          <cell r="A249" t="str">
            <v>3420030201</v>
          </cell>
          <cell r="B249">
            <v>3.8461538461538463</v>
          </cell>
        </row>
        <row r="250">
          <cell r="A250" t="str">
            <v>3430030201</v>
          </cell>
          <cell r="B250">
            <v>4.3478260869565215</v>
          </cell>
        </row>
        <row r="251">
          <cell r="A251" t="str">
            <v>3440030201</v>
          </cell>
          <cell r="B251">
            <v>3.3666666666666667</v>
          </cell>
        </row>
        <row r="252">
          <cell r="A252" t="str">
            <v>3450030201</v>
          </cell>
          <cell r="B252">
            <v>3.3666666666666667</v>
          </cell>
        </row>
        <row r="253">
          <cell r="A253" t="str">
            <v>3460030201</v>
          </cell>
          <cell r="B253">
            <v>3.4482758620689653</v>
          </cell>
        </row>
        <row r="254">
          <cell r="A254" t="str">
            <v>3410030202</v>
          </cell>
          <cell r="B254">
            <v>3.5172413793103448</v>
          </cell>
        </row>
        <row r="255">
          <cell r="A255" t="str">
            <v>3420030202</v>
          </cell>
          <cell r="B255">
            <v>3.8461538461538463</v>
          </cell>
        </row>
        <row r="256">
          <cell r="A256" t="str">
            <v>3430030202</v>
          </cell>
          <cell r="B256">
            <v>4.166666666666667</v>
          </cell>
        </row>
        <row r="257">
          <cell r="A257" t="str">
            <v>3440030202</v>
          </cell>
          <cell r="B257">
            <v>3.3666666666666667</v>
          </cell>
        </row>
        <row r="258">
          <cell r="A258" t="str">
            <v>3450030202</v>
          </cell>
          <cell r="B258">
            <v>3.3666666666666667</v>
          </cell>
        </row>
        <row r="259">
          <cell r="A259" t="str">
            <v>3460030202</v>
          </cell>
          <cell r="B259">
            <v>3.4482758620689653</v>
          </cell>
        </row>
        <row r="260">
          <cell r="A260" t="str">
            <v>3410030401</v>
          </cell>
          <cell r="B260">
            <v>3.5172413793103448</v>
          </cell>
        </row>
        <row r="261">
          <cell r="A261" t="str">
            <v>3420030401</v>
          </cell>
          <cell r="B261">
            <v>3.8461538461538463</v>
          </cell>
        </row>
        <row r="262">
          <cell r="A262" t="str">
            <v>3430030401</v>
          </cell>
          <cell r="B262">
            <v>4.3478260869565215</v>
          </cell>
        </row>
        <row r="263">
          <cell r="A263" t="str">
            <v>3440030401</v>
          </cell>
          <cell r="B263">
            <v>3.3666666666666667</v>
          </cell>
        </row>
        <row r="264">
          <cell r="A264" t="str">
            <v>3450030401</v>
          </cell>
          <cell r="B264">
            <v>3.3666666666666667</v>
          </cell>
        </row>
        <row r="265">
          <cell r="A265" t="str">
            <v>3460030401</v>
          </cell>
          <cell r="B265">
            <v>3.4482758620689653</v>
          </cell>
        </row>
        <row r="266">
          <cell r="A266" t="str">
            <v>3410030500</v>
          </cell>
          <cell r="B266">
            <v>3.5172413793103448</v>
          </cell>
        </row>
        <row r="267">
          <cell r="A267" t="str">
            <v>3420030500</v>
          </cell>
          <cell r="B267">
            <v>3.8461538461538463</v>
          </cell>
        </row>
        <row r="268">
          <cell r="A268" t="str">
            <v>3430030500</v>
          </cell>
          <cell r="B268">
            <v>4.3478260869565215</v>
          </cell>
        </row>
        <row r="269">
          <cell r="A269" t="str">
            <v>3440030500</v>
          </cell>
          <cell r="B269">
            <v>3.3666666666666667</v>
          </cell>
        </row>
        <row r="270">
          <cell r="A270" t="str">
            <v>3450030500</v>
          </cell>
          <cell r="B270">
            <v>3.3666666666666667</v>
          </cell>
        </row>
        <row r="271">
          <cell r="A271" t="str">
            <v>3460030500</v>
          </cell>
          <cell r="B271">
            <v>3.4482758620689653</v>
          </cell>
        </row>
        <row r="272">
          <cell r="A272" t="str">
            <v>3410030501</v>
          </cell>
          <cell r="B272">
            <v>0</v>
          </cell>
        </row>
        <row r="273">
          <cell r="A273" t="str">
            <v>3420030501</v>
          </cell>
          <cell r="B273">
            <v>3.8461538461538463</v>
          </cell>
        </row>
        <row r="274">
          <cell r="A274" t="str">
            <v>3430030501</v>
          </cell>
          <cell r="B274">
            <v>0</v>
          </cell>
        </row>
        <row r="275">
          <cell r="A275" t="str">
            <v>3440030501</v>
          </cell>
          <cell r="B275">
            <v>0</v>
          </cell>
        </row>
        <row r="276">
          <cell r="A276" t="str">
            <v>3450030501</v>
          </cell>
          <cell r="B276">
            <v>0</v>
          </cell>
        </row>
        <row r="277">
          <cell r="A277" t="str">
            <v>3460030501</v>
          </cell>
          <cell r="B277">
            <v>0</v>
          </cell>
        </row>
        <row r="278">
          <cell r="A278" t="str">
            <v>3410030502</v>
          </cell>
          <cell r="B278">
            <v>3.5172413793103448</v>
          </cell>
        </row>
        <row r="279">
          <cell r="A279" t="str">
            <v>3420030502</v>
          </cell>
          <cell r="B279">
            <v>3.8461538461538463</v>
          </cell>
        </row>
        <row r="280">
          <cell r="A280" t="str">
            <v>3430030502</v>
          </cell>
          <cell r="B280">
            <v>4.166666666666667</v>
          </cell>
        </row>
        <row r="281">
          <cell r="A281" t="str">
            <v>3440030502</v>
          </cell>
          <cell r="B281">
            <v>3.3666666666666667</v>
          </cell>
        </row>
        <row r="282">
          <cell r="A282" t="str">
            <v>3450030502</v>
          </cell>
          <cell r="B282">
            <v>3.3666666666666667</v>
          </cell>
        </row>
        <row r="283">
          <cell r="A283" t="str">
            <v>3460030502</v>
          </cell>
          <cell r="B283">
            <v>3.4482758620689653</v>
          </cell>
        </row>
        <row r="284">
          <cell r="A284" t="str">
            <v>3410030503</v>
          </cell>
          <cell r="B284">
            <v>3.5172413793103448</v>
          </cell>
        </row>
        <row r="285">
          <cell r="A285" t="str">
            <v>3420030503</v>
          </cell>
          <cell r="B285">
            <v>3.8461538461538463</v>
          </cell>
        </row>
        <row r="286">
          <cell r="A286" t="str">
            <v>3430030503</v>
          </cell>
          <cell r="B286">
            <v>4.166666666666667</v>
          </cell>
        </row>
        <row r="287">
          <cell r="A287" t="str">
            <v>3440030503</v>
          </cell>
          <cell r="B287">
            <v>3.3666666666666667</v>
          </cell>
        </row>
        <row r="288">
          <cell r="A288" t="str">
            <v>3450030503</v>
          </cell>
          <cell r="B288">
            <v>3.3666666666666667</v>
          </cell>
        </row>
        <row r="289">
          <cell r="A289" t="str">
            <v>3460030503</v>
          </cell>
          <cell r="B289">
            <v>3.4482758620689653</v>
          </cell>
        </row>
        <row r="290">
          <cell r="A290" t="str">
            <v>3410030504</v>
          </cell>
          <cell r="B290">
            <v>3.5172413793103448</v>
          </cell>
        </row>
        <row r="291">
          <cell r="A291" t="str">
            <v>3420030504</v>
          </cell>
          <cell r="B291">
            <v>3.8461538461538463</v>
          </cell>
        </row>
        <row r="292">
          <cell r="A292" t="str">
            <v>3430030504</v>
          </cell>
          <cell r="B292">
            <v>4.3</v>
          </cell>
        </row>
        <row r="293">
          <cell r="A293" t="str">
            <v>3440030504</v>
          </cell>
          <cell r="B293">
            <v>3.3666666666666667</v>
          </cell>
        </row>
        <row r="294">
          <cell r="A294" t="str">
            <v>3450030504</v>
          </cell>
          <cell r="B294">
            <v>3.3666666666666667</v>
          </cell>
        </row>
        <row r="295">
          <cell r="A295" t="str">
            <v>3460030504</v>
          </cell>
          <cell r="B295">
            <v>3.4482758620689653</v>
          </cell>
        </row>
        <row r="296">
          <cell r="A296" t="str">
            <v>3410030600</v>
          </cell>
          <cell r="B296">
            <v>2.5499999999999998</v>
          </cell>
        </row>
        <row r="297">
          <cell r="A297" t="str">
            <v>3420030600</v>
          </cell>
          <cell r="B297">
            <v>2.8571428571428572</v>
          </cell>
        </row>
        <row r="298">
          <cell r="A298" t="str">
            <v>3430030600</v>
          </cell>
          <cell r="B298">
            <v>4.166666666666667</v>
          </cell>
        </row>
        <row r="299">
          <cell r="A299" t="str">
            <v>3440030600</v>
          </cell>
          <cell r="B299">
            <v>2.4634146341463414</v>
          </cell>
        </row>
        <row r="300">
          <cell r="A300" t="str">
            <v>3450030600</v>
          </cell>
          <cell r="B300">
            <v>2.4634146341463414</v>
          </cell>
        </row>
        <row r="301">
          <cell r="A301" t="str">
            <v>3460030600</v>
          </cell>
          <cell r="B301">
            <v>2.5</v>
          </cell>
        </row>
        <row r="302">
          <cell r="A302" t="str">
            <v>3410030601</v>
          </cell>
          <cell r="B302">
            <v>2.5499999999999998</v>
          </cell>
        </row>
        <row r="303">
          <cell r="A303" t="str">
            <v>3420030601</v>
          </cell>
          <cell r="B303">
            <v>2.8571428571428572</v>
          </cell>
        </row>
        <row r="304">
          <cell r="A304" t="str">
            <v>3430030601</v>
          </cell>
          <cell r="B304">
            <v>4</v>
          </cell>
        </row>
        <row r="305">
          <cell r="A305" t="str">
            <v>3440030601</v>
          </cell>
          <cell r="B305">
            <v>2.4634146341463414</v>
          </cell>
        </row>
        <row r="306">
          <cell r="A306" t="str">
            <v>3450030601</v>
          </cell>
          <cell r="B306">
            <v>2.4634146341463414</v>
          </cell>
        </row>
        <row r="307">
          <cell r="A307" t="str">
            <v>3460030601</v>
          </cell>
          <cell r="B307">
            <v>2.5</v>
          </cell>
        </row>
        <row r="308">
          <cell r="A308" t="str">
            <v>3410030602</v>
          </cell>
          <cell r="B308">
            <v>2.4878048780487805</v>
          </cell>
        </row>
        <row r="309">
          <cell r="A309" t="str">
            <v>3420030602</v>
          </cell>
          <cell r="B309">
            <v>2.8571428571428572</v>
          </cell>
        </row>
        <row r="310">
          <cell r="A310" t="str">
            <v>3430030602</v>
          </cell>
          <cell r="B310">
            <v>3.3333333333333335</v>
          </cell>
        </row>
        <row r="311">
          <cell r="A311" t="str">
            <v>3440030602</v>
          </cell>
          <cell r="B311">
            <v>2.4047619047619047</v>
          </cell>
        </row>
        <row r="312">
          <cell r="A312" t="str">
            <v>3450030602</v>
          </cell>
          <cell r="B312">
            <v>2.4047619047619047</v>
          </cell>
        </row>
        <row r="313">
          <cell r="A313" t="str">
            <v>3460030602</v>
          </cell>
          <cell r="B313">
            <v>2.4390243902439024</v>
          </cell>
        </row>
        <row r="314">
          <cell r="A314" t="str">
            <v>3410030700</v>
          </cell>
          <cell r="B314">
            <v>3.5172413793103448</v>
          </cell>
        </row>
        <row r="315">
          <cell r="A315" t="str">
            <v>3420030700</v>
          </cell>
          <cell r="B315">
            <v>3.8461538461538463</v>
          </cell>
        </row>
        <row r="316">
          <cell r="A316" t="str">
            <v>3430030700</v>
          </cell>
          <cell r="B316">
            <v>4.5454545454545459</v>
          </cell>
        </row>
        <row r="317">
          <cell r="A317" t="str">
            <v>3440030700</v>
          </cell>
          <cell r="B317">
            <v>3.3666666666666667</v>
          </cell>
        </row>
        <row r="318">
          <cell r="A318" t="str">
            <v>3450030700</v>
          </cell>
          <cell r="B318">
            <v>3.3666666666666667</v>
          </cell>
        </row>
        <row r="319">
          <cell r="A319" t="str">
            <v>3460030700</v>
          </cell>
          <cell r="B319">
            <v>3.4482758620689653</v>
          </cell>
        </row>
        <row r="320">
          <cell r="A320" t="str">
            <v>3410030701</v>
          </cell>
          <cell r="B320">
            <v>3.5172413793103448</v>
          </cell>
        </row>
        <row r="321">
          <cell r="A321" t="str">
            <v>3420030701</v>
          </cell>
          <cell r="B321">
            <v>3.8461538461538463</v>
          </cell>
        </row>
        <row r="322">
          <cell r="A322" t="str">
            <v>3430030701</v>
          </cell>
          <cell r="B322">
            <v>4.7619047619047619</v>
          </cell>
        </row>
        <row r="323">
          <cell r="A323" t="str">
            <v>3440030701</v>
          </cell>
          <cell r="B323">
            <v>3.3666666666666667</v>
          </cell>
        </row>
        <row r="324">
          <cell r="A324" t="str">
            <v>3450030701</v>
          </cell>
          <cell r="B324">
            <v>3.3666666666666667</v>
          </cell>
        </row>
        <row r="325">
          <cell r="A325" t="str">
            <v>3460030701</v>
          </cell>
          <cell r="B325">
            <v>3.4482758620689653</v>
          </cell>
        </row>
        <row r="326">
          <cell r="A326" t="str">
            <v>3410030702</v>
          </cell>
          <cell r="B326">
            <v>3.5172413793103448</v>
          </cell>
        </row>
        <row r="327">
          <cell r="A327" t="str">
            <v>3420030702</v>
          </cell>
          <cell r="B327">
            <v>3.8461538461538463</v>
          </cell>
        </row>
        <row r="328">
          <cell r="A328" t="str">
            <v>3430030702</v>
          </cell>
          <cell r="B328">
            <v>4.166666666666667</v>
          </cell>
        </row>
        <row r="329">
          <cell r="A329" t="str">
            <v>3440030702</v>
          </cell>
          <cell r="B329">
            <v>3.3666666666666667</v>
          </cell>
        </row>
        <row r="330">
          <cell r="A330" t="str">
            <v>3450030702</v>
          </cell>
          <cell r="B330">
            <v>3.3666666666666667</v>
          </cell>
        </row>
        <row r="331">
          <cell r="A331" t="str">
            <v>3460030702</v>
          </cell>
          <cell r="B331">
            <v>3.4482758620689653</v>
          </cell>
        </row>
        <row r="332">
          <cell r="A332" t="str">
            <v>3410030801</v>
          </cell>
          <cell r="B332">
            <v>3.5172413793103448</v>
          </cell>
        </row>
        <row r="333">
          <cell r="A333" t="str">
            <v>3420030801</v>
          </cell>
          <cell r="B333">
            <v>3.8461538461538463</v>
          </cell>
        </row>
        <row r="334">
          <cell r="A334" t="str">
            <v>3430030801</v>
          </cell>
          <cell r="B334">
            <v>5.6818181818181817</v>
          </cell>
        </row>
        <row r="335">
          <cell r="A335" t="str">
            <v>3440030801</v>
          </cell>
          <cell r="B335">
            <v>3.3666666666666667</v>
          </cell>
        </row>
        <row r="336">
          <cell r="A336" t="str">
            <v>3450030801</v>
          </cell>
          <cell r="B336">
            <v>3.3666666666666667</v>
          </cell>
        </row>
        <row r="337">
          <cell r="A337" t="str">
            <v>3460030801</v>
          </cell>
          <cell r="B337">
            <v>3.4482758620689653</v>
          </cell>
        </row>
        <row r="338">
          <cell r="A338" t="str">
            <v>35020</v>
          </cell>
          <cell r="B338">
            <v>1.3333333333333333</v>
          </cell>
        </row>
        <row r="339">
          <cell r="A339" t="str">
            <v>35200</v>
          </cell>
          <cell r="B339">
            <v>1.9166666666666667</v>
          </cell>
        </row>
        <row r="340">
          <cell r="A340" t="str">
            <v>35300</v>
          </cell>
          <cell r="B340">
            <v>2.5499999999999998</v>
          </cell>
        </row>
        <row r="341">
          <cell r="A341" t="str">
            <v>35310</v>
          </cell>
          <cell r="B341">
            <v>2.8571428571428572</v>
          </cell>
        </row>
        <row r="342">
          <cell r="A342" t="str">
            <v>35400</v>
          </cell>
          <cell r="B342">
            <v>2.2115384615384617</v>
          </cell>
        </row>
        <row r="343">
          <cell r="A343" t="str">
            <v>35500</v>
          </cell>
          <cell r="B343">
            <v>3.4090909090909092</v>
          </cell>
        </row>
        <row r="344">
          <cell r="A344" t="str">
            <v>35600</v>
          </cell>
          <cell r="B344">
            <v>3.1914893617021276</v>
          </cell>
        </row>
        <row r="345">
          <cell r="A345" t="str">
            <v>35700</v>
          </cell>
          <cell r="B345">
            <v>1.6666666666666667</v>
          </cell>
        </row>
        <row r="346">
          <cell r="A346" t="str">
            <v>35800</v>
          </cell>
          <cell r="B346">
            <v>1.8333333333333333</v>
          </cell>
        </row>
        <row r="347">
          <cell r="A347" t="str">
            <v>35900</v>
          </cell>
          <cell r="B347">
            <v>1.6923076923076923</v>
          </cell>
        </row>
        <row r="348">
          <cell r="A348" t="str">
            <v>36100</v>
          </cell>
          <cell r="B348">
            <v>1.9166666666666667</v>
          </cell>
        </row>
        <row r="349">
          <cell r="A349" t="str">
            <v>36200</v>
          </cell>
          <cell r="B349">
            <v>2.558139534883721</v>
          </cell>
        </row>
        <row r="350">
          <cell r="A350" t="str">
            <v>36400</v>
          </cell>
          <cell r="B350">
            <v>4.1025641025641022</v>
          </cell>
        </row>
        <row r="351">
          <cell r="A351" t="str">
            <v>36500</v>
          </cell>
          <cell r="B351">
            <v>3.9024390243902438</v>
          </cell>
        </row>
        <row r="352">
          <cell r="A352" t="str">
            <v>36660</v>
          </cell>
          <cell r="B352">
            <v>1.4571428571428571</v>
          </cell>
        </row>
        <row r="353">
          <cell r="A353" t="str">
            <v>36670</v>
          </cell>
          <cell r="B353">
            <v>2</v>
          </cell>
        </row>
        <row r="354">
          <cell r="A354" t="str">
            <v>36760</v>
          </cell>
          <cell r="B354">
            <v>2.6315789473684212</v>
          </cell>
        </row>
        <row r="355">
          <cell r="A355" t="str">
            <v>36770</v>
          </cell>
          <cell r="B355">
            <v>2.8571428571428572</v>
          </cell>
        </row>
        <row r="356">
          <cell r="A356" t="str">
            <v>36800</v>
          </cell>
          <cell r="B356">
            <v>3.7878787878787881</v>
          </cell>
        </row>
        <row r="357">
          <cell r="A357" t="str">
            <v>36910</v>
          </cell>
          <cell r="B357">
            <v>3.8541666666666665</v>
          </cell>
        </row>
        <row r="358">
          <cell r="A358" t="str">
            <v>36960</v>
          </cell>
          <cell r="B358">
            <v>2.763157894736842</v>
          </cell>
        </row>
        <row r="359">
          <cell r="A359" t="str">
            <v>37000</v>
          </cell>
          <cell r="B359">
            <v>3.6111111111111112</v>
          </cell>
        </row>
        <row r="360">
          <cell r="A360" t="str">
            <v>37010</v>
          </cell>
          <cell r="B360">
            <v>6.5</v>
          </cell>
        </row>
        <row r="361">
          <cell r="A361" t="str">
            <v>37100</v>
          </cell>
          <cell r="B361">
            <v>4</v>
          </cell>
        </row>
        <row r="362">
          <cell r="A362" t="str">
            <v>37300</v>
          </cell>
          <cell r="B362">
            <v>4</v>
          </cell>
        </row>
        <row r="363">
          <cell r="A363" t="str">
            <v>39000</v>
          </cell>
          <cell r="B363">
            <v>2.1</v>
          </cell>
        </row>
        <row r="364">
          <cell r="A364" t="str">
            <v>39202</v>
          </cell>
          <cell r="B364">
            <v>0</v>
          </cell>
        </row>
        <row r="365">
          <cell r="A365" t="str">
            <v>39201</v>
          </cell>
          <cell r="B365">
            <v>0</v>
          </cell>
        </row>
        <row r="366">
          <cell r="A366" t="str">
            <v>39210</v>
          </cell>
          <cell r="B366">
            <v>14.166666666666666</v>
          </cell>
        </row>
        <row r="367">
          <cell r="A367" t="str">
            <v>39220</v>
          </cell>
          <cell r="B367">
            <v>9.4444444444444446</v>
          </cell>
        </row>
        <row r="368">
          <cell r="A368" t="str">
            <v>39230</v>
          </cell>
          <cell r="B368">
            <v>7.083333333333333</v>
          </cell>
        </row>
        <row r="369">
          <cell r="A369" t="str">
            <v>39240</v>
          </cell>
          <cell r="B369">
            <v>11.111111111111111</v>
          </cell>
        </row>
        <row r="370">
          <cell r="A370" t="str">
            <v>39290</v>
          </cell>
          <cell r="B370">
            <v>3.5</v>
          </cell>
        </row>
        <row r="371">
          <cell r="A371" t="str">
            <v>39610</v>
          </cell>
          <cell r="B371">
            <v>8</v>
          </cell>
        </row>
        <row r="372">
          <cell r="A372" t="str">
            <v>39680</v>
          </cell>
          <cell r="B372">
            <v>8.8888888888888893</v>
          </cell>
        </row>
        <row r="373">
          <cell r="A373" t="str">
            <v>39780</v>
          </cell>
          <cell r="B373">
            <v>10</v>
          </cell>
        </row>
        <row r="374">
          <cell r="A374" t="str">
            <v>3410030901</v>
          </cell>
          <cell r="B374">
            <v>3.3</v>
          </cell>
        </row>
        <row r="375">
          <cell r="A375" t="str">
            <v>3420030901</v>
          </cell>
          <cell r="B375">
            <v>3.3</v>
          </cell>
        </row>
        <row r="376">
          <cell r="A376" t="str">
            <v>3430030901</v>
          </cell>
          <cell r="B376">
            <v>3.3</v>
          </cell>
        </row>
        <row r="377">
          <cell r="A377" t="str">
            <v>3440030901</v>
          </cell>
          <cell r="B377">
            <v>3.3</v>
          </cell>
        </row>
        <row r="378">
          <cell r="A378" t="str">
            <v>3450030901</v>
          </cell>
          <cell r="B378">
            <v>3.3</v>
          </cell>
        </row>
        <row r="379">
          <cell r="A379" t="str">
            <v>3460030901</v>
          </cell>
          <cell r="B379">
            <v>3.3</v>
          </cell>
        </row>
        <row r="380">
          <cell r="A380" t="str">
            <v>3410030902</v>
          </cell>
          <cell r="B380">
            <v>3.3</v>
          </cell>
        </row>
        <row r="381">
          <cell r="A381" t="str">
            <v>3420030902</v>
          </cell>
          <cell r="B381">
            <v>3.3</v>
          </cell>
        </row>
        <row r="382">
          <cell r="A382" t="str">
            <v>3430030902</v>
          </cell>
          <cell r="B382">
            <v>3.3</v>
          </cell>
        </row>
        <row r="383">
          <cell r="A383" t="str">
            <v>3440030902</v>
          </cell>
          <cell r="B383">
            <v>3.3</v>
          </cell>
        </row>
        <row r="384">
          <cell r="A384" t="str">
            <v>3450030902</v>
          </cell>
          <cell r="B384">
            <v>3.3</v>
          </cell>
        </row>
        <row r="385">
          <cell r="A385" t="str">
            <v>3460030902</v>
          </cell>
          <cell r="B385">
            <v>3.3</v>
          </cell>
        </row>
        <row r="386">
          <cell r="A386" t="str">
            <v>3410030903</v>
          </cell>
          <cell r="B386">
            <v>3.3</v>
          </cell>
        </row>
        <row r="387">
          <cell r="A387" t="str">
            <v>3420030903</v>
          </cell>
          <cell r="B387">
            <v>3.3</v>
          </cell>
        </row>
        <row r="388">
          <cell r="A388" t="str">
            <v>3430030903</v>
          </cell>
          <cell r="B388">
            <v>3.3</v>
          </cell>
        </row>
        <row r="389">
          <cell r="A389" t="str">
            <v>3440030903</v>
          </cell>
          <cell r="B389">
            <v>3.3</v>
          </cell>
        </row>
        <row r="390">
          <cell r="A390" t="str">
            <v>3450030903</v>
          </cell>
          <cell r="B390">
            <v>3.3</v>
          </cell>
        </row>
        <row r="391">
          <cell r="A391" t="str">
            <v>3460030903</v>
          </cell>
          <cell r="B391">
            <v>3.3</v>
          </cell>
        </row>
        <row r="393">
          <cell r="A393" t="str">
            <v>3410030900</v>
          </cell>
          <cell r="B393">
            <v>3.3</v>
          </cell>
        </row>
        <row r="394">
          <cell r="A394" t="str">
            <v>3420030900</v>
          </cell>
          <cell r="B394">
            <v>3.3</v>
          </cell>
        </row>
        <row r="395">
          <cell r="A395" t="str">
            <v>3430030900</v>
          </cell>
          <cell r="B395">
            <v>3.3</v>
          </cell>
        </row>
        <row r="396">
          <cell r="A396" t="str">
            <v>3460030900</v>
          </cell>
          <cell r="B396">
            <v>3.3</v>
          </cell>
        </row>
        <row r="397">
          <cell r="A397" t="str">
            <v>3450030900</v>
          </cell>
          <cell r="B397">
            <v>3.3</v>
          </cell>
        </row>
        <row r="398">
          <cell r="A398" t="str">
            <v>3410031001</v>
          </cell>
          <cell r="B398">
            <v>3.3</v>
          </cell>
        </row>
        <row r="399">
          <cell r="A399" t="str">
            <v>3420031001</v>
          </cell>
          <cell r="B399">
            <v>3.3</v>
          </cell>
        </row>
        <row r="400">
          <cell r="A400" t="str">
            <v>3430031001</v>
          </cell>
          <cell r="B400">
            <v>3.3</v>
          </cell>
        </row>
        <row r="401">
          <cell r="A401" t="str">
            <v>3440031001</v>
          </cell>
          <cell r="B401">
            <v>3.3</v>
          </cell>
        </row>
        <row r="402">
          <cell r="A402" t="str">
            <v>3450031001</v>
          </cell>
          <cell r="B402">
            <v>3.3</v>
          </cell>
        </row>
        <row r="403">
          <cell r="A403" t="str">
            <v>3460031001</v>
          </cell>
          <cell r="B403">
            <v>3.3</v>
          </cell>
        </row>
        <row r="404">
          <cell r="A404" t="str">
            <v>3420031101</v>
          </cell>
          <cell r="B404">
            <v>3.3</v>
          </cell>
        </row>
        <row r="405">
          <cell r="A405" t="str">
            <v>3430031101</v>
          </cell>
          <cell r="B405">
            <v>3.3</v>
          </cell>
        </row>
        <row r="406">
          <cell r="A406" t="str">
            <v>3440031101</v>
          </cell>
          <cell r="B406">
            <v>3.3</v>
          </cell>
        </row>
        <row r="407">
          <cell r="A407" t="str">
            <v>3450031101</v>
          </cell>
          <cell r="B407">
            <v>3.3</v>
          </cell>
        </row>
        <row r="408">
          <cell r="A408" t="str">
            <v>3460031101</v>
          </cell>
          <cell r="B408">
            <v>3.3</v>
          </cell>
        </row>
        <row r="409">
          <cell r="A409" t="str">
            <v>3410040101</v>
          </cell>
          <cell r="B409">
            <v>3.3</v>
          </cell>
        </row>
        <row r="410">
          <cell r="A410" t="str">
            <v>3430040101</v>
          </cell>
          <cell r="B410">
            <v>3.3</v>
          </cell>
        </row>
        <row r="411">
          <cell r="A411" t="str">
            <v>3450040101</v>
          </cell>
          <cell r="B411">
            <v>3.3</v>
          </cell>
        </row>
        <row r="412">
          <cell r="A412" t="str">
            <v>3410040102</v>
          </cell>
          <cell r="B412">
            <v>3.3</v>
          </cell>
        </row>
        <row r="413">
          <cell r="A413" t="str">
            <v>3430040102</v>
          </cell>
          <cell r="B413">
            <v>3.3</v>
          </cell>
        </row>
        <row r="414">
          <cell r="A414" t="str">
            <v>3450040102</v>
          </cell>
          <cell r="B414">
            <v>3.3</v>
          </cell>
        </row>
        <row r="415">
          <cell r="A415" t="str">
            <v>3410040103</v>
          </cell>
          <cell r="B415">
            <v>3.3</v>
          </cell>
        </row>
        <row r="416">
          <cell r="A416" t="str">
            <v>3430040103</v>
          </cell>
          <cell r="B416">
            <v>3.3</v>
          </cell>
        </row>
        <row r="417">
          <cell r="A417" t="str">
            <v>3450040103</v>
          </cell>
          <cell r="B417">
            <v>3.3</v>
          </cell>
        </row>
        <row r="418">
          <cell r="A418" t="str">
            <v>3460040103</v>
          </cell>
          <cell r="B418">
            <v>3.3</v>
          </cell>
        </row>
        <row r="419">
          <cell r="A419" t="str">
            <v>3410031101</v>
          </cell>
          <cell r="B419">
            <v>3.3</v>
          </cell>
        </row>
        <row r="421">
          <cell r="A421" t="str">
            <v>3410031201</v>
          </cell>
          <cell r="B421">
            <v>3.3</v>
          </cell>
        </row>
        <row r="422">
          <cell r="A422" t="str">
            <v>3420031201</v>
          </cell>
          <cell r="B422">
            <v>3.3</v>
          </cell>
        </row>
        <row r="423">
          <cell r="A423" t="str">
            <v>3430031201</v>
          </cell>
          <cell r="B423">
            <v>3.3</v>
          </cell>
        </row>
        <row r="424">
          <cell r="A424" t="str">
            <v>3432031201</v>
          </cell>
          <cell r="B424">
            <v>3.3</v>
          </cell>
        </row>
        <row r="425">
          <cell r="A425" t="str">
            <v>3430031201</v>
          </cell>
          <cell r="B425">
            <v>3.3</v>
          </cell>
        </row>
        <row r="426">
          <cell r="A426" t="str">
            <v>3440031201</v>
          </cell>
          <cell r="B426">
            <v>3.3</v>
          </cell>
        </row>
        <row r="427">
          <cell r="A427" t="str">
            <v>3450031201</v>
          </cell>
          <cell r="B427">
            <v>3.3</v>
          </cell>
        </row>
        <row r="428">
          <cell r="A428" t="str">
            <v>3460031201</v>
          </cell>
          <cell r="B428">
            <v>3.3</v>
          </cell>
        </row>
        <row r="430">
          <cell r="A430" t="str">
            <v>3410031301</v>
          </cell>
        </row>
        <row r="431">
          <cell r="A431" t="str">
            <v>3420031301</v>
          </cell>
        </row>
        <row r="432">
          <cell r="A432" t="str">
            <v>3430031301</v>
          </cell>
        </row>
        <row r="433">
          <cell r="A433" t="str">
            <v>3432031301</v>
          </cell>
        </row>
        <row r="434">
          <cell r="A434" t="str">
            <v>3430031301</v>
          </cell>
        </row>
        <row r="435">
          <cell r="A435" t="str">
            <v>3440031301</v>
          </cell>
        </row>
        <row r="436">
          <cell r="A436" t="str">
            <v>3450031301</v>
          </cell>
        </row>
        <row r="437">
          <cell r="A437" t="str">
            <v>3460031301</v>
          </cell>
        </row>
        <row r="440">
          <cell r="A440" t="str">
            <v>3410040104</v>
          </cell>
          <cell r="B440">
            <v>3.3</v>
          </cell>
        </row>
        <row r="441">
          <cell r="A441" t="str">
            <v>3430040104</v>
          </cell>
          <cell r="B441">
            <v>3.3</v>
          </cell>
        </row>
        <row r="442">
          <cell r="A442" t="str">
            <v>3450040104</v>
          </cell>
          <cell r="B442">
            <v>3.3</v>
          </cell>
        </row>
        <row r="443">
          <cell r="A443" t="str">
            <v>3410040105</v>
          </cell>
          <cell r="B443">
            <v>3.3</v>
          </cell>
        </row>
        <row r="444">
          <cell r="A444" t="str">
            <v>3430040105</v>
          </cell>
          <cell r="B444">
            <v>3.3</v>
          </cell>
        </row>
        <row r="445">
          <cell r="A445" t="str">
            <v>3450040105</v>
          </cell>
          <cell r="B445">
            <v>3.3</v>
          </cell>
        </row>
        <row r="446">
          <cell r="A446" t="str">
            <v>3410040106</v>
          </cell>
          <cell r="B446">
            <v>3.3</v>
          </cell>
        </row>
        <row r="447">
          <cell r="A447" t="str">
            <v>3430040106</v>
          </cell>
          <cell r="B447">
            <v>3.3</v>
          </cell>
        </row>
        <row r="448">
          <cell r="A448" t="str">
            <v>3450040106</v>
          </cell>
          <cell r="B448">
            <v>3.3</v>
          </cell>
        </row>
        <row r="450">
          <cell r="A450" t="str">
            <v>3410030203</v>
          </cell>
          <cell r="B450">
            <v>3.3</v>
          </cell>
        </row>
        <row r="451">
          <cell r="A451" t="str">
            <v>3420030203</v>
          </cell>
          <cell r="B451">
            <v>3.3</v>
          </cell>
        </row>
        <row r="452">
          <cell r="A452" t="str">
            <v>3430030203</v>
          </cell>
          <cell r="B452">
            <v>3.3</v>
          </cell>
        </row>
        <row r="453">
          <cell r="A453" t="str">
            <v>3432030203</v>
          </cell>
          <cell r="B453">
            <v>3.3</v>
          </cell>
        </row>
        <row r="454">
          <cell r="A454" t="str">
            <v>3430030203</v>
          </cell>
          <cell r="B454">
            <v>3.3</v>
          </cell>
        </row>
        <row r="455">
          <cell r="A455" t="str">
            <v>3440030203</v>
          </cell>
          <cell r="B455">
            <v>3.3</v>
          </cell>
        </row>
        <row r="456">
          <cell r="A456" t="str">
            <v>3450030203</v>
          </cell>
          <cell r="B456">
            <v>3.3</v>
          </cell>
        </row>
        <row r="457">
          <cell r="A457" t="str">
            <v>3460030203</v>
          </cell>
          <cell r="B457">
            <v>3.3</v>
          </cell>
        </row>
        <row r="459">
          <cell r="A459" t="str">
            <v>36300</v>
          </cell>
          <cell r="B459">
            <v>6.7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2 GF Estimates"/>
      <sheetName val="Parameter Listing"/>
      <sheetName val="2012 Depr Calcs"/>
      <sheetName val="Reserve2011_2012_All"/>
      <sheetName val="Controls2011_2012_All"/>
      <sheetName val="Deprate2012GF_Prod"/>
      <sheetName val="Deprate2012TDG_GF"/>
      <sheetName val="Lookup Sheet"/>
      <sheetName val="Deprate2012_2009LS"/>
      <sheetName val="GroupLookups"/>
      <sheetName val="OBO Balances"/>
      <sheetName val="Projected COR- TDG"/>
      <sheetName val="Projected COR - Production"/>
      <sheetName val="Total Accruals"/>
      <sheetName val="Totals"/>
      <sheetName val="Function"/>
      <sheetName val="AEB Notes"/>
    </sheetNames>
    <sheetDataSet>
      <sheetData sheetId="0"/>
      <sheetData sheetId="1"/>
      <sheetData sheetId="2"/>
      <sheetData sheetId="3"/>
      <sheetData sheetId="4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</v>
          </cell>
          <cell r="M1" t="str">
            <v xml:space="preserve"> Jan 2011 - Sep 2011   Accruals</v>
          </cell>
          <cell r="N1" t="str">
            <v xml:space="preserve"> Jan 2011 - Sep 2011</v>
          </cell>
          <cell r="O1" t="str">
            <v xml:space="preserve"> Jan 2011- Sep 2011   Cost of Removal</v>
          </cell>
          <cell r="P1" t="str">
            <v xml:space="preserve"> Jan 2011 - Sep 2011   Salvage_Returns</v>
          </cell>
          <cell r="Q1" t="str">
            <v xml:space="preserve"> Jan 2011 - Sep 2011   Salvage_Cash</v>
          </cell>
          <cell r="R1" t="str">
            <v xml:space="preserve"> Jan 2011 - Sep 2011 R Transfers</v>
          </cell>
          <cell r="S1" t="str">
            <v xml:space="preserve"> Sep 2011 Reserve Balance</v>
          </cell>
          <cell r="T1" t="str">
            <v xml:space="preserve"> Oct 2011 - Dec 2011 Accruals</v>
          </cell>
          <cell r="U1" t="str">
            <v xml:space="preserve"> Oct 2011 - Dec 2011 Retirements</v>
          </cell>
          <cell r="V1" t="str">
            <v>Oct 2011 - Dec 2011 Cost of Removal</v>
          </cell>
          <cell r="W1" t="str">
            <v>Oct 2011 - Dec 2011 Salvage (Returns)</v>
          </cell>
          <cell r="X1" t="str">
            <v>Oct 2011 - Dec 2011 Salvage (Cash)</v>
          </cell>
          <cell r="Y1" t="str">
            <v>Oct 2011 - Dec 2011 Transfers</v>
          </cell>
          <cell r="Z1" t="str">
            <v>Dec 2011 Rsve Balance</v>
          </cell>
          <cell r="AA1" t="str">
            <v xml:space="preserve"> 2012 Accruals</v>
          </cell>
          <cell r="AB1" t="str">
            <v xml:space="preserve"> 2012 Retirements</v>
          </cell>
          <cell r="AC1" t="str">
            <v xml:space="preserve"> 2012 Removal Costs</v>
          </cell>
          <cell r="AD1" t="str">
            <v xml:space="preserve"> 2012 Salvage (Returns)</v>
          </cell>
          <cell r="AE1" t="str">
            <v xml:space="preserve"> 2012 Salvage (Cash)</v>
          </cell>
          <cell r="AF1" t="str">
            <v xml:space="preserve"> 2012 Transfers</v>
          </cell>
          <cell r="AG1" t="str">
            <v>Dec 2012 Rsve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14170203.939999999</v>
          </cell>
          <cell r="M2">
            <v>3442151.53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17612355.469999999</v>
          </cell>
          <cell r="T2">
            <v>6017578.6600000001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23629934.130000003</v>
          </cell>
          <cell r="AA2">
            <v>28088526.919999998</v>
          </cell>
          <cell r="AB2">
            <v>140762.96000000002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51859224.009999998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58324596.07</v>
          </cell>
          <cell r="M3">
            <v>28244495.640000001</v>
          </cell>
          <cell r="N3">
            <v>-18823885.949999999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67745205.760000005</v>
          </cell>
          <cell r="T3">
            <v>11700744.890000001</v>
          </cell>
          <cell r="U3">
            <v>-2170997.7500000037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77274952.899999991</v>
          </cell>
          <cell r="AA3">
            <v>50163965.920000009</v>
          </cell>
          <cell r="AB3">
            <v>-8573651.0999999996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118865267.72</v>
          </cell>
        </row>
        <row r="4">
          <cell r="A4" t="str">
            <v>304</v>
          </cell>
          <cell r="B4">
            <v>304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304</v>
          </cell>
          <cell r="L4">
            <v>6779781.3799999999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6779781.3799999999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6779781.3799999999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6779781.3799999999</v>
          </cell>
        </row>
        <row r="5">
          <cell r="A5" t="str">
            <v/>
          </cell>
          <cell r="B5" t="str">
            <v/>
          </cell>
          <cell r="C5" t="str">
            <v>Intangible Plant</v>
          </cell>
          <cell r="D5" t="str">
            <v>Intangible</v>
          </cell>
          <cell r="E5" t="str">
            <v/>
          </cell>
          <cell r="J5" t="str">
            <v>Amort Total</v>
          </cell>
          <cell r="L5">
            <v>79274581.390000001</v>
          </cell>
          <cell r="M5">
            <v>31686647.170000002</v>
          </cell>
          <cell r="N5">
            <v>-18823885.949999999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92137342.609999999</v>
          </cell>
          <cell r="T5">
            <v>17718323.550000001</v>
          </cell>
          <cell r="U5">
            <v>-2170997.7500000037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107684668.41</v>
          </cell>
          <cell r="AA5">
            <v>78252492.840000004</v>
          </cell>
          <cell r="AB5">
            <v>-8432888.1399999987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177504273.10999998</v>
          </cell>
        </row>
        <row r="6">
          <cell r="A6" t="str">
            <v/>
          </cell>
          <cell r="B6" t="str">
            <v/>
          </cell>
          <cell r="C6" t="str">
            <v>Intangible Plant Total</v>
          </cell>
          <cell r="D6" t="str">
            <v>Intangible</v>
          </cell>
          <cell r="E6" t="str">
            <v/>
          </cell>
          <cell r="I6" t="str">
            <v>Intangible Plant Total</v>
          </cell>
          <cell r="L6">
            <v>79274581.390000001</v>
          </cell>
          <cell r="M6">
            <v>31686647.170000002</v>
          </cell>
          <cell r="N6">
            <v>-18823885.949999999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92137342.609999999</v>
          </cell>
          <cell r="T6">
            <v>17718323.550000001</v>
          </cell>
          <cell r="U6">
            <v>-2170997.7500000037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107684668.41</v>
          </cell>
          <cell r="AA6">
            <v>78252492.840000004</v>
          </cell>
          <cell r="AB6">
            <v>-8432888.1399999987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177504273.10999998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H7" t="str">
            <v>Intangible Plant Total</v>
          </cell>
          <cell r="L7">
            <v>79274581.390000001</v>
          </cell>
          <cell r="M7">
            <v>31686647.170000002</v>
          </cell>
          <cell r="N7">
            <v>-18823885.949999999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92137342.609999999</v>
          </cell>
          <cell r="T7">
            <v>17718323.550000001</v>
          </cell>
          <cell r="U7">
            <v>-2170997.7500000037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107684668.41</v>
          </cell>
          <cell r="AA7">
            <v>78252492.840000004</v>
          </cell>
          <cell r="AB7">
            <v>-8432888.1399999987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177504273.10999998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 Total</v>
          </cell>
          <cell r="E8" t="str">
            <v/>
          </cell>
          <cell r="G8" t="str">
            <v>01 - Intangible Total</v>
          </cell>
          <cell r="L8">
            <v>79274581.390000001</v>
          </cell>
          <cell r="M8">
            <v>31686647.170000002</v>
          </cell>
          <cell r="N8">
            <v>-18823885.949999999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92137342.609999999</v>
          </cell>
          <cell r="T8">
            <v>17718323.550000001</v>
          </cell>
          <cell r="U8">
            <v>-2170997.7500000037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107684668.41</v>
          </cell>
          <cell r="AA8">
            <v>78252492.840000004</v>
          </cell>
          <cell r="AB8">
            <v>-8432888.1399999987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177504273.10999998</v>
          </cell>
        </row>
        <row r="9">
          <cell r="A9" t="str">
            <v>31110100</v>
          </cell>
          <cell r="B9">
            <v>311</v>
          </cell>
          <cell r="C9" t="str">
            <v>CapeCanaveral Comm</v>
          </cell>
          <cell r="D9" t="str">
            <v>Steam</v>
          </cell>
          <cell r="E9">
            <v>10100</v>
          </cell>
          <cell r="G9" t="str">
            <v>02 - Steam Generation Plant</v>
          </cell>
          <cell r="H9" t="str">
            <v>Cape Canaveral</v>
          </cell>
          <cell r="I9" t="str">
            <v>CapeCanaveral Comm</v>
          </cell>
          <cell r="J9" t="str">
            <v>CRS</v>
          </cell>
          <cell r="K9">
            <v>311</v>
          </cell>
          <cell r="L9">
            <v>678039.24</v>
          </cell>
          <cell r="M9">
            <v>0</v>
          </cell>
          <cell r="N9">
            <v>0</v>
          </cell>
          <cell r="O9">
            <v>-150.29</v>
          </cell>
          <cell r="P9">
            <v>0</v>
          </cell>
          <cell r="Q9">
            <v>0</v>
          </cell>
          <cell r="R9">
            <v>0</v>
          </cell>
          <cell r="S9">
            <v>677888.95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677888.95</v>
          </cell>
          <cell r="AA9">
            <v>0</v>
          </cell>
          <cell r="AB9">
            <v>1667.42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679556.37</v>
          </cell>
        </row>
        <row r="10">
          <cell r="A10" t="str">
            <v>31210100</v>
          </cell>
          <cell r="B10">
            <v>312</v>
          </cell>
          <cell r="C10" t="str">
            <v>CapeCanaveral Comm</v>
          </cell>
          <cell r="D10" t="str">
            <v>Steam</v>
          </cell>
          <cell r="E10">
            <v>10100</v>
          </cell>
          <cell r="K10">
            <v>312</v>
          </cell>
          <cell r="L10">
            <v>-1002211.78</v>
          </cell>
          <cell r="M10">
            <v>0</v>
          </cell>
          <cell r="N10">
            <v>0</v>
          </cell>
          <cell r="O10">
            <v>919692.02</v>
          </cell>
          <cell r="P10">
            <v>0</v>
          </cell>
          <cell r="Q10">
            <v>0</v>
          </cell>
          <cell r="R10">
            <v>0</v>
          </cell>
          <cell r="S10">
            <v>-82519.760000000009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-82519.760000000009</v>
          </cell>
          <cell r="AA10">
            <v>0</v>
          </cell>
          <cell r="AB10">
            <v>815.21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-81704.55</v>
          </cell>
        </row>
        <row r="11">
          <cell r="A11" t="str">
            <v>31410100</v>
          </cell>
          <cell r="B11">
            <v>314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314</v>
          </cell>
          <cell r="L11">
            <v>304072.55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304072.55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304072.55</v>
          </cell>
          <cell r="AA11">
            <v>0</v>
          </cell>
          <cell r="AB11">
            <v>705.66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304778.20999999996</v>
          </cell>
        </row>
        <row r="12">
          <cell r="A12" t="str">
            <v>31510100</v>
          </cell>
          <cell r="B12">
            <v>315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315</v>
          </cell>
          <cell r="L12">
            <v>441633.22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441633.22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441633.22</v>
          </cell>
          <cell r="AA12">
            <v>0</v>
          </cell>
          <cell r="AB12">
            <v>1009.76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442642.98</v>
          </cell>
        </row>
        <row r="13">
          <cell r="A13" t="str">
            <v>31610100</v>
          </cell>
          <cell r="B13">
            <v>316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316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/>
          </cell>
          <cell r="B14" t="str">
            <v/>
          </cell>
          <cell r="C14" t="str">
            <v>CapeCanaveral Comm</v>
          </cell>
          <cell r="D14" t="str">
            <v>Steam</v>
          </cell>
          <cell r="E14" t="str">
            <v/>
          </cell>
          <cell r="J14" t="str">
            <v>CRS Total</v>
          </cell>
          <cell r="L14">
            <v>421533.22999999992</v>
          </cell>
          <cell r="M14">
            <v>0</v>
          </cell>
          <cell r="N14">
            <v>0</v>
          </cell>
          <cell r="O14">
            <v>919541.73</v>
          </cell>
          <cell r="P14">
            <v>0</v>
          </cell>
          <cell r="Q14">
            <v>0</v>
          </cell>
          <cell r="R14">
            <v>0</v>
          </cell>
          <cell r="S14">
            <v>1341074.96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1341074.96</v>
          </cell>
          <cell r="AA14">
            <v>0</v>
          </cell>
          <cell r="AB14">
            <v>4198.05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1345273.0099999998</v>
          </cell>
        </row>
        <row r="15">
          <cell r="A15" t="str">
            <v>31410100</v>
          </cell>
          <cell r="B15">
            <v>314</v>
          </cell>
          <cell r="C15" t="str">
            <v>CapeCanaveral Comm</v>
          </cell>
          <cell r="D15" t="str">
            <v>Steam</v>
          </cell>
          <cell r="E15">
            <v>10100</v>
          </cell>
          <cell r="J15" t="str">
            <v>Depr</v>
          </cell>
          <cell r="K15">
            <v>314</v>
          </cell>
          <cell r="L15">
            <v>6773.79</v>
          </cell>
          <cell r="M15">
            <v>18392.97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25166.760000000002</v>
          </cell>
          <cell r="T15">
            <v>6130.8599999999969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31297.62</v>
          </cell>
          <cell r="AA15">
            <v>24523.439999999991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55821.05999999999</v>
          </cell>
        </row>
        <row r="16">
          <cell r="A16" t="str">
            <v/>
          </cell>
          <cell r="B16" t="str">
            <v/>
          </cell>
          <cell r="C16" t="str">
            <v>CapeCanaveral Comm</v>
          </cell>
          <cell r="D16" t="str">
            <v>Steam</v>
          </cell>
          <cell r="E16" t="str">
            <v/>
          </cell>
          <cell r="J16" t="str">
            <v>Depr Total</v>
          </cell>
          <cell r="L16">
            <v>6773.79</v>
          </cell>
          <cell r="M16">
            <v>18392.97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25166.760000000002</v>
          </cell>
          <cell r="T16">
            <v>6130.8599999999969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31297.62</v>
          </cell>
          <cell r="AA16">
            <v>24523.439999999991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55821.05999999999</v>
          </cell>
        </row>
        <row r="17">
          <cell r="A17" t="str">
            <v>316.310100</v>
          </cell>
          <cell r="B17">
            <v>316.3</v>
          </cell>
          <cell r="C17" t="str">
            <v>CapeCanaveral Comm</v>
          </cell>
          <cell r="D17" t="str">
            <v>Steam</v>
          </cell>
          <cell r="E17">
            <v>10100</v>
          </cell>
          <cell r="J17" t="str">
            <v>Amort</v>
          </cell>
          <cell r="K17">
            <v>316.3</v>
          </cell>
          <cell r="L17">
            <v>24598.44</v>
          </cell>
          <cell r="M17">
            <v>1475.43</v>
          </cell>
          <cell r="N17">
            <v>-23190.51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2883.3600000000006</v>
          </cell>
          <cell r="T17">
            <v>383.95000000000005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3267.3100000000013</v>
          </cell>
          <cell r="AA17">
            <v>1661.53</v>
          </cell>
          <cell r="AB17">
            <v>-4602.7699999999995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326.07000000000153</v>
          </cell>
        </row>
        <row r="18">
          <cell r="A18" t="str">
            <v>316.510100</v>
          </cell>
          <cell r="B18">
            <v>316.5</v>
          </cell>
          <cell r="C18" t="str">
            <v>CapeCanaveral Comm</v>
          </cell>
          <cell r="D18" t="str">
            <v>Steam</v>
          </cell>
          <cell r="E18">
            <v>10100</v>
          </cell>
          <cell r="K18">
            <v>316.5</v>
          </cell>
          <cell r="L18">
            <v>9126.43</v>
          </cell>
          <cell r="M18">
            <v>3431.57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12558</v>
          </cell>
          <cell r="T18">
            <v>1142.3799999999997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13700.380000000001</v>
          </cell>
          <cell r="AA18">
            <v>5079.71</v>
          </cell>
          <cell r="AB18">
            <v>-6493.19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12286.900000000001</v>
          </cell>
        </row>
        <row r="19">
          <cell r="A19" t="str">
            <v>316.710100</v>
          </cell>
          <cell r="B19">
            <v>316.7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316.7</v>
          </cell>
          <cell r="L19">
            <v>160206.97999999998</v>
          </cell>
          <cell r="M19">
            <v>29750.16</v>
          </cell>
          <cell r="N19">
            <v>-19367.939999999999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170589.19999999998</v>
          </cell>
          <cell r="T19">
            <v>9473.7199999999975</v>
          </cell>
          <cell r="U19">
            <v>-2605.4799999999996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177457.44</v>
          </cell>
          <cell r="AA19">
            <v>38921.329999999994</v>
          </cell>
          <cell r="AB19">
            <v>-37156.640000000007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179222.13</v>
          </cell>
        </row>
        <row r="20">
          <cell r="A20" t="str">
            <v/>
          </cell>
          <cell r="B20" t="str">
            <v/>
          </cell>
          <cell r="C20" t="str">
            <v>CapeCanaveral Comm</v>
          </cell>
          <cell r="D20" t="str">
            <v>Steam</v>
          </cell>
          <cell r="E20" t="str">
            <v/>
          </cell>
          <cell r="J20" t="str">
            <v>Amort Total</v>
          </cell>
          <cell r="L20">
            <v>193931.84999999998</v>
          </cell>
          <cell r="M20">
            <v>34657.160000000003</v>
          </cell>
          <cell r="N20">
            <v>-42558.45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186030.56</v>
          </cell>
          <cell r="T20">
            <v>11000.049999999997</v>
          </cell>
          <cell r="U20">
            <v>-2605.4799999999996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194425.13</v>
          </cell>
          <cell r="AA20">
            <v>45662.569999999992</v>
          </cell>
          <cell r="AB20">
            <v>-48252.600000000006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191835.1</v>
          </cell>
        </row>
        <row r="21">
          <cell r="A21" t="str">
            <v/>
          </cell>
          <cell r="B21" t="str">
            <v/>
          </cell>
          <cell r="C21" t="str">
            <v>CapeCanaveral Comm Total</v>
          </cell>
          <cell r="D21" t="str">
            <v>Steam</v>
          </cell>
          <cell r="E21" t="str">
            <v/>
          </cell>
          <cell r="I21" t="str">
            <v>CapeCanaveral Comm Total</v>
          </cell>
          <cell r="L21">
            <v>622238.86999999988</v>
          </cell>
          <cell r="M21">
            <v>53050.130000000005</v>
          </cell>
          <cell r="N21">
            <v>-42558.45</v>
          </cell>
          <cell r="O21">
            <v>919541.73</v>
          </cell>
          <cell r="P21">
            <v>0</v>
          </cell>
          <cell r="Q21">
            <v>0</v>
          </cell>
          <cell r="R21">
            <v>0</v>
          </cell>
          <cell r="S21">
            <v>1552272.28</v>
          </cell>
          <cell r="T21">
            <v>17130.909999999996</v>
          </cell>
          <cell r="U21">
            <v>-2605.4799999999996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1566797.71</v>
          </cell>
          <cell r="AA21">
            <v>70186.00999999998</v>
          </cell>
          <cell r="AB21">
            <v>-44054.55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1592929.17</v>
          </cell>
        </row>
        <row r="22">
          <cell r="A22" t="str">
            <v>31110101</v>
          </cell>
          <cell r="B22">
            <v>311</v>
          </cell>
          <cell r="C22" t="str">
            <v>CapeCanaveral U1</v>
          </cell>
          <cell r="D22" t="str">
            <v>Steam</v>
          </cell>
          <cell r="E22">
            <v>10101</v>
          </cell>
          <cell r="I22" t="str">
            <v>CapeCanaveral U1</v>
          </cell>
          <cell r="J22" t="str">
            <v>CRS</v>
          </cell>
          <cell r="K22">
            <v>311</v>
          </cell>
          <cell r="L22">
            <v>65181.18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65181.18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65181.18</v>
          </cell>
          <cell r="AA22">
            <v>0</v>
          </cell>
          <cell r="AB22">
            <v>42.45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65223.63</v>
          </cell>
        </row>
        <row r="23">
          <cell r="A23" t="str">
            <v>31210101</v>
          </cell>
          <cell r="B23">
            <v>312</v>
          </cell>
          <cell r="C23" t="str">
            <v>CapeCanaveral U1</v>
          </cell>
          <cell r="D23" t="str">
            <v>Steam</v>
          </cell>
          <cell r="E23">
            <v>10101</v>
          </cell>
          <cell r="K23">
            <v>312</v>
          </cell>
          <cell r="L23">
            <v>1675886.5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1675886.5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1675886.5</v>
          </cell>
          <cell r="AA23">
            <v>0</v>
          </cell>
          <cell r="AB23">
            <v>2812.68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1678699.18</v>
          </cell>
        </row>
        <row r="24">
          <cell r="A24" t="str">
            <v>31410101</v>
          </cell>
          <cell r="B24">
            <v>314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314</v>
          </cell>
          <cell r="L24">
            <v>341249.72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341249.72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341249.72</v>
          </cell>
          <cell r="AA24">
            <v>0</v>
          </cell>
          <cell r="AB24">
            <v>780.24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342029.95999999996</v>
          </cell>
        </row>
        <row r="25">
          <cell r="A25" t="str">
            <v>31510101</v>
          </cell>
          <cell r="B25">
            <v>315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31610101</v>
          </cell>
          <cell r="B26">
            <v>316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/>
          </cell>
          <cell r="B27" t="str">
            <v/>
          </cell>
          <cell r="C27" t="str">
            <v>CapeCanaveral U1</v>
          </cell>
          <cell r="D27" t="str">
            <v>Steam</v>
          </cell>
          <cell r="E27" t="str">
            <v/>
          </cell>
          <cell r="J27" t="str">
            <v>CRS Total</v>
          </cell>
          <cell r="L27">
            <v>2082317.4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2082317.4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2082317.4</v>
          </cell>
          <cell r="AA27">
            <v>0</v>
          </cell>
          <cell r="AB27">
            <v>3635.37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2085952.7699999998</v>
          </cell>
        </row>
        <row r="28">
          <cell r="A28" t="str">
            <v/>
          </cell>
          <cell r="B28" t="str">
            <v/>
          </cell>
          <cell r="C28" t="str">
            <v>CapeCanaveral U1 Total</v>
          </cell>
          <cell r="D28" t="str">
            <v>Steam</v>
          </cell>
          <cell r="E28" t="str">
            <v/>
          </cell>
          <cell r="I28" t="str">
            <v>CapeCanaveral U1 Total</v>
          </cell>
          <cell r="L28">
            <v>2082317.4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2082317.4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2082317.4</v>
          </cell>
          <cell r="AA28">
            <v>0</v>
          </cell>
          <cell r="AB28">
            <v>3635.37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2085952.7699999998</v>
          </cell>
        </row>
        <row r="29">
          <cell r="A29" t="str">
            <v>31110102</v>
          </cell>
          <cell r="B29">
            <v>311</v>
          </cell>
          <cell r="C29" t="str">
            <v>CapeCanaveral U2</v>
          </cell>
          <cell r="D29" t="str">
            <v>Steam</v>
          </cell>
          <cell r="E29">
            <v>10102</v>
          </cell>
          <cell r="I29" t="str">
            <v>CapeCanaveral U2</v>
          </cell>
          <cell r="J29" t="str">
            <v>CRS</v>
          </cell>
          <cell r="K29">
            <v>311</v>
          </cell>
          <cell r="L29">
            <v>132493.68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-13097.43</v>
          </cell>
          <cell r="S29">
            <v>119396.25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119396.25</v>
          </cell>
          <cell r="AA29">
            <v>0</v>
          </cell>
          <cell r="AB29">
            <v>272.99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119669.24</v>
          </cell>
        </row>
        <row r="30">
          <cell r="A30" t="str">
            <v>31210102</v>
          </cell>
          <cell r="B30">
            <v>312</v>
          </cell>
          <cell r="C30" t="str">
            <v>CapeCanaveral U2</v>
          </cell>
          <cell r="D30" t="str">
            <v>Steam</v>
          </cell>
          <cell r="E30">
            <v>10102</v>
          </cell>
          <cell r="K30">
            <v>312</v>
          </cell>
          <cell r="L30">
            <v>53.39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53.39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53.39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53.39</v>
          </cell>
        </row>
        <row r="31">
          <cell r="A31" t="str">
            <v>31410102</v>
          </cell>
          <cell r="B31">
            <v>314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314</v>
          </cell>
          <cell r="L31">
            <v>355724.77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355724.77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355724.77</v>
          </cell>
          <cell r="AA31">
            <v>0</v>
          </cell>
          <cell r="AB31">
            <v>795.3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356520.07</v>
          </cell>
        </row>
        <row r="32">
          <cell r="A32" t="str">
            <v>31510102</v>
          </cell>
          <cell r="B32">
            <v>315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31610102</v>
          </cell>
          <cell r="B33">
            <v>316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316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/>
          </cell>
          <cell r="B34" t="str">
            <v/>
          </cell>
          <cell r="C34" t="str">
            <v>CapeCanaveral U2</v>
          </cell>
          <cell r="D34" t="str">
            <v>Steam</v>
          </cell>
          <cell r="E34" t="str">
            <v/>
          </cell>
          <cell r="J34" t="str">
            <v>CRS Total</v>
          </cell>
          <cell r="L34">
            <v>488271.84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-13097.43</v>
          </cell>
          <cell r="S34">
            <v>475174.41000000003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475174.41000000003</v>
          </cell>
          <cell r="AA34">
            <v>0</v>
          </cell>
          <cell r="AB34">
            <v>1068.29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476242.7</v>
          </cell>
        </row>
        <row r="35">
          <cell r="A35" t="str">
            <v/>
          </cell>
          <cell r="B35" t="str">
            <v/>
          </cell>
          <cell r="C35" t="str">
            <v>CapeCanaveral U2 Total</v>
          </cell>
          <cell r="D35" t="str">
            <v>Steam</v>
          </cell>
          <cell r="E35" t="str">
            <v/>
          </cell>
          <cell r="I35" t="str">
            <v>CapeCanaveral U2 Total</v>
          </cell>
          <cell r="L35">
            <v>488271.84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-13097.43</v>
          </cell>
          <cell r="S35">
            <v>475174.41000000003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475174.41000000003</v>
          </cell>
          <cell r="AA35">
            <v>0</v>
          </cell>
          <cell r="AB35">
            <v>1068.29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476242.7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H36" t="str">
            <v>Cape Canaveral Total</v>
          </cell>
          <cell r="L36">
            <v>3192828.11</v>
          </cell>
          <cell r="M36">
            <v>53050.130000000005</v>
          </cell>
          <cell r="N36">
            <v>-42558.45</v>
          </cell>
          <cell r="O36">
            <v>919541.73</v>
          </cell>
          <cell r="P36">
            <v>0</v>
          </cell>
          <cell r="Q36">
            <v>0</v>
          </cell>
          <cell r="R36">
            <v>-13097.43</v>
          </cell>
          <cell r="S36">
            <v>4109764.09</v>
          </cell>
          <cell r="T36">
            <v>17130.909999999996</v>
          </cell>
          <cell r="U36">
            <v>-2605.4799999999996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4124289.5199999996</v>
          </cell>
          <cell r="AA36">
            <v>70186.00999999998</v>
          </cell>
          <cell r="AB36">
            <v>-39350.890000000007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4155124.6399999997</v>
          </cell>
        </row>
        <row r="37">
          <cell r="A37" t="str">
            <v>31110200</v>
          </cell>
          <cell r="B37">
            <v>311</v>
          </cell>
          <cell r="C37" t="str">
            <v>Cutler Comm</v>
          </cell>
          <cell r="D37" t="str">
            <v>Steam</v>
          </cell>
          <cell r="E37">
            <v>10200</v>
          </cell>
          <cell r="H37" t="str">
            <v xml:space="preserve">Cutler </v>
          </cell>
          <cell r="I37" t="str">
            <v>Cutler Comm</v>
          </cell>
          <cell r="J37" t="str">
            <v>Depr</v>
          </cell>
          <cell r="K37">
            <v>311</v>
          </cell>
          <cell r="L37">
            <v>5231455.47</v>
          </cell>
          <cell r="M37">
            <v>76075.92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5307531.3899999997</v>
          </cell>
          <cell r="T37">
            <v>25319.029999999984</v>
          </cell>
          <cell r="U37">
            <v>-18654.05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5314196.37</v>
          </cell>
          <cell r="AA37">
            <v>88477.829999999973</v>
          </cell>
          <cell r="AB37">
            <v>-5948091.3100000005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-545417.11000000034</v>
          </cell>
        </row>
        <row r="38">
          <cell r="A38" t="str">
            <v>31210200</v>
          </cell>
          <cell r="B38">
            <v>312</v>
          </cell>
          <cell r="C38" t="str">
            <v>Cutler Comm</v>
          </cell>
          <cell r="D38" t="str">
            <v>Steam</v>
          </cell>
          <cell r="E38">
            <v>10200</v>
          </cell>
          <cell r="K38">
            <v>312</v>
          </cell>
          <cell r="L38">
            <v>735337.74</v>
          </cell>
          <cell r="M38">
            <v>17868.27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47737.68</v>
          </cell>
          <cell r="S38">
            <v>800943.69000000006</v>
          </cell>
          <cell r="T38">
            <v>6761.34</v>
          </cell>
          <cell r="U38">
            <v>-3849.33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803855.70000000007</v>
          </cell>
          <cell r="AA38">
            <v>23627.62</v>
          </cell>
          <cell r="AB38">
            <v>-1227408.43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-399925.10999999975</v>
          </cell>
        </row>
        <row r="39">
          <cell r="A39" t="str">
            <v>31410200</v>
          </cell>
          <cell r="B39">
            <v>314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314</v>
          </cell>
          <cell r="L39">
            <v>1010755.3400000001</v>
          </cell>
          <cell r="M39">
            <v>20056.41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1030811.7500000001</v>
          </cell>
          <cell r="T39">
            <v>6675.02</v>
          </cell>
          <cell r="U39">
            <v>-3800.1800000000003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1033686.5900000001</v>
          </cell>
          <cell r="AA39">
            <v>23325.96</v>
          </cell>
          <cell r="AB39">
            <v>-1211739.5900000001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-154727.04000000004</v>
          </cell>
        </row>
        <row r="40">
          <cell r="A40" t="str">
            <v>31510200</v>
          </cell>
          <cell r="B40">
            <v>315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315</v>
          </cell>
          <cell r="L40">
            <v>936672.53</v>
          </cell>
          <cell r="M40">
            <v>14838.99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951511.52</v>
          </cell>
          <cell r="T40">
            <v>4937.26</v>
          </cell>
          <cell r="U40">
            <v>-3254.68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953194.1</v>
          </cell>
          <cell r="AA40">
            <v>17253.39</v>
          </cell>
          <cell r="AB40">
            <v>-1037796.58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-67349.089999999967</v>
          </cell>
        </row>
        <row r="41">
          <cell r="A41" t="str">
            <v>31610200</v>
          </cell>
          <cell r="B41">
            <v>316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316</v>
          </cell>
          <cell r="L41">
            <v>415547.83</v>
          </cell>
          <cell r="M41">
            <v>7166.16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422713.99</v>
          </cell>
          <cell r="T41">
            <v>2384.9699999999993</v>
          </cell>
          <cell r="U41">
            <v>-1572.1999999999998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423526.76</v>
          </cell>
          <cell r="AA41">
            <v>8334.3700000000008</v>
          </cell>
          <cell r="AB41">
            <v>-501314.13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-69453</v>
          </cell>
        </row>
        <row r="42">
          <cell r="A42" t="str">
            <v/>
          </cell>
          <cell r="B42" t="str">
            <v/>
          </cell>
          <cell r="C42" t="str">
            <v>Cutler Comm</v>
          </cell>
          <cell r="D42" t="str">
            <v>Steam</v>
          </cell>
          <cell r="E42" t="str">
            <v/>
          </cell>
          <cell r="J42" t="str">
            <v>Depr Total</v>
          </cell>
          <cell r="L42">
            <v>8329768.9100000001</v>
          </cell>
          <cell r="M42">
            <v>136005.75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47737.68</v>
          </cell>
          <cell r="S42">
            <v>8513512.3399999999</v>
          </cell>
          <cell r="T42">
            <v>46077.619999999988</v>
          </cell>
          <cell r="U42">
            <v>-31130.44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8528459.5199999996</v>
          </cell>
          <cell r="AA42">
            <v>161019.16999999998</v>
          </cell>
          <cell r="AB42">
            <v>-9926350.040000001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-1236871.3500000001</v>
          </cell>
        </row>
        <row r="43">
          <cell r="A43" t="str">
            <v>316.310200</v>
          </cell>
          <cell r="B43">
            <v>316.3</v>
          </cell>
          <cell r="C43" t="str">
            <v>Cutler Comm</v>
          </cell>
          <cell r="D43" t="str">
            <v>Steam</v>
          </cell>
          <cell r="E43">
            <v>10200</v>
          </cell>
          <cell r="J43" t="str">
            <v>Amort</v>
          </cell>
          <cell r="K43">
            <v>316.3</v>
          </cell>
          <cell r="L43">
            <v>3539.8</v>
          </cell>
          <cell r="M43">
            <v>1202.17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4741.97</v>
          </cell>
          <cell r="T43">
            <v>199.80999999999995</v>
          </cell>
          <cell r="U43">
            <v>-4818.7700000000004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123.01000000000022</v>
          </cell>
          <cell r="AA43">
            <v>-3.3600000000000012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119.65000000000022</v>
          </cell>
        </row>
        <row r="44">
          <cell r="A44" t="str">
            <v>316.710200</v>
          </cell>
          <cell r="B44">
            <v>316.7</v>
          </cell>
          <cell r="C44" t="str">
            <v>Cutler Comm</v>
          </cell>
          <cell r="D44" t="str">
            <v>Steam</v>
          </cell>
          <cell r="E44">
            <v>10200</v>
          </cell>
          <cell r="K44">
            <v>316.7</v>
          </cell>
          <cell r="L44">
            <v>69200.81</v>
          </cell>
          <cell r="M44">
            <v>14756.56</v>
          </cell>
          <cell r="N44">
            <v>-1871.43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82085.94</v>
          </cell>
          <cell r="T44">
            <v>4911.1999999999989</v>
          </cell>
          <cell r="U44">
            <v>-430.58000000000015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86566.56</v>
          </cell>
          <cell r="AA44">
            <v>19262.420000000006</v>
          </cell>
          <cell r="AB44">
            <v>-6884.9400000000005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98944.040000000008</v>
          </cell>
        </row>
        <row r="45">
          <cell r="A45" t="str">
            <v/>
          </cell>
          <cell r="B45" t="str">
            <v/>
          </cell>
          <cell r="C45" t="str">
            <v>Cutler Comm</v>
          </cell>
          <cell r="D45" t="str">
            <v>Steam</v>
          </cell>
          <cell r="E45" t="str">
            <v/>
          </cell>
          <cell r="J45" t="str">
            <v>Amort Total</v>
          </cell>
          <cell r="L45">
            <v>72740.61</v>
          </cell>
          <cell r="M45">
            <v>15958.73</v>
          </cell>
          <cell r="N45">
            <v>-1871.43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86827.91</v>
          </cell>
          <cell r="T45">
            <v>5111.0099999999984</v>
          </cell>
          <cell r="U45">
            <v>-5249.35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86689.569999999992</v>
          </cell>
          <cell r="AA45">
            <v>19259.060000000005</v>
          </cell>
          <cell r="AB45">
            <v>-6884.9400000000005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99063.69</v>
          </cell>
        </row>
        <row r="46">
          <cell r="A46" t="str">
            <v/>
          </cell>
          <cell r="B46" t="str">
            <v/>
          </cell>
          <cell r="C46" t="str">
            <v>Cutler Comm Total</v>
          </cell>
          <cell r="D46" t="str">
            <v>Steam</v>
          </cell>
          <cell r="E46" t="str">
            <v/>
          </cell>
          <cell r="I46" t="str">
            <v>Cutler Comm Total</v>
          </cell>
          <cell r="L46">
            <v>8402509.5199999996</v>
          </cell>
          <cell r="M46">
            <v>151964.48000000001</v>
          </cell>
          <cell r="N46">
            <v>-1871.43</v>
          </cell>
          <cell r="O46">
            <v>0</v>
          </cell>
          <cell r="P46">
            <v>0</v>
          </cell>
          <cell r="Q46">
            <v>0</v>
          </cell>
          <cell r="R46">
            <v>47737.68</v>
          </cell>
          <cell r="S46">
            <v>8600340.25</v>
          </cell>
          <cell r="T46">
            <v>51188.629999999983</v>
          </cell>
          <cell r="U46">
            <v>-36379.79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8615149.0899999999</v>
          </cell>
          <cell r="AA46">
            <v>180278.23</v>
          </cell>
          <cell r="AB46">
            <v>-9933234.9800000004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-1137807.6600000001</v>
          </cell>
        </row>
        <row r="47">
          <cell r="A47" t="str">
            <v>31110201</v>
          </cell>
          <cell r="B47">
            <v>311</v>
          </cell>
          <cell r="C47" t="str">
            <v>Cutler U5</v>
          </cell>
          <cell r="D47" t="str">
            <v>Steam</v>
          </cell>
          <cell r="E47">
            <v>10201</v>
          </cell>
          <cell r="I47" t="str">
            <v>Cutler U5</v>
          </cell>
          <cell r="J47" t="str">
            <v>Depr</v>
          </cell>
          <cell r="K47">
            <v>311</v>
          </cell>
          <cell r="L47">
            <v>367401.95</v>
          </cell>
          <cell r="M47">
            <v>5319.72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372721.67</v>
          </cell>
          <cell r="T47">
            <v>1770.4899999999998</v>
          </cell>
          <cell r="U47">
            <v>-1304.43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373187.73000000004</v>
          </cell>
          <cell r="AA47">
            <v>6187.0199999999986</v>
          </cell>
          <cell r="AB47">
            <v>-415933.06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-36558.309999999939</v>
          </cell>
        </row>
        <row r="48">
          <cell r="A48" t="str">
            <v>31210201</v>
          </cell>
          <cell r="B48">
            <v>312</v>
          </cell>
          <cell r="C48" t="str">
            <v>Cutler U5</v>
          </cell>
          <cell r="D48" t="str">
            <v>Steam</v>
          </cell>
          <cell r="E48">
            <v>10201</v>
          </cell>
          <cell r="K48">
            <v>312</v>
          </cell>
          <cell r="L48">
            <v>4948305.66</v>
          </cell>
          <cell r="M48">
            <v>89840.61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5038146.2700000005</v>
          </cell>
          <cell r="T48">
            <v>29900.069999999992</v>
          </cell>
          <cell r="U48">
            <v>-17022.560000000001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5051023.78</v>
          </cell>
          <cell r="AA48">
            <v>104486.43999999997</v>
          </cell>
          <cell r="AB48">
            <v>-5427866.1200000001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-272355.89999999944</v>
          </cell>
        </row>
        <row r="49">
          <cell r="A49" t="str">
            <v>31410201</v>
          </cell>
          <cell r="B49">
            <v>314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314</v>
          </cell>
          <cell r="L49">
            <v>4920872.84</v>
          </cell>
          <cell r="M49">
            <v>97461.81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5018334.6499999994</v>
          </cell>
          <cell r="T49">
            <v>32436.5</v>
          </cell>
          <cell r="U49">
            <v>-18466.57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5032304.5799999991</v>
          </cell>
          <cell r="AA49">
            <v>113350.02</v>
          </cell>
          <cell r="AB49">
            <v>-5888312.6099999994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-742658.01000000071</v>
          </cell>
        </row>
        <row r="50">
          <cell r="A50" t="str">
            <v>31510201</v>
          </cell>
          <cell r="B50">
            <v>315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315</v>
          </cell>
          <cell r="L50">
            <v>2109692.64</v>
          </cell>
          <cell r="M50">
            <v>32831.19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2142523.83</v>
          </cell>
          <cell r="T50">
            <v>10926.630000000005</v>
          </cell>
          <cell r="U50">
            <v>-7202.91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2146247.5499999998</v>
          </cell>
          <cell r="AA50">
            <v>38183.350000000013</v>
          </cell>
          <cell r="AB50">
            <v>-2296741.0499999998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-112310.14999999991</v>
          </cell>
        </row>
        <row r="51">
          <cell r="A51" t="str">
            <v>31610201</v>
          </cell>
          <cell r="B51">
            <v>316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316</v>
          </cell>
          <cell r="L51">
            <v>195236.28</v>
          </cell>
          <cell r="M51">
            <v>3276.54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198512.82</v>
          </cell>
          <cell r="T51">
            <v>1090.4799999999996</v>
          </cell>
          <cell r="U51">
            <v>-718.85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198884.44999999998</v>
          </cell>
          <cell r="AA51">
            <v>3810.7599999999993</v>
          </cell>
          <cell r="AB51">
            <v>-229216.22999999998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-26521.01999999999</v>
          </cell>
        </row>
        <row r="52">
          <cell r="A52" t="str">
            <v/>
          </cell>
          <cell r="B52" t="str">
            <v/>
          </cell>
          <cell r="C52" t="str">
            <v>Cutler U5</v>
          </cell>
          <cell r="D52" t="str">
            <v>Steam</v>
          </cell>
          <cell r="E52" t="str">
            <v/>
          </cell>
          <cell r="J52" t="str">
            <v>Depr Total</v>
          </cell>
          <cell r="L52">
            <v>12541509.369999999</v>
          </cell>
          <cell r="M52">
            <v>228729.87000000002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12770239.24</v>
          </cell>
          <cell r="T52">
            <v>76124.17</v>
          </cell>
          <cell r="U52">
            <v>-44715.32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12801648.09</v>
          </cell>
          <cell r="AA52">
            <v>266017.59000000003</v>
          </cell>
          <cell r="AB52">
            <v>-14258069.07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-1190403.3900000001</v>
          </cell>
        </row>
        <row r="53">
          <cell r="A53" t="str">
            <v/>
          </cell>
          <cell r="B53" t="str">
            <v/>
          </cell>
          <cell r="C53" t="str">
            <v>Cutler U5 Total</v>
          </cell>
          <cell r="D53" t="str">
            <v>Steam</v>
          </cell>
          <cell r="E53" t="str">
            <v/>
          </cell>
          <cell r="I53" t="str">
            <v>Cutler U5 Total</v>
          </cell>
          <cell r="L53">
            <v>12541509.369999999</v>
          </cell>
          <cell r="M53">
            <v>228729.87000000002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12770239.24</v>
          </cell>
          <cell r="T53">
            <v>76124.17</v>
          </cell>
          <cell r="U53">
            <v>-44715.32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12801648.09</v>
          </cell>
          <cell r="AA53">
            <v>266017.59000000003</v>
          </cell>
          <cell r="AB53">
            <v>-14258069.07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-1190403.3900000001</v>
          </cell>
        </row>
        <row r="54">
          <cell r="A54" t="str">
            <v>31110202</v>
          </cell>
          <cell r="B54">
            <v>311</v>
          </cell>
          <cell r="C54" t="str">
            <v>Cutler U6</v>
          </cell>
          <cell r="D54" t="str">
            <v>Steam</v>
          </cell>
          <cell r="E54">
            <v>10202</v>
          </cell>
          <cell r="I54" t="str">
            <v>Cutler U6</v>
          </cell>
          <cell r="J54" t="str">
            <v>Depr</v>
          </cell>
          <cell r="K54">
            <v>311</v>
          </cell>
          <cell r="L54">
            <v>355826.67</v>
          </cell>
          <cell r="M54">
            <v>5175.8100000000004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361002.48</v>
          </cell>
          <cell r="T54">
            <v>1722.5700000000006</v>
          </cell>
          <cell r="U54">
            <v>-1269.1299999999999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361455.92</v>
          </cell>
          <cell r="AA54">
            <v>6019.5499999999993</v>
          </cell>
          <cell r="AB54">
            <v>-404676.2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-37200.73000000004</v>
          </cell>
        </row>
        <row r="55">
          <cell r="A55" t="str">
            <v>31210202</v>
          </cell>
          <cell r="B55">
            <v>312</v>
          </cell>
          <cell r="C55" t="str">
            <v>Cutler U6</v>
          </cell>
          <cell r="D55" t="str">
            <v>Steam</v>
          </cell>
          <cell r="E55">
            <v>10202</v>
          </cell>
          <cell r="K55">
            <v>312</v>
          </cell>
          <cell r="L55">
            <v>15573210.789999999</v>
          </cell>
          <cell r="M55">
            <v>288277.11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15861487.899999999</v>
          </cell>
          <cell r="T55">
            <v>95942.179999999935</v>
          </cell>
          <cell r="U55">
            <v>-54621.3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15902808.779999997</v>
          </cell>
          <cell r="AA55">
            <v>335271.83</v>
          </cell>
          <cell r="AB55">
            <v>-17416720.639999997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-1178640.0300000012</v>
          </cell>
        </row>
        <row r="56">
          <cell r="A56" t="str">
            <v>31410202</v>
          </cell>
          <cell r="B56">
            <v>314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314</v>
          </cell>
          <cell r="L56">
            <v>6983069.0800000001</v>
          </cell>
          <cell r="M56">
            <v>139530.15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7122599.2300000004</v>
          </cell>
          <cell r="T56">
            <v>46437.339999999967</v>
          </cell>
          <cell r="U56">
            <v>-26437.47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7142599.1000000006</v>
          </cell>
          <cell r="AA56">
            <v>162276.24000000002</v>
          </cell>
          <cell r="AB56">
            <v>-8429934.1799999997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-1125058.8399999989</v>
          </cell>
        </row>
        <row r="57">
          <cell r="A57" t="str">
            <v>31510202</v>
          </cell>
          <cell r="B57">
            <v>315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315</v>
          </cell>
          <cell r="L57">
            <v>2734560.44</v>
          </cell>
          <cell r="M57">
            <v>42868.53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2777428.9699999997</v>
          </cell>
          <cell r="T57">
            <v>14267.170000000006</v>
          </cell>
          <cell r="U57">
            <v>-9405.01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2782291.1300000004</v>
          </cell>
          <cell r="AA57">
            <v>49856.939999999995</v>
          </cell>
          <cell r="AB57">
            <v>-2998912.9200000004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-166764.85000000009</v>
          </cell>
        </row>
        <row r="58">
          <cell r="A58" t="str">
            <v>31610202</v>
          </cell>
          <cell r="B58">
            <v>316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316</v>
          </cell>
          <cell r="L58">
            <v>35271.519999999997</v>
          </cell>
          <cell r="M58">
            <v>4219.1099999999997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39490.629999999997</v>
          </cell>
          <cell r="T58">
            <v>1404.1599999999999</v>
          </cell>
          <cell r="U58">
            <v>-925.6400000000001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39969.149999999994</v>
          </cell>
          <cell r="AA58">
            <v>4906.8599999999997</v>
          </cell>
          <cell r="AB58">
            <v>-295150.39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-250274.38000000003</v>
          </cell>
        </row>
        <row r="59">
          <cell r="A59" t="str">
            <v/>
          </cell>
          <cell r="B59" t="str">
            <v/>
          </cell>
          <cell r="C59" t="str">
            <v>Cutler U6</v>
          </cell>
          <cell r="D59" t="str">
            <v>Steam</v>
          </cell>
          <cell r="E59" t="str">
            <v/>
          </cell>
          <cell r="J59" t="str">
            <v>Depr Total</v>
          </cell>
          <cell r="L59">
            <v>25681938.5</v>
          </cell>
          <cell r="M59">
            <v>480070.70999999996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26162009.209999997</v>
          </cell>
          <cell r="T59">
            <v>159773.41999999993</v>
          </cell>
          <cell r="U59">
            <v>-92658.549999999988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26229124.079999994</v>
          </cell>
          <cell r="AA59">
            <v>558331.41999999993</v>
          </cell>
          <cell r="AB59">
            <v>-29545394.329999998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-2757938.83</v>
          </cell>
        </row>
        <row r="60">
          <cell r="A60" t="str">
            <v/>
          </cell>
          <cell r="B60" t="str">
            <v/>
          </cell>
          <cell r="C60" t="str">
            <v>Cutler U6 Total</v>
          </cell>
          <cell r="D60" t="str">
            <v>Steam</v>
          </cell>
          <cell r="E60" t="str">
            <v/>
          </cell>
          <cell r="I60" t="str">
            <v>Cutler U6 Total</v>
          </cell>
          <cell r="L60">
            <v>25681938.5</v>
          </cell>
          <cell r="M60">
            <v>480070.70999999996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26162009.209999997</v>
          </cell>
          <cell r="T60">
            <v>159773.41999999993</v>
          </cell>
          <cell r="U60">
            <v>-92658.549999999988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26229124.079999994</v>
          </cell>
          <cell r="AA60">
            <v>558331.41999999993</v>
          </cell>
          <cell r="AB60">
            <v>-29545394.329999998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-2757938.83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H61" t="str">
            <v>Cutler  Total</v>
          </cell>
          <cell r="L61">
            <v>46625957.390000001</v>
          </cell>
          <cell r="M61">
            <v>860765.06</v>
          </cell>
          <cell r="N61">
            <v>-1871.43</v>
          </cell>
          <cell r="O61">
            <v>0</v>
          </cell>
          <cell r="P61">
            <v>0</v>
          </cell>
          <cell r="Q61">
            <v>0</v>
          </cell>
          <cell r="R61">
            <v>47737.68</v>
          </cell>
          <cell r="S61">
            <v>47532588.70000001</v>
          </cell>
          <cell r="T61">
            <v>287086.21999999986</v>
          </cell>
          <cell r="U61">
            <v>-173753.66000000006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47645921.259999998</v>
          </cell>
          <cell r="AA61">
            <v>1004627.2399999999</v>
          </cell>
          <cell r="AB61">
            <v>-53736698.380000003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-5086149.88</v>
          </cell>
        </row>
        <row r="62">
          <cell r="A62" t="str">
            <v>31110301</v>
          </cell>
          <cell r="B62">
            <v>311</v>
          </cell>
          <cell r="C62" t="str">
            <v>Manatee Comm</v>
          </cell>
          <cell r="D62" t="str">
            <v>Steam</v>
          </cell>
          <cell r="E62">
            <v>10301</v>
          </cell>
          <cell r="H62" t="str">
            <v xml:space="preserve">Manatee </v>
          </cell>
          <cell r="I62" t="str">
            <v>Manatee Comm</v>
          </cell>
          <cell r="J62" t="str">
            <v>Depr</v>
          </cell>
          <cell r="K62">
            <v>311</v>
          </cell>
          <cell r="L62">
            <v>64117987.629999995</v>
          </cell>
          <cell r="M62">
            <v>1485654.67</v>
          </cell>
          <cell r="N62">
            <v>-324556.5</v>
          </cell>
          <cell r="O62">
            <v>-58124.11</v>
          </cell>
          <cell r="P62">
            <v>0</v>
          </cell>
          <cell r="Q62">
            <v>172</v>
          </cell>
          <cell r="R62">
            <v>0</v>
          </cell>
          <cell r="S62">
            <v>65221133.689999998</v>
          </cell>
          <cell r="T62">
            <v>494782.62000000011</v>
          </cell>
          <cell r="U62">
            <v>-548823.34000000008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65167092.969999991</v>
          </cell>
          <cell r="AA62">
            <v>2067363.57</v>
          </cell>
          <cell r="AB62">
            <v>-1012757.0700000003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66221699.469999991</v>
          </cell>
        </row>
        <row r="63">
          <cell r="A63" t="str">
            <v>31210301</v>
          </cell>
          <cell r="B63">
            <v>312</v>
          </cell>
          <cell r="C63" t="str">
            <v>Manatee Comm</v>
          </cell>
          <cell r="D63" t="str">
            <v>Steam</v>
          </cell>
          <cell r="E63">
            <v>10301</v>
          </cell>
          <cell r="K63">
            <v>312</v>
          </cell>
          <cell r="L63">
            <v>1294221.3600000001</v>
          </cell>
          <cell r="M63">
            <v>42214.64</v>
          </cell>
          <cell r="N63">
            <v>0</v>
          </cell>
          <cell r="O63">
            <v>-137094.85</v>
          </cell>
          <cell r="P63">
            <v>0</v>
          </cell>
          <cell r="Q63">
            <v>0</v>
          </cell>
          <cell r="R63">
            <v>-18904.43</v>
          </cell>
          <cell r="S63">
            <v>1180436.72</v>
          </cell>
          <cell r="T63">
            <v>14670.410000000003</v>
          </cell>
          <cell r="U63">
            <v>-13143.359999999999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1181963.77</v>
          </cell>
          <cell r="AA63">
            <v>61297.789999999994</v>
          </cell>
          <cell r="AB63">
            <v>-24253.750000000004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1219007.81</v>
          </cell>
        </row>
        <row r="64">
          <cell r="A64" t="str">
            <v>31410301</v>
          </cell>
          <cell r="B64">
            <v>314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314</v>
          </cell>
          <cell r="L64">
            <v>6717027.1500000004</v>
          </cell>
          <cell r="M64">
            <v>214567.83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-2455.87</v>
          </cell>
          <cell r="S64">
            <v>6929139.1100000003</v>
          </cell>
          <cell r="T64">
            <v>73657.51999999999</v>
          </cell>
          <cell r="U64">
            <v>-65990.459999999992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6936806.1699999999</v>
          </cell>
          <cell r="AA64">
            <v>307765.20999999996</v>
          </cell>
          <cell r="AB64">
            <v>-121773.76999999999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7122797.6100000003</v>
          </cell>
        </row>
        <row r="65">
          <cell r="A65" t="str">
            <v>31510301</v>
          </cell>
          <cell r="B65">
            <v>315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315</v>
          </cell>
          <cell r="L65">
            <v>6323410.5599999996</v>
          </cell>
          <cell r="M65">
            <v>153288.9</v>
          </cell>
          <cell r="N65">
            <v>0</v>
          </cell>
          <cell r="O65">
            <v>-184.7</v>
          </cell>
          <cell r="P65">
            <v>0</v>
          </cell>
          <cell r="Q65">
            <v>0</v>
          </cell>
          <cell r="R65">
            <v>0</v>
          </cell>
          <cell r="S65">
            <v>6476514.7599999998</v>
          </cell>
          <cell r="T65">
            <v>51105.130000000005</v>
          </cell>
          <cell r="U65">
            <v>-49601.02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6478018.8700000001</v>
          </cell>
          <cell r="AA65">
            <v>213533.93</v>
          </cell>
          <cell r="AB65">
            <v>-91529.95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6600022.8500000006</v>
          </cell>
        </row>
        <row r="66">
          <cell r="A66" t="str">
            <v>31610301</v>
          </cell>
          <cell r="B66">
            <v>316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316</v>
          </cell>
          <cell r="L66">
            <v>1619106.39</v>
          </cell>
          <cell r="M66">
            <v>42447.78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1661554.17</v>
          </cell>
          <cell r="T66">
            <v>14151.71</v>
          </cell>
          <cell r="U66">
            <v>-13735.22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1661970.66</v>
          </cell>
          <cell r="AA66">
            <v>59130.490000000013</v>
          </cell>
          <cell r="AB66">
            <v>-25345.919999999998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1695755.23</v>
          </cell>
        </row>
        <row r="67">
          <cell r="A67" t="str">
            <v/>
          </cell>
          <cell r="B67" t="str">
            <v/>
          </cell>
          <cell r="C67" t="str">
            <v>Manatee Comm</v>
          </cell>
          <cell r="D67" t="str">
            <v>Steam</v>
          </cell>
          <cell r="E67" t="str">
            <v/>
          </cell>
          <cell r="J67" t="str">
            <v>Depr Total</v>
          </cell>
          <cell r="L67">
            <v>80071753.090000004</v>
          </cell>
          <cell r="M67">
            <v>1938173.8199999998</v>
          </cell>
          <cell r="N67">
            <v>-324556.5</v>
          </cell>
          <cell r="O67">
            <v>-195403.66000000003</v>
          </cell>
          <cell r="P67">
            <v>0</v>
          </cell>
          <cell r="Q67">
            <v>172</v>
          </cell>
          <cell r="R67">
            <v>-21360.3</v>
          </cell>
          <cell r="S67">
            <v>81468778.450000003</v>
          </cell>
          <cell r="T67">
            <v>648367.39000000013</v>
          </cell>
          <cell r="U67">
            <v>-691293.4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81425852.439999998</v>
          </cell>
          <cell r="AA67">
            <v>2709090.99</v>
          </cell>
          <cell r="AB67">
            <v>-1275660.4600000002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82859282.969999984</v>
          </cell>
        </row>
        <row r="68">
          <cell r="A68" t="str">
            <v>316.310301</v>
          </cell>
          <cell r="B68">
            <v>316.3</v>
          </cell>
          <cell r="C68" t="str">
            <v>Manatee Comm</v>
          </cell>
          <cell r="D68" t="str">
            <v>Steam</v>
          </cell>
          <cell r="E68">
            <v>10301</v>
          </cell>
          <cell r="J68" t="str">
            <v>Amort</v>
          </cell>
          <cell r="K68">
            <v>316.3</v>
          </cell>
          <cell r="L68">
            <v>55130.37</v>
          </cell>
          <cell r="M68">
            <v>32399.27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87529.64</v>
          </cell>
          <cell r="T68">
            <v>10799.23</v>
          </cell>
          <cell r="U68">
            <v>-754.67000000000007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97574.2</v>
          </cell>
          <cell r="AA68">
            <v>45122.750000000007</v>
          </cell>
          <cell r="AB68">
            <v>-1392.6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141304.35</v>
          </cell>
        </row>
        <row r="69">
          <cell r="A69" t="str">
            <v>316.510301</v>
          </cell>
          <cell r="B69">
            <v>316.5</v>
          </cell>
          <cell r="C69" t="str">
            <v>Manatee Comm</v>
          </cell>
          <cell r="D69" t="str">
            <v>Steam</v>
          </cell>
          <cell r="E69">
            <v>10301</v>
          </cell>
          <cell r="K69">
            <v>316.5</v>
          </cell>
          <cell r="L69">
            <v>54707.439999999995</v>
          </cell>
          <cell r="M69">
            <v>13232.24</v>
          </cell>
          <cell r="N69">
            <v>-21541.1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46398.579999999994</v>
          </cell>
          <cell r="T69">
            <v>4632.3099999999995</v>
          </cell>
          <cell r="U69">
            <v>-539.5099999999984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50491.37999999999</v>
          </cell>
          <cell r="AA69">
            <v>4948.8200000000015</v>
          </cell>
          <cell r="AB69">
            <v>-72557.470000000016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-17117.270000000019</v>
          </cell>
        </row>
        <row r="70">
          <cell r="A70" t="str">
            <v>316.710301</v>
          </cell>
          <cell r="B70">
            <v>316.7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316.7</v>
          </cell>
          <cell r="L70">
            <v>284226.31</v>
          </cell>
          <cell r="M70">
            <v>64048.090000000004</v>
          </cell>
          <cell r="N70">
            <v>-96878.97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251395.43000000002</v>
          </cell>
          <cell r="T70">
            <v>20620.250000000007</v>
          </cell>
          <cell r="U70">
            <v>-17349.070000000007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254666.61000000002</v>
          </cell>
          <cell r="AA70">
            <v>83971.6</v>
          </cell>
          <cell r="AB70">
            <v>-11135.03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327503.18000000005</v>
          </cell>
        </row>
        <row r="71">
          <cell r="A71" t="str">
            <v/>
          </cell>
          <cell r="B71" t="str">
            <v/>
          </cell>
          <cell r="C71" t="str">
            <v>Manatee Comm</v>
          </cell>
          <cell r="D71" t="str">
            <v>Steam</v>
          </cell>
          <cell r="E71" t="str">
            <v/>
          </cell>
          <cell r="J71" t="str">
            <v>Amort Total</v>
          </cell>
          <cell r="L71">
            <v>394064.12</v>
          </cell>
          <cell r="M71">
            <v>109679.6</v>
          </cell>
          <cell r="N71">
            <v>-118420.07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385323.65</v>
          </cell>
          <cell r="T71">
            <v>36051.790000000008</v>
          </cell>
          <cell r="U71">
            <v>-18643.250000000007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402732.19</v>
          </cell>
          <cell r="AA71">
            <v>134043.17000000001</v>
          </cell>
          <cell r="AB71">
            <v>-85085.10000000002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451690.26</v>
          </cell>
        </row>
        <row r="72">
          <cell r="A72" t="str">
            <v/>
          </cell>
          <cell r="B72" t="str">
            <v/>
          </cell>
          <cell r="C72" t="str">
            <v>Manatee Comm Total</v>
          </cell>
          <cell r="D72" t="str">
            <v>Steam</v>
          </cell>
          <cell r="E72" t="str">
            <v/>
          </cell>
          <cell r="I72" t="str">
            <v>Manatee Comm Total</v>
          </cell>
          <cell r="L72">
            <v>80465817.210000008</v>
          </cell>
          <cell r="M72">
            <v>2047853.42</v>
          </cell>
          <cell r="N72">
            <v>-442976.56999999995</v>
          </cell>
          <cell r="O72">
            <v>-195403.66000000003</v>
          </cell>
          <cell r="P72">
            <v>0</v>
          </cell>
          <cell r="Q72">
            <v>172</v>
          </cell>
          <cell r="R72">
            <v>-21360.3</v>
          </cell>
          <cell r="S72">
            <v>81854102.100000009</v>
          </cell>
          <cell r="T72">
            <v>684419.18000000017</v>
          </cell>
          <cell r="U72">
            <v>-709936.65000000014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81828584.629999995</v>
          </cell>
          <cell r="AA72">
            <v>2843134.16</v>
          </cell>
          <cell r="AB72">
            <v>-1360745.5600000003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83310973.229999989</v>
          </cell>
        </row>
        <row r="73">
          <cell r="A73" t="str">
            <v>31110302</v>
          </cell>
          <cell r="B73">
            <v>311</v>
          </cell>
          <cell r="C73" t="str">
            <v>Manatee U1</v>
          </cell>
          <cell r="D73" t="str">
            <v>Steam</v>
          </cell>
          <cell r="E73">
            <v>10302</v>
          </cell>
          <cell r="I73" t="str">
            <v>Manatee U1</v>
          </cell>
          <cell r="J73" t="str">
            <v>Depr</v>
          </cell>
          <cell r="K73">
            <v>311</v>
          </cell>
          <cell r="L73">
            <v>4911104.34</v>
          </cell>
          <cell r="M73">
            <v>104912.45999999999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5016016.8</v>
          </cell>
          <cell r="T73">
            <v>34976.81</v>
          </cell>
          <cell r="U73">
            <v>-38797.019999999997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5012196.59</v>
          </cell>
          <cell r="AA73">
            <v>146144.57</v>
          </cell>
          <cell r="AB73">
            <v>-71593.100000000006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5086748.0599999996</v>
          </cell>
        </row>
        <row r="74">
          <cell r="A74" t="str">
            <v>31210302</v>
          </cell>
          <cell r="B74">
            <v>312</v>
          </cell>
          <cell r="C74" t="str">
            <v>Manatee U1</v>
          </cell>
          <cell r="D74" t="str">
            <v>Steam</v>
          </cell>
          <cell r="E74">
            <v>10302</v>
          </cell>
          <cell r="K74">
            <v>312</v>
          </cell>
          <cell r="L74">
            <v>75363618.600000009</v>
          </cell>
          <cell r="M74">
            <v>2592422.3200000003</v>
          </cell>
          <cell r="N74">
            <v>-135004.39000000001</v>
          </cell>
          <cell r="O74">
            <v>-1735.69</v>
          </cell>
          <cell r="P74">
            <v>0</v>
          </cell>
          <cell r="Q74">
            <v>124012.85</v>
          </cell>
          <cell r="R74">
            <v>18904.43</v>
          </cell>
          <cell r="S74">
            <v>77962218.12000002</v>
          </cell>
          <cell r="T74">
            <v>864679.77</v>
          </cell>
          <cell r="U74">
            <v>-774674.72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78052223.170000017</v>
          </cell>
          <cell r="AA74">
            <v>3612914.84</v>
          </cell>
          <cell r="AB74">
            <v>-1429526.11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80235611.900000021</v>
          </cell>
        </row>
        <row r="75">
          <cell r="A75" t="str">
            <v>31410302</v>
          </cell>
          <cell r="B75">
            <v>314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314</v>
          </cell>
          <cell r="L75">
            <v>37833396</v>
          </cell>
          <cell r="M75">
            <v>1278936.94</v>
          </cell>
          <cell r="N75">
            <v>0</v>
          </cell>
          <cell r="O75">
            <v>0</v>
          </cell>
          <cell r="P75">
            <v>0</v>
          </cell>
          <cell r="Q75">
            <v>949278.4</v>
          </cell>
          <cell r="R75">
            <v>0</v>
          </cell>
          <cell r="S75">
            <v>40061611.339999996</v>
          </cell>
          <cell r="T75">
            <v>428099.91000000015</v>
          </cell>
          <cell r="U75">
            <v>-383538.73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40106172.520000003</v>
          </cell>
          <cell r="AA75">
            <v>1785368.96</v>
          </cell>
          <cell r="AB75">
            <v>-1151152.7</v>
          </cell>
          <cell r="AC75">
            <v>0</v>
          </cell>
          <cell r="AD75">
            <v>0</v>
          </cell>
          <cell r="AE75">
            <v>177780.54399999999</v>
          </cell>
          <cell r="AF75">
            <v>0</v>
          </cell>
          <cell r="AG75">
            <v>40918169.324000001</v>
          </cell>
        </row>
        <row r="76">
          <cell r="A76" t="str">
            <v>31510302</v>
          </cell>
          <cell r="B76">
            <v>315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315</v>
          </cell>
          <cell r="L76">
            <v>6743778.3700000001</v>
          </cell>
          <cell r="M76">
            <v>168405.39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6912183.7599999998</v>
          </cell>
          <cell r="T76">
            <v>56144.76999999999</v>
          </cell>
          <cell r="U76">
            <v>-54492.340000000004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6913836.1900000004</v>
          </cell>
          <cell r="AA76">
            <v>234591.22000000003</v>
          </cell>
          <cell r="AB76">
            <v>-100556.03000000001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7047871.3800000008</v>
          </cell>
        </row>
        <row r="77">
          <cell r="A77" t="str">
            <v>31610302</v>
          </cell>
          <cell r="B77">
            <v>316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316</v>
          </cell>
          <cell r="L77">
            <v>1947937.89</v>
          </cell>
          <cell r="M77">
            <v>51573.96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1999511.8499999999</v>
          </cell>
          <cell r="T77">
            <v>17194.280000000006</v>
          </cell>
          <cell r="U77">
            <v>-16688.240000000002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2000017.89</v>
          </cell>
          <cell r="AA77">
            <v>71843.33</v>
          </cell>
          <cell r="AB77">
            <v>-30795.210000000006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2041066.0099999998</v>
          </cell>
        </row>
        <row r="78">
          <cell r="A78" t="str">
            <v/>
          </cell>
          <cell r="B78" t="str">
            <v/>
          </cell>
          <cell r="C78" t="str">
            <v>Manatee U1</v>
          </cell>
          <cell r="D78" t="str">
            <v>Steam</v>
          </cell>
          <cell r="E78" t="str">
            <v/>
          </cell>
          <cell r="J78" t="str">
            <v>Depr Total</v>
          </cell>
          <cell r="L78">
            <v>126799835.20000002</v>
          </cell>
          <cell r="M78">
            <v>4196251.07</v>
          </cell>
          <cell r="N78">
            <v>-135004.39000000001</v>
          </cell>
          <cell r="O78">
            <v>-1735.69</v>
          </cell>
          <cell r="P78">
            <v>0</v>
          </cell>
          <cell r="Q78">
            <v>1073291.25</v>
          </cell>
          <cell r="R78">
            <v>18904.43</v>
          </cell>
          <cell r="S78">
            <v>131951541.87000002</v>
          </cell>
          <cell r="T78">
            <v>1401095.5400000003</v>
          </cell>
          <cell r="U78">
            <v>-1268191.05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132084446.36000003</v>
          </cell>
          <cell r="AA78">
            <v>5850862.919999999</v>
          </cell>
          <cell r="AB78">
            <v>-2783623.15</v>
          </cell>
          <cell r="AC78">
            <v>0</v>
          </cell>
          <cell r="AD78">
            <v>0</v>
          </cell>
          <cell r="AE78">
            <v>177780.54399999999</v>
          </cell>
          <cell r="AF78">
            <v>0</v>
          </cell>
          <cell r="AG78">
            <v>135329466.67400002</v>
          </cell>
        </row>
        <row r="79">
          <cell r="A79" t="str">
            <v/>
          </cell>
          <cell r="B79" t="str">
            <v/>
          </cell>
          <cell r="C79" t="str">
            <v>Manatee U1 Total</v>
          </cell>
          <cell r="D79" t="str">
            <v>Steam</v>
          </cell>
          <cell r="E79" t="str">
            <v/>
          </cell>
          <cell r="I79" t="str">
            <v>Manatee U1 Total</v>
          </cell>
          <cell r="L79">
            <v>126799835.20000002</v>
          </cell>
          <cell r="M79">
            <v>4196251.07</v>
          </cell>
          <cell r="N79">
            <v>-135004.39000000001</v>
          </cell>
          <cell r="O79">
            <v>-1735.69</v>
          </cell>
          <cell r="P79">
            <v>0</v>
          </cell>
          <cell r="Q79">
            <v>1073291.25</v>
          </cell>
          <cell r="R79">
            <v>18904.43</v>
          </cell>
          <cell r="S79">
            <v>131951541.87000002</v>
          </cell>
          <cell r="T79">
            <v>1401095.5400000003</v>
          </cell>
          <cell r="U79">
            <v>-1268191.05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132084446.36000003</v>
          </cell>
          <cell r="AA79">
            <v>5850862.919999999</v>
          </cell>
          <cell r="AB79">
            <v>-2783623.15</v>
          </cell>
          <cell r="AC79">
            <v>0</v>
          </cell>
          <cell r="AD79">
            <v>0</v>
          </cell>
          <cell r="AE79">
            <v>177780.54399999999</v>
          </cell>
          <cell r="AF79">
            <v>0</v>
          </cell>
          <cell r="AG79">
            <v>135329466.67400002</v>
          </cell>
        </row>
        <row r="80">
          <cell r="A80" t="str">
            <v>31110303</v>
          </cell>
          <cell r="B80">
            <v>311</v>
          </cell>
          <cell r="C80" t="str">
            <v>Manatee U2</v>
          </cell>
          <cell r="D80" t="str">
            <v>Steam</v>
          </cell>
          <cell r="E80">
            <v>10303</v>
          </cell>
          <cell r="I80" t="str">
            <v>Manatee U2</v>
          </cell>
          <cell r="J80" t="str">
            <v>Depr</v>
          </cell>
          <cell r="K80">
            <v>311</v>
          </cell>
          <cell r="L80">
            <v>3543566.87</v>
          </cell>
          <cell r="M80">
            <v>76441.319999999992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3620008.19</v>
          </cell>
          <cell r="T80">
            <v>25484.809999999998</v>
          </cell>
          <cell r="U80">
            <v>-28268.29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3617224.71</v>
          </cell>
          <cell r="AA80">
            <v>106483.88</v>
          </cell>
          <cell r="AB80">
            <v>-52164.149999999994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3671544.44</v>
          </cell>
        </row>
        <row r="81">
          <cell r="A81" t="str">
            <v>31210303</v>
          </cell>
          <cell r="B81">
            <v>312</v>
          </cell>
          <cell r="C81" t="str">
            <v>Manatee U2</v>
          </cell>
          <cell r="D81" t="str">
            <v>Steam</v>
          </cell>
          <cell r="E81">
            <v>10303</v>
          </cell>
          <cell r="K81">
            <v>312</v>
          </cell>
          <cell r="L81">
            <v>69342239.189999998</v>
          </cell>
          <cell r="M81">
            <v>2333460.33</v>
          </cell>
          <cell r="N81">
            <v>-35221.440000000002</v>
          </cell>
          <cell r="O81">
            <v>-161786.32</v>
          </cell>
          <cell r="P81">
            <v>0</v>
          </cell>
          <cell r="Q81">
            <v>0</v>
          </cell>
          <cell r="R81">
            <v>0</v>
          </cell>
          <cell r="S81">
            <v>71478691.760000005</v>
          </cell>
          <cell r="T81">
            <v>795609.2799999998</v>
          </cell>
          <cell r="U81">
            <v>-712793.83000000007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71561507.210000008</v>
          </cell>
          <cell r="AA81">
            <v>3324315.78</v>
          </cell>
          <cell r="AB81">
            <v>-1315335.77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73570487.220000014</v>
          </cell>
        </row>
        <row r="82">
          <cell r="A82" t="str">
            <v>31410303</v>
          </cell>
          <cell r="B82">
            <v>314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314</v>
          </cell>
          <cell r="L82">
            <v>36410373.32</v>
          </cell>
          <cell r="M82">
            <v>1301181.1800000002</v>
          </cell>
          <cell r="N82">
            <v>-163046.04999999999</v>
          </cell>
          <cell r="O82">
            <v>-54089.15</v>
          </cell>
          <cell r="P82">
            <v>0</v>
          </cell>
          <cell r="Q82">
            <v>57066.12</v>
          </cell>
          <cell r="R82">
            <v>2455.87</v>
          </cell>
          <cell r="S82">
            <v>37553941.289999999</v>
          </cell>
          <cell r="T82">
            <v>438465.25</v>
          </cell>
          <cell r="U82">
            <v>458901.87000000005</v>
          </cell>
          <cell r="V82">
            <v>0</v>
          </cell>
          <cell r="W82">
            <v>0</v>
          </cell>
          <cell r="X82">
            <v>339648.24</v>
          </cell>
          <cell r="Y82">
            <v>0</v>
          </cell>
          <cell r="Z82">
            <v>38790956.649999999</v>
          </cell>
          <cell r="AA82">
            <v>1840107.4400000002</v>
          </cell>
          <cell r="AB82">
            <v>-842195.83</v>
          </cell>
          <cell r="AC82">
            <v>0</v>
          </cell>
          <cell r="AD82">
            <v>0</v>
          </cell>
          <cell r="AE82">
            <v>45714.799999999996</v>
          </cell>
          <cell r="AF82">
            <v>0</v>
          </cell>
          <cell r="AG82">
            <v>39834583.060000002</v>
          </cell>
        </row>
        <row r="83">
          <cell r="A83" t="str">
            <v>31510303</v>
          </cell>
          <cell r="B83">
            <v>315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315</v>
          </cell>
          <cell r="L83">
            <v>5282805.96</v>
          </cell>
          <cell r="M83">
            <v>129817.89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5412623.8499999996</v>
          </cell>
          <cell r="T83">
            <v>43280.08</v>
          </cell>
          <cell r="U83">
            <v>-42006.28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5413897.6499999994</v>
          </cell>
          <cell r="AA83">
            <v>180838.36000000002</v>
          </cell>
          <cell r="AB83">
            <v>-77515.22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5517220.7899999991</v>
          </cell>
        </row>
        <row r="84">
          <cell r="A84" t="str">
            <v>31610303</v>
          </cell>
          <cell r="B84">
            <v>316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316</v>
          </cell>
          <cell r="L84">
            <v>1409791.53</v>
          </cell>
          <cell r="M84">
            <v>40015.89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1449807.42</v>
          </cell>
          <cell r="T84">
            <v>13340.919999999998</v>
          </cell>
          <cell r="U84">
            <v>-12948.279999999999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1450200.06</v>
          </cell>
          <cell r="AA84">
            <v>55742.720000000001</v>
          </cell>
          <cell r="AB84">
            <v>-23893.759999999998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1482049.02</v>
          </cell>
        </row>
        <row r="85">
          <cell r="A85" t="str">
            <v/>
          </cell>
          <cell r="B85" t="str">
            <v/>
          </cell>
          <cell r="C85" t="str">
            <v>Manatee U2</v>
          </cell>
          <cell r="D85" t="str">
            <v>Steam</v>
          </cell>
          <cell r="E85" t="str">
            <v/>
          </cell>
          <cell r="J85" t="str">
            <v>Depr Total</v>
          </cell>
          <cell r="L85">
            <v>115988776.86999999</v>
          </cell>
          <cell r="M85">
            <v>3880916.6100000003</v>
          </cell>
          <cell r="N85">
            <v>-198267.49</v>
          </cell>
          <cell r="O85">
            <v>-215875.47</v>
          </cell>
          <cell r="P85">
            <v>0</v>
          </cell>
          <cell r="Q85">
            <v>57066.12</v>
          </cell>
          <cell r="R85">
            <v>2455.87</v>
          </cell>
          <cell r="S85">
            <v>119515072.51000001</v>
          </cell>
          <cell r="T85">
            <v>1316180.3399999999</v>
          </cell>
          <cell r="U85">
            <v>-337114.81000000006</v>
          </cell>
          <cell r="V85">
            <v>0</v>
          </cell>
          <cell r="W85">
            <v>0</v>
          </cell>
          <cell r="X85">
            <v>339648.24</v>
          </cell>
          <cell r="Y85">
            <v>0</v>
          </cell>
          <cell r="Z85">
            <v>120833786.28</v>
          </cell>
          <cell r="AA85">
            <v>5507488.1799999997</v>
          </cell>
          <cell r="AB85">
            <v>-2311104.73</v>
          </cell>
          <cell r="AC85">
            <v>0</v>
          </cell>
          <cell r="AD85">
            <v>0</v>
          </cell>
          <cell r="AE85">
            <v>45714.799999999996</v>
          </cell>
          <cell r="AF85">
            <v>0</v>
          </cell>
          <cell r="AG85">
            <v>124075884.53000002</v>
          </cell>
        </row>
        <row r="86">
          <cell r="A86" t="str">
            <v/>
          </cell>
          <cell r="B86" t="str">
            <v/>
          </cell>
          <cell r="C86" t="str">
            <v>Manatee U2 Total</v>
          </cell>
          <cell r="D86" t="str">
            <v>Steam</v>
          </cell>
          <cell r="E86" t="str">
            <v/>
          </cell>
          <cell r="I86" t="str">
            <v>Manatee U2 Total</v>
          </cell>
          <cell r="L86">
            <v>115988776.86999999</v>
          </cell>
          <cell r="M86">
            <v>3880916.6100000003</v>
          </cell>
          <cell r="N86">
            <v>-198267.49</v>
          </cell>
          <cell r="O86">
            <v>-215875.47</v>
          </cell>
          <cell r="P86">
            <v>0</v>
          </cell>
          <cell r="Q86">
            <v>57066.12</v>
          </cell>
          <cell r="R86">
            <v>2455.87</v>
          </cell>
          <cell r="S86">
            <v>119515072.51000001</v>
          </cell>
          <cell r="T86">
            <v>1316180.3399999999</v>
          </cell>
          <cell r="U86">
            <v>-337114.81000000006</v>
          </cell>
          <cell r="V86">
            <v>0</v>
          </cell>
          <cell r="W86">
            <v>0</v>
          </cell>
          <cell r="X86">
            <v>339648.24</v>
          </cell>
          <cell r="Y86">
            <v>0</v>
          </cell>
          <cell r="Z86">
            <v>120833786.28</v>
          </cell>
          <cell r="AA86">
            <v>5507488.1799999997</v>
          </cell>
          <cell r="AB86">
            <v>-2311104.73</v>
          </cell>
          <cell r="AC86">
            <v>0</v>
          </cell>
          <cell r="AD86">
            <v>0</v>
          </cell>
          <cell r="AE86">
            <v>45714.799999999996</v>
          </cell>
          <cell r="AF86">
            <v>0</v>
          </cell>
          <cell r="AG86">
            <v>124075884.53000002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H87" t="str">
            <v>Manatee  Total</v>
          </cell>
          <cell r="L87">
            <v>323254429.27999997</v>
          </cell>
          <cell r="M87">
            <v>10125021.100000001</v>
          </cell>
          <cell r="N87">
            <v>-776248.45</v>
          </cell>
          <cell r="O87">
            <v>-413014.82000000007</v>
          </cell>
          <cell r="P87">
            <v>0</v>
          </cell>
          <cell r="Q87">
            <v>1130529.3700000001</v>
          </cell>
          <cell r="R87">
            <v>9.0949470177292824E-13</v>
          </cell>
          <cell r="S87">
            <v>333320716.48000008</v>
          </cell>
          <cell r="T87">
            <v>3401695.06</v>
          </cell>
          <cell r="U87">
            <v>-2315242.5099999998</v>
          </cell>
          <cell r="V87">
            <v>0</v>
          </cell>
          <cell r="W87">
            <v>0</v>
          </cell>
          <cell r="X87">
            <v>339648.24</v>
          </cell>
          <cell r="Y87">
            <v>0</v>
          </cell>
          <cell r="Z87">
            <v>334746817.26999998</v>
          </cell>
          <cell r="AA87">
            <v>14201485.26</v>
          </cell>
          <cell r="AB87">
            <v>-6455473.4400000004</v>
          </cell>
          <cell r="AC87">
            <v>0</v>
          </cell>
          <cell r="AD87">
            <v>0</v>
          </cell>
          <cell r="AE87">
            <v>223495.34399999998</v>
          </cell>
          <cell r="AF87">
            <v>0</v>
          </cell>
          <cell r="AG87">
            <v>342716324.43400002</v>
          </cell>
        </row>
        <row r="88">
          <cell r="A88" t="str">
            <v>31110400</v>
          </cell>
          <cell r="B88">
            <v>311</v>
          </cell>
          <cell r="C88" t="str">
            <v>Martin Comm</v>
          </cell>
          <cell r="D88" t="str">
            <v>Steam</v>
          </cell>
          <cell r="E88">
            <v>10400</v>
          </cell>
          <cell r="H88" t="str">
            <v xml:space="preserve">Martin </v>
          </cell>
          <cell r="I88" t="str">
            <v>Martin Comm</v>
          </cell>
          <cell r="J88" t="str">
            <v>Depr</v>
          </cell>
          <cell r="K88">
            <v>311</v>
          </cell>
          <cell r="L88">
            <v>137255839.72</v>
          </cell>
          <cell r="M88">
            <v>3607057.14</v>
          </cell>
          <cell r="N88">
            <v>-517306.9</v>
          </cell>
          <cell r="O88">
            <v>-147604.96</v>
          </cell>
          <cell r="P88">
            <v>0</v>
          </cell>
          <cell r="Q88">
            <v>235</v>
          </cell>
          <cell r="R88">
            <v>0</v>
          </cell>
          <cell r="S88">
            <v>140198219.99999997</v>
          </cell>
          <cell r="T88">
            <v>1201626.7400000007</v>
          </cell>
          <cell r="U88">
            <v>-512994.08999999997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140886852.64999998</v>
          </cell>
          <cell r="AA88">
            <v>4807692.1099999994</v>
          </cell>
          <cell r="AB88">
            <v>-2055114.4599999997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143639430.29999998</v>
          </cell>
        </row>
        <row r="89">
          <cell r="A89" t="str">
            <v>31210400</v>
          </cell>
          <cell r="B89">
            <v>312</v>
          </cell>
          <cell r="C89" t="str">
            <v>Martin Comm</v>
          </cell>
          <cell r="D89" t="str">
            <v>Steam</v>
          </cell>
          <cell r="E89">
            <v>10400</v>
          </cell>
          <cell r="K89">
            <v>312</v>
          </cell>
          <cell r="L89">
            <v>2257739.5500000003</v>
          </cell>
          <cell r="M89">
            <v>93138.62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-28031.68</v>
          </cell>
          <cell r="S89">
            <v>2322846.4900000002</v>
          </cell>
          <cell r="T89">
            <v>33332.850000000006</v>
          </cell>
          <cell r="U89">
            <v>-11493.73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2344685.6100000003</v>
          </cell>
          <cell r="AA89">
            <v>133364.29999999999</v>
          </cell>
          <cell r="AB89">
            <v>-46045.270000000004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2432004.64</v>
          </cell>
        </row>
        <row r="90">
          <cell r="A90" t="str">
            <v>31410400</v>
          </cell>
          <cell r="B90">
            <v>314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314</v>
          </cell>
          <cell r="L90">
            <v>11685716.340000002</v>
          </cell>
          <cell r="M90">
            <v>475501.23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12161217.570000002</v>
          </cell>
          <cell r="T90">
            <v>159646.19000000006</v>
          </cell>
          <cell r="U90">
            <v>-55048.72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12265815.040000001</v>
          </cell>
          <cell r="AA90">
            <v>638742.24</v>
          </cell>
          <cell r="AB90">
            <v>-220531.66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12684025.620000001</v>
          </cell>
        </row>
        <row r="91">
          <cell r="A91" t="str">
            <v>31510400</v>
          </cell>
          <cell r="B91">
            <v>315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315</v>
          </cell>
          <cell r="L91">
            <v>4536814.53</v>
          </cell>
          <cell r="M91">
            <v>134076.68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4670891.21</v>
          </cell>
          <cell r="T91">
            <v>44668.650000000023</v>
          </cell>
          <cell r="U91">
            <v>-16686.059999999998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4698873.8000000007</v>
          </cell>
          <cell r="AA91">
            <v>178718.69000000003</v>
          </cell>
          <cell r="AB91">
            <v>-66846.320000000007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4810746.1700000009</v>
          </cell>
        </row>
        <row r="92">
          <cell r="A92" t="str">
            <v>31610400</v>
          </cell>
          <cell r="B92">
            <v>316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316</v>
          </cell>
          <cell r="L92">
            <v>1554133</v>
          </cell>
          <cell r="M92">
            <v>51729.83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1605862.83</v>
          </cell>
          <cell r="T92">
            <v>17655.800000000003</v>
          </cell>
          <cell r="U92">
            <v>-6595.3600000000006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1616923.2699999998</v>
          </cell>
          <cell r="AA92">
            <v>70640.61</v>
          </cell>
          <cell r="AB92">
            <v>-26421.77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1661142.1099999999</v>
          </cell>
        </row>
        <row r="93">
          <cell r="A93" t="str">
            <v/>
          </cell>
          <cell r="B93" t="str">
            <v/>
          </cell>
          <cell r="C93" t="str">
            <v>Martin Comm</v>
          </cell>
          <cell r="D93" t="str">
            <v>Steam</v>
          </cell>
          <cell r="E93" t="str">
            <v/>
          </cell>
          <cell r="J93" t="str">
            <v>Depr Total</v>
          </cell>
          <cell r="L93">
            <v>157290243.14000002</v>
          </cell>
          <cell r="M93">
            <v>4361503.5</v>
          </cell>
          <cell r="N93">
            <v>-517306.9</v>
          </cell>
          <cell r="O93">
            <v>-147604.96</v>
          </cell>
          <cell r="P93">
            <v>0</v>
          </cell>
          <cell r="Q93">
            <v>235</v>
          </cell>
          <cell r="R93">
            <v>-28031.68</v>
          </cell>
          <cell r="S93">
            <v>160959038.09999999</v>
          </cell>
          <cell r="T93">
            <v>1456930.2300000007</v>
          </cell>
          <cell r="U93">
            <v>-602817.95999999985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161813150.37</v>
          </cell>
          <cell r="AA93">
            <v>5829157.9500000002</v>
          </cell>
          <cell r="AB93">
            <v>-2414959.4799999995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165227348.83999997</v>
          </cell>
        </row>
        <row r="94">
          <cell r="A94" t="str">
            <v>316.310400</v>
          </cell>
          <cell r="B94">
            <v>316.3</v>
          </cell>
          <cell r="C94" t="str">
            <v>Martin Comm</v>
          </cell>
          <cell r="D94" t="str">
            <v>Steam</v>
          </cell>
          <cell r="E94">
            <v>10400</v>
          </cell>
          <cell r="J94" t="str">
            <v>Amort</v>
          </cell>
          <cell r="K94">
            <v>316.3</v>
          </cell>
          <cell r="L94">
            <v>28503.03</v>
          </cell>
          <cell r="M94">
            <v>30479.31</v>
          </cell>
          <cell r="N94">
            <v>-4097.29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54885.049999999996</v>
          </cell>
          <cell r="T94">
            <v>10025.329999999998</v>
          </cell>
          <cell r="U94">
            <v>-269.64000000000033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64640.74</v>
          </cell>
          <cell r="AA94">
            <v>40111.21</v>
          </cell>
          <cell r="AB94">
            <v>-1080.2100000000003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103671.73999999999</v>
          </cell>
        </row>
        <row r="95">
          <cell r="A95" t="str">
            <v>316.510400</v>
          </cell>
          <cell r="B95">
            <v>316.5</v>
          </cell>
          <cell r="C95" t="str">
            <v>Martin Comm</v>
          </cell>
          <cell r="D95" t="str">
            <v>Steam</v>
          </cell>
          <cell r="E95">
            <v>10400</v>
          </cell>
          <cell r="K95">
            <v>316.5</v>
          </cell>
          <cell r="L95">
            <v>82816.86</v>
          </cell>
          <cell r="M95">
            <v>24930.77</v>
          </cell>
          <cell r="N95">
            <v>-8193.17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99554.46</v>
          </cell>
          <cell r="T95">
            <v>8082.7300000000068</v>
          </cell>
          <cell r="U95">
            <v>-362.31000000000131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107274.88000000002</v>
          </cell>
          <cell r="AA95">
            <v>31800.110000000004</v>
          </cell>
          <cell r="AB95">
            <v>-45893.86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93181.130000000019</v>
          </cell>
        </row>
        <row r="96">
          <cell r="A96" t="str">
            <v>316.710400</v>
          </cell>
          <cell r="B96">
            <v>316.7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316.7</v>
          </cell>
          <cell r="L96">
            <v>588442.51</v>
          </cell>
          <cell r="M96">
            <v>145061.05000000002</v>
          </cell>
          <cell r="N96">
            <v>-131247.82999999999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602255.7300000001</v>
          </cell>
          <cell r="T96">
            <v>48275.739999999991</v>
          </cell>
          <cell r="U96">
            <v>-55455.439999999973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595076.03</v>
          </cell>
          <cell r="AA96">
            <v>182113.87</v>
          </cell>
          <cell r="AB96">
            <v>-88129.02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689060.88</v>
          </cell>
        </row>
        <row r="97">
          <cell r="A97" t="str">
            <v/>
          </cell>
          <cell r="B97" t="str">
            <v/>
          </cell>
          <cell r="C97" t="str">
            <v>Martin Comm</v>
          </cell>
          <cell r="D97" t="str">
            <v>Steam</v>
          </cell>
          <cell r="E97" t="str">
            <v/>
          </cell>
          <cell r="J97" t="str">
            <v>Amort Total</v>
          </cell>
          <cell r="L97">
            <v>699762.4</v>
          </cell>
          <cell r="M97">
            <v>200471.13</v>
          </cell>
          <cell r="N97">
            <v>-143538.28999999998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756695.24000000011</v>
          </cell>
          <cell r="T97">
            <v>66383.799999999988</v>
          </cell>
          <cell r="U97">
            <v>-56087.389999999978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766991.65</v>
          </cell>
          <cell r="AA97">
            <v>254025.19</v>
          </cell>
          <cell r="AB97">
            <v>-135103.09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885913.75</v>
          </cell>
        </row>
        <row r="98">
          <cell r="A98" t="str">
            <v/>
          </cell>
          <cell r="B98" t="str">
            <v/>
          </cell>
          <cell r="C98" t="str">
            <v>Martin Comm Total</v>
          </cell>
          <cell r="D98" t="str">
            <v>Steam</v>
          </cell>
          <cell r="E98" t="str">
            <v/>
          </cell>
          <cell r="I98" t="str">
            <v>Martin Comm Total</v>
          </cell>
          <cell r="L98">
            <v>157990005.54000002</v>
          </cell>
          <cell r="M98">
            <v>4561974.629999999</v>
          </cell>
          <cell r="N98">
            <v>-660845.18999999994</v>
          </cell>
          <cell r="O98">
            <v>-147604.96</v>
          </cell>
          <cell r="P98">
            <v>0</v>
          </cell>
          <cell r="Q98">
            <v>235</v>
          </cell>
          <cell r="R98">
            <v>-28031.68</v>
          </cell>
          <cell r="S98">
            <v>161715733.34</v>
          </cell>
          <cell r="T98">
            <v>1523314.0300000007</v>
          </cell>
          <cell r="U98">
            <v>-658905.34999999986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162580142.02000001</v>
          </cell>
          <cell r="AA98">
            <v>6083183.1400000006</v>
          </cell>
          <cell r="AB98">
            <v>-2550062.5699999994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166113262.58999997</v>
          </cell>
        </row>
        <row r="99">
          <cell r="A99" t="str">
            <v>312</v>
          </cell>
          <cell r="B99">
            <v>312</v>
          </cell>
          <cell r="C99" t="str">
            <v>Martin Pipeline</v>
          </cell>
          <cell r="D99" t="str">
            <v>Steam</v>
          </cell>
          <cell r="E99" t="str">
            <v/>
          </cell>
          <cell r="I99" t="str">
            <v>Martin Pipeline</v>
          </cell>
          <cell r="J99" t="str">
            <v>Depr</v>
          </cell>
          <cell r="K99">
            <v>312</v>
          </cell>
          <cell r="L99">
            <v>370941.56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370941.56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370941.56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370941.56</v>
          </cell>
        </row>
        <row r="100">
          <cell r="A100" t="str">
            <v/>
          </cell>
          <cell r="B100" t="str">
            <v/>
          </cell>
          <cell r="C100" t="str">
            <v>Martin Pipeline</v>
          </cell>
          <cell r="D100" t="str">
            <v>Steam</v>
          </cell>
          <cell r="E100" t="str">
            <v/>
          </cell>
          <cell r="J100" t="str">
            <v>Depr Total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370941.56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370941.56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 Total</v>
          </cell>
          <cell r="D101" t="str">
            <v>Steam</v>
          </cell>
          <cell r="E101" t="str">
            <v/>
          </cell>
          <cell r="I101" t="str">
            <v>Martin Pipeline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370941.56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370941.56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370941.56</v>
          </cell>
        </row>
        <row r="102">
          <cell r="A102" t="str">
            <v>31110402</v>
          </cell>
          <cell r="B102">
            <v>311</v>
          </cell>
          <cell r="C102" t="str">
            <v>Martin U1</v>
          </cell>
          <cell r="D102" t="str">
            <v>Steam</v>
          </cell>
          <cell r="E102">
            <v>10402</v>
          </cell>
          <cell r="I102" t="str">
            <v>Martin U1</v>
          </cell>
          <cell r="J102" t="str">
            <v>Depr</v>
          </cell>
          <cell r="K102">
            <v>311</v>
          </cell>
          <cell r="L102">
            <v>8905795.8099999987</v>
          </cell>
          <cell r="M102">
            <v>249028.74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9154824.5499999989</v>
          </cell>
          <cell r="T102">
            <v>82966.880000000005</v>
          </cell>
          <cell r="U102">
            <v>-35419.910000000003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9202371.5199999977</v>
          </cell>
          <cell r="AA102">
            <v>331949.32999999996</v>
          </cell>
          <cell r="AB102">
            <v>-141896.34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9392424.5099999979</v>
          </cell>
        </row>
        <row r="103">
          <cell r="A103" t="str">
            <v>31210402</v>
          </cell>
          <cell r="B103">
            <v>312</v>
          </cell>
          <cell r="C103" t="str">
            <v>Martin U1</v>
          </cell>
          <cell r="D103" t="str">
            <v>Steam</v>
          </cell>
          <cell r="E103">
            <v>10402</v>
          </cell>
          <cell r="K103">
            <v>312</v>
          </cell>
          <cell r="L103">
            <v>68742756.549999997</v>
          </cell>
          <cell r="M103">
            <v>3033278.81</v>
          </cell>
          <cell r="N103">
            <v>0</v>
          </cell>
          <cell r="O103">
            <v>-14362.46</v>
          </cell>
          <cell r="P103">
            <v>0</v>
          </cell>
          <cell r="Q103">
            <v>0</v>
          </cell>
          <cell r="R103">
            <v>10785.72</v>
          </cell>
          <cell r="S103">
            <v>71772458.620000005</v>
          </cell>
          <cell r="T103">
            <v>1013199.1100000003</v>
          </cell>
          <cell r="U103">
            <v>-349368.32000000001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72436289.410000011</v>
          </cell>
          <cell r="AA103">
            <v>4053795.7500000005</v>
          </cell>
          <cell r="AB103">
            <v>-1399610.4800000002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75090474.680000007</v>
          </cell>
        </row>
        <row r="104">
          <cell r="A104" t="str">
            <v>31410402</v>
          </cell>
          <cell r="B104">
            <v>314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314</v>
          </cell>
          <cell r="L104">
            <v>39927149.120000005</v>
          </cell>
          <cell r="M104">
            <v>1638267.94</v>
          </cell>
          <cell r="N104">
            <v>0</v>
          </cell>
          <cell r="O104">
            <v>0</v>
          </cell>
          <cell r="P104">
            <v>0</v>
          </cell>
          <cell r="Q104">
            <v>104117</v>
          </cell>
          <cell r="R104">
            <v>0</v>
          </cell>
          <cell r="S104">
            <v>41669534.060000002</v>
          </cell>
          <cell r="T104">
            <v>545319.56000000006</v>
          </cell>
          <cell r="U104">
            <v>-188035.47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42026818.150000006</v>
          </cell>
          <cell r="AA104">
            <v>2181596.17</v>
          </cell>
          <cell r="AB104">
            <v>-769417.15</v>
          </cell>
          <cell r="AC104">
            <v>0</v>
          </cell>
          <cell r="AD104">
            <v>0</v>
          </cell>
          <cell r="AE104">
            <v>6478.6239999999998</v>
          </cell>
          <cell r="AF104">
            <v>0</v>
          </cell>
          <cell r="AG104">
            <v>43445475.794000007</v>
          </cell>
        </row>
        <row r="105">
          <cell r="A105" t="str">
            <v>31510402</v>
          </cell>
          <cell r="B105">
            <v>315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315</v>
          </cell>
          <cell r="L105">
            <v>12067547.57</v>
          </cell>
          <cell r="M105">
            <v>349719.03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12417266.6</v>
          </cell>
          <cell r="T105">
            <v>116513.04000000004</v>
          </cell>
          <cell r="U105">
            <v>-43523.649999999994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12490255.99</v>
          </cell>
          <cell r="AA105">
            <v>466167.08999999997</v>
          </cell>
          <cell r="AB105">
            <v>-174360.86000000002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12782062.220000001</v>
          </cell>
        </row>
        <row r="106">
          <cell r="A106" t="str">
            <v>31610402</v>
          </cell>
          <cell r="B106">
            <v>316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316</v>
          </cell>
          <cell r="L106">
            <v>1432590.87</v>
          </cell>
          <cell r="M106">
            <v>44909.73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1477500.6</v>
          </cell>
          <cell r="T106">
            <v>14962.21</v>
          </cell>
          <cell r="U106">
            <v>-5589.16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1486873.6500000001</v>
          </cell>
          <cell r="AA106">
            <v>59863.619999999995</v>
          </cell>
          <cell r="AB106">
            <v>-22390.840000000004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1524346.4300000002</v>
          </cell>
        </row>
        <row r="107">
          <cell r="A107" t="str">
            <v/>
          </cell>
          <cell r="B107" t="str">
            <v/>
          </cell>
          <cell r="C107" t="str">
            <v>Martin U1</v>
          </cell>
          <cell r="D107" t="str">
            <v>Steam</v>
          </cell>
          <cell r="E107" t="str">
            <v/>
          </cell>
          <cell r="J107" t="str">
            <v>Depr Total</v>
          </cell>
          <cell r="L107">
            <v>131075839.92000002</v>
          </cell>
          <cell r="M107">
            <v>5315204.2500000009</v>
          </cell>
          <cell r="N107">
            <v>0</v>
          </cell>
          <cell r="O107">
            <v>-14362.46</v>
          </cell>
          <cell r="P107">
            <v>0</v>
          </cell>
          <cell r="Q107">
            <v>104117</v>
          </cell>
          <cell r="R107">
            <v>10785.72</v>
          </cell>
          <cell r="S107">
            <v>136491584.43000001</v>
          </cell>
          <cell r="T107">
            <v>1772960.8000000003</v>
          </cell>
          <cell r="U107">
            <v>-621936.51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137642608.72000003</v>
          </cell>
          <cell r="AA107">
            <v>7093371.96</v>
          </cell>
          <cell r="AB107">
            <v>-2507675.67</v>
          </cell>
          <cell r="AC107">
            <v>0</v>
          </cell>
          <cell r="AD107">
            <v>0</v>
          </cell>
          <cell r="AE107">
            <v>6478.6239999999998</v>
          </cell>
          <cell r="AF107">
            <v>0</v>
          </cell>
          <cell r="AG107">
            <v>142234783.634</v>
          </cell>
        </row>
        <row r="108">
          <cell r="A108" t="str">
            <v/>
          </cell>
          <cell r="B108" t="str">
            <v/>
          </cell>
          <cell r="C108" t="str">
            <v>Martin U1 Total</v>
          </cell>
          <cell r="D108" t="str">
            <v>Steam</v>
          </cell>
          <cell r="E108" t="str">
            <v/>
          </cell>
          <cell r="I108" t="str">
            <v>Martin U1 Total</v>
          </cell>
          <cell r="L108">
            <v>131075839.92000002</v>
          </cell>
          <cell r="M108">
            <v>5315204.2500000009</v>
          </cell>
          <cell r="N108">
            <v>0</v>
          </cell>
          <cell r="O108">
            <v>-14362.46</v>
          </cell>
          <cell r="P108">
            <v>0</v>
          </cell>
          <cell r="Q108">
            <v>104117</v>
          </cell>
          <cell r="R108">
            <v>10785.72</v>
          </cell>
          <cell r="S108">
            <v>136491584.43000001</v>
          </cell>
          <cell r="T108">
            <v>1772960.8000000003</v>
          </cell>
          <cell r="U108">
            <v>-621936.51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137642608.72000003</v>
          </cell>
          <cell r="AA108">
            <v>7093371.96</v>
          </cell>
          <cell r="AB108">
            <v>-2507675.67</v>
          </cell>
          <cell r="AC108">
            <v>0</v>
          </cell>
          <cell r="AD108">
            <v>0</v>
          </cell>
          <cell r="AE108">
            <v>6478.6239999999998</v>
          </cell>
          <cell r="AF108">
            <v>0</v>
          </cell>
          <cell r="AG108">
            <v>142234783.634</v>
          </cell>
        </row>
        <row r="109">
          <cell r="A109" t="str">
            <v>31110403</v>
          </cell>
          <cell r="B109">
            <v>311</v>
          </cell>
          <cell r="C109" t="str">
            <v>Martin U2</v>
          </cell>
          <cell r="D109" t="str">
            <v>Steam</v>
          </cell>
          <cell r="E109">
            <v>10403</v>
          </cell>
          <cell r="I109" t="str">
            <v>Martin U2</v>
          </cell>
          <cell r="J109" t="str">
            <v>Depr</v>
          </cell>
          <cell r="K109">
            <v>311</v>
          </cell>
          <cell r="L109">
            <v>6498133.2599999998</v>
          </cell>
          <cell r="M109">
            <v>170305.92000000001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6668439.1799999997</v>
          </cell>
          <cell r="T109">
            <v>56739.47000000003</v>
          </cell>
          <cell r="U109">
            <v>-24223.010000000002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6700955.6399999997</v>
          </cell>
          <cell r="AA109">
            <v>227013.84</v>
          </cell>
          <cell r="AB109">
            <v>-97040.200000000026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6830929.2799999993</v>
          </cell>
        </row>
        <row r="110">
          <cell r="A110" t="str">
            <v>31210403</v>
          </cell>
          <cell r="B110">
            <v>312</v>
          </cell>
          <cell r="C110" t="str">
            <v>Martin U2</v>
          </cell>
          <cell r="D110" t="str">
            <v>Steam</v>
          </cell>
          <cell r="E110">
            <v>10403</v>
          </cell>
          <cell r="K110">
            <v>312</v>
          </cell>
          <cell r="L110">
            <v>72635269.939999998</v>
          </cell>
          <cell r="M110">
            <v>3064534.67</v>
          </cell>
          <cell r="N110">
            <v>-27088.26</v>
          </cell>
          <cell r="O110">
            <v>-450273.18</v>
          </cell>
          <cell r="P110">
            <v>0</v>
          </cell>
          <cell r="Q110">
            <v>13544.13</v>
          </cell>
          <cell r="R110">
            <v>17245.96</v>
          </cell>
          <cell r="S110">
            <v>75253233.259999976</v>
          </cell>
          <cell r="T110">
            <v>1020019.2000000002</v>
          </cell>
          <cell r="U110">
            <v>-351720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75921532.459999979</v>
          </cell>
          <cell r="AA110">
            <v>4081082.8800000004</v>
          </cell>
          <cell r="AB110">
            <v>-1409031.59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78593583.749999985</v>
          </cell>
        </row>
        <row r="111">
          <cell r="A111" t="str">
            <v>31410403</v>
          </cell>
          <cell r="B111">
            <v>314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314</v>
          </cell>
          <cell r="L111">
            <v>31229692.969999999</v>
          </cell>
          <cell r="M111">
            <v>1319622.1099999999</v>
          </cell>
          <cell r="N111">
            <v>-169807.81</v>
          </cell>
          <cell r="O111">
            <v>-1578.93</v>
          </cell>
          <cell r="P111">
            <v>0</v>
          </cell>
          <cell r="Q111">
            <v>79187</v>
          </cell>
          <cell r="R111">
            <v>0</v>
          </cell>
          <cell r="S111">
            <v>32457115.34</v>
          </cell>
          <cell r="T111">
            <v>438623.60000000009</v>
          </cell>
          <cell r="U111">
            <v>-151244.88999999996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32744494.050000001</v>
          </cell>
          <cell r="AA111">
            <v>1742350.72</v>
          </cell>
          <cell r="AB111">
            <v>-1316360.6299999997</v>
          </cell>
          <cell r="AC111">
            <v>0</v>
          </cell>
          <cell r="AD111">
            <v>0</v>
          </cell>
          <cell r="AE111">
            <v>285856.08</v>
          </cell>
          <cell r="AF111">
            <v>0</v>
          </cell>
          <cell r="AG111">
            <v>33456340.220000003</v>
          </cell>
        </row>
        <row r="112">
          <cell r="A112" t="str">
            <v>31510403</v>
          </cell>
          <cell r="B112">
            <v>315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315</v>
          </cell>
          <cell r="L112">
            <v>10731849.34</v>
          </cell>
          <cell r="M112">
            <v>311616.71999999997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11043466.060000001</v>
          </cell>
          <cell r="T112">
            <v>103818.78999999998</v>
          </cell>
          <cell r="U112">
            <v>-38781.69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11108503.16</v>
          </cell>
          <cell r="AA112">
            <v>415377.58</v>
          </cell>
          <cell r="AB112">
            <v>-155364.02000000002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11368516.720000001</v>
          </cell>
        </row>
        <row r="113">
          <cell r="A113" t="str">
            <v>31610403</v>
          </cell>
          <cell r="B113">
            <v>316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316</v>
          </cell>
          <cell r="L113">
            <v>1132027.3500000001</v>
          </cell>
          <cell r="M113">
            <v>38667.599999999999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1170694.9500000002</v>
          </cell>
          <cell r="T113">
            <v>12882.559999999998</v>
          </cell>
          <cell r="U113">
            <v>-4812.3099999999995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1178765.2</v>
          </cell>
          <cell r="AA113">
            <v>51542.94</v>
          </cell>
          <cell r="AB113">
            <v>-19278.66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1211029.48</v>
          </cell>
        </row>
        <row r="114">
          <cell r="A114" t="str">
            <v/>
          </cell>
          <cell r="B114" t="str">
            <v/>
          </cell>
          <cell r="C114" t="str">
            <v>Martin U2</v>
          </cell>
          <cell r="D114" t="str">
            <v>Steam</v>
          </cell>
          <cell r="E114" t="str">
            <v/>
          </cell>
          <cell r="J114" t="str">
            <v>Depr Total</v>
          </cell>
          <cell r="L114">
            <v>122226972.86</v>
          </cell>
          <cell r="M114">
            <v>4904747.0199999986</v>
          </cell>
          <cell r="N114">
            <v>-196896.07</v>
          </cell>
          <cell r="O114">
            <v>-451852.11</v>
          </cell>
          <cell r="P114">
            <v>0</v>
          </cell>
          <cell r="Q114">
            <v>92731.13</v>
          </cell>
          <cell r="R114">
            <v>17245.96</v>
          </cell>
          <cell r="S114">
            <v>126592948.78999998</v>
          </cell>
          <cell r="T114">
            <v>1632083.6200000003</v>
          </cell>
          <cell r="U114">
            <v>-570781.89999999991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127654250.50999998</v>
          </cell>
          <cell r="AA114">
            <v>6517367.9600000009</v>
          </cell>
          <cell r="AB114">
            <v>-2997075.1</v>
          </cell>
          <cell r="AC114">
            <v>0</v>
          </cell>
          <cell r="AD114">
            <v>0</v>
          </cell>
          <cell r="AE114">
            <v>285856.08</v>
          </cell>
          <cell r="AF114">
            <v>0</v>
          </cell>
          <cell r="AG114">
            <v>131460399.44999999</v>
          </cell>
        </row>
        <row r="115">
          <cell r="A115" t="str">
            <v/>
          </cell>
          <cell r="B115" t="str">
            <v/>
          </cell>
          <cell r="C115" t="str">
            <v>Martin U2 Total</v>
          </cell>
          <cell r="D115" t="str">
            <v>Steam</v>
          </cell>
          <cell r="E115" t="str">
            <v/>
          </cell>
          <cell r="I115" t="str">
            <v>Martin U2 Total</v>
          </cell>
          <cell r="L115">
            <v>122226972.86</v>
          </cell>
          <cell r="M115">
            <v>4904747.0199999986</v>
          </cell>
          <cell r="N115">
            <v>-196896.07</v>
          </cell>
          <cell r="O115">
            <v>-451852.11</v>
          </cell>
          <cell r="P115">
            <v>0</v>
          </cell>
          <cell r="Q115">
            <v>92731.13</v>
          </cell>
          <cell r="R115">
            <v>17245.96</v>
          </cell>
          <cell r="S115">
            <v>126592948.78999998</v>
          </cell>
          <cell r="T115">
            <v>1632083.6200000003</v>
          </cell>
          <cell r="U115">
            <v>-570781.89999999991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127654250.50999998</v>
          </cell>
          <cell r="AA115">
            <v>6517367.9600000009</v>
          </cell>
          <cell r="AB115">
            <v>-2997075.1</v>
          </cell>
          <cell r="AC115">
            <v>0</v>
          </cell>
          <cell r="AD115">
            <v>0</v>
          </cell>
          <cell r="AE115">
            <v>285856.08</v>
          </cell>
          <cell r="AF115">
            <v>0</v>
          </cell>
          <cell r="AG115">
            <v>131460399.44999999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H116" t="str">
            <v>Martin  Total</v>
          </cell>
          <cell r="L116">
            <v>411663759.88000005</v>
          </cell>
          <cell r="M116">
            <v>14781925.899999999</v>
          </cell>
          <cell r="N116">
            <v>-857741.26</v>
          </cell>
          <cell r="O116">
            <v>-613819.53</v>
          </cell>
          <cell r="P116">
            <v>0</v>
          </cell>
          <cell r="Q116">
            <v>197083.13</v>
          </cell>
          <cell r="R116">
            <v>0</v>
          </cell>
          <cell r="S116">
            <v>425171208.12</v>
          </cell>
          <cell r="T116">
            <v>4928358.4500000011</v>
          </cell>
          <cell r="U116">
            <v>-1851623.7599999995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428247942.81000006</v>
          </cell>
          <cell r="AA116">
            <v>19693923.059999999</v>
          </cell>
          <cell r="AB116">
            <v>-8054813.3399999999</v>
          </cell>
          <cell r="AC116">
            <v>0</v>
          </cell>
          <cell r="AD116">
            <v>0</v>
          </cell>
          <cell r="AE116">
            <v>292334.70400000003</v>
          </cell>
          <cell r="AF116">
            <v>0</v>
          </cell>
          <cell r="AG116">
            <v>440179387.23400009</v>
          </cell>
        </row>
        <row r="117">
          <cell r="A117" t="str">
            <v>31110500</v>
          </cell>
          <cell r="B117">
            <v>311</v>
          </cell>
          <cell r="C117" t="str">
            <v>PtEverglades Comm</v>
          </cell>
          <cell r="D117" t="str">
            <v>Steam</v>
          </cell>
          <cell r="E117">
            <v>10500</v>
          </cell>
          <cell r="H117" t="str">
            <v xml:space="preserve">Pt Everglades </v>
          </cell>
          <cell r="I117" t="str">
            <v>PtEverglades Comm</v>
          </cell>
          <cell r="J117" t="str">
            <v>Depr</v>
          </cell>
          <cell r="K117">
            <v>311</v>
          </cell>
          <cell r="L117">
            <v>20711480.640000001</v>
          </cell>
          <cell r="M117">
            <v>386167.67000000004</v>
          </cell>
          <cell r="N117">
            <v>0</v>
          </cell>
          <cell r="O117">
            <v>-333238.34000000003</v>
          </cell>
          <cell r="P117">
            <v>0</v>
          </cell>
          <cell r="Q117">
            <v>6136.11</v>
          </cell>
          <cell r="R117">
            <v>0</v>
          </cell>
          <cell r="S117">
            <v>20770546.080000002</v>
          </cell>
          <cell r="T117">
            <v>130490.12</v>
          </cell>
          <cell r="U117">
            <v>-76592.08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20824444.120000001</v>
          </cell>
          <cell r="AA117">
            <v>524659.39</v>
          </cell>
          <cell r="AB117">
            <v>-306429.19000000006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21042674.32</v>
          </cell>
        </row>
        <row r="118">
          <cell r="A118" t="str">
            <v>31210500</v>
          </cell>
          <cell r="B118">
            <v>312</v>
          </cell>
          <cell r="C118" t="str">
            <v>PtEverglades Comm</v>
          </cell>
          <cell r="D118" t="str">
            <v>Steam</v>
          </cell>
          <cell r="E118">
            <v>10500</v>
          </cell>
          <cell r="K118">
            <v>312</v>
          </cell>
          <cell r="L118">
            <v>2377999.44</v>
          </cell>
          <cell r="M118">
            <v>56943.35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2434942.79</v>
          </cell>
          <cell r="T118">
            <v>19037.580000000009</v>
          </cell>
          <cell r="U118">
            <v>-9230.89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2444749.48</v>
          </cell>
          <cell r="AA118">
            <v>76544.06</v>
          </cell>
          <cell r="AB118">
            <v>-36930.880000000005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2484362.66</v>
          </cell>
        </row>
        <row r="119">
          <cell r="A119" t="str">
            <v>31410500</v>
          </cell>
          <cell r="B119">
            <v>314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314</v>
          </cell>
          <cell r="L119">
            <v>3488837.74</v>
          </cell>
          <cell r="M119">
            <v>80006.850000000006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3568844.5900000003</v>
          </cell>
          <cell r="T119">
            <v>26766.479999999996</v>
          </cell>
          <cell r="U119">
            <v>-12978.47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3582632.6</v>
          </cell>
          <cell r="AA119">
            <v>107619.51999999999</v>
          </cell>
          <cell r="AB119">
            <v>-51924.149999999987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3638327.97</v>
          </cell>
        </row>
        <row r="120">
          <cell r="A120" t="str">
            <v>31510500</v>
          </cell>
          <cell r="B120">
            <v>315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315</v>
          </cell>
          <cell r="L120">
            <v>5212122.5599999996</v>
          </cell>
          <cell r="M120">
            <v>85071.180000000008</v>
          </cell>
          <cell r="N120">
            <v>0</v>
          </cell>
          <cell r="O120">
            <v>-1623.16</v>
          </cell>
          <cell r="P120">
            <v>0</v>
          </cell>
          <cell r="Q120">
            <v>0</v>
          </cell>
          <cell r="R120">
            <v>-79991.5</v>
          </cell>
          <cell r="S120">
            <v>5215579.0799999991</v>
          </cell>
          <cell r="T120">
            <v>28402.710000000006</v>
          </cell>
          <cell r="U120">
            <v>-15837.609999999999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5228144.1799999988</v>
          </cell>
          <cell r="AA120">
            <v>114198.28000000003</v>
          </cell>
          <cell r="AB120">
            <v>-63363.000000000015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5278979.459999999</v>
          </cell>
        </row>
        <row r="121">
          <cell r="A121" t="str">
            <v>31610500</v>
          </cell>
          <cell r="B121">
            <v>316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316</v>
          </cell>
          <cell r="L121">
            <v>1676890.05</v>
          </cell>
          <cell r="M121">
            <v>33930.089999999997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1710820.1400000001</v>
          </cell>
          <cell r="T121">
            <v>11327.659999999996</v>
          </cell>
          <cell r="U121">
            <v>-6015.63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1716132.1700000002</v>
          </cell>
          <cell r="AA121">
            <v>45544.990000000005</v>
          </cell>
          <cell r="AB121">
            <v>-24067.29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1737609.87</v>
          </cell>
        </row>
        <row r="122">
          <cell r="A122" t="str">
            <v/>
          </cell>
          <cell r="B122" t="str">
            <v/>
          </cell>
          <cell r="C122" t="str">
            <v>PtEverglades Comm</v>
          </cell>
          <cell r="D122" t="str">
            <v>Steam</v>
          </cell>
          <cell r="E122" t="str">
            <v/>
          </cell>
          <cell r="J122" t="str">
            <v>Depr Total</v>
          </cell>
          <cell r="L122">
            <v>33467330.43</v>
          </cell>
          <cell r="M122">
            <v>642119.14</v>
          </cell>
          <cell r="N122">
            <v>0</v>
          </cell>
          <cell r="O122">
            <v>-334861.5</v>
          </cell>
          <cell r="P122">
            <v>0</v>
          </cell>
          <cell r="Q122">
            <v>6136.11</v>
          </cell>
          <cell r="R122">
            <v>-79991.5</v>
          </cell>
          <cell r="S122">
            <v>33700732.68</v>
          </cell>
          <cell r="T122">
            <v>216024.55000000002</v>
          </cell>
          <cell r="U122">
            <v>-120654.68000000001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33796102.550000004</v>
          </cell>
          <cell r="AA122">
            <v>868566.24</v>
          </cell>
          <cell r="AB122">
            <v>-482714.51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34181954.279999994</v>
          </cell>
        </row>
        <row r="123">
          <cell r="A123" t="str">
            <v>316.310500</v>
          </cell>
          <cell r="B123">
            <v>316.3</v>
          </cell>
          <cell r="C123" t="str">
            <v>PtEverglades Comm</v>
          </cell>
          <cell r="D123" t="str">
            <v>Steam</v>
          </cell>
          <cell r="E123">
            <v>10500</v>
          </cell>
          <cell r="J123" t="str">
            <v>Amort</v>
          </cell>
          <cell r="K123">
            <v>316.3</v>
          </cell>
          <cell r="L123">
            <v>76840.92</v>
          </cell>
          <cell r="M123">
            <v>12654.03</v>
          </cell>
          <cell r="N123">
            <v>-42393.87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47101.079999999994</v>
          </cell>
          <cell r="T123">
            <v>4224.5899999999983</v>
          </cell>
          <cell r="U123">
            <v>-141.33000000000175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51184.339999999989</v>
          </cell>
          <cell r="AA123">
            <v>784.64999999999986</v>
          </cell>
          <cell r="AB123">
            <v>-50665.720000000038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1303.2699999999531</v>
          </cell>
        </row>
        <row r="124">
          <cell r="A124" t="str">
            <v>316.510500</v>
          </cell>
          <cell r="B124">
            <v>316.5</v>
          </cell>
          <cell r="C124" t="str">
            <v>PtEverglades Comm</v>
          </cell>
          <cell r="D124" t="str">
            <v>Steam</v>
          </cell>
          <cell r="E124">
            <v>10500</v>
          </cell>
          <cell r="K124">
            <v>316.5</v>
          </cell>
          <cell r="L124">
            <v>793.59</v>
          </cell>
          <cell r="M124">
            <v>1739.47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2533.06</v>
          </cell>
          <cell r="T124">
            <v>567.8599999999999</v>
          </cell>
          <cell r="U124">
            <v>-31.650000000000002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3069.27</v>
          </cell>
          <cell r="AA124">
            <v>2283.12</v>
          </cell>
          <cell r="AB124">
            <v>-126.71000000000002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5225.68</v>
          </cell>
        </row>
        <row r="125">
          <cell r="A125" t="str">
            <v>316.710500</v>
          </cell>
          <cell r="B125">
            <v>316.7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316.7</v>
          </cell>
          <cell r="L125">
            <v>364655.22000000003</v>
          </cell>
          <cell r="M125">
            <v>97510.409999999989</v>
          </cell>
          <cell r="N125">
            <v>-14135.29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448030.34</v>
          </cell>
          <cell r="T125">
            <v>30742.900000000009</v>
          </cell>
          <cell r="U125">
            <v>-33485.870000000003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445287.37</v>
          </cell>
          <cell r="AA125">
            <v>118325.12000000001</v>
          </cell>
          <cell r="AB125">
            <v>-81337.059999999983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482275.43000000005</v>
          </cell>
        </row>
        <row r="126">
          <cell r="A126" t="str">
            <v/>
          </cell>
          <cell r="B126" t="str">
            <v/>
          </cell>
          <cell r="C126" t="str">
            <v>PtEverglades Comm</v>
          </cell>
          <cell r="D126" t="str">
            <v>Steam</v>
          </cell>
          <cell r="E126" t="str">
            <v/>
          </cell>
          <cell r="J126" t="str">
            <v>Amort Total</v>
          </cell>
          <cell r="L126">
            <v>442289.73000000004</v>
          </cell>
          <cell r="M126">
            <v>111903.90999999999</v>
          </cell>
          <cell r="N126">
            <v>-56529.16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497664.48000000004</v>
          </cell>
          <cell r="T126">
            <v>35535.350000000006</v>
          </cell>
          <cell r="U126">
            <v>-33658.850000000006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499540.98</v>
          </cell>
          <cell r="AA126">
            <v>121392.89000000001</v>
          </cell>
          <cell r="AB126">
            <v>-132129.49000000002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488804.38</v>
          </cell>
        </row>
        <row r="127">
          <cell r="A127" t="str">
            <v/>
          </cell>
          <cell r="B127" t="str">
            <v/>
          </cell>
          <cell r="C127" t="str">
            <v>PtEverglades Comm Total</v>
          </cell>
          <cell r="D127" t="str">
            <v>Steam</v>
          </cell>
          <cell r="E127" t="str">
            <v/>
          </cell>
          <cell r="I127" t="str">
            <v>PtEverglades Comm Total</v>
          </cell>
          <cell r="L127">
            <v>33909620.160000004</v>
          </cell>
          <cell r="M127">
            <v>754023.05</v>
          </cell>
          <cell r="N127">
            <v>-56529.16</v>
          </cell>
          <cell r="O127">
            <v>-334861.5</v>
          </cell>
          <cell r="P127">
            <v>0</v>
          </cell>
          <cell r="Q127">
            <v>6136.11</v>
          </cell>
          <cell r="R127">
            <v>-79991.5</v>
          </cell>
          <cell r="S127">
            <v>34198397.160000004</v>
          </cell>
          <cell r="T127">
            <v>251559.90000000002</v>
          </cell>
          <cell r="U127">
            <v>-154313.53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34295643.530000009</v>
          </cell>
          <cell r="AA127">
            <v>989959.13</v>
          </cell>
          <cell r="AB127">
            <v>-614844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34670758.659999996</v>
          </cell>
        </row>
        <row r="128">
          <cell r="A128" t="str">
            <v>31110501</v>
          </cell>
          <cell r="B128">
            <v>311</v>
          </cell>
          <cell r="C128" t="str">
            <v>PtEverglades U1</v>
          </cell>
          <cell r="D128" t="str">
            <v>Steam</v>
          </cell>
          <cell r="E128">
            <v>10501</v>
          </cell>
          <cell r="I128" t="str">
            <v>PtEverglades U1</v>
          </cell>
          <cell r="J128" t="str">
            <v>Depr</v>
          </cell>
          <cell r="K128">
            <v>311</v>
          </cell>
          <cell r="L128">
            <v>1583003.01</v>
          </cell>
          <cell r="M128">
            <v>24646.23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1607649.24</v>
          </cell>
          <cell r="T128">
            <v>8228.2000000000007</v>
          </cell>
          <cell r="U128">
            <v>-4829.6099999999997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1611047.8299999998</v>
          </cell>
          <cell r="AA128">
            <v>33083.009999999995</v>
          </cell>
          <cell r="AB128">
            <v>-19322.230000000003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1624808.6099999999</v>
          </cell>
        </row>
        <row r="129">
          <cell r="A129" t="str">
            <v>31210501</v>
          </cell>
          <cell r="B129">
            <v>312</v>
          </cell>
          <cell r="C129" t="str">
            <v>PtEverglades U1</v>
          </cell>
          <cell r="D129" t="str">
            <v>Steam</v>
          </cell>
          <cell r="E129">
            <v>10501</v>
          </cell>
          <cell r="K129">
            <v>312</v>
          </cell>
          <cell r="L129">
            <v>30307917.299999997</v>
          </cell>
          <cell r="M129">
            <v>559392.93000000005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30867310.229999997</v>
          </cell>
          <cell r="T129">
            <v>186755.11</v>
          </cell>
          <cell r="U129">
            <v>-90553.33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30963512.009999998</v>
          </cell>
          <cell r="AA129">
            <v>750883.0299999998</v>
          </cell>
          <cell r="AB129">
            <v>-362285.31000000006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31352109.729999997</v>
          </cell>
        </row>
        <row r="130">
          <cell r="A130" t="str">
            <v>31410501</v>
          </cell>
          <cell r="B130">
            <v>314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314</v>
          </cell>
          <cell r="L130">
            <v>13928174.310000001</v>
          </cell>
          <cell r="M130">
            <v>279641.61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14207815.92</v>
          </cell>
          <cell r="T130">
            <v>93359.22000000003</v>
          </cell>
          <cell r="U130">
            <v>-45267.770000000004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14255907.370000001</v>
          </cell>
          <cell r="AA130">
            <v>375367.82</v>
          </cell>
          <cell r="AB130">
            <v>-181107.06000000003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14450168.130000001</v>
          </cell>
        </row>
        <row r="131">
          <cell r="A131" t="str">
            <v>31510501</v>
          </cell>
          <cell r="B131">
            <v>315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315</v>
          </cell>
          <cell r="L131">
            <v>6912166.21</v>
          </cell>
          <cell r="M131">
            <v>117677.06999999999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7029843.2800000003</v>
          </cell>
          <cell r="T131">
            <v>39286.83</v>
          </cell>
          <cell r="U131">
            <v>-21906.7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7047223.4100000001</v>
          </cell>
          <cell r="AA131">
            <v>157959.89000000001</v>
          </cell>
          <cell r="AB131">
            <v>-87644.180000000022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7117539.1200000001</v>
          </cell>
        </row>
        <row r="132">
          <cell r="A132" t="str">
            <v>31610501</v>
          </cell>
          <cell r="B132">
            <v>316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316</v>
          </cell>
          <cell r="L132">
            <v>419999.66000000003</v>
          </cell>
          <cell r="M132">
            <v>7445.88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427445.54000000004</v>
          </cell>
          <cell r="T132">
            <v>2485.8200000000006</v>
          </cell>
          <cell r="U132">
            <v>-1320.12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428611.24000000005</v>
          </cell>
          <cell r="AA132">
            <v>9994.7199999999993</v>
          </cell>
          <cell r="AB132">
            <v>-5281.48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433324.48000000004</v>
          </cell>
        </row>
        <row r="133">
          <cell r="A133" t="str">
            <v/>
          </cell>
          <cell r="B133" t="str">
            <v/>
          </cell>
          <cell r="C133" t="str">
            <v>PtEverglades U1</v>
          </cell>
          <cell r="D133" t="str">
            <v>Steam</v>
          </cell>
          <cell r="E133" t="str">
            <v/>
          </cell>
          <cell r="J133" t="str">
            <v>Depr Total</v>
          </cell>
          <cell r="L133">
            <v>53151260.489999995</v>
          </cell>
          <cell r="M133">
            <v>988803.72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54140064.209999993</v>
          </cell>
          <cell r="T133">
            <v>330115.18000000005</v>
          </cell>
          <cell r="U133">
            <v>-163877.53000000003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54306301.859999992</v>
          </cell>
          <cell r="AA133">
            <v>1327288.47</v>
          </cell>
          <cell r="AB133">
            <v>-655640.26000000013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54977950.069999993</v>
          </cell>
        </row>
        <row r="134">
          <cell r="A134" t="str">
            <v/>
          </cell>
          <cell r="B134" t="str">
            <v/>
          </cell>
          <cell r="C134" t="str">
            <v>PtEverglades U1 Total</v>
          </cell>
          <cell r="D134" t="str">
            <v>Steam</v>
          </cell>
          <cell r="E134" t="str">
            <v/>
          </cell>
          <cell r="I134" t="str">
            <v>PtEverglades U1 Total</v>
          </cell>
          <cell r="L134">
            <v>53151260.489999995</v>
          </cell>
          <cell r="M134">
            <v>988803.72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54140064.209999993</v>
          </cell>
          <cell r="T134">
            <v>330115.18000000005</v>
          </cell>
          <cell r="U134">
            <v>-163877.53000000003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54306301.859999992</v>
          </cell>
          <cell r="AA134">
            <v>1327288.47</v>
          </cell>
          <cell r="AB134">
            <v>-655640.26000000013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54977950.069999993</v>
          </cell>
        </row>
        <row r="135">
          <cell r="A135" t="str">
            <v>31110502</v>
          </cell>
          <cell r="B135">
            <v>311</v>
          </cell>
          <cell r="C135" t="str">
            <v>PtEverglades U2</v>
          </cell>
          <cell r="D135" t="str">
            <v>Steam</v>
          </cell>
          <cell r="E135">
            <v>10502</v>
          </cell>
          <cell r="I135" t="str">
            <v>PtEverglades U2</v>
          </cell>
          <cell r="J135" t="str">
            <v>Depr</v>
          </cell>
          <cell r="K135">
            <v>311</v>
          </cell>
          <cell r="L135">
            <v>1466826.1300000001</v>
          </cell>
          <cell r="M135">
            <v>17840.07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1484666.2000000002</v>
          </cell>
          <cell r="T135">
            <v>5955.93</v>
          </cell>
          <cell r="U135">
            <v>-3495.88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1487126.2500000002</v>
          </cell>
          <cell r="AA135">
            <v>23946.93</v>
          </cell>
          <cell r="AB135">
            <v>-13986.269999999999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1497086.9100000001</v>
          </cell>
        </row>
        <row r="136">
          <cell r="A136" t="str">
            <v>31210502</v>
          </cell>
          <cell r="B136">
            <v>312</v>
          </cell>
          <cell r="C136" t="str">
            <v>PtEverglades U2</v>
          </cell>
          <cell r="D136" t="str">
            <v>Steam</v>
          </cell>
          <cell r="E136">
            <v>10502</v>
          </cell>
          <cell r="K136">
            <v>312</v>
          </cell>
          <cell r="L136">
            <v>34401089.089999996</v>
          </cell>
          <cell r="M136">
            <v>659170.35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35060259.439999998</v>
          </cell>
          <cell r="T136">
            <v>220066.14</v>
          </cell>
          <cell r="U136">
            <v>-106705.11000000002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35173620.469999999</v>
          </cell>
          <cell r="AA136">
            <v>884816.14000000013</v>
          </cell>
          <cell r="AB136">
            <v>-426905.17999999993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35631531.43</v>
          </cell>
        </row>
        <row r="137">
          <cell r="A137" t="str">
            <v>31410502</v>
          </cell>
          <cell r="B137">
            <v>314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314</v>
          </cell>
          <cell r="L137">
            <v>13789247.640000001</v>
          </cell>
          <cell r="M137">
            <v>315793.8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14105041.440000001</v>
          </cell>
          <cell r="T137">
            <v>105428.75</v>
          </cell>
          <cell r="U137">
            <v>-51120.02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14159350.170000002</v>
          </cell>
          <cell r="AA137">
            <v>423895.55</v>
          </cell>
          <cell r="AB137">
            <v>-204520.71999999997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14378725.000000002</v>
          </cell>
        </row>
        <row r="138">
          <cell r="A138" t="str">
            <v>31510502</v>
          </cell>
          <cell r="B138">
            <v>315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315</v>
          </cell>
          <cell r="L138">
            <v>8286172.3499999996</v>
          </cell>
          <cell r="M138">
            <v>134300.88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8420473.2300000004</v>
          </cell>
          <cell r="T138">
            <v>44836.749999999971</v>
          </cell>
          <cell r="U138">
            <v>-25001.39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8440308.5899999999</v>
          </cell>
          <cell r="AA138">
            <v>180274.38999999996</v>
          </cell>
          <cell r="AB138">
            <v>-100025.43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8520557.5500000007</v>
          </cell>
        </row>
        <row r="139">
          <cell r="A139" t="str">
            <v>31610502</v>
          </cell>
          <cell r="B139">
            <v>316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316</v>
          </cell>
          <cell r="L139">
            <v>459383.49</v>
          </cell>
          <cell r="M139">
            <v>8137.5300000000007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467521.02</v>
          </cell>
          <cell r="T139">
            <v>2716.76</v>
          </cell>
          <cell r="U139">
            <v>-1442.75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468795.02999999997</v>
          </cell>
          <cell r="AA139">
            <v>10923.230000000001</v>
          </cell>
          <cell r="AB139">
            <v>-5772.1899999999987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473946.06999999995</v>
          </cell>
        </row>
        <row r="140">
          <cell r="A140" t="str">
            <v/>
          </cell>
          <cell r="B140" t="str">
            <v/>
          </cell>
          <cell r="C140" t="str">
            <v>PtEverglades U2</v>
          </cell>
          <cell r="D140" t="str">
            <v>Steam</v>
          </cell>
          <cell r="E140" t="str">
            <v/>
          </cell>
          <cell r="J140" t="str">
            <v>Depr Total</v>
          </cell>
          <cell r="L140">
            <v>58402718.700000003</v>
          </cell>
          <cell r="M140">
            <v>1135242.6300000001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59537961.330000006</v>
          </cell>
          <cell r="T140">
            <v>379004.32999999996</v>
          </cell>
          <cell r="U140">
            <v>-187765.15000000002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59729200.510000005</v>
          </cell>
          <cell r="AA140">
            <v>1523856.24</v>
          </cell>
          <cell r="AB140">
            <v>-751209.7899999998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60501846.960000001</v>
          </cell>
        </row>
        <row r="141">
          <cell r="A141" t="str">
            <v/>
          </cell>
          <cell r="B141" t="str">
            <v/>
          </cell>
          <cell r="C141" t="str">
            <v>PtEverglades U2 Total</v>
          </cell>
          <cell r="D141" t="str">
            <v>Steam</v>
          </cell>
          <cell r="E141" t="str">
            <v/>
          </cell>
          <cell r="I141" t="str">
            <v>PtEverglades U2 Total</v>
          </cell>
          <cell r="L141">
            <v>58402718.700000003</v>
          </cell>
          <cell r="M141">
            <v>1135242.6300000001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59537961.330000006</v>
          </cell>
          <cell r="T141">
            <v>379004.32999999996</v>
          </cell>
          <cell r="U141">
            <v>-187765.15000000002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59729200.510000005</v>
          </cell>
          <cell r="AA141">
            <v>1523856.24</v>
          </cell>
          <cell r="AB141">
            <v>-751209.7899999998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60501846.960000001</v>
          </cell>
        </row>
        <row r="142">
          <cell r="A142" t="str">
            <v>31110503</v>
          </cell>
          <cell r="B142">
            <v>311</v>
          </cell>
          <cell r="C142" t="str">
            <v>PtEverglades U3</v>
          </cell>
          <cell r="D142" t="str">
            <v>Steam</v>
          </cell>
          <cell r="E142">
            <v>10503</v>
          </cell>
          <cell r="I142" t="str">
            <v>PtEverglades U3</v>
          </cell>
          <cell r="J142" t="str">
            <v>Depr</v>
          </cell>
          <cell r="K142">
            <v>311</v>
          </cell>
          <cell r="L142">
            <v>4785506.68</v>
          </cell>
          <cell r="M142">
            <v>19935.27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4805441.9499999993</v>
          </cell>
          <cell r="T142">
            <v>6655.4499999999971</v>
          </cell>
          <cell r="U142">
            <v>-3906.47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4808190.93</v>
          </cell>
          <cell r="AA142">
            <v>26759.440000000002</v>
          </cell>
          <cell r="AB142">
            <v>-15628.959999999997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4819321.41</v>
          </cell>
        </row>
        <row r="143">
          <cell r="A143" t="str">
            <v>31210503</v>
          </cell>
          <cell r="B143">
            <v>312</v>
          </cell>
          <cell r="C143" t="str">
            <v>PtEverglades U3</v>
          </cell>
          <cell r="D143" t="str">
            <v>Steam</v>
          </cell>
          <cell r="E143">
            <v>10503</v>
          </cell>
          <cell r="K143">
            <v>312</v>
          </cell>
          <cell r="L143">
            <v>66878450.939999998</v>
          </cell>
          <cell r="M143">
            <v>1465731.2000000002</v>
          </cell>
          <cell r="N143">
            <v>-82244.320000000007</v>
          </cell>
          <cell r="O143">
            <v>-24118.62</v>
          </cell>
          <cell r="P143">
            <v>0</v>
          </cell>
          <cell r="Q143">
            <v>6200</v>
          </cell>
          <cell r="R143">
            <v>0</v>
          </cell>
          <cell r="S143">
            <v>68244019.200000003</v>
          </cell>
          <cell r="T143">
            <v>489965.0299999998</v>
          </cell>
          <cell r="U143">
            <v>-237572.96999999997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68496411.25999999</v>
          </cell>
          <cell r="AA143">
            <v>1969993.9300000002</v>
          </cell>
          <cell r="AB143">
            <v>-950480.65999999992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69515924.529999986</v>
          </cell>
        </row>
        <row r="144">
          <cell r="A144" t="str">
            <v>31410503</v>
          </cell>
          <cell r="B144">
            <v>314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314</v>
          </cell>
          <cell r="L144">
            <v>19984565.52</v>
          </cell>
          <cell r="M144">
            <v>406068.13</v>
          </cell>
          <cell r="N144">
            <v>-95064.4</v>
          </cell>
          <cell r="O144">
            <v>-132705.57999999999</v>
          </cell>
          <cell r="P144">
            <v>0</v>
          </cell>
          <cell r="Q144">
            <v>39800</v>
          </cell>
          <cell r="R144">
            <v>0</v>
          </cell>
          <cell r="S144">
            <v>20202663.670000002</v>
          </cell>
          <cell r="T144">
            <v>136890.79000000004</v>
          </cell>
          <cell r="U144">
            <v>-66375.260000000009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20273179.200000003</v>
          </cell>
          <cell r="AA144">
            <v>550394.49000000011</v>
          </cell>
          <cell r="AB144">
            <v>-265553.74999999994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20558019.940000001</v>
          </cell>
        </row>
        <row r="145">
          <cell r="A145" t="str">
            <v>31510503</v>
          </cell>
          <cell r="B145">
            <v>315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315</v>
          </cell>
          <cell r="L145">
            <v>11413852.290000001</v>
          </cell>
          <cell r="M145">
            <v>211016.95999999999</v>
          </cell>
          <cell r="N145">
            <v>-110903.08</v>
          </cell>
          <cell r="O145">
            <v>-13581.75</v>
          </cell>
          <cell r="P145">
            <v>0</v>
          </cell>
          <cell r="Q145">
            <v>0</v>
          </cell>
          <cell r="R145">
            <v>0</v>
          </cell>
          <cell r="S145">
            <v>11500384.420000002</v>
          </cell>
          <cell r="T145">
            <v>70055.329999999987</v>
          </cell>
          <cell r="U145">
            <v>-39063.469999999987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11531376.279999999</v>
          </cell>
          <cell r="AA145">
            <v>281670.21000000002</v>
          </cell>
          <cell r="AB145">
            <v>-156284.93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11656761.559999999</v>
          </cell>
        </row>
        <row r="146">
          <cell r="A146" t="str">
            <v>31610503</v>
          </cell>
          <cell r="B146">
            <v>316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316</v>
          </cell>
          <cell r="L146">
            <v>346600.6</v>
          </cell>
          <cell r="M146">
            <v>14476.41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361077.00999999995</v>
          </cell>
          <cell r="T146">
            <v>4832.9599999999991</v>
          </cell>
          <cell r="U146">
            <v>-2566.58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363343.38999999996</v>
          </cell>
          <cell r="AA146">
            <v>19431.809999999998</v>
          </cell>
          <cell r="AB146">
            <v>-10268.349999999999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372506.85</v>
          </cell>
        </row>
        <row r="147">
          <cell r="A147" t="str">
            <v/>
          </cell>
          <cell r="B147" t="str">
            <v/>
          </cell>
          <cell r="C147" t="str">
            <v>PtEverglades U3</v>
          </cell>
          <cell r="D147" t="str">
            <v>Steam</v>
          </cell>
          <cell r="E147" t="str">
            <v/>
          </cell>
          <cell r="J147" t="str">
            <v>Depr Total</v>
          </cell>
          <cell r="L147">
            <v>103408976.03</v>
          </cell>
          <cell r="M147">
            <v>2117227.9700000002</v>
          </cell>
          <cell r="N147">
            <v>-288211.8</v>
          </cell>
          <cell r="O147">
            <v>-170405.94999999998</v>
          </cell>
          <cell r="P147">
            <v>0</v>
          </cell>
          <cell r="Q147">
            <v>46000</v>
          </cell>
          <cell r="R147">
            <v>0</v>
          </cell>
          <cell r="S147">
            <v>105113586.25000001</v>
          </cell>
          <cell r="T147">
            <v>708399.55999999971</v>
          </cell>
          <cell r="U147">
            <v>-349484.74999999994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105472501.06</v>
          </cell>
          <cell r="AA147">
            <v>2848249.8800000004</v>
          </cell>
          <cell r="AB147">
            <v>-1398216.65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106922534.28999998</v>
          </cell>
        </row>
        <row r="148">
          <cell r="A148" t="str">
            <v/>
          </cell>
          <cell r="B148" t="str">
            <v/>
          </cell>
          <cell r="C148" t="str">
            <v>PtEverglades U3 Total</v>
          </cell>
          <cell r="D148" t="str">
            <v>Steam</v>
          </cell>
          <cell r="E148" t="str">
            <v/>
          </cell>
          <cell r="I148" t="str">
            <v>PtEverglades U3 Total</v>
          </cell>
          <cell r="L148">
            <v>103408976.03</v>
          </cell>
          <cell r="M148">
            <v>2117227.9700000002</v>
          </cell>
          <cell r="N148">
            <v>-288211.8</v>
          </cell>
          <cell r="O148">
            <v>-170405.94999999998</v>
          </cell>
          <cell r="P148">
            <v>0</v>
          </cell>
          <cell r="Q148">
            <v>46000</v>
          </cell>
          <cell r="R148">
            <v>0</v>
          </cell>
          <cell r="S148">
            <v>105113586.25000001</v>
          </cell>
          <cell r="T148">
            <v>708399.55999999971</v>
          </cell>
          <cell r="U148">
            <v>-349484.74999999994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105472501.06</v>
          </cell>
          <cell r="AA148">
            <v>2848249.8800000004</v>
          </cell>
          <cell r="AB148">
            <v>-1398216.65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106922534.28999998</v>
          </cell>
        </row>
        <row r="149">
          <cell r="A149" t="str">
            <v>31110504</v>
          </cell>
          <cell r="B149">
            <v>311</v>
          </cell>
          <cell r="C149" t="str">
            <v>PtEverglades U4</v>
          </cell>
          <cell r="D149" t="str">
            <v>Steam</v>
          </cell>
          <cell r="E149">
            <v>10504</v>
          </cell>
          <cell r="I149" t="str">
            <v>PtEverglades U4</v>
          </cell>
          <cell r="J149" t="str">
            <v>Depr</v>
          </cell>
          <cell r="K149">
            <v>311</v>
          </cell>
          <cell r="L149">
            <v>710776.24</v>
          </cell>
          <cell r="M149">
            <v>15511.050000000001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726287.29</v>
          </cell>
          <cell r="T149">
            <v>5178.409999999998</v>
          </cell>
          <cell r="U149">
            <v>-3039.5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728426.2</v>
          </cell>
          <cell r="AA149">
            <v>20820.730000000003</v>
          </cell>
          <cell r="AB149">
            <v>-12160.399999999998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737086.52999999991</v>
          </cell>
        </row>
        <row r="150">
          <cell r="A150" t="str">
            <v>31210504</v>
          </cell>
          <cell r="B150">
            <v>312</v>
          </cell>
          <cell r="C150" t="str">
            <v>PtEverglades U4</v>
          </cell>
          <cell r="D150" t="str">
            <v>Steam</v>
          </cell>
          <cell r="E150">
            <v>10504</v>
          </cell>
          <cell r="K150">
            <v>312</v>
          </cell>
          <cell r="L150">
            <v>81451598.25999999</v>
          </cell>
          <cell r="M150">
            <v>1569022.02</v>
          </cell>
          <cell r="N150">
            <v>0</v>
          </cell>
          <cell r="O150">
            <v>-25248.39</v>
          </cell>
          <cell r="P150">
            <v>0</v>
          </cell>
          <cell r="Q150">
            <v>17744.25</v>
          </cell>
          <cell r="R150">
            <v>0</v>
          </cell>
          <cell r="S150">
            <v>83013116.139999986</v>
          </cell>
          <cell r="T150">
            <v>523822.94000000018</v>
          </cell>
          <cell r="U150">
            <v>-253989.91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83282949.169999987</v>
          </cell>
          <cell r="AA150">
            <v>2106125.86</v>
          </cell>
          <cell r="AB150">
            <v>-1016161.4499999998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84372913.579999983</v>
          </cell>
        </row>
        <row r="151">
          <cell r="A151" t="str">
            <v>31410504</v>
          </cell>
          <cell r="B151">
            <v>314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314</v>
          </cell>
          <cell r="L151">
            <v>18406360.219999999</v>
          </cell>
          <cell r="M151">
            <v>378715.23</v>
          </cell>
          <cell r="N151">
            <v>0</v>
          </cell>
          <cell r="O151">
            <v>-85461.58</v>
          </cell>
          <cell r="P151">
            <v>0</v>
          </cell>
          <cell r="Q151">
            <v>0</v>
          </cell>
          <cell r="R151">
            <v>0</v>
          </cell>
          <cell r="S151">
            <v>18699613.870000001</v>
          </cell>
          <cell r="T151">
            <v>126435.27999999997</v>
          </cell>
          <cell r="U151">
            <v>-61305.619999999995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18764743.530000001</v>
          </cell>
          <cell r="AA151">
            <v>508356.15000000008</v>
          </cell>
          <cell r="AB151">
            <v>-245271.19999999995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19027828.48</v>
          </cell>
        </row>
        <row r="152">
          <cell r="A152" t="str">
            <v>31510504</v>
          </cell>
          <cell r="B152">
            <v>315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315</v>
          </cell>
          <cell r="L152">
            <v>13188364.619999999</v>
          </cell>
          <cell r="M152">
            <v>276929.84999999998</v>
          </cell>
          <cell r="N152">
            <v>0</v>
          </cell>
          <cell r="O152">
            <v>0</v>
          </cell>
          <cell r="P152">
            <v>0</v>
          </cell>
          <cell r="Q152">
            <v>60557</v>
          </cell>
          <cell r="R152">
            <v>79991.5</v>
          </cell>
          <cell r="S152">
            <v>13605842.969999999</v>
          </cell>
          <cell r="T152">
            <v>92532.579999999958</v>
          </cell>
          <cell r="U152">
            <v>-51597.009999999995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13646778.539999999</v>
          </cell>
          <cell r="AA152">
            <v>372044.15</v>
          </cell>
          <cell r="AB152">
            <v>-206428.99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13812393.699999999</v>
          </cell>
        </row>
        <row r="153">
          <cell r="A153" t="str">
            <v>31610504</v>
          </cell>
          <cell r="B153">
            <v>316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316</v>
          </cell>
          <cell r="L153">
            <v>166390.15</v>
          </cell>
          <cell r="M153">
            <v>11233.35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177623.5</v>
          </cell>
          <cell r="T153">
            <v>3750.3199999999997</v>
          </cell>
          <cell r="U153">
            <v>-1991.63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179382.19</v>
          </cell>
          <cell r="AA153">
            <v>15078.86</v>
          </cell>
          <cell r="AB153">
            <v>-7968.0800000000008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186492.97</v>
          </cell>
        </row>
        <row r="154">
          <cell r="A154" t="str">
            <v/>
          </cell>
          <cell r="B154" t="str">
            <v/>
          </cell>
          <cell r="C154" t="str">
            <v>PtEverglades U4</v>
          </cell>
          <cell r="D154" t="str">
            <v>Steam</v>
          </cell>
          <cell r="E154" t="str">
            <v/>
          </cell>
          <cell r="J154" t="str">
            <v>Depr Total</v>
          </cell>
          <cell r="L154">
            <v>113923489.48999999</v>
          </cell>
          <cell r="M154">
            <v>2251411.5</v>
          </cell>
          <cell r="N154">
            <v>0</v>
          </cell>
          <cell r="O154">
            <v>-110709.97</v>
          </cell>
          <cell r="P154">
            <v>0</v>
          </cell>
          <cell r="Q154">
            <v>78301.25</v>
          </cell>
          <cell r="R154">
            <v>79991.5</v>
          </cell>
          <cell r="S154">
            <v>116222483.77</v>
          </cell>
          <cell r="T154">
            <v>751719.53</v>
          </cell>
          <cell r="U154">
            <v>-371923.67000000004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116602279.63</v>
          </cell>
          <cell r="AA154">
            <v>3022425.7499999995</v>
          </cell>
          <cell r="AB154">
            <v>-1487990.1199999999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118136715.25999999</v>
          </cell>
        </row>
        <row r="155">
          <cell r="A155" t="str">
            <v/>
          </cell>
          <cell r="B155" t="str">
            <v/>
          </cell>
          <cell r="C155" t="str">
            <v>PtEverglades U4 Total</v>
          </cell>
          <cell r="D155" t="str">
            <v>Steam</v>
          </cell>
          <cell r="E155" t="str">
            <v/>
          </cell>
          <cell r="I155" t="str">
            <v>PtEverglades U4 Total</v>
          </cell>
          <cell r="L155">
            <v>113923489.48999999</v>
          </cell>
          <cell r="M155">
            <v>2251411.5</v>
          </cell>
          <cell r="N155">
            <v>0</v>
          </cell>
          <cell r="O155">
            <v>-110709.97</v>
          </cell>
          <cell r="P155">
            <v>0</v>
          </cell>
          <cell r="Q155">
            <v>78301.25</v>
          </cell>
          <cell r="R155">
            <v>79991.5</v>
          </cell>
          <cell r="S155">
            <v>116222483.77</v>
          </cell>
          <cell r="T155">
            <v>751719.53</v>
          </cell>
          <cell r="U155">
            <v>-371923.67000000004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116602279.63</v>
          </cell>
          <cell r="AA155">
            <v>3022425.7499999995</v>
          </cell>
          <cell r="AB155">
            <v>-1487990.1199999999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118136715.25999999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H156" t="str">
            <v>Pt Everglades  Total</v>
          </cell>
          <cell r="L156">
            <v>362796064.87</v>
          </cell>
          <cell r="M156">
            <v>7246708.8699999992</v>
          </cell>
          <cell r="N156">
            <v>-344740.96</v>
          </cell>
          <cell r="O156">
            <v>-615977.41999999993</v>
          </cell>
          <cell r="P156">
            <v>0</v>
          </cell>
          <cell r="Q156">
            <v>130437.36</v>
          </cell>
          <cell r="R156">
            <v>0</v>
          </cell>
          <cell r="S156">
            <v>369212492.72000003</v>
          </cell>
          <cell r="T156">
            <v>2420798.4999999995</v>
          </cell>
          <cell r="U156">
            <v>-1227364.6299999997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370405926.59000003</v>
          </cell>
          <cell r="AA156">
            <v>9711779.4700000007</v>
          </cell>
          <cell r="AB156">
            <v>-4907900.82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375209805.24000001</v>
          </cell>
        </row>
        <row r="157">
          <cell r="A157" t="str">
            <v>31110600</v>
          </cell>
          <cell r="B157">
            <v>311</v>
          </cell>
          <cell r="C157" t="str">
            <v>Riviera Comm</v>
          </cell>
          <cell r="D157" t="str">
            <v>Steam</v>
          </cell>
          <cell r="E157">
            <v>10600</v>
          </cell>
          <cell r="H157" t="str">
            <v xml:space="preserve">Riviera </v>
          </cell>
          <cell r="I157" t="str">
            <v>Riviera Comm</v>
          </cell>
          <cell r="J157" t="str">
            <v>CRS</v>
          </cell>
          <cell r="K157">
            <v>311</v>
          </cell>
          <cell r="L157">
            <v>9955378.5500000007</v>
          </cell>
          <cell r="M157">
            <v>0</v>
          </cell>
          <cell r="N157">
            <v>-8644365.7100000009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1311012.8399999999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1311012.8399999999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1311012.8399999999</v>
          </cell>
        </row>
        <row r="158">
          <cell r="A158" t="str">
            <v>31210600</v>
          </cell>
          <cell r="B158">
            <v>312</v>
          </cell>
          <cell r="C158" t="str">
            <v>Riviera Comm</v>
          </cell>
          <cell r="D158" t="str">
            <v>Steam</v>
          </cell>
          <cell r="E158">
            <v>10600</v>
          </cell>
          <cell r="K158">
            <v>312</v>
          </cell>
          <cell r="L158">
            <v>676017.81</v>
          </cell>
          <cell r="M158">
            <v>0</v>
          </cell>
          <cell r="N158">
            <v>-660529.77</v>
          </cell>
          <cell r="O158">
            <v>-7859.93</v>
          </cell>
          <cell r="P158">
            <v>0</v>
          </cell>
          <cell r="Q158">
            <v>0</v>
          </cell>
          <cell r="R158">
            <v>0</v>
          </cell>
          <cell r="S158">
            <v>7628.110000000037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7628.110000000037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7628.110000000037</v>
          </cell>
        </row>
        <row r="159">
          <cell r="A159" t="str">
            <v>31410600</v>
          </cell>
          <cell r="B159">
            <v>314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314</v>
          </cell>
          <cell r="L159">
            <v>4839384.93</v>
          </cell>
          <cell r="M159">
            <v>0</v>
          </cell>
          <cell r="N159">
            <v>-466237.56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4373147.37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4373147.37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4373147.37</v>
          </cell>
        </row>
        <row r="160">
          <cell r="A160" t="str">
            <v>31510600</v>
          </cell>
          <cell r="B160">
            <v>315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315</v>
          </cell>
          <cell r="L160">
            <v>3190250.57</v>
          </cell>
          <cell r="M160">
            <v>0</v>
          </cell>
          <cell r="N160">
            <v>-1393140.36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1797110.2099999997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1797110.2099999997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1797110.2099999997</v>
          </cell>
        </row>
        <row r="161">
          <cell r="A161" t="str">
            <v>31610600</v>
          </cell>
          <cell r="B161">
            <v>316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316</v>
          </cell>
          <cell r="L161">
            <v>1074172.29</v>
          </cell>
          <cell r="M161">
            <v>0</v>
          </cell>
          <cell r="N161">
            <v>-442211.86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631960.43000000005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631960.43000000005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631960.43000000005</v>
          </cell>
        </row>
        <row r="162">
          <cell r="A162" t="str">
            <v/>
          </cell>
          <cell r="B162" t="str">
            <v/>
          </cell>
          <cell r="C162" t="str">
            <v>Riviera Comm</v>
          </cell>
          <cell r="D162" t="str">
            <v>Steam</v>
          </cell>
          <cell r="E162" t="str">
            <v/>
          </cell>
          <cell r="J162" t="str">
            <v>CRS Total</v>
          </cell>
          <cell r="L162">
            <v>19735204.149999999</v>
          </cell>
          <cell r="M162">
            <v>0</v>
          </cell>
          <cell r="N162">
            <v>-11606485.26</v>
          </cell>
          <cell r="O162">
            <v>-7859.93</v>
          </cell>
          <cell r="P162">
            <v>0</v>
          </cell>
          <cell r="Q162">
            <v>0</v>
          </cell>
          <cell r="R162">
            <v>0</v>
          </cell>
          <cell r="S162">
            <v>8120858.96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8120858.96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8120858.96</v>
          </cell>
        </row>
        <row r="163">
          <cell r="A163" t="str">
            <v>31410600</v>
          </cell>
          <cell r="B163">
            <v>314</v>
          </cell>
          <cell r="C163" t="str">
            <v>Riviera Comm</v>
          </cell>
          <cell r="D163" t="str">
            <v>Steam</v>
          </cell>
          <cell r="E163">
            <v>10600</v>
          </cell>
          <cell r="J163" t="str">
            <v>Depr</v>
          </cell>
          <cell r="K163">
            <v>314</v>
          </cell>
          <cell r="L163">
            <v>17400.5</v>
          </cell>
          <cell r="M163">
            <v>11723.67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29124.17</v>
          </cell>
          <cell r="T163">
            <v>3907.8900000000012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33032.06</v>
          </cell>
          <cell r="AA163">
            <v>15631.560000000005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48663.62</v>
          </cell>
        </row>
        <row r="164">
          <cell r="A164" t="str">
            <v/>
          </cell>
          <cell r="B164" t="str">
            <v/>
          </cell>
          <cell r="C164" t="str">
            <v>Riviera Comm</v>
          </cell>
          <cell r="D164" t="str">
            <v>Steam</v>
          </cell>
          <cell r="E164" t="str">
            <v/>
          </cell>
          <cell r="J164" t="str">
            <v>Depr Total</v>
          </cell>
          <cell r="L164">
            <v>17400.5</v>
          </cell>
          <cell r="M164">
            <v>11723.67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29124.17</v>
          </cell>
          <cell r="T164">
            <v>3907.8900000000012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33032.06</v>
          </cell>
          <cell r="AA164">
            <v>15631.560000000005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48663.62</v>
          </cell>
        </row>
        <row r="165">
          <cell r="A165" t="str">
            <v>316.310600</v>
          </cell>
          <cell r="B165">
            <v>316.3</v>
          </cell>
          <cell r="C165" t="str">
            <v>Riviera Comm</v>
          </cell>
          <cell r="D165" t="str">
            <v>Steam</v>
          </cell>
          <cell r="E165">
            <v>10600</v>
          </cell>
          <cell r="J165" t="str">
            <v>Amort</v>
          </cell>
          <cell r="K165">
            <v>316.3</v>
          </cell>
          <cell r="L165">
            <v>1308.3499999999999</v>
          </cell>
          <cell r="M165">
            <v>235.92</v>
          </cell>
          <cell r="N165">
            <v>-1544.27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 t="str">
            <v>316.510600</v>
          </cell>
          <cell r="B166">
            <v>316.5</v>
          </cell>
          <cell r="C166" t="str">
            <v>Riviera Comm</v>
          </cell>
          <cell r="D166" t="str">
            <v>Steam</v>
          </cell>
          <cell r="E166">
            <v>10600</v>
          </cell>
          <cell r="K166">
            <v>316.5</v>
          </cell>
          <cell r="L166">
            <v>13022.59</v>
          </cell>
          <cell r="M166">
            <v>5388.68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18411.27</v>
          </cell>
          <cell r="T166">
            <v>1423.9599999999991</v>
          </cell>
          <cell r="U166">
            <v>-7814.94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12020.29</v>
          </cell>
          <cell r="AA166">
            <v>4202.0900000000011</v>
          </cell>
          <cell r="AB166">
            <v>-7649.58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8572.8000000000029</v>
          </cell>
        </row>
        <row r="167">
          <cell r="A167" t="str">
            <v>316.710600</v>
          </cell>
          <cell r="B167">
            <v>316.7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316.7</v>
          </cell>
          <cell r="L167">
            <v>155735.87</v>
          </cell>
          <cell r="M167">
            <v>29876.18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185612.05</v>
          </cell>
          <cell r="T167">
            <v>10158.57</v>
          </cell>
          <cell r="U167">
            <v>-11579.75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184190.87</v>
          </cell>
          <cell r="AA167">
            <v>38266.86</v>
          </cell>
          <cell r="AB167">
            <v>-44276.13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178181.6</v>
          </cell>
        </row>
        <row r="168">
          <cell r="A168" t="str">
            <v/>
          </cell>
          <cell r="B168" t="str">
            <v/>
          </cell>
          <cell r="C168" t="str">
            <v>Riviera Comm</v>
          </cell>
          <cell r="D168" t="str">
            <v>Steam</v>
          </cell>
          <cell r="E168" t="str">
            <v/>
          </cell>
          <cell r="J168" t="str">
            <v>Amort Total</v>
          </cell>
          <cell r="L168">
            <v>170066.81</v>
          </cell>
          <cell r="M168">
            <v>35500.78</v>
          </cell>
          <cell r="N168">
            <v>-1544.27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204023.31999999998</v>
          </cell>
          <cell r="T168">
            <v>11582.529999999999</v>
          </cell>
          <cell r="U168">
            <v>-19394.689999999999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196211.16</v>
          </cell>
          <cell r="AA168">
            <v>42468.950000000004</v>
          </cell>
          <cell r="AB168">
            <v>-51925.71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186754.40000000002</v>
          </cell>
        </row>
        <row r="169">
          <cell r="A169" t="str">
            <v/>
          </cell>
          <cell r="B169" t="str">
            <v/>
          </cell>
          <cell r="C169" t="str">
            <v>Riviera Comm Total</v>
          </cell>
          <cell r="D169" t="str">
            <v>Steam</v>
          </cell>
          <cell r="E169" t="str">
            <v/>
          </cell>
          <cell r="I169" t="str">
            <v>Riviera Comm Total</v>
          </cell>
          <cell r="L169">
            <v>19922671.460000001</v>
          </cell>
          <cell r="M169">
            <v>47224.45</v>
          </cell>
          <cell r="N169">
            <v>-11608029.529999999</v>
          </cell>
          <cell r="O169">
            <v>-7859.93</v>
          </cell>
          <cell r="P169">
            <v>0</v>
          </cell>
          <cell r="Q169">
            <v>0</v>
          </cell>
          <cell r="R169">
            <v>0</v>
          </cell>
          <cell r="S169">
            <v>8354006.4499999993</v>
          </cell>
          <cell r="T169">
            <v>15490.42</v>
          </cell>
          <cell r="U169">
            <v>-19394.689999999999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8350102.1799999997</v>
          </cell>
          <cell r="AA169">
            <v>58100.510000000009</v>
          </cell>
          <cell r="AB169">
            <v>-51925.71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8356276.9799999995</v>
          </cell>
        </row>
        <row r="170">
          <cell r="A170" t="str">
            <v>31110601</v>
          </cell>
          <cell r="B170">
            <v>311</v>
          </cell>
          <cell r="C170" t="str">
            <v>Riviera U3</v>
          </cell>
          <cell r="D170" t="str">
            <v>Steam</v>
          </cell>
          <cell r="E170">
            <v>10601</v>
          </cell>
          <cell r="I170" t="str">
            <v>Riviera U3</v>
          </cell>
          <cell r="J170" t="str">
            <v>CRS</v>
          </cell>
          <cell r="K170">
            <v>311</v>
          </cell>
          <cell r="L170">
            <v>324107.13</v>
          </cell>
          <cell r="M170">
            <v>0</v>
          </cell>
          <cell r="N170">
            <v>-54170.25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269936.88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269936.88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269936.88</v>
          </cell>
        </row>
        <row r="171">
          <cell r="A171" t="str">
            <v>31210601</v>
          </cell>
          <cell r="B171">
            <v>312</v>
          </cell>
          <cell r="C171" t="str">
            <v>Riviera U3</v>
          </cell>
          <cell r="D171" t="str">
            <v>Steam</v>
          </cell>
          <cell r="E171">
            <v>10601</v>
          </cell>
          <cell r="K171">
            <v>312</v>
          </cell>
          <cell r="L171">
            <v>27800916</v>
          </cell>
          <cell r="M171">
            <v>0</v>
          </cell>
          <cell r="N171">
            <v>-27800916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A172" t="str">
            <v>31410601</v>
          </cell>
          <cell r="B172">
            <v>314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314</v>
          </cell>
          <cell r="L172">
            <v>21283614.600000001</v>
          </cell>
          <cell r="M172">
            <v>0</v>
          </cell>
          <cell r="N172">
            <v>-21283614.600000001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A173" t="str">
            <v>31510601</v>
          </cell>
          <cell r="B173">
            <v>315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315</v>
          </cell>
          <cell r="L173">
            <v>2628317.37</v>
          </cell>
          <cell r="M173">
            <v>0</v>
          </cell>
          <cell r="N173">
            <v>-2628317.37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A174" t="str">
            <v>31610601</v>
          </cell>
          <cell r="B174">
            <v>316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316</v>
          </cell>
          <cell r="L174">
            <v>123335.4</v>
          </cell>
          <cell r="M174">
            <v>0</v>
          </cell>
          <cell r="N174">
            <v>-123335.4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/>
          </cell>
          <cell r="B175" t="str">
            <v/>
          </cell>
          <cell r="C175" t="str">
            <v>Riviera U3</v>
          </cell>
          <cell r="D175" t="str">
            <v>Steam</v>
          </cell>
          <cell r="E175" t="str">
            <v/>
          </cell>
          <cell r="J175" t="str">
            <v>CRS Total</v>
          </cell>
          <cell r="L175">
            <v>52160290.5</v>
          </cell>
          <cell r="M175">
            <v>0</v>
          </cell>
          <cell r="N175">
            <v>-51890353.619999997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269936.88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269936.88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269936.88</v>
          </cell>
        </row>
        <row r="176">
          <cell r="A176" t="str">
            <v/>
          </cell>
          <cell r="B176" t="str">
            <v/>
          </cell>
          <cell r="C176" t="str">
            <v>Riviera U3 Total</v>
          </cell>
          <cell r="D176" t="str">
            <v>Steam</v>
          </cell>
          <cell r="E176" t="str">
            <v/>
          </cell>
          <cell r="I176" t="str">
            <v>Riviera U3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269936.88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269936.88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269936.88</v>
          </cell>
        </row>
        <row r="177">
          <cell r="A177" t="str">
            <v>31110602</v>
          </cell>
          <cell r="B177">
            <v>311</v>
          </cell>
          <cell r="C177" t="str">
            <v>Riviera U4</v>
          </cell>
          <cell r="D177" t="str">
            <v>Steam</v>
          </cell>
          <cell r="E177">
            <v>10602</v>
          </cell>
          <cell r="I177" t="str">
            <v>Riviera U4</v>
          </cell>
          <cell r="J177" t="str">
            <v>CRS</v>
          </cell>
          <cell r="K177">
            <v>311</v>
          </cell>
          <cell r="L177">
            <v>112709.27</v>
          </cell>
          <cell r="M177">
            <v>0</v>
          </cell>
          <cell r="N177">
            <v>-112709.27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A178" t="str">
            <v>31210602</v>
          </cell>
          <cell r="B178">
            <v>312</v>
          </cell>
          <cell r="C178" t="str">
            <v>Riviera U4</v>
          </cell>
          <cell r="D178" t="str">
            <v>Steam</v>
          </cell>
          <cell r="E178">
            <v>10602</v>
          </cell>
          <cell r="K178">
            <v>312</v>
          </cell>
          <cell r="L178">
            <v>21687849.949999999</v>
          </cell>
          <cell r="M178">
            <v>0</v>
          </cell>
          <cell r="N178">
            <v>-21687849.949999999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A179" t="str">
            <v>31410602</v>
          </cell>
          <cell r="B179">
            <v>314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314</v>
          </cell>
          <cell r="L179">
            <v>16263325.99</v>
          </cell>
          <cell r="M179">
            <v>0</v>
          </cell>
          <cell r="N179">
            <v>-16263325.99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 t="str">
            <v>31510602</v>
          </cell>
          <cell r="B180">
            <v>315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315</v>
          </cell>
          <cell r="L180">
            <v>3491736.54</v>
          </cell>
          <cell r="M180">
            <v>0</v>
          </cell>
          <cell r="N180">
            <v>-3491736.54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A181" t="str">
            <v>31610602</v>
          </cell>
          <cell r="B181">
            <v>316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316</v>
          </cell>
          <cell r="L181">
            <v>49625.78</v>
          </cell>
          <cell r="M181">
            <v>0</v>
          </cell>
          <cell r="N181">
            <v>-49625.78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/>
          </cell>
          <cell r="B182" t="str">
            <v/>
          </cell>
          <cell r="C182" t="str">
            <v>Riviera U4</v>
          </cell>
          <cell r="D182" t="str">
            <v>Steam</v>
          </cell>
          <cell r="E182" t="str">
            <v/>
          </cell>
          <cell r="J182" t="str">
            <v>CRS Total</v>
          </cell>
          <cell r="L182">
            <v>41605247.530000001</v>
          </cell>
          <cell r="M182">
            <v>0</v>
          </cell>
          <cell r="N182">
            <v>-41605247.530000001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 t="str">
            <v/>
          </cell>
          <cell r="B183" t="str">
            <v/>
          </cell>
          <cell r="C183" t="str">
            <v>Riviera U4 Total</v>
          </cell>
          <cell r="D183" t="str">
            <v>Steam</v>
          </cell>
          <cell r="E183" t="str">
            <v/>
          </cell>
          <cell r="I183" t="str">
            <v>Riviera U4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H184" t="str">
            <v>Riviera  Total</v>
          </cell>
          <cell r="L184">
            <v>113688209.49000001</v>
          </cell>
          <cell r="M184">
            <v>47224.45</v>
          </cell>
          <cell r="N184">
            <v>-105103630.68000001</v>
          </cell>
          <cell r="O184">
            <v>-7859.93</v>
          </cell>
          <cell r="P184">
            <v>0</v>
          </cell>
          <cell r="Q184">
            <v>0</v>
          </cell>
          <cell r="R184">
            <v>0</v>
          </cell>
          <cell r="S184">
            <v>8623943.3300000001</v>
          </cell>
          <cell r="T184">
            <v>15490.42</v>
          </cell>
          <cell r="U184">
            <v>-19394.689999999999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8620039.0600000005</v>
          </cell>
          <cell r="AA184">
            <v>58100.510000000009</v>
          </cell>
          <cell r="AB184">
            <v>-51925.71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8626213.8599999994</v>
          </cell>
        </row>
        <row r="185">
          <cell r="A185" t="str">
            <v>31110700</v>
          </cell>
          <cell r="B185">
            <v>311</v>
          </cell>
          <cell r="C185" t="str">
            <v>Sanford Comm</v>
          </cell>
          <cell r="D185" t="str">
            <v>Steam</v>
          </cell>
          <cell r="E185">
            <v>10700</v>
          </cell>
          <cell r="H185" t="str">
            <v xml:space="preserve">Sanford </v>
          </cell>
          <cell r="I185" t="str">
            <v>Sanford Comm</v>
          </cell>
          <cell r="J185" t="str">
            <v>Depr</v>
          </cell>
          <cell r="K185">
            <v>311</v>
          </cell>
          <cell r="L185">
            <v>12314.67</v>
          </cell>
          <cell r="M185">
            <v>310.95</v>
          </cell>
          <cell r="N185">
            <v>0</v>
          </cell>
          <cell r="O185">
            <v>2384.94</v>
          </cell>
          <cell r="P185">
            <v>0</v>
          </cell>
          <cell r="Q185">
            <v>0</v>
          </cell>
          <cell r="R185">
            <v>0</v>
          </cell>
          <cell r="S185">
            <v>15010.560000000001</v>
          </cell>
          <cell r="T185">
            <v>103.67000000000002</v>
          </cell>
          <cell r="U185">
            <v>-5.7299999999999995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15108.500000000002</v>
          </cell>
          <cell r="AA185">
            <v>369.80000000000007</v>
          </cell>
          <cell r="AB185">
            <v>-22548.67000000002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-7070.370000000019</v>
          </cell>
        </row>
        <row r="186">
          <cell r="A186" t="str">
            <v>31210700</v>
          </cell>
          <cell r="B186">
            <v>312</v>
          </cell>
          <cell r="C186" t="str">
            <v>Sanford Comm</v>
          </cell>
          <cell r="D186" t="str">
            <v>Steam</v>
          </cell>
          <cell r="E186">
            <v>10700</v>
          </cell>
          <cell r="K186">
            <v>312</v>
          </cell>
          <cell r="L186">
            <v>20878.650000000001</v>
          </cell>
          <cell r="M186">
            <v>3768.3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24646.95</v>
          </cell>
          <cell r="T186">
            <v>1256.3900000000003</v>
          </cell>
          <cell r="U186">
            <v>-55.08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25848.260000000002</v>
          </cell>
          <cell r="AA186">
            <v>4481.4500000000007</v>
          </cell>
          <cell r="AB186">
            <v>-216321.69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-185991.97999999998</v>
          </cell>
        </row>
        <row r="187">
          <cell r="A187" t="str">
            <v>31410700</v>
          </cell>
          <cell r="B187">
            <v>314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314</v>
          </cell>
          <cell r="L187">
            <v>-7468.36</v>
          </cell>
          <cell r="M187">
            <v>92.34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-7376.0199999999995</v>
          </cell>
          <cell r="T187">
            <v>30.790000000000006</v>
          </cell>
          <cell r="U187">
            <v>-1.35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-7346.58</v>
          </cell>
          <cell r="AA187">
            <v>109.83</v>
          </cell>
          <cell r="AB187">
            <v>-5301.9600000000019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-12538.710000000003</v>
          </cell>
        </row>
        <row r="188">
          <cell r="A188" t="str">
            <v>31510700</v>
          </cell>
          <cell r="B188">
            <v>315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A189" t="str">
            <v>31610700</v>
          </cell>
          <cell r="B189">
            <v>316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316</v>
          </cell>
          <cell r="L189">
            <v>-132.1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-132.1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-132.1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-132.1</v>
          </cell>
        </row>
        <row r="190">
          <cell r="A190" t="str">
            <v/>
          </cell>
          <cell r="B190" t="str">
            <v/>
          </cell>
          <cell r="C190" t="str">
            <v>Sanford Comm</v>
          </cell>
          <cell r="D190" t="str">
            <v>Steam</v>
          </cell>
          <cell r="E190" t="str">
            <v/>
          </cell>
          <cell r="J190" t="str">
            <v>Depr Total</v>
          </cell>
          <cell r="L190">
            <v>25592.86</v>
          </cell>
          <cell r="M190">
            <v>4171.59</v>
          </cell>
          <cell r="N190">
            <v>0</v>
          </cell>
          <cell r="O190">
            <v>2384.94</v>
          </cell>
          <cell r="P190">
            <v>0</v>
          </cell>
          <cell r="Q190">
            <v>0</v>
          </cell>
          <cell r="R190">
            <v>0</v>
          </cell>
          <cell r="S190">
            <v>32149.390000000003</v>
          </cell>
          <cell r="T190">
            <v>1390.8500000000004</v>
          </cell>
          <cell r="U190">
            <v>-62.16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33478.080000000002</v>
          </cell>
          <cell r="AA190">
            <v>4961.0800000000008</v>
          </cell>
          <cell r="AB190">
            <v>-244172.32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-205733.16</v>
          </cell>
        </row>
        <row r="191">
          <cell r="A191" t="str">
            <v>316.710700</v>
          </cell>
          <cell r="B191">
            <v>316.7</v>
          </cell>
          <cell r="C191" t="str">
            <v>Sanford Comm</v>
          </cell>
          <cell r="D191" t="str">
            <v>Steam</v>
          </cell>
          <cell r="E191">
            <v>10700</v>
          </cell>
          <cell r="J191" t="str">
            <v>Amort</v>
          </cell>
          <cell r="K191">
            <v>316.7</v>
          </cell>
          <cell r="L191">
            <v>41710.199999999997</v>
          </cell>
          <cell r="M191">
            <v>20516.25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62226.45</v>
          </cell>
          <cell r="T191">
            <v>6840.32</v>
          </cell>
          <cell r="U191">
            <v>-50.400000000000006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69016.37</v>
          </cell>
          <cell r="AA191">
            <v>27931.590000000004</v>
          </cell>
          <cell r="AB191">
            <v>-42.870000000000005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96905.09</v>
          </cell>
        </row>
        <row r="192">
          <cell r="A192" t="str">
            <v/>
          </cell>
          <cell r="B192" t="str">
            <v/>
          </cell>
          <cell r="C192" t="str">
            <v>Sanford Comm</v>
          </cell>
          <cell r="D192" t="str">
            <v>Steam</v>
          </cell>
          <cell r="E192" t="str">
            <v/>
          </cell>
          <cell r="J192" t="str">
            <v>Amort Total</v>
          </cell>
          <cell r="L192">
            <v>41710.199999999997</v>
          </cell>
          <cell r="M192">
            <v>20516.25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62226.45</v>
          </cell>
          <cell r="T192">
            <v>6840.32</v>
          </cell>
          <cell r="U192">
            <v>-50.400000000000006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69016.37</v>
          </cell>
          <cell r="AA192">
            <v>27931.590000000004</v>
          </cell>
          <cell r="AB192">
            <v>-42.870000000000005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96905.09</v>
          </cell>
        </row>
        <row r="193">
          <cell r="A193" t="str">
            <v/>
          </cell>
          <cell r="B193" t="str">
            <v/>
          </cell>
          <cell r="C193" t="str">
            <v>Sanford Comm Total</v>
          </cell>
          <cell r="D193" t="str">
            <v>Steam</v>
          </cell>
          <cell r="E193" t="str">
            <v/>
          </cell>
          <cell r="I193" t="str">
            <v>Sanford Comm Total</v>
          </cell>
          <cell r="L193">
            <v>67303.06</v>
          </cell>
          <cell r="M193">
            <v>24687.84</v>
          </cell>
          <cell r="N193">
            <v>0</v>
          </cell>
          <cell r="O193">
            <v>2384.94</v>
          </cell>
          <cell r="P193">
            <v>0</v>
          </cell>
          <cell r="Q193">
            <v>0</v>
          </cell>
          <cell r="R193">
            <v>0</v>
          </cell>
          <cell r="S193">
            <v>94375.84</v>
          </cell>
          <cell r="T193">
            <v>8231.17</v>
          </cell>
          <cell r="U193">
            <v>-112.56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102494.45</v>
          </cell>
          <cell r="AA193">
            <v>32892.670000000006</v>
          </cell>
          <cell r="AB193">
            <v>-244215.19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-108828.07</v>
          </cell>
        </row>
        <row r="194">
          <cell r="A194" t="str">
            <v>31110701</v>
          </cell>
          <cell r="B194">
            <v>311</v>
          </cell>
          <cell r="C194" t="str">
            <v>Sanford U3</v>
          </cell>
          <cell r="D194" t="str">
            <v>Steam</v>
          </cell>
          <cell r="E194">
            <v>10701</v>
          </cell>
          <cell r="I194" t="str">
            <v>Sanford U3</v>
          </cell>
          <cell r="J194" t="str">
            <v>Depr</v>
          </cell>
          <cell r="K194">
            <v>311</v>
          </cell>
          <cell r="L194">
            <v>3999642.87</v>
          </cell>
          <cell r="M194">
            <v>72557.37</v>
          </cell>
          <cell r="N194">
            <v>0</v>
          </cell>
          <cell r="O194">
            <v>2777.51</v>
          </cell>
          <cell r="P194">
            <v>0</v>
          </cell>
          <cell r="Q194">
            <v>-17710.990000000002</v>
          </cell>
          <cell r="R194">
            <v>0</v>
          </cell>
          <cell r="S194">
            <v>4057266.76</v>
          </cell>
          <cell r="T194">
            <v>24191.189999999988</v>
          </cell>
          <cell r="U194">
            <v>-1339.9499999999998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4080117.9999999995</v>
          </cell>
          <cell r="AA194">
            <v>86288.8</v>
          </cell>
          <cell r="AB194">
            <v>-5261303.8199999975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-1094897.0199999982</v>
          </cell>
        </row>
        <row r="195">
          <cell r="A195" t="str">
            <v>31210701</v>
          </cell>
          <cell r="B195">
            <v>312</v>
          </cell>
          <cell r="C195" t="str">
            <v>Sanford U3</v>
          </cell>
          <cell r="D195" t="str">
            <v>Steam</v>
          </cell>
          <cell r="E195">
            <v>10701</v>
          </cell>
          <cell r="K195">
            <v>312</v>
          </cell>
          <cell r="L195">
            <v>9174494.8599999994</v>
          </cell>
          <cell r="M195">
            <v>193699.62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9368194.4799999986</v>
          </cell>
          <cell r="T195">
            <v>64581.429999999993</v>
          </cell>
          <cell r="U195">
            <v>-2831.91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9429944</v>
          </cell>
          <cell r="AA195">
            <v>230358.89</v>
          </cell>
          <cell r="AB195">
            <v>-11119526.920000011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-1459224.0300000105</v>
          </cell>
        </row>
        <row r="196">
          <cell r="A196" t="str">
            <v>31410701</v>
          </cell>
          <cell r="B196">
            <v>314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314</v>
          </cell>
          <cell r="L196">
            <v>10434218.74</v>
          </cell>
          <cell r="M196">
            <v>247738.14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10681956.880000001</v>
          </cell>
          <cell r="T196">
            <v>82598.48000000004</v>
          </cell>
          <cell r="U196">
            <v>-3621.96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10760933.399999999</v>
          </cell>
          <cell r="AA196">
            <v>294624.81</v>
          </cell>
          <cell r="AB196">
            <v>-14221672.34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-3166114.1300000008</v>
          </cell>
        </row>
        <row r="197">
          <cell r="A197" t="str">
            <v>31510701</v>
          </cell>
          <cell r="B197">
            <v>315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315</v>
          </cell>
          <cell r="L197">
            <v>3947154.1</v>
          </cell>
          <cell r="M197">
            <v>76289.399999999994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4023443.5</v>
          </cell>
          <cell r="T197">
            <v>25435.679999999993</v>
          </cell>
          <cell r="U197">
            <v>-1274.6999999999998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4047604.48</v>
          </cell>
          <cell r="AA197">
            <v>90727.83</v>
          </cell>
          <cell r="AB197">
            <v>-5005112.1199999964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-866779.80999999633</v>
          </cell>
        </row>
        <row r="198">
          <cell r="A198" t="str">
            <v>31610701</v>
          </cell>
          <cell r="B198">
            <v>316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316</v>
          </cell>
          <cell r="L198">
            <v>336683.64</v>
          </cell>
          <cell r="M198">
            <v>7536.98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344220.62</v>
          </cell>
          <cell r="T198">
            <v>2511.2000000000007</v>
          </cell>
          <cell r="U198">
            <v>-125.85000000000001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346605.97000000003</v>
          </cell>
          <cell r="AA198">
            <v>8957.3300000000017</v>
          </cell>
          <cell r="AB198">
            <v>-494142.24000000022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-138578.94000000018</v>
          </cell>
        </row>
        <row r="199">
          <cell r="A199" t="str">
            <v/>
          </cell>
          <cell r="B199" t="str">
            <v/>
          </cell>
          <cell r="C199" t="str">
            <v>Sanford U3</v>
          </cell>
          <cell r="D199" t="str">
            <v>Steam</v>
          </cell>
          <cell r="E199" t="str">
            <v/>
          </cell>
          <cell r="J199" t="str">
            <v>Depr Total</v>
          </cell>
          <cell r="L199">
            <v>27892194.210000001</v>
          </cell>
          <cell r="M199">
            <v>597821.51</v>
          </cell>
          <cell r="N199">
            <v>0</v>
          </cell>
          <cell r="O199">
            <v>2777.51</v>
          </cell>
          <cell r="P199">
            <v>0</v>
          </cell>
          <cell r="Q199">
            <v>-17710.990000000002</v>
          </cell>
          <cell r="R199">
            <v>0</v>
          </cell>
          <cell r="S199">
            <v>28475082.239999998</v>
          </cell>
          <cell r="T199">
            <v>199317.98000000004</v>
          </cell>
          <cell r="U199">
            <v>-9194.3700000000008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28665205.849999998</v>
          </cell>
          <cell r="AA199">
            <v>710957.65999999992</v>
          </cell>
          <cell r="AB199">
            <v>-36101757.440000005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-6725593.9300000062</v>
          </cell>
        </row>
        <row r="200">
          <cell r="A200" t="str">
            <v>316.310701</v>
          </cell>
          <cell r="B200">
            <v>316.3</v>
          </cell>
          <cell r="C200" t="str">
            <v>Sanford U3</v>
          </cell>
          <cell r="D200" t="str">
            <v>Steam</v>
          </cell>
          <cell r="E200">
            <v>10701</v>
          </cell>
          <cell r="J200" t="str">
            <v>Amort</v>
          </cell>
          <cell r="K200">
            <v>316.3</v>
          </cell>
          <cell r="L200">
            <v>2777.17</v>
          </cell>
          <cell r="M200">
            <v>1020.19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3797.36</v>
          </cell>
          <cell r="T200">
            <v>340.13999999999987</v>
          </cell>
          <cell r="U200">
            <v>-1.08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4136.42</v>
          </cell>
          <cell r="AA200">
            <v>61.769999999999982</v>
          </cell>
          <cell r="AB200">
            <v>-4078.44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119.75</v>
          </cell>
        </row>
        <row r="201">
          <cell r="A201" t="str">
            <v>316.510701</v>
          </cell>
          <cell r="B201">
            <v>316.5</v>
          </cell>
          <cell r="C201" t="str">
            <v>Sanford U3</v>
          </cell>
          <cell r="D201" t="str">
            <v>Steam</v>
          </cell>
          <cell r="E201">
            <v>10701</v>
          </cell>
          <cell r="K201">
            <v>316.5</v>
          </cell>
          <cell r="L201">
            <v>3781.4</v>
          </cell>
          <cell r="M201">
            <v>1944.72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5726.12</v>
          </cell>
          <cell r="T201">
            <v>648.38999999999965</v>
          </cell>
          <cell r="U201">
            <v>-3.42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6371.09</v>
          </cell>
          <cell r="AA201">
            <v>2647.61</v>
          </cell>
          <cell r="AB201">
            <v>-2.9199999999999982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9015.7800000000007</v>
          </cell>
        </row>
        <row r="202">
          <cell r="A202" t="str">
            <v>316.710701</v>
          </cell>
          <cell r="B202">
            <v>316.7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316.7</v>
          </cell>
          <cell r="L202">
            <v>34055.730000000003</v>
          </cell>
          <cell r="M202">
            <v>6371.52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40427.25</v>
          </cell>
          <cell r="T202">
            <v>2124.3199999999997</v>
          </cell>
          <cell r="U202">
            <v>-15.66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42535.91</v>
          </cell>
          <cell r="AA202">
            <v>5443.9599999999991</v>
          </cell>
          <cell r="AB202">
            <v>-23172.35999999999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24807.510000000013</v>
          </cell>
        </row>
        <row r="203">
          <cell r="A203" t="str">
            <v/>
          </cell>
          <cell r="B203" t="str">
            <v/>
          </cell>
          <cell r="C203" t="str">
            <v>Sanford U3</v>
          </cell>
          <cell r="D203" t="str">
            <v>Steam</v>
          </cell>
          <cell r="E203" t="str">
            <v/>
          </cell>
          <cell r="J203" t="str">
            <v>Amort Total</v>
          </cell>
          <cell r="L203">
            <v>40614.300000000003</v>
          </cell>
          <cell r="M203">
            <v>9336.43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49950.729999999996</v>
          </cell>
          <cell r="T203">
            <v>3112.8499999999995</v>
          </cell>
          <cell r="U203">
            <v>-20.16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53043.420000000006</v>
          </cell>
          <cell r="AA203">
            <v>8153.3399999999992</v>
          </cell>
          <cell r="AB203">
            <v>-27253.71999999999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33943.040000000015</v>
          </cell>
        </row>
        <row r="204">
          <cell r="A204" t="str">
            <v/>
          </cell>
          <cell r="B204" t="str">
            <v/>
          </cell>
          <cell r="C204" t="str">
            <v>Sanford U3 Total</v>
          </cell>
          <cell r="D204" t="str">
            <v>Steam</v>
          </cell>
          <cell r="E204" t="str">
            <v/>
          </cell>
          <cell r="I204" t="str">
            <v>Sanford U3 Total</v>
          </cell>
          <cell r="L204">
            <v>27932808.510000002</v>
          </cell>
          <cell r="M204">
            <v>607157.93999999994</v>
          </cell>
          <cell r="N204">
            <v>0</v>
          </cell>
          <cell r="O204">
            <v>2777.51</v>
          </cell>
          <cell r="P204">
            <v>0</v>
          </cell>
          <cell r="Q204">
            <v>-17710.990000000002</v>
          </cell>
          <cell r="R204">
            <v>0</v>
          </cell>
          <cell r="S204">
            <v>28525032.969999999</v>
          </cell>
          <cell r="T204">
            <v>202430.83000000007</v>
          </cell>
          <cell r="U204">
            <v>-9214.5300000000007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28718249.27</v>
          </cell>
          <cell r="AA204">
            <v>719110.99999999988</v>
          </cell>
          <cell r="AB204">
            <v>-36129011.160000004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-6691650.8900000062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H205" t="str">
            <v>Sanford  Total</v>
          </cell>
          <cell r="L205">
            <v>28000111.570000004</v>
          </cell>
          <cell r="M205">
            <v>631845.77999999991</v>
          </cell>
          <cell r="N205">
            <v>0</v>
          </cell>
          <cell r="O205">
            <v>5162.4500000000007</v>
          </cell>
          <cell r="P205">
            <v>0</v>
          </cell>
          <cell r="Q205">
            <v>-17710.990000000002</v>
          </cell>
          <cell r="R205">
            <v>0</v>
          </cell>
          <cell r="S205">
            <v>28619408.810000002</v>
          </cell>
          <cell r="T205">
            <v>210662.00000000006</v>
          </cell>
          <cell r="U205">
            <v>-9327.09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28820743.719999999</v>
          </cell>
          <cell r="AA205">
            <v>752003.66999999981</v>
          </cell>
          <cell r="AB205">
            <v>-36373226.350000009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-6800478.9600000065</v>
          </cell>
        </row>
        <row r="206">
          <cell r="A206" t="str">
            <v>31210800</v>
          </cell>
          <cell r="B206">
            <v>312</v>
          </cell>
          <cell r="C206" t="str">
            <v>Scherer Coal Cars</v>
          </cell>
          <cell r="D206" t="str">
            <v>Steam</v>
          </cell>
          <cell r="E206">
            <v>10800</v>
          </cell>
          <cell r="H206" t="str">
            <v xml:space="preserve">Scherer </v>
          </cell>
          <cell r="I206" t="str">
            <v>Scherer Coal Cars</v>
          </cell>
          <cell r="J206" t="str">
            <v>Depr</v>
          </cell>
          <cell r="K206">
            <v>312</v>
          </cell>
          <cell r="L206">
            <v>33421373.059999999</v>
          </cell>
          <cell r="M206">
            <v>0</v>
          </cell>
          <cell r="N206">
            <v>-52004.27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33369368.789999999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33369368.789999999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33369368.789999999</v>
          </cell>
        </row>
        <row r="207">
          <cell r="A207" t="str">
            <v/>
          </cell>
          <cell r="B207" t="str">
            <v/>
          </cell>
          <cell r="C207" t="str">
            <v>Scherer Coal Cars</v>
          </cell>
          <cell r="D207" t="str">
            <v>Steam</v>
          </cell>
          <cell r="E207" t="str">
            <v/>
          </cell>
          <cell r="J207" t="str">
            <v>Depr Total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33369368.789999999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33369368.789999999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 Total</v>
          </cell>
          <cell r="D208" t="str">
            <v>Steam</v>
          </cell>
          <cell r="E208" t="str">
            <v/>
          </cell>
          <cell r="I208" t="str">
            <v>Scherer Coal Cars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33369368.789999999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33369368.789999999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33369368.789999999</v>
          </cell>
        </row>
        <row r="209">
          <cell r="A209" t="str">
            <v>31110801</v>
          </cell>
          <cell r="B209">
            <v>311</v>
          </cell>
          <cell r="C209" t="str">
            <v>Scherer Comm</v>
          </cell>
          <cell r="D209" t="str">
            <v>Steam</v>
          </cell>
          <cell r="E209">
            <v>10801</v>
          </cell>
          <cell r="I209" t="str">
            <v>Scherer Comm</v>
          </cell>
          <cell r="J209" t="str">
            <v>Depr</v>
          </cell>
          <cell r="K209">
            <v>311</v>
          </cell>
          <cell r="L209">
            <v>16043467.789999999</v>
          </cell>
          <cell r="M209">
            <v>604539.81000000006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16648007.6</v>
          </cell>
          <cell r="T209">
            <v>201661.93000000005</v>
          </cell>
          <cell r="U209">
            <v>-14380.920000000002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16835288.609999996</v>
          </cell>
          <cell r="AA209">
            <v>1035983.0000000001</v>
          </cell>
          <cell r="AB209">
            <v>-58749.389999999985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17812522.219999995</v>
          </cell>
        </row>
        <row r="210">
          <cell r="A210" t="str">
            <v>31210801</v>
          </cell>
          <cell r="B210">
            <v>312</v>
          </cell>
          <cell r="C210" t="str">
            <v>Scherer Comm</v>
          </cell>
          <cell r="D210" t="str">
            <v>Steam</v>
          </cell>
          <cell r="E210">
            <v>10801</v>
          </cell>
          <cell r="K210">
            <v>312</v>
          </cell>
          <cell r="L210">
            <v>8368692.1699999999</v>
          </cell>
          <cell r="M210">
            <v>493563.14999999997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8862255.3200000003</v>
          </cell>
          <cell r="T210">
            <v>164642.46000000014</v>
          </cell>
          <cell r="U210">
            <v>-9483.119999999999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9017414.6600000001</v>
          </cell>
          <cell r="AA210">
            <v>845805.5199999999</v>
          </cell>
          <cell r="AB210">
            <v>-38740.67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9824479.5099999998</v>
          </cell>
        </row>
        <row r="211">
          <cell r="A211" t="str">
            <v>31410801</v>
          </cell>
          <cell r="B211">
            <v>314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314</v>
          </cell>
          <cell r="L211">
            <v>1180022.8799999999</v>
          </cell>
          <cell r="M211">
            <v>82401.570000000007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1262424.45</v>
          </cell>
          <cell r="T211">
            <v>27487.47</v>
          </cell>
          <cell r="U211">
            <v>-1583.22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1288328.7</v>
          </cell>
          <cell r="AA211">
            <v>141209.37</v>
          </cell>
          <cell r="AB211">
            <v>-6467.83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1423070.24</v>
          </cell>
        </row>
        <row r="212">
          <cell r="A212" t="str">
            <v>31510801</v>
          </cell>
          <cell r="B212">
            <v>315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315</v>
          </cell>
          <cell r="L212">
            <v>524595.81000000006</v>
          </cell>
          <cell r="M212">
            <v>21713.040000000001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546308.85000000009</v>
          </cell>
          <cell r="T212">
            <v>7243.0399999999972</v>
          </cell>
          <cell r="U212">
            <v>-451.95000000000005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553099.94000000006</v>
          </cell>
          <cell r="AA212">
            <v>37209.14</v>
          </cell>
          <cell r="AB212">
            <v>-1846.3000000000002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588462.78</v>
          </cell>
        </row>
        <row r="213">
          <cell r="A213" t="str">
            <v>31610801</v>
          </cell>
          <cell r="B213">
            <v>316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316</v>
          </cell>
          <cell r="L213">
            <v>1229055.6499999999</v>
          </cell>
          <cell r="M213">
            <v>64193.85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1293249.5</v>
          </cell>
          <cell r="T213">
            <v>21413.730000000003</v>
          </cell>
          <cell r="U213">
            <v>-1336.17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1313327.06</v>
          </cell>
          <cell r="AA213">
            <v>110007.19000000002</v>
          </cell>
          <cell r="AB213">
            <v>-5458.5899999999992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1417875.6600000001</v>
          </cell>
        </row>
        <row r="214">
          <cell r="A214" t="str">
            <v/>
          </cell>
          <cell r="B214" t="str">
            <v/>
          </cell>
          <cell r="C214" t="str">
            <v>Scherer Comm</v>
          </cell>
          <cell r="D214" t="str">
            <v>Steam</v>
          </cell>
          <cell r="E214" t="str">
            <v/>
          </cell>
          <cell r="J214" t="str">
            <v>Depr Total</v>
          </cell>
          <cell r="L214">
            <v>27345834.299999997</v>
          </cell>
          <cell r="M214">
            <v>1266411.4200000002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28612245.720000003</v>
          </cell>
          <cell r="T214">
            <v>422448.63000000018</v>
          </cell>
          <cell r="U214">
            <v>-27235.380000000005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29007458.969999995</v>
          </cell>
          <cell r="AA214">
            <v>2170214.2200000002</v>
          </cell>
          <cell r="AB214">
            <v>-111262.77999999998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31066410.409999996</v>
          </cell>
        </row>
        <row r="215">
          <cell r="A215" t="str">
            <v>316.510801</v>
          </cell>
          <cell r="B215">
            <v>316.5</v>
          </cell>
          <cell r="C215" t="str">
            <v>Scherer Comm</v>
          </cell>
          <cell r="D215" t="str">
            <v>Steam</v>
          </cell>
          <cell r="E215">
            <v>10801</v>
          </cell>
          <cell r="J215" t="str">
            <v>Amort</v>
          </cell>
          <cell r="K215">
            <v>316.5</v>
          </cell>
          <cell r="L215">
            <v>87506.92</v>
          </cell>
          <cell r="M215">
            <v>35002.800000000003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122509.72</v>
          </cell>
          <cell r="T215">
            <v>11676.199999999997</v>
          </cell>
          <cell r="U215">
            <v>-87.42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134098.49999999997</v>
          </cell>
          <cell r="AA215">
            <v>59983.27</v>
          </cell>
          <cell r="AB215">
            <v>-357.12999999999994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193724.63999999996</v>
          </cell>
        </row>
        <row r="216">
          <cell r="A216" t="str">
            <v>316.710801</v>
          </cell>
          <cell r="B216">
            <v>316.7</v>
          </cell>
          <cell r="C216" t="str">
            <v>Scherer Comm</v>
          </cell>
          <cell r="D216" t="str">
            <v>Steam</v>
          </cell>
          <cell r="E216">
            <v>10801</v>
          </cell>
          <cell r="K216">
            <v>316.7</v>
          </cell>
          <cell r="L216">
            <v>471350.58</v>
          </cell>
          <cell r="M216">
            <v>83111.12</v>
          </cell>
          <cell r="N216">
            <v>-47836.89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506624.80999999994</v>
          </cell>
          <cell r="T216">
            <v>27439.179999999978</v>
          </cell>
          <cell r="U216">
            <v>-287.63999999999214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533776.35</v>
          </cell>
          <cell r="AA216">
            <v>139114.06999999998</v>
          </cell>
          <cell r="AB216">
            <v>-13222.299999999992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659668.12</v>
          </cell>
        </row>
        <row r="217">
          <cell r="A217" t="str">
            <v/>
          </cell>
          <cell r="B217" t="str">
            <v/>
          </cell>
          <cell r="C217" t="str">
            <v>Scherer Comm</v>
          </cell>
          <cell r="D217" t="str">
            <v>Steam</v>
          </cell>
          <cell r="E217" t="str">
            <v/>
          </cell>
          <cell r="J217" t="str">
            <v>Amort Total</v>
          </cell>
          <cell r="L217">
            <v>558857.5</v>
          </cell>
          <cell r="M217">
            <v>118113.92</v>
          </cell>
          <cell r="N217">
            <v>-47836.89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629134.52999999991</v>
          </cell>
          <cell r="T217">
            <v>39115.379999999976</v>
          </cell>
          <cell r="U217">
            <v>-375.05999999999216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667874.85</v>
          </cell>
          <cell r="AA217">
            <v>199097.33999999997</v>
          </cell>
          <cell r="AB217">
            <v>-13579.429999999991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853392.76</v>
          </cell>
        </row>
        <row r="218">
          <cell r="A218" t="str">
            <v/>
          </cell>
          <cell r="B218" t="str">
            <v/>
          </cell>
          <cell r="C218" t="str">
            <v>Scherer Comm Total</v>
          </cell>
          <cell r="D218" t="str">
            <v>Steam</v>
          </cell>
          <cell r="E218" t="str">
            <v/>
          </cell>
          <cell r="I218" t="str">
            <v>Scherer Comm Total</v>
          </cell>
          <cell r="L218">
            <v>27904691.799999997</v>
          </cell>
          <cell r="M218">
            <v>1384525.3400000003</v>
          </cell>
          <cell r="N218">
            <v>-47836.89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29241380.25</v>
          </cell>
          <cell r="T218">
            <v>461564.01000000018</v>
          </cell>
          <cell r="U218">
            <v>-27610.439999999995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29675333.819999997</v>
          </cell>
          <cell r="AA218">
            <v>2369311.56</v>
          </cell>
          <cell r="AB218">
            <v>-124842.20999999998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31919803.169999998</v>
          </cell>
        </row>
        <row r="219">
          <cell r="A219" t="str">
            <v>31110802</v>
          </cell>
          <cell r="B219">
            <v>311</v>
          </cell>
          <cell r="C219" t="str">
            <v>Scherer Comm U3&amp;4</v>
          </cell>
          <cell r="D219" t="str">
            <v>Steam</v>
          </cell>
          <cell r="E219">
            <v>10802</v>
          </cell>
          <cell r="I219" t="str">
            <v>Scherer Comm U3&amp;4</v>
          </cell>
          <cell r="J219" t="str">
            <v>Depr</v>
          </cell>
          <cell r="K219">
            <v>311</v>
          </cell>
          <cell r="L219">
            <v>1274126.6200000001</v>
          </cell>
          <cell r="M219">
            <v>48236.49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1322363.1100000001</v>
          </cell>
          <cell r="T219">
            <v>15359.29</v>
          </cell>
          <cell r="U219">
            <v>-1095.3000000000002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1336627.1000000001</v>
          </cell>
          <cell r="AA219">
            <v>78904.14</v>
          </cell>
          <cell r="AB219">
            <v>-4474.58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1411056.6600000001</v>
          </cell>
        </row>
        <row r="220">
          <cell r="A220" t="str">
            <v>31210802</v>
          </cell>
          <cell r="B220">
            <v>312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K220">
            <v>312</v>
          </cell>
          <cell r="L220">
            <v>6483680.2000000002</v>
          </cell>
          <cell r="M220">
            <v>391247.64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6874927.8399999999</v>
          </cell>
          <cell r="T220">
            <v>130512.12000000005</v>
          </cell>
          <cell r="U220">
            <v>-7238.8499999999995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6998201.1100000003</v>
          </cell>
          <cell r="AA220">
            <v>670470.23000000021</v>
          </cell>
          <cell r="AB220">
            <v>-29572.329999999994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7639099.0100000007</v>
          </cell>
        </row>
        <row r="221">
          <cell r="A221" t="str">
            <v>31410802</v>
          </cell>
          <cell r="B221">
            <v>314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314</v>
          </cell>
          <cell r="L221">
            <v>82320.05</v>
          </cell>
          <cell r="M221">
            <v>5912.37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88232.42</v>
          </cell>
          <cell r="T221">
            <v>1972.25</v>
          </cell>
          <cell r="U221">
            <v>-113.60999999999999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90091.06</v>
          </cell>
          <cell r="AA221">
            <v>10131.9</v>
          </cell>
          <cell r="AB221">
            <v>-464.11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99758.849999999991</v>
          </cell>
        </row>
        <row r="222">
          <cell r="A222" t="str">
            <v>31510802</v>
          </cell>
          <cell r="B222">
            <v>315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315</v>
          </cell>
          <cell r="L222">
            <v>125547.79</v>
          </cell>
          <cell r="M222">
            <v>5236.92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130784.70999999999</v>
          </cell>
          <cell r="T222">
            <v>1746.92</v>
          </cell>
          <cell r="U222">
            <v>-108.99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132422.64000000001</v>
          </cell>
          <cell r="AA222">
            <v>8974.34</v>
          </cell>
          <cell r="AB222">
            <v>-445.33000000000015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140951.65000000002</v>
          </cell>
        </row>
        <row r="223">
          <cell r="A223" t="str">
            <v>31610802</v>
          </cell>
          <cell r="B223">
            <v>316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316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A224" t="str">
            <v/>
          </cell>
          <cell r="B224" t="str">
            <v/>
          </cell>
          <cell r="C224" t="str">
            <v>Scherer Comm U3&amp;4</v>
          </cell>
          <cell r="D224" t="str">
            <v>Steam</v>
          </cell>
          <cell r="E224" t="str">
            <v/>
          </cell>
          <cell r="J224" t="str">
            <v>Depr Total</v>
          </cell>
          <cell r="L224">
            <v>7965674.6600000001</v>
          </cell>
          <cell r="M224">
            <v>450633.42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8416308.0800000001</v>
          </cell>
          <cell r="T224">
            <v>149590.58000000007</v>
          </cell>
          <cell r="U224">
            <v>-8556.75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8557341.910000002</v>
          </cell>
          <cell r="AA224">
            <v>768480.61000000022</v>
          </cell>
          <cell r="AB224">
            <v>-34956.35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9290866.1700000018</v>
          </cell>
        </row>
        <row r="225">
          <cell r="A225" t="str">
            <v/>
          </cell>
          <cell r="B225" t="str">
            <v/>
          </cell>
          <cell r="C225" t="str">
            <v>Scherer Comm U3&amp;4 Total</v>
          </cell>
          <cell r="D225" t="str">
            <v>Steam</v>
          </cell>
          <cell r="E225" t="str">
            <v/>
          </cell>
          <cell r="I225" t="str">
            <v>Scherer Comm U3&amp;4 Total</v>
          </cell>
          <cell r="L225">
            <v>7965674.6600000001</v>
          </cell>
          <cell r="M225">
            <v>450633.42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8416308.0800000001</v>
          </cell>
          <cell r="T225">
            <v>149590.58000000007</v>
          </cell>
          <cell r="U225">
            <v>-8556.75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8557341.910000002</v>
          </cell>
          <cell r="AA225">
            <v>768480.61000000022</v>
          </cell>
          <cell r="AB225">
            <v>-34956.35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9290866.1700000018</v>
          </cell>
        </row>
        <row r="226">
          <cell r="A226" t="str">
            <v>31110803</v>
          </cell>
          <cell r="B226">
            <v>311</v>
          </cell>
          <cell r="C226" t="str">
            <v>Scherer U4</v>
          </cell>
          <cell r="D226" t="str">
            <v>Steam</v>
          </cell>
          <cell r="E226">
            <v>10803</v>
          </cell>
          <cell r="I226" t="str">
            <v>Scherer U4</v>
          </cell>
          <cell r="J226" t="str">
            <v>Depr</v>
          </cell>
          <cell r="K226">
            <v>311</v>
          </cell>
          <cell r="L226">
            <v>27535247.289999999</v>
          </cell>
          <cell r="M226">
            <v>989227.92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28524475.210000001</v>
          </cell>
          <cell r="T226">
            <v>330842.00000000012</v>
          </cell>
          <cell r="U226">
            <v>-23593.02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28831724.190000001</v>
          </cell>
          <cell r="AA226">
            <v>1699610.21</v>
          </cell>
          <cell r="AB226">
            <v>-96382.889999999985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30434951.510000002</v>
          </cell>
        </row>
        <row r="227">
          <cell r="A227" t="str">
            <v>31210803</v>
          </cell>
          <cell r="B227">
            <v>312</v>
          </cell>
          <cell r="C227" t="str">
            <v>Scherer U4</v>
          </cell>
          <cell r="D227" t="str">
            <v>Steam</v>
          </cell>
          <cell r="E227">
            <v>10803</v>
          </cell>
          <cell r="K227">
            <v>312</v>
          </cell>
          <cell r="L227">
            <v>89250194.890000001</v>
          </cell>
          <cell r="M227">
            <v>7298093.8700000001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96548288.760000005</v>
          </cell>
          <cell r="T227">
            <v>2443968.29</v>
          </cell>
          <cell r="U227">
            <v>-140768.13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98851488.920000002</v>
          </cell>
          <cell r="AA227">
            <v>12555217.830000002</v>
          </cell>
          <cell r="AB227">
            <v>-575070.05000000005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110831636.7</v>
          </cell>
        </row>
        <row r="228">
          <cell r="A228" t="str">
            <v>31410803</v>
          </cell>
          <cell r="B228">
            <v>314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314</v>
          </cell>
          <cell r="L228">
            <v>42794706.630000003</v>
          </cell>
          <cell r="M228">
            <v>2248949.86</v>
          </cell>
          <cell r="N228">
            <v>-42367.72</v>
          </cell>
          <cell r="O228">
            <v>-86250.85</v>
          </cell>
          <cell r="P228">
            <v>0</v>
          </cell>
          <cell r="Q228">
            <v>0</v>
          </cell>
          <cell r="R228">
            <v>0</v>
          </cell>
          <cell r="S228">
            <v>44915037.920000002</v>
          </cell>
          <cell r="T228">
            <v>780537.14000000013</v>
          </cell>
          <cell r="U228">
            <v>-44957.51999999999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45650617.539999999</v>
          </cell>
          <cell r="AA228">
            <v>4009795.8200000003</v>
          </cell>
          <cell r="AB228">
            <v>-183661.73000000004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49476751.630000003</v>
          </cell>
        </row>
        <row r="229">
          <cell r="A229" t="str">
            <v>31510803</v>
          </cell>
          <cell r="B229">
            <v>315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315</v>
          </cell>
          <cell r="L229">
            <v>9633363.2899999991</v>
          </cell>
          <cell r="M229">
            <v>405616.74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10038980.029999999</v>
          </cell>
          <cell r="T229">
            <v>136217</v>
          </cell>
          <cell r="U229">
            <v>-8499.66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10166697.369999999</v>
          </cell>
          <cell r="AA229">
            <v>699777.51</v>
          </cell>
          <cell r="AB229">
            <v>-34723.08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10831751.799999999</v>
          </cell>
        </row>
        <row r="230">
          <cell r="A230" t="str">
            <v>31610803</v>
          </cell>
          <cell r="B230">
            <v>316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316</v>
          </cell>
          <cell r="L230">
            <v>1642099.14</v>
          </cell>
          <cell r="M230">
            <v>66477.69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1708576.8299999998</v>
          </cell>
          <cell r="T230">
            <v>22725.89</v>
          </cell>
          <cell r="U230">
            <v>-1418.04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1729884.68</v>
          </cell>
          <cell r="AA230">
            <v>116748.06</v>
          </cell>
          <cell r="AB230">
            <v>-5793.0399999999991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1840839.7</v>
          </cell>
        </row>
        <row r="231">
          <cell r="A231" t="str">
            <v/>
          </cell>
          <cell r="B231" t="str">
            <v/>
          </cell>
          <cell r="C231" t="str">
            <v>Scherer U4</v>
          </cell>
          <cell r="D231" t="str">
            <v>Steam</v>
          </cell>
          <cell r="E231" t="str">
            <v/>
          </cell>
          <cell r="J231" t="str">
            <v>Depr Total</v>
          </cell>
          <cell r="L231">
            <v>170855611.23999998</v>
          </cell>
          <cell r="M231">
            <v>11008366.08</v>
          </cell>
          <cell r="N231">
            <v>-42367.72</v>
          </cell>
          <cell r="O231">
            <v>-86250.85</v>
          </cell>
          <cell r="P231">
            <v>0</v>
          </cell>
          <cell r="Q231">
            <v>0</v>
          </cell>
          <cell r="R231">
            <v>0</v>
          </cell>
          <cell r="S231">
            <v>181735358.75</v>
          </cell>
          <cell r="T231">
            <v>3714290.3200000003</v>
          </cell>
          <cell r="U231">
            <v>-219236.37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185230412.70000002</v>
          </cell>
          <cell r="AA231">
            <v>19081149.430000003</v>
          </cell>
          <cell r="AB231">
            <v>-895630.79000000015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203415931.34</v>
          </cell>
        </row>
        <row r="232">
          <cell r="A232" t="str">
            <v/>
          </cell>
          <cell r="B232" t="str">
            <v/>
          </cell>
          <cell r="C232" t="str">
            <v>Scherer U4 Total</v>
          </cell>
          <cell r="D232" t="str">
            <v>Steam</v>
          </cell>
          <cell r="E232" t="str">
            <v/>
          </cell>
          <cell r="I232" t="str">
            <v>Scherer U4 Total</v>
          </cell>
          <cell r="L232">
            <v>170855611.23999998</v>
          </cell>
          <cell r="M232">
            <v>11008366.08</v>
          </cell>
          <cell r="N232">
            <v>-42367.72</v>
          </cell>
          <cell r="O232">
            <v>-86250.85</v>
          </cell>
          <cell r="P232">
            <v>0</v>
          </cell>
          <cell r="Q232">
            <v>0</v>
          </cell>
          <cell r="R232">
            <v>0</v>
          </cell>
          <cell r="S232">
            <v>181735358.75</v>
          </cell>
          <cell r="T232">
            <v>3714290.3200000003</v>
          </cell>
          <cell r="U232">
            <v>-219236.37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185230412.70000002</v>
          </cell>
          <cell r="AA232">
            <v>19081149.430000003</v>
          </cell>
          <cell r="AB232">
            <v>-895630.79000000015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203415931.34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H233" t="str">
            <v>Scherer  Total</v>
          </cell>
          <cell r="L233">
            <v>240147350.75999996</v>
          </cell>
          <cell r="M233">
            <v>12843524.84</v>
          </cell>
          <cell r="N233">
            <v>-142208.88</v>
          </cell>
          <cell r="O233">
            <v>-86250.85</v>
          </cell>
          <cell r="P233">
            <v>0</v>
          </cell>
          <cell r="Q233">
            <v>0</v>
          </cell>
          <cell r="R233">
            <v>0</v>
          </cell>
          <cell r="S233">
            <v>252762415.87000006</v>
          </cell>
          <cell r="T233">
            <v>4325444.91</v>
          </cell>
          <cell r="U233">
            <v>-255403.56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256832457.22</v>
          </cell>
          <cell r="AA233">
            <v>22218941.600000001</v>
          </cell>
          <cell r="AB233">
            <v>-1055429.3500000001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277995969.46999997</v>
          </cell>
        </row>
        <row r="234">
          <cell r="A234" t="str">
            <v>31110900</v>
          </cell>
          <cell r="B234">
            <v>311</v>
          </cell>
          <cell r="C234" t="str">
            <v>SJRPP - Coal &amp; Limestone</v>
          </cell>
          <cell r="D234" t="str">
            <v>Steam</v>
          </cell>
          <cell r="E234">
            <v>10900</v>
          </cell>
          <cell r="H234" t="str">
            <v xml:space="preserve">St Johns River Power Plant </v>
          </cell>
          <cell r="I234" t="str">
            <v>SJRPP - Coal &amp; Limestone</v>
          </cell>
          <cell r="J234" t="str">
            <v>Depr</v>
          </cell>
          <cell r="K234">
            <v>311</v>
          </cell>
          <cell r="L234">
            <v>1661651.24</v>
          </cell>
          <cell r="M234">
            <v>59586.84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1721238.08</v>
          </cell>
          <cell r="T234">
            <v>19853.369999999995</v>
          </cell>
          <cell r="U234">
            <v>-6472.98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1734618.47</v>
          </cell>
          <cell r="AA234">
            <v>79109.11</v>
          </cell>
          <cell r="AB234">
            <v>-25996.03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1787731.55</v>
          </cell>
        </row>
        <row r="235">
          <cell r="A235" t="str">
            <v>31210900</v>
          </cell>
          <cell r="B235">
            <v>312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K235">
            <v>312</v>
          </cell>
          <cell r="L235">
            <v>11941763.529999999</v>
          </cell>
          <cell r="M235">
            <v>606548.52</v>
          </cell>
          <cell r="N235">
            <v>-84175.7</v>
          </cell>
          <cell r="O235">
            <v>-837.29</v>
          </cell>
          <cell r="P235">
            <v>0</v>
          </cell>
          <cell r="Q235">
            <v>54290</v>
          </cell>
          <cell r="R235">
            <v>17.96</v>
          </cell>
          <cell r="S235">
            <v>12517607.020000001</v>
          </cell>
          <cell r="T235">
            <v>202138</v>
          </cell>
          <cell r="U235">
            <v>-53231.039999999994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12666513.98</v>
          </cell>
          <cell r="AA235">
            <v>805453.29</v>
          </cell>
          <cell r="AB235">
            <v>-213780.19999999995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13258187.07</v>
          </cell>
        </row>
        <row r="236">
          <cell r="A236" t="str">
            <v>31410900</v>
          </cell>
          <cell r="B236">
            <v>314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314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A237" t="str">
            <v>31510900</v>
          </cell>
          <cell r="B237">
            <v>315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315</v>
          </cell>
          <cell r="L237">
            <v>1624127.51</v>
          </cell>
          <cell r="M237">
            <v>68478.77</v>
          </cell>
          <cell r="N237">
            <v>0</v>
          </cell>
          <cell r="O237">
            <v>-0.01</v>
          </cell>
          <cell r="P237">
            <v>0</v>
          </cell>
          <cell r="Q237">
            <v>2317.44</v>
          </cell>
          <cell r="R237">
            <v>0</v>
          </cell>
          <cell r="S237">
            <v>1694923.71</v>
          </cell>
          <cell r="T237">
            <v>22816.78</v>
          </cell>
          <cell r="U237">
            <v>-6509.2800000000007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1711231.21</v>
          </cell>
          <cell r="AA237">
            <v>90917.329999999987</v>
          </cell>
          <cell r="AB237">
            <v>-26141.810000000005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1776006.73</v>
          </cell>
        </row>
        <row r="238">
          <cell r="A238" t="str">
            <v>31610900</v>
          </cell>
          <cell r="B238">
            <v>316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316</v>
          </cell>
          <cell r="L238">
            <v>120753.92</v>
          </cell>
          <cell r="M238">
            <v>5450.22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126204.14</v>
          </cell>
          <cell r="T238">
            <v>1815.92</v>
          </cell>
          <cell r="U238">
            <v>-518.04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127502.02</v>
          </cell>
          <cell r="AA238">
            <v>7235.8499999999995</v>
          </cell>
          <cell r="AB238">
            <v>-2080.5100000000002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132657.36000000002</v>
          </cell>
        </row>
        <row r="239">
          <cell r="A239" t="str">
            <v/>
          </cell>
          <cell r="B239" t="str">
            <v/>
          </cell>
          <cell r="C239" t="str">
            <v>SJRPP - Coal &amp; Limestone</v>
          </cell>
          <cell r="D239" t="str">
            <v>Steam</v>
          </cell>
          <cell r="E239" t="str">
            <v/>
          </cell>
          <cell r="J239" t="str">
            <v>Depr Total</v>
          </cell>
          <cell r="L239">
            <v>15348296.199999999</v>
          </cell>
          <cell r="M239">
            <v>740064.35</v>
          </cell>
          <cell r="N239">
            <v>-84175.7</v>
          </cell>
          <cell r="O239">
            <v>-837.3</v>
          </cell>
          <cell r="P239">
            <v>0</v>
          </cell>
          <cell r="Q239">
            <v>56607.44</v>
          </cell>
          <cell r="R239">
            <v>17.96</v>
          </cell>
          <cell r="S239">
            <v>16059972.950000003</v>
          </cell>
          <cell r="T239">
            <v>246624.07</v>
          </cell>
          <cell r="U239">
            <v>-66731.339999999982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16239865.68</v>
          </cell>
          <cell r="AA239">
            <v>982715.58</v>
          </cell>
          <cell r="AB239">
            <v>-267998.55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16954582.710000001</v>
          </cell>
        </row>
        <row r="240">
          <cell r="A240" t="str">
            <v/>
          </cell>
          <cell r="B240" t="str">
            <v/>
          </cell>
          <cell r="C240" t="str">
            <v>SJRPP - Coal &amp; Limestone Total</v>
          </cell>
          <cell r="D240" t="str">
            <v>Steam</v>
          </cell>
          <cell r="E240" t="str">
            <v/>
          </cell>
          <cell r="I240" t="str">
            <v>SJRPP - Coal &amp; Limestone Total</v>
          </cell>
          <cell r="L240">
            <v>15348296.199999999</v>
          </cell>
          <cell r="M240">
            <v>740064.35</v>
          </cell>
          <cell r="N240">
            <v>-84175.7</v>
          </cell>
          <cell r="O240">
            <v>-837.3</v>
          </cell>
          <cell r="P240">
            <v>0</v>
          </cell>
          <cell r="Q240">
            <v>56607.44</v>
          </cell>
          <cell r="R240">
            <v>17.96</v>
          </cell>
          <cell r="S240">
            <v>16059972.950000003</v>
          </cell>
          <cell r="T240">
            <v>246624.07</v>
          </cell>
          <cell r="U240">
            <v>-66731.339999999982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16239865.68</v>
          </cell>
          <cell r="AA240">
            <v>982715.58</v>
          </cell>
          <cell r="AB240">
            <v>-267998.55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16954582.710000001</v>
          </cell>
        </row>
        <row r="241">
          <cell r="A241" t="str">
            <v>31210901</v>
          </cell>
          <cell r="B241">
            <v>312</v>
          </cell>
          <cell r="C241" t="str">
            <v>SJRPP - Coal Cars</v>
          </cell>
          <cell r="D241" t="str">
            <v>Steam</v>
          </cell>
          <cell r="E241">
            <v>10901</v>
          </cell>
          <cell r="I241" t="str">
            <v>SJRPP - Coal Cars</v>
          </cell>
          <cell r="J241" t="str">
            <v>Depr</v>
          </cell>
          <cell r="K241">
            <v>312</v>
          </cell>
          <cell r="L241">
            <v>2600002.96</v>
          </cell>
          <cell r="M241">
            <v>17.96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-17.96</v>
          </cell>
          <cell r="S241">
            <v>2600002.96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2600002.96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2600002.96</v>
          </cell>
        </row>
        <row r="242">
          <cell r="A242" t="str">
            <v/>
          </cell>
          <cell r="B242" t="str">
            <v/>
          </cell>
          <cell r="C242" t="str">
            <v>SJRPP - Coal Cars</v>
          </cell>
          <cell r="D242" t="str">
            <v>Steam</v>
          </cell>
          <cell r="E242" t="str">
            <v/>
          </cell>
          <cell r="J242" t="str">
            <v>Depr Total</v>
          </cell>
          <cell r="L242">
            <v>2600002.96</v>
          </cell>
          <cell r="M242">
            <v>17.96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-17.96</v>
          </cell>
          <cell r="S242">
            <v>2600002.96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2600002.96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 Total</v>
          </cell>
          <cell r="D243" t="str">
            <v>Steam</v>
          </cell>
          <cell r="E243" t="str">
            <v/>
          </cell>
          <cell r="I243" t="str">
            <v>SJRPP - Coal Cars Total</v>
          </cell>
          <cell r="L243">
            <v>2600002.96</v>
          </cell>
          <cell r="M243">
            <v>17.96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-17.96</v>
          </cell>
          <cell r="S243">
            <v>2600002.96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2600002.96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2600002.96</v>
          </cell>
        </row>
        <row r="244">
          <cell r="A244" t="str">
            <v>31110902</v>
          </cell>
          <cell r="B244">
            <v>311</v>
          </cell>
          <cell r="C244" t="str">
            <v>SJRPP - Comm</v>
          </cell>
          <cell r="D244" t="str">
            <v>Steam</v>
          </cell>
          <cell r="E244">
            <v>10902</v>
          </cell>
          <cell r="I244" t="str">
            <v>SJRPP - Comm</v>
          </cell>
          <cell r="J244" t="str">
            <v>Depr</v>
          </cell>
          <cell r="K244">
            <v>311</v>
          </cell>
          <cell r="L244">
            <v>18930352.900000002</v>
          </cell>
          <cell r="M244">
            <v>504177.12</v>
          </cell>
          <cell r="N244">
            <v>-67636.97</v>
          </cell>
          <cell r="O244">
            <v>-7000.16</v>
          </cell>
          <cell r="P244">
            <v>0</v>
          </cell>
          <cell r="Q244">
            <v>0</v>
          </cell>
          <cell r="R244">
            <v>0</v>
          </cell>
          <cell r="S244">
            <v>19359892.890000004</v>
          </cell>
          <cell r="T244">
            <v>172731.35000000009</v>
          </cell>
          <cell r="U244">
            <v>-23688.639999999999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19508935.600000001</v>
          </cell>
          <cell r="AA244">
            <v>705075.88</v>
          </cell>
          <cell r="AB244">
            <v>-95683.140000000014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20118328.34</v>
          </cell>
        </row>
        <row r="245">
          <cell r="A245" t="str">
            <v>31210902</v>
          </cell>
          <cell r="B245">
            <v>312</v>
          </cell>
          <cell r="C245" t="str">
            <v>SJRPP - Comm</v>
          </cell>
          <cell r="D245" t="str">
            <v>Steam</v>
          </cell>
          <cell r="E245">
            <v>10902</v>
          </cell>
          <cell r="K245">
            <v>312</v>
          </cell>
          <cell r="L245">
            <v>2042414.2899999998</v>
          </cell>
          <cell r="M245">
            <v>74077.84</v>
          </cell>
          <cell r="N245">
            <v>0</v>
          </cell>
          <cell r="O245">
            <v>-151615.82</v>
          </cell>
          <cell r="P245">
            <v>0</v>
          </cell>
          <cell r="Q245">
            <v>15890.68</v>
          </cell>
          <cell r="R245">
            <v>0</v>
          </cell>
          <cell r="S245">
            <v>1980766.9899999998</v>
          </cell>
          <cell r="T245">
            <v>24866.490000000005</v>
          </cell>
          <cell r="U245">
            <v>-2754.41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2002879.0699999994</v>
          </cell>
          <cell r="AA245">
            <v>101503.05</v>
          </cell>
          <cell r="AB245">
            <v>-11125.64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2093256.4799999993</v>
          </cell>
        </row>
        <row r="246">
          <cell r="A246" t="str">
            <v>31410902</v>
          </cell>
          <cell r="B246">
            <v>314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314</v>
          </cell>
          <cell r="L246">
            <v>1317938.1000000001</v>
          </cell>
          <cell r="M246">
            <v>48068.82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1366006.9200000002</v>
          </cell>
          <cell r="T246">
            <v>16114.330000000002</v>
          </cell>
          <cell r="U246">
            <v>-1784.96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1380336.29</v>
          </cell>
          <cell r="AA246">
            <v>65777.47</v>
          </cell>
          <cell r="AB246">
            <v>-7209.8000000000011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1438903.96</v>
          </cell>
        </row>
        <row r="247">
          <cell r="A247" t="str">
            <v>31510902</v>
          </cell>
          <cell r="B247">
            <v>315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315</v>
          </cell>
          <cell r="L247">
            <v>3476524.22</v>
          </cell>
          <cell r="M247">
            <v>101905.29</v>
          </cell>
          <cell r="N247">
            <v>0</v>
          </cell>
          <cell r="O247">
            <v>-189.58</v>
          </cell>
          <cell r="P247">
            <v>0</v>
          </cell>
          <cell r="Q247">
            <v>0</v>
          </cell>
          <cell r="R247">
            <v>0</v>
          </cell>
          <cell r="S247">
            <v>3578239.93</v>
          </cell>
          <cell r="T247">
            <v>34162.17</v>
          </cell>
          <cell r="U247">
            <v>-4099.43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3608302.67</v>
          </cell>
          <cell r="AA247">
            <v>139447.28999999998</v>
          </cell>
          <cell r="AB247">
            <v>-16558.38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3731191.58</v>
          </cell>
        </row>
        <row r="248">
          <cell r="A248" t="str">
            <v>31610902</v>
          </cell>
          <cell r="B248">
            <v>316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316</v>
          </cell>
          <cell r="L248">
            <v>825249.56</v>
          </cell>
          <cell r="M248">
            <v>28460.25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853709.81</v>
          </cell>
          <cell r="T248">
            <v>9540.86</v>
          </cell>
          <cell r="U248">
            <v>-1144.8899999999999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862105.78</v>
          </cell>
          <cell r="AA248">
            <v>38945.050000000003</v>
          </cell>
          <cell r="AB248">
            <v>-4624.4399999999996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896426.39</v>
          </cell>
        </row>
        <row r="249">
          <cell r="A249" t="str">
            <v/>
          </cell>
          <cell r="B249" t="str">
            <v/>
          </cell>
          <cell r="C249" t="str">
            <v>SJRPP - Comm</v>
          </cell>
          <cell r="D249" t="str">
            <v>Steam</v>
          </cell>
          <cell r="E249" t="str">
            <v/>
          </cell>
          <cell r="J249" t="str">
            <v>Depr Total</v>
          </cell>
          <cell r="L249">
            <v>26592479.07</v>
          </cell>
          <cell r="M249">
            <v>756689.32</v>
          </cell>
          <cell r="N249">
            <v>-67636.97</v>
          </cell>
          <cell r="O249">
            <v>-158805.56</v>
          </cell>
          <cell r="P249">
            <v>0</v>
          </cell>
          <cell r="Q249">
            <v>15890.68</v>
          </cell>
          <cell r="R249">
            <v>0</v>
          </cell>
          <cell r="S249">
            <v>27138616.540000003</v>
          </cell>
          <cell r="T249">
            <v>257415.20000000007</v>
          </cell>
          <cell r="U249">
            <v>-33472.33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27362559.410000004</v>
          </cell>
          <cell r="AA249">
            <v>1050748.74</v>
          </cell>
          <cell r="AB249">
            <v>-135201.40000000002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28278106.75</v>
          </cell>
        </row>
        <row r="250">
          <cell r="A250" t="str">
            <v>316.310902</v>
          </cell>
          <cell r="B250">
            <v>316.3</v>
          </cell>
          <cell r="C250" t="str">
            <v>SJRPP - Comm</v>
          </cell>
          <cell r="D250" t="str">
            <v>Steam</v>
          </cell>
          <cell r="E250">
            <v>10902</v>
          </cell>
          <cell r="J250" t="str">
            <v>Amort</v>
          </cell>
          <cell r="K250">
            <v>316.3</v>
          </cell>
          <cell r="L250">
            <v>582.21</v>
          </cell>
          <cell r="M250">
            <v>1480.96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2063.17</v>
          </cell>
          <cell r="T250">
            <v>645.86999999999989</v>
          </cell>
          <cell r="U250">
            <v>-5.58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2703.46</v>
          </cell>
          <cell r="AA250">
            <v>2636.36</v>
          </cell>
          <cell r="AB250">
            <v>-22.54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5317.2800000000007</v>
          </cell>
        </row>
        <row r="251">
          <cell r="A251" t="str">
            <v>316.510902</v>
          </cell>
          <cell r="B251">
            <v>316.5</v>
          </cell>
          <cell r="C251" t="str">
            <v>SJRPP - Comm</v>
          </cell>
          <cell r="D251" t="str">
            <v>Steam</v>
          </cell>
          <cell r="E251">
            <v>10902</v>
          </cell>
          <cell r="K251">
            <v>316.5</v>
          </cell>
          <cell r="L251">
            <v>26518.17</v>
          </cell>
          <cell r="M251">
            <v>6132.92</v>
          </cell>
          <cell r="N251">
            <v>-10954.97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21696.119999999995</v>
          </cell>
          <cell r="T251">
            <v>1809.5900000000001</v>
          </cell>
          <cell r="U251">
            <v>-2451.1700000000019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21054.54</v>
          </cell>
          <cell r="AA251">
            <v>5705.6999999999989</v>
          </cell>
          <cell r="AB251">
            <v>-10632.609999999997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16127.630000000003</v>
          </cell>
        </row>
        <row r="252">
          <cell r="A252" t="str">
            <v>316.710902</v>
          </cell>
          <cell r="B252">
            <v>316.7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316.7</v>
          </cell>
          <cell r="L252">
            <v>144455.51999999999</v>
          </cell>
          <cell r="M252">
            <v>22779.41</v>
          </cell>
          <cell r="N252">
            <v>-60021.26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107213.66999999998</v>
          </cell>
          <cell r="T252">
            <v>6692.5799999999981</v>
          </cell>
          <cell r="U252">
            <v>-9869.6900000000096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104036.55999999997</v>
          </cell>
          <cell r="AA252">
            <v>24697.809999999998</v>
          </cell>
          <cell r="AB252">
            <v>-33738.67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94995.699999999968</v>
          </cell>
        </row>
        <row r="253">
          <cell r="A253" t="str">
            <v/>
          </cell>
          <cell r="B253" t="str">
            <v/>
          </cell>
          <cell r="C253" t="str">
            <v>SJRPP - Comm</v>
          </cell>
          <cell r="D253" t="str">
            <v>Steam</v>
          </cell>
          <cell r="E253" t="str">
            <v/>
          </cell>
          <cell r="J253" t="str">
            <v>Amort Total</v>
          </cell>
          <cell r="L253">
            <v>171555.9</v>
          </cell>
          <cell r="M253">
            <v>30393.29</v>
          </cell>
          <cell r="N253">
            <v>-70976.23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130972.95999999998</v>
          </cell>
          <cell r="T253">
            <v>9148.0399999999972</v>
          </cell>
          <cell r="U253">
            <v>-12326.440000000011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127794.55999999997</v>
          </cell>
          <cell r="AA253">
            <v>33039.869999999995</v>
          </cell>
          <cell r="AB253">
            <v>-44393.819999999992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116440.60999999997</v>
          </cell>
        </row>
        <row r="254">
          <cell r="A254" t="str">
            <v/>
          </cell>
          <cell r="B254" t="str">
            <v/>
          </cell>
          <cell r="C254" t="str">
            <v>SJRPP - Comm Total</v>
          </cell>
          <cell r="D254" t="str">
            <v>Steam</v>
          </cell>
          <cell r="E254" t="str">
            <v/>
          </cell>
          <cell r="I254" t="str">
            <v>SJRPP - Comm Total</v>
          </cell>
          <cell r="L254">
            <v>26764034.970000003</v>
          </cell>
          <cell r="M254">
            <v>787082.61</v>
          </cell>
          <cell r="N254">
            <v>-138613.20000000001</v>
          </cell>
          <cell r="O254">
            <v>-158805.56</v>
          </cell>
          <cell r="P254">
            <v>0</v>
          </cell>
          <cell r="Q254">
            <v>15890.68</v>
          </cell>
          <cell r="R254">
            <v>0</v>
          </cell>
          <cell r="S254">
            <v>27269589.500000007</v>
          </cell>
          <cell r="T254">
            <v>266563.24000000005</v>
          </cell>
          <cell r="U254">
            <v>-45798.770000000011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27490353.970000003</v>
          </cell>
          <cell r="AA254">
            <v>1083788.6100000001</v>
          </cell>
          <cell r="AB254">
            <v>-179595.22000000003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28394547.359999999</v>
          </cell>
        </row>
        <row r="255">
          <cell r="A255" t="str">
            <v>31110903</v>
          </cell>
          <cell r="B255">
            <v>311</v>
          </cell>
          <cell r="C255" t="str">
            <v>SJRPP - Gypsum</v>
          </cell>
          <cell r="D255" t="str">
            <v>Steam</v>
          </cell>
          <cell r="E255">
            <v>10903</v>
          </cell>
          <cell r="I255" t="str">
            <v>SJRPP - Gypsum</v>
          </cell>
          <cell r="J255" t="str">
            <v>Depr</v>
          </cell>
          <cell r="K255">
            <v>311</v>
          </cell>
          <cell r="L255">
            <v>953109.71</v>
          </cell>
          <cell r="M255">
            <v>32321.97</v>
          </cell>
          <cell r="N255">
            <v>0</v>
          </cell>
          <cell r="O255">
            <v>-342.15</v>
          </cell>
          <cell r="P255">
            <v>0</v>
          </cell>
          <cell r="Q255">
            <v>0</v>
          </cell>
          <cell r="R255">
            <v>0</v>
          </cell>
          <cell r="S255">
            <v>985089.52999999991</v>
          </cell>
          <cell r="T255">
            <v>10769.169999999998</v>
          </cell>
          <cell r="U255">
            <v>-3511.17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992347.52999999991</v>
          </cell>
          <cell r="AA255">
            <v>42911.6</v>
          </cell>
          <cell r="AB255">
            <v>-14101.16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1021157.9699999999</v>
          </cell>
        </row>
        <row r="256">
          <cell r="A256" t="str">
            <v>31210903</v>
          </cell>
          <cell r="B256">
            <v>312</v>
          </cell>
          <cell r="C256" t="str">
            <v>SJRPP - Gypsum</v>
          </cell>
          <cell r="D256" t="str">
            <v>Steam</v>
          </cell>
          <cell r="E256">
            <v>10903</v>
          </cell>
          <cell r="K256">
            <v>312</v>
          </cell>
          <cell r="L256">
            <v>7137893.5499999998</v>
          </cell>
          <cell r="M256">
            <v>333585.14</v>
          </cell>
          <cell r="N256">
            <v>-82006.11</v>
          </cell>
          <cell r="O256">
            <v>-2611.08</v>
          </cell>
          <cell r="P256">
            <v>0</v>
          </cell>
          <cell r="Q256">
            <v>0</v>
          </cell>
          <cell r="R256">
            <v>0</v>
          </cell>
          <cell r="S256">
            <v>7386861.4999999991</v>
          </cell>
          <cell r="T256">
            <v>111317.82999999996</v>
          </cell>
          <cell r="U256">
            <v>-29314.439999999988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7468864.8899999997</v>
          </cell>
          <cell r="AA256">
            <v>443564.83000000007</v>
          </cell>
          <cell r="AB256">
            <v>-117729.18999999996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7794700.5299999993</v>
          </cell>
        </row>
        <row r="257">
          <cell r="A257" t="str">
            <v>31410903</v>
          </cell>
          <cell r="B257">
            <v>314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 t="str">
            <v>31510903</v>
          </cell>
          <cell r="B258">
            <v>315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315</v>
          </cell>
          <cell r="L258">
            <v>24490.74</v>
          </cell>
          <cell r="M258">
            <v>954.09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25444.83</v>
          </cell>
          <cell r="T258">
            <v>317.9000000000002</v>
          </cell>
          <cell r="U258">
            <v>-90.69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25672.040000000005</v>
          </cell>
          <cell r="AA258">
            <v>1266.7099999999998</v>
          </cell>
          <cell r="AB258">
            <v>-364.22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26574.530000000006</v>
          </cell>
        </row>
        <row r="259">
          <cell r="A259" t="str">
            <v>31610903</v>
          </cell>
          <cell r="B259">
            <v>316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316</v>
          </cell>
          <cell r="L259">
            <v>46979.44</v>
          </cell>
          <cell r="M259">
            <v>2003.22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48982.66</v>
          </cell>
          <cell r="T259">
            <v>667.43000000000006</v>
          </cell>
          <cell r="U259">
            <v>-190.41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49459.68</v>
          </cell>
          <cell r="AA259">
            <v>2659.49</v>
          </cell>
          <cell r="AB259">
            <v>-764.71000000000015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51354.46</v>
          </cell>
        </row>
        <row r="260">
          <cell r="A260" t="str">
            <v/>
          </cell>
          <cell r="B260" t="str">
            <v/>
          </cell>
          <cell r="C260" t="str">
            <v>SJRPP - Gypsum</v>
          </cell>
          <cell r="D260" t="str">
            <v>Steam</v>
          </cell>
          <cell r="E260" t="str">
            <v/>
          </cell>
          <cell r="J260" t="str">
            <v>Depr Total</v>
          </cell>
          <cell r="L260">
            <v>8162473.4400000004</v>
          </cell>
          <cell r="M260">
            <v>368864.42</v>
          </cell>
          <cell r="N260">
            <v>-82006.11</v>
          </cell>
          <cell r="O260">
            <v>-2953.23</v>
          </cell>
          <cell r="P260">
            <v>0</v>
          </cell>
          <cell r="Q260">
            <v>0</v>
          </cell>
          <cell r="R260">
            <v>0</v>
          </cell>
          <cell r="S260">
            <v>8446378.5199999996</v>
          </cell>
          <cell r="T260">
            <v>123072.32999999994</v>
          </cell>
          <cell r="U260">
            <v>-33106.709999999992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8536344.1399999987</v>
          </cell>
          <cell r="AA260">
            <v>490402.63000000006</v>
          </cell>
          <cell r="AB260">
            <v>-132959.27999999994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8893787.4900000002</v>
          </cell>
        </row>
        <row r="261">
          <cell r="A261" t="str">
            <v/>
          </cell>
          <cell r="B261" t="str">
            <v/>
          </cell>
          <cell r="C261" t="str">
            <v>SJRPP - Gypsum Total</v>
          </cell>
          <cell r="D261" t="str">
            <v>Steam</v>
          </cell>
          <cell r="E261" t="str">
            <v/>
          </cell>
          <cell r="I261" t="str">
            <v>SJRPP - Gypsum Total</v>
          </cell>
          <cell r="L261">
            <v>8162473.4400000004</v>
          </cell>
          <cell r="M261">
            <v>368864.42</v>
          </cell>
          <cell r="N261">
            <v>-82006.11</v>
          </cell>
          <cell r="O261">
            <v>-2953.23</v>
          </cell>
          <cell r="P261">
            <v>0</v>
          </cell>
          <cell r="Q261">
            <v>0</v>
          </cell>
          <cell r="R261">
            <v>0</v>
          </cell>
          <cell r="S261">
            <v>8446378.5199999996</v>
          </cell>
          <cell r="T261">
            <v>123072.32999999994</v>
          </cell>
          <cell r="U261">
            <v>-33106.709999999992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8536344.1399999987</v>
          </cell>
          <cell r="AA261">
            <v>490402.63000000006</v>
          </cell>
          <cell r="AB261">
            <v>-132959.27999999994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8893787.4900000002</v>
          </cell>
        </row>
        <row r="262">
          <cell r="A262" t="str">
            <v>31110904</v>
          </cell>
          <cell r="B262">
            <v>311</v>
          </cell>
          <cell r="C262" t="str">
            <v>SJRPP U1</v>
          </cell>
          <cell r="D262" t="str">
            <v>Steam</v>
          </cell>
          <cell r="E262">
            <v>10904</v>
          </cell>
          <cell r="I262" t="str">
            <v>SJRPP U1</v>
          </cell>
          <cell r="J262" t="str">
            <v>Depr</v>
          </cell>
          <cell r="K262">
            <v>311</v>
          </cell>
          <cell r="L262">
            <v>5583955.1699999999</v>
          </cell>
          <cell r="M262">
            <v>142251.37</v>
          </cell>
          <cell r="N262">
            <v>-95906.64</v>
          </cell>
          <cell r="O262">
            <v>-1206.5</v>
          </cell>
          <cell r="P262">
            <v>0</v>
          </cell>
          <cell r="Q262">
            <v>0</v>
          </cell>
          <cell r="R262">
            <v>0</v>
          </cell>
          <cell r="S262">
            <v>5629093.4000000004</v>
          </cell>
          <cell r="T262">
            <v>47281.880000000034</v>
          </cell>
          <cell r="U262">
            <v>-6484.3099999999977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5669890.9699999997</v>
          </cell>
          <cell r="AA262">
            <v>193000.94</v>
          </cell>
          <cell r="AB262">
            <v>-26191.439999999999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5836700.4699999997</v>
          </cell>
        </row>
        <row r="263">
          <cell r="A263" t="str">
            <v>31210904</v>
          </cell>
          <cell r="B263">
            <v>312</v>
          </cell>
          <cell r="C263" t="str">
            <v>SJRPP U1</v>
          </cell>
          <cell r="D263" t="str">
            <v>Steam</v>
          </cell>
          <cell r="E263">
            <v>10904</v>
          </cell>
          <cell r="K263">
            <v>312</v>
          </cell>
          <cell r="L263">
            <v>39149936.479999997</v>
          </cell>
          <cell r="M263">
            <v>1925996.47</v>
          </cell>
          <cell r="N263">
            <v>-2242793.09</v>
          </cell>
          <cell r="O263">
            <v>-62321.22</v>
          </cell>
          <cell r="P263">
            <v>0</v>
          </cell>
          <cell r="Q263">
            <v>21768.83</v>
          </cell>
          <cell r="R263">
            <v>0</v>
          </cell>
          <cell r="S263">
            <v>38792587.469999999</v>
          </cell>
          <cell r="T263">
            <v>640949.12000000034</v>
          </cell>
          <cell r="U263">
            <v>-70996.779999999795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39362539.810000002</v>
          </cell>
          <cell r="AA263">
            <v>2616304.13</v>
          </cell>
          <cell r="AB263">
            <v>-286770.05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41692073.890000001</v>
          </cell>
        </row>
        <row r="264">
          <cell r="A264" t="str">
            <v>31410904</v>
          </cell>
          <cell r="B264">
            <v>314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314</v>
          </cell>
          <cell r="L264">
            <v>13637219.52</v>
          </cell>
          <cell r="M264">
            <v>498169.3</v>
          </cell>
          <cell r="N264">
            <v>-127142.49</v>
          </cell>
          <cell r="O264">
            <v>-8655.2999999999993</v>
          </cell>
          <cell r="P264">
            <v>0</v>
          </cell>
          <cell r="Q264">
            <v>86163.12</v>
          </cell>
          <cell r="R264">
            <v>0</v>
          </cell>
          <cell r="S264">
            <v>14085754.149999999</v>
          </cell>
          <cell r="T264">
            <v>167050.91999999998</v>
          </cell>
          <cell r="U264">
            <v>-18503.930000000008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14234301.139999999</v>
          </cell>
          <cell r="AA264">
            <v>681888.78999999992</v>
          </cell>
          <cell r="AB264">
            <v>-74741.050000000017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14841448.879999999</v>
          </cell>
        </row>
        <row r="265">
          <cell r="A265" t="str">
            <v>31510904</v>
          </cell>
          <cell r="B265">
            <v>315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315</v>
          </cell>
          <cell r="L265">
            <v>6813674.9500000002</v>
          </cell>
          <cell r="M265">
            <v>219043.42</v>
          </cell>
          <cell r="N265">
            <v>-219816.13</v>
          </cell>
          <cell r="O265">
            <v>-2761.74</v>
          </cell>
          <cell r="P265">
            <v>0</v>
          </cell>
          <cell r="Q265">
            <v>0</v>
          </cell>
          <cell r="R265">
            <v>0</v>
          </cell>
          <cell r="S265">
            <v>6810140.5</v>
          </cell>
          <cell r="T265">
            <v>74786.169999999955</v>
          </cell>
          <cell r="U265">
            <v>-8974.2599999999802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6875952.4100000001</v>
          </cell>
          <cell r="AA265">
            <v>305271.34999999998</v>
          </cell>
          <cell r="AB265">
            <v>-36248.800000000003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7144974.96</v>
          </cell>
        </row>
        <row r="266">
          <cell r="A266" t="str">
            <v>31610904</v>
          </cell>
          <cell r="B266">
            <v>316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316</v>
          </cell>
          <cell r="L266">
            <v>1116393.3400000001</v>
          </cell>
          <cell r="M266">
            <v>36164.01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1152557.3500000001</v>
          </cell>
          <cell r="T266">
            <v>12138.75</v>
          </cell>
          <cell r="U266">
            <v>-1456.6399999999999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1163239.4600000002</v>
          </cell>
          <cell r="AA266">
            <v>49549.429999999986</v>
          </cell>
          <cell r="AB266">
            <v>-5883.64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1206905.2500000002</v>
          </cell>
        </row>
        <row r="267">
          <cell r="A267" t="str">
            <v/>
          </cell>
          <cell r="B267" t="str">
            <v/>
          </cell>
          <cell r="C267" t="str">
            <v>SJRPP U1</v>
          </cell>
          <cell r="D267" t="str">
            <v>Steam</v>
          </cell>
          <cell r="E267" t="str">
            <v/>
          </cell>
          <cell r="J267" t="str">
            <v>Depr Total</v>
          </cell>
          <cell r="L267">
            <v>66301179.460000008</v>
          </cell>
          <cell r="M267">
            <v>2821624.5699999994</v>
          </cell>
          <cell r="N267">
            <v>-2685658.35</v>
          </cell>
          <cell r="O267">
            <v>-74944.760000000009</v>
          </cell>
          <cell r="P267">
            <v>0</v>
          </cell>
          <cell r="Q267">
            <v>107931.95</v>
          </cell>
          <cell r="R267">
            <v>0</v>
          </cell>
          <cell r="S267">
            <v>66470132.869999997</v>
          </cell>
          <cell r="T267">
            <v>942206.84000000032</v>
          </cell>
          <cell r="U267">
            <v>-106415.91999999978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67305923.789999992</v>
          </cell>
          <cell r="AA267">
            <v>3846014.64</v>
          </cell>
          <cell r="AB267">
            <v>-429834.98000000004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70722103.449999988</v>
          </cell>
        </row>
        <row r="268">
          <cell r="A268" t="str">
            <v/>
          </cell>
          <cell r="B268" t="str">
            <v/>
          </cell>
          <cell r="C268" t="str">
            <v>SJRPP U1 Total</v>
          </cell>
          <cell r="D268" t="str">
            <v>Steam</v>
          </cell>
          <cell r="E268" t="str">
            <v/>
          </cell>
          <cell r="I268" t="str">
            <v>SJRPP U1 Total</v>
          </cell>
          <cell r="L268">
            <v>66301179.460000008</v>
          </cell>
          <cell r="M268">
            <v>2821624.5699999994</v>
          </cell>
          <cell r="N268">
            <v>-2685658.35</v>
          </cell>
          <cell r="O268">
            <v>-74944.760000000009</v>
          </cell>
          <cell r="P268">
            <v>0</v>
          </cell>
          <cell r="Q268">
            <v>107931.95</v>
          </cell>
          <cell r="R268">
            <v>0</v>
          </cell>
          <cell r="S268">
            <v>66470132.869999997</v>
          </cell>
          <cell r="T268">
            <v>942206.84000000032</v>
          </cell>
          <cell r="U268">
            <v>-106415.91999999978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67305923.789999992</v>
          </cell>
          <cell r="AA268">
            <v>3846014.64</v>
          </cell>
          <cell r="AB268">
            <v>-429834.98000000004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70722103.449999988</v>
          </cell>
        </row>
        <row r="269">
          <cell r="A269" t="str">
            <v>31110905</v>
          </cell>
          <cell r="B269">
            <v>311</v>
          </cell>
          <cell r="C269" t="str">
            <v>SJRPP U2</v>
          </cell>
          <cell r="D269" t="str">
            <v>Steam</v>
          </cell>
          <cell r="E269">
            <v>10905</v>
          </cell>
          <cell r="I269" t="str">
            <v>SJRPP U2</v>
          </cell>
          <cell r="J269" t="str">
            <v>Depr</v>
          </cell>
          <cell r="K269">
            <v>311</v>
          </cell>
          <cell r="L269">
            <v>3450459.99</v>
          </cell>
          <cell r="M269">
            <v>116035.66</v>
          </cell>
          <cell r="N269">
            <v>-128402.02</v>
          </cell>
          <cell r="O269">
            <v>-467.09</v>
          </cell>
          <cell r="P269">
            <v>0</v>
          </cell>
          <cell r="Q269">
            <v>0</v>
          </cell>
          <cell r="R269">
            <v>0</v>
          </cell>
          <cell r="S269">
            <v>3437626.5400000005</v>
          </cell>
          <cell r="T269">
            <v>38099.97</v>
          </cell>
          <cell r="U269">
            <v>-12312.449999999997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3463414.06</v>
          </cell>
          <cell r="AA269">
            <v>151821.61000000002</v>
          </cell>
          <cell r="AB269">
            <v>-49449.580000000009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3565786.09</v>
          </cell>
        </row>
        <row r="270">
          <cell r="A270" t="str">
            <v>31210905</v>
          </cell>
          <cell r="B270">
            <v>312</v>
          </cell>
          <cell r="C270" t="str">
            <v>SJRPP U2</v>
          </cell>
          <cell r="D270" t="str">
            <v>Steam</v>
          </cell>
          <cell r="E270">
            <v>10905</v>
          </cell>
          <cell r="K270">
            <v>312</v>
          </cell>
          <cell r="L270">
            <v>28717224.5</v>
          </cell>
          <cell r="M270">
            <v>1775484.79</v>
          </cell>
          <cell r="N270">
            <v>-1284733.21</v>
          </cell>
          <cell r="O270">
            <v>-20097.72</v>
          </cell>
          <cell r="P270">
            <v>0</v>
          </cell>
          <cell r="Q270">
            <v>0</v>
          </cell>
          <cell r="R270">
            <v>0</v>
          </cell>
          <cell r="S270">
            <v>29187878.359999999</v>
          </cell>
          <cell r="T270">
            <v>590402.96999999974</v>
          </cell>
          <cell r="U270">
            <v>-154104.2100000002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29624177.119999997</v>
          </cell>
          <cell r="AA270">
            <v>2352650.36</v>
          </cell>
          <cell r="AB270">
            <v>-618917.23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31357910.249999996</v>
          </cell>
        </row>
        <row r="271">
          <cell r="A271" t="str">
            <v>31410905</v>
          </cell>
          <cell r="B271">
            <v>314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314</v>
          </cell>
          <cell r="L271">
            <v>9480995.7799999993</v>
          </cell>
          <cell r="M271">
            <v>462177.37</v>
          </cell>
          <cell r="N271">
            <v>0</v>
          </cell>
          <cell r="O271">
            <v>-1805.87</v>
          </cell>
          <cell r="P271">
            <v>0</v>
          </cell>
          <cell r="Q271">
            <v>12176.25</v>
          </cell>
          <cell r="R271">
            <v>0</v>
          </cell>
          <cell r="S271">
            <v>9953543.5299999993</v>
          </cell>
          <cell r="T271">
            <v>153994.85999999999</v>
          </cell>
          <cell r="U271">
            <v>-40195.020000000004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10067343.370000001</v>
          </cell>
          <cell r="AA271">
            <v>613641.9800000001</v>
          </cell>
          <cell r="AB271">
            <v>-161432.24999999997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10519553.100000001</v>
          </cell>
        </row>
        <row r="272">
          <cell r="A272" t="str">
            <v>31510905</v>
          </cell>
          <cell r="B272">
            <v>315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315</v>
          </cell>
          <cell r="L272">
            <v>4061060.93</v>
          </cell>
          <cell r="M272">
            <v>180051.94</v>
          </cell>
          <cell r="N272">
            <v>0</v>
          </cell>
          <cell r="O272">
            <v>-175.85</v>
          </cell>
          <cell r="P272">
            <v>0</v>
          </cell>
          <cell r="Q272">
            <v>0</v>
          </cell>
          <cell r="R272">
            <v>0</v>
          </cell>
          <cell r="S272">
            <v>4240937.0200000005</v>
          </cell>
          <cell r="T272">
            <v>60439.34</v>
          </cell>
          <cell r="U272">
            <v>-17090.22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4284286.1400000006</v>
          </cell>
          <cell r="AA272">
            <v>240839.99</v>
          </cell>
          <cell r="AB272">
            <v>-68638.179999999993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4456487.95</v>
          </cell>
        </row>
        <row r="273">
          <cell r="A273" t="str">
            <v>31610905</v>
          </cell>
          <cell r="B273">
            <v>316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316</v>
          </cell>
          <cell r="L273">
            <v>680532.39</v>
          </cell>
          <cell r="M273">
            <v>28946.01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709478.40000000002</v>
          </cell>
          <cell r="T273">
            <v>9660.4199999999946</v>
          </cell>
          <cell r="U273">
            <v>-2731.6499999999996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716407.17</v>
          </cell>
          <cell r="AA273">
            <v>38495.030000000006</v>
          </cell>
          <cell r="AB273">
            <v>-10970.909999999998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743931.29</v>
          </cell>
        </row>
        <row r="274">
          <cell r="A274" t="str">
            <v/>
          </cell>
          <cell r="B274" t="str">
            <v/>
          </cell>
          <cell r="C274" t="str">
            <v>SJRPP U2</v>
          </cell>
          <cell r="D274" t="str">
            <v>Steam</v>
          </cell>
          <cell r="E274" t="str">
            <v/>
          </cell>
          <cell r="J274" t="str">
            <v>Depr Total</v>
          </cell>
          <cell r="L274">
            <v>46390273.590000004</v>
          </cell>
          <cell r="M274">
            <v>2562695.7699999996</v>
          </cell>
          <cell r="N274">
            <v>-1413135.23</v>
          </cell>
          <cell r="O274">
            <v>-22546.53</v>
          </cell>
          <cell r="P274">
            <v>0</v>
          </cell>
          <cell r="Q274">
            <v>12176.25</v>
          </cell>
          <cell r="R274">
            <v>0</v>
          </cell>
          <cell r="S274">
            <v>47529463.850000001</v>
          </cell>
          <cell r="T274">
            <v>852597.55999999971</v>
          </cell>
          <cell r="U274">
            <v>-226433.55000000022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48155627.859999999</v>
          </cell>
          <cell r="AA274">
            <v>3397448.9699999993</v>
          </cell>
          <cell r="AB274">
            <v>-909408.15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50643668.68</v>
          </cell>
        </row>
        <row r="275">
          <cell r="A275" t="str">
            <v/>
          </cell>
          <cell r="B275" t="str">
            <v/>
          </cell>
          <cell r="C275" t="str">
            <v>SJRPP U2 Total</v>
          </cell>
          <cell r="D275" t="str">
            <v>Steam</v>
          </cell>
          <cell r="E275" t="str">
            <v/>
          </cell>
          <cell r="I275" t="str">
            <v>SJRPP U2 Total</v>
          </cell>
          <cell r="L275">
            <v>46390273.590000004</v>
          </cell>
          <cell r="M275">
            <v>2562695.7699999996</v>
          </cell>
          <cell r="N275">
            <v>-1413135.23</v>
          </cell>
          <cell r="O275">
            <v>-22546.53</v>
          </cell>
          <cell r="P275">
            <v>0</v>
          </cell>
          <cell r="Q275">
            <v>12176.25</v>
          </cell>
          <cell r="R275">
            <v>0</v>
          </cell>
          <cell r="S275">
            <v>47529463.850000001</v>
          </cell>
          <cell r="T275">
            <v>852597.55999999971</v>
          </cell>
          <cell r="U275">
            <v>-226433.55000000022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48155627.859999999</v>
          </cell>
          <cell r="AA275">
            <v>3397448.9699999993</v>
          </cell>
          <cell r="AB275">
            <v>-909408.15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50643668.68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H276" t="str">
            <v>St Johns River Power Plant  Total</v>
          </cell>
          <cell r="L276">
            <v>165566260.61999997</v>
          </cell>
          <cell r="M276">
            <v>7280349.6799999997</v>
          </cell>
          <cell r="N276">
            <v>-4403588.59</v>
          </cell>
          <cell r="O276">
            <v>-260087.37999999995</v>
          </cell>
          <cell r="P276">
            <v>0</v>
          </cell>
          <cell r="Q276">
            <v>192606.32</v>
          </cell>
          <cell r="R276">
            <v>0</v>
          </cell>
          <cell r="S276">
            <v>168375540.65000004</v>
          </cell>
          <cell r="T276">
            <v>2431064.0399999996</v>
          </cell>
          <cell r="U276">
            <v>-478486.29000000004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170328118.40000001</v>
          </cell>
          <cell r="AA276">
            <v>9800370.4299999997</v>
          </cell>
          <cell r="AB276">
            <v>-1919796.1799999997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178208692.64999998</v>
          </cell>
        </row>
        <row r="277">
          <cell r="A277" t="str">
            <v>31111000</v>
          </cell>
          <cell r="B277">
            <v>311</v>
          </cell>
          <cell r="C277" t="str">
            <v>Turkey Pt Comm</v>
          </cell>
          <cell r="D277" t="str">
            <v>Steam</v>
          </cell>
          <cell r="E277">
            <v>11000</v>
          </cell>
          <cell r="H277" t="str">
            <v xml:space="preserve">Turkey Pt </v>
          </cell>
          <cell r="I277" t="str">
            <v>Turkey Pt Comm</v>
          </cell>
          <cell r="J277" t="str">
            <v>Depr</v>
          </cell>
          <cell r="K277">
            <v>311</v>
          </cell>
          <cell r="L277">
            <v>8626868.75</v>
          </cell>
          <cell r="M277">
            <v>154810.92000000001</v>
          </cell>
          <cell r="N277">
            <v>-883.96</v>
          </cell>
          <cell r="O277">
            <v>-800</v>
          </cell>
          <cell r="P277">
            <v>0</v>
          </cell>
          <cell r="Q277">
            <v>0</v>
          </cell>
          <cell r="R277">
            <v>13097.43</v>
          </cell>
          <cell r="S277">
            <v>8793093.1399999987</v>
          </cell>
          <cell r="T277">
            <v>51653.010000000038</v>
          </cell>
          <cell r="U277">
            <v>-39246.030000000006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8805500.1199999992</v>
          </cell>
          <cell r="AA277">
            <v>206336.95999999996</v>
          </cell>
          <cell r="AB277">
            <v>-160740.58999999997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8851096.4899999984</v>
          </cell>
        </row>
        <row r="278">
          <cell r="A278" t="str">
            <v>31211000</v>
          </cell>
          <cell r="B278">
            <v>312</v>
          </cell>
          <cell r="C278" t="str">
            <v>Turkey Pt Comm</v>
          </cell>
          <cell r="D278" t="str">
            <v>Steam</v>
          </cell>
          <cell r="E278">
            <v>11000</v>
          </cell>
          <cell r="K278">
            <v>312</v>
          </cell>
          <cell r="L278">
            <v>1654353.1400000001</v>
          </cell>
          <cell r="M278">
            <v>50979.92</v>
          </cell>
          <cell r="N278">
            <v>158698.22</v>
          </cell>
          <cell r="O278">
            <v>0</v>
          </cell>
          <cell r="P278">
            <v>0</v>
          </cell>
          <cell r="Q278">
            <v>0</v>
          </cell>
          <cell r="R278">
            <v>-73300.03</v>
          </cell>
          <cell r="S278">
            <v>1790731.25</v>
          </cell>
          <cell r="T278">
            <v>16933.940000000002</v>
          </cell>
          <cell r="U278">
            <v>-10807.800000000017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1796857.3900000001</v>
          </cell>
          <cell r="AA278">
            <v>67645.559999999983</v>
          </cell>
          <cell r="AB278">
            <v>-44265.66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1820237.29</v>
          </cell>
        </row>
        <row r="279">
          <cell r="A279" t="str">
            <v>31411000</v>
          </cell>
          <cell r="B279">
            <v>314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314</v>
          </cell>
          <cell r="L279">
            <v>1226067.49</v>
          </cell>
          <cell r="M279">
            <v>36766.04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-10215.17</v>
          </cell>
          <cell r="S279">
            <v>1252618.3600000001</v>
          </cell>
          <cell r="T279">
            <v>12149.650000000001</v>
          </cell>
          <cell r="U279">
            <v>-7456.08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1257311.93</v>
          </cell>
          <cell r="AA279">
            <v>48533.9</v>
          </cell>
          <cell r="AB279">
            <v>-30537.960000000006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1275307.8699999999</v>
          </cell>
        </row>
        <row r="280">
          <cell r="A280" t="str">
            <v>31511000</v>
          </cell>
          <cell r="B280">
            <v>315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315</v>
          </cell>
          <cell r="L280">
            <v>2649929.91</v>
          </cell>
          <cell r="M280">
            <v>53252.189999999995</v>
          </cell>
          <cell r="N280">
            <v>0</v>
          </cell>
          <cell r="O280">
            <v>-42735.15</v>
          </cell>
          <cell r="P280">
            <v>0</v>
          </cell>
          <cell r="Q280">
            <v>42500</v>
          </cell>
          <cell r="R280">
            <v>0</v>
          </cell>
          <cell r="S280">
            <v>2702946.95</v>
          </cell>
          <cell r="T280">
            <v>17745.82</v>
          </cell>
          <cell r="U280">
            <v>-12870.420000000002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2707822.35</v>
          </cell>
          <cell r="AA280">
            <v>70888.749999999985</v>
          </cell>
          <cell r="AB280">
            <v>-52713.539999999994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2725997.56</v>
          </cell>
        </row>
        <row r="281">
          <cell r="A281" t="str">
            <v>31611000</v>
          </cell>
          <cell r="B281">
            <v>316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316</v>
          </cell>
          <cell r="L281">
            <v>1020132.12</v>
          </cell>
          <cell r="M281">
            <v>25693.77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1045825.89</v>
          </cell>
          <cell r="T281">
            <v>8551.8900000000031</v>
          </cell>
          <cell r="U281">
            <v>-5932.71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1048445.0700000001</v>
          </cell>
          <cell r="AA281">
            <v>34162.03</v>
          </cell>
          <cell r="AB281">
            <v>-24298.74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1058308.3600000001</v>
          </cell>
        </row>
        <row r="282">
          <cell r="A282" t="str">
            <v/>
          </cell>
          <cell r="B282" t="str">
            <v/>
          </cell>
          <cell r="C282" t="str">
            <v>Turkey Pt Comm</v>
          </cell>
          <cell r="D282" t="str">
            <v>Steam</v>
          </cell>
          <cell r="E282" t="str">
            <v/>
          </cell>
          <cell r="J282" t="str">
            <v>Depr Total</v>
          </cell>
          <cell r="L282">
            <v>15177351.41</v>
          </cell>
          <cell r="M282">
            <v>321502.84000000003</v>
          </cell>
          <cell r="N282">
            <v>157814.26</v>
          </cell>
          <cell r="O282">
            <v>-43535.15</v>
          </cell>
          <cell r="P282">
            <v>0</v>
          </cell>
          <cell r="Q282">
            <v>42500</v>
          </cell>
          <cell r="R282">
            <v>-70417.77</v>
          </cell>
          <cell r="S282">
            <v>15585215.59</v>
          </cell>
          <cell r="T282">
            <v>107034.31000000004</v>
          </cell>
          <cell r="U282">
            <v>-76313.040000000037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15615936.859999999</v>
          </cell>
          <cell r="AA282">
            <v>427567.19999999995</v>
          </cell>
          <cell r="AB282">
            <v>-312556.48999999993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15730947.569999997</v>
          </cell>
        </row>
        <row r="283">
          <cell r="A283" t="str">
            <v>316.311000</v>
          </cell>
          <cell r="B283">
            <v>316.3</v>
          </cell>
          <cell r="C283" t="str">
            <v>Turkey Pt Comm</v>
          </cell>
          <cell r="D283" t="str">
            <v>Steam</v>
          </cell>
          <cell r="E283">
            <v>11000</v>
          </cell>
          <cell r="J283" t="str">
            <v>Amort</v>
          </cell>
          <cell r="K283">
            <v>316.3</v>
          </cell>
          <cell r="L283">
            <v>67917.919999999998</v>
          </cell>
          <cell r="M283">
            <v>12042.48</v>
          </cell>
          <cell r="N283">
            <v>-54183.03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25777.369999999995</v>
          </cell>
          <cell r="T283">
            <v>3712.380000000001</v>
          </cell>
          <cell r="U283">
            <v>-177.6900000000096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29312.05999999999</v>
          </cell>
          <cell r="AA283">
            <v>12540.060000000001</v>
          </cell>
          <cell r="AB283">
            <v>-34419.599999999999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7432.5199999999932</v>
          </cell>
        </row>
        <row r="284">
          <cell r="A284" t="str">
            <v>316.511000</v>
          </cell>
          <cell r="B284">
            <v>316.5</v>
          </cell>
          <cell r="C284" t="str">
            <v>Turkey Pt Comm</v>
          </cell>
          <cell r="D284" t="str">
            <v>Steam</v>
          </cell>
          <cell r="E284">
            <v>11000</v>
          </cell>
          <cell r="K284">
            <v>316.5</v>
          </cell>
          <cell r="L284">
            <v>15116.29</v>
          </cell>
          <cell r="M284">
            <v>3611.1899999999996</v>
          </cell>
          <cell r="N284">
            <v>-12069.6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6657.8799999999992</v>
          </cell>
          <cell r="T284">
            <v>700.63000000000011</v>
          </cell>
          <cell r="U284">
            <v>-55.889999999997599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7302.6200000000026</v>
          </cell>
          <cell r="AA284">
            <v>2798.79</v>
          </cell>
          <cell r="AB284">
            <v>-228.91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9872.5000000000036</v>
          </cell>
        </row>
        <row r="285">
          <cell r="A285" t="str">
            <v>316.711000</v>
          </cell>
          <cell r="B285">
            <v>316.7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316.7</v>
          </cell>
          <cell r="L285">
            <v>331794.11</v>
          </cell>
          <cell r="M285">
            <v>65042.53</v>
          </cell>
          <cell r="N285">
            <v>-17844.599999999999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378992.04000000004</v>
          </cell>
          <cell r="T285">
            <v>21526.130000000005</v>
          </cell>
          <cell r="U285">
            <v>-2404.2599999999948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398113.91000000003</v>
          </cell>
          <cell r="AA285">
            <v>83262.259999999995</v>
          </cell>
          <cell r="AB285">
            <v>-36725.54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444650.63</v>
          </cell>
        </row>
        <row r="286">
          <cell r="A286" t="str">
            <v/>
          </cell>
          <cell r="B286" t="str">
            <v/>
          </cell>
          <cell r="C286" t="str">
            <v>Turkey Pt Comm</v>
          </cell>
          <cell r="D286" t="str">
            <v>Steam</v>
          </cell>
          <cell r="E286" t="str">
            <v/>
          </cell>
          <cell r="J286" t="str">
            <v>Amort Total</v>
          </cell>
          <cell r="L286">
            <v>414828.31999999995</v>
          </cell>
          <cell r="M286">
            <v>80696.2</v>
          </cell>
          <cell r="N286">
            <v>-84097.23000000001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411427.29000000004</v>
          </cell>
          <cell r="T286">
            <v>25939.140000000007</v>
          </cell>
          <cell r="U286">
            <v>-2637.840000000002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434728.59</v>
          </cell>
          <cell r="AA286">
            <v>98601.11</v>
          </cell>
          <cell r="AB286">
            <v>-71374.05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461955.65</v>
          </cell>
        </row>
        <row r="287">
          <cell r="A287" t="str">
            <v/>
          </cell>
          <cell r="B287" t="str">
            <v/>
          </cell>
          <cell r="C287" t="str">
            <v>Turkey Pt Comm Total</v>
          </cell>
          <cell r="D287" t="str">
            <v>Steam</v>
          </cell>
          <cell r="E287" t="str">
            <v/>
          </cell>
          <cell r="I287" t="str">
            <v>Turkey Pt Comm Total</v>
          </cell>
          <cell r="L287">
            <v>15592179.729999999</v>
          </cell>
          <cell r="M287">
            <v>402199.04000000004</v>
          </cell>
          <cell r="N287">
            <v>73717.03</v>
          </cell>
          <cell r="O287">
            <v>-43535.15</v>
          </cell>
          <cell r="P287">
            <v>0</v>
          </cell>
          <cell r="Q287">
            <v>42500</v>
          </cell>
          <cell r="R287">
            <v>-70417.77</v>
          </cell>
          <cell r="S287">
            <v>15996642.879999999</v>
          </cell>
          <cell r="T287">
            <v>132973.45000000007</v>
          </cell>
          <cell r="U287">
            <v>-78950.880000000034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16050665.449999999</v>
          </cell>
          <cell r="AA287">
            <v>526168.30999999994</v>
          </cell>
          <cell r="AB287">
            <v>-383930.53999999986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16192903.219999997</v>
          </cell>
        </row>
        <row r="288">
          <cell r="A288" t="str">
            <v>31111001</v>
          </cell>
          <cell r="B288">
            <v>311</v>
          </cell>
          <cell r="C288" t="str">
            <v>Turkey Pt U1</v>
          </cell>
          <cell r="D288" t="str">
            <v>Steam</v>
          </cell>
          <cell r="E288">
            <v>11001</v>
          </cell>
          <cell r="I288" t="str">
            <v>Turkey Pt U1</v>
          </cell>
          <cell r="J288" t="str">
            <v>Depr</v>
          </cell>
          <cell r="K288">
            <v>311</v>
          </cell>
          <cell r="L288">
            <v>1679568.54</v>
          </cell>
          <cell r="M288">
            <v>44284.41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1723852.95</v>
          </cell>
          <cell r="T288">
            <v>14757.369999999995</v>
          </cell>
          <cell r="U288">
            <v>-11212.68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1727397.6400000001</v>
          </cell>
          <cell r="AA288">
            <v>58950.880000000005</v>
          </cell>
          <cell r="AB288">
            <v>-45923.88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1740424.6400000001</v>
          </cell>
        </row>
        <row r="289">
          <cell r="A289" t="str">
            <v>31211001</v>
          </cell>
          <cell r="B289">
            <v>312</v>
          </cell>
          <cell r="C289" t="str">
            <v>Turkey Pt U1</v>
          </cell>
          <cell r="D289" t="str">
            <v>Steam</v>
          </cell>
          <cell r="E289">
            <v>11001</v>
          </cell>
          <cell r="K289">
            <v>312</v>
          </cell>
          <cell r="L289">
            <v>58431085.009999998</v>
          </cell>
          <cell r="M289">
            <v>1329946.49</v>
          </cell>
          <cell r="N289">
            <v>-308592.84999999998</v>
          </cell>
          <cell r="O289">
            <v>-72201.34</v>
          </cell>
          <cell r="P289">
            <v>0</v>
          </cell>
          <cell r="Q289">
            <v>52518.6</v>
          </cell>
          <cell r="R289">
            <v>25562.35</v>
          </cell>
          <cell r="S289">
            <v>59458318.259999998</v>
          </cell>
          <cell r="T289">
            <v>444202.84000000008</v>
          </cell>
          <cell r="U289">
            <v>-283504.9800000001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59619016.119999997</v>
          </cell>
          <cell r="AA289">
            <v>1774445.63</v>
          </cell>
          <cell r="AB289">
            <v>-1161155.6499999999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60232306.099999994</v>
          </cell>
        </row>
        <row r="290">
          <cell r="A290" t="str">
            <v>31411001</v>
          </cell>
          <cell r="B290">
            <v>314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314</v>
          </cell>
          <cell r="L290">
            <v>17929399.010000002</v>
          </cell>
          <cell r="M290">
            <v>642965.12</v>
          </cell>
          <cell r="N290">
            <v>-512831.37</v>
          </cell>
          <cell r="O290">
            <v>-16334.66</v>
          </cell>
          <cell r="P290">
            <v>0</v>
          </cell>
          <cell r="Q290">
            <v>147642.35</v>
          </cell>
          <cell r="R290">
            <v>0</v>
          </cell>
          <cell r="S290">
            <v>18190840.450000003</v>
          </cell>
          <cell r="T290">
            <v>235184.57999999996</v>
          </cell>
          <cell r="U290">
            <v>-144329.40000000014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18281695.630000003</v>
          </cell>
          <cell r="AA290">
            <v>937763.30999999994</v>
          </cell>
          <cell r="AB290">
            <v>-1120386.69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18099072.250000004</v>
          </cell>
        </row>
        <row r="291">
          <cell r="A291" t="str">
            <v>31511001</v>
          </cell>
          <cell r="B291">
            <v>315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315</v>
          </cell>
          <cell r="L291">
            <v>4111213.92</v>
          </cell>
          <cell r="M291">
            <v>144078.65</v>
          </cell>
          <cell r="N291">
            <v>-650193.31000000006</v>
          </cell>
          <cell r="O291">
            <v>27536.639999999999</v>
          </cell>
          <cell r="P291">
            <v>0</v>
          </cell>
          <cell r="Q291">
            <v>0</v>
          </cell>
          <cell r="R291">
            <v>0</v>
          </cell>
          <cell r="S291">
            <v>3632635.9000000004</v>
          </cell>
          <cell r="T291">
            <v>47941.98000000001</v>
          </cell>
          <cell r="U291">
            <v>-34770.629999999888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3645807.25</v>
          </cell>
          <cell r="AA291">
            <v>191512.65000000002</v>
          </cell>
          <cell r="AB291">
            <v>-142410.65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3694909.25</v>
          </cell>
        </row>
        <row r="292">
          <cell r="A292" t="str">
            <v>31611001</v>
          </cell>
          <cell r="B292">
            <v>316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316</v>
          </cell>
          <cell r="L292">
            <v>574000.64000000001</v>
          </cell>
          <cell r="M292">
            <v>11136.42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585137.06000000006</v>
          </cell>
          <cell r="T292">
            <v>3711.1299999999992</v>
          </cell>
          <cell r="U292">
            <v>-2574.54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586273.65</v>
          </cell>
          <cell r="AA292">
            <v>14824.75</v>
          </cell>
          <cell r="AB292">
            <v>-10544.510000000002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590553.89</v>
          </cell>
        </row>
        <row r="293">
          <cell r="A293" t="str">
            <v/>
          </cell>
          <cell r="B293" t="str">
            <v/>
          </cell>
          <cell r="C293" t="str">
            <v>Turkey Pt U1</v>
          </cell>
          <cell r="D293" t="str">
            <v>Steam</v>
          </cell>
          <cell r="E293" t="str">
            <v/>
          </cell>
          <cell r="J293" t="str">
            <v>Depr Total</v>
          </cell>
          <cell r="L293">
            <v>82725267.120000005</v>
          </cell>
          <cell r="M293">
            <v>2172411.09</v>
          </cell>
          <cell r="N293">
            <v>-1471617.53</v>
          </cell>
          <cell r="O293">
            <v>-60999.360000000001</v>
          </cell>
          <cell r="P293">
            <v>0</v>
          </cell>
          <cell r="Q293">
            <v>200160.95</v>
          </cell>
          <cell r="R293">
            <v>25562.35</v>
          </cell>
          <cell r="S293">
            <v>83590784.620000005</v>
          </cell>
          <cell r="T293">
            <v>745797.9</v>
          </cell>
          <cell r="U293">
            <v>-476392.2300000001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83860190.290000007</v>
          </cell>
          <cell r="AA293">
            <v>2977497.2199999997</v>
          </cell>
          <cell r="AB293">
            <v>-2480421.3799999994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84357266.129999995</v>
          </cell>
        </row>
        <row r="294">
          <cell r="A294" t="str">
            <v/>
          </cell>
          <cell r="B294" t="str">
            <v/>
          </cell>
          <cell r="C294" t="str">
            <v>Turkey Pt U1 Total</v>
          </cell>
          <cell r="D294" t="str">
            <v>Steam</v>
          </cell>
          <cell r="E294" t="str">
            <v/>
          </cell>
          <cell r="I294" t="str">
            <v>Turkey Pt U1 Total</v>
          </cell>
          <cell r="L294">
            <v>82725267.120000005</v>
          </cell>
          <cell r="M294">
            <v>2172411.09</v>
          </cell>
          <cell r="N294">
            <v>-1471617.53</v>
          </cell>
          <cell r="O294">
            <v>-60999.360000000001</v>
          </cell>
          <cell r="P294">
            <v>0</v>
          </cell>
          <cell r="Q294">
            <v>200160.95</v>
          </cell>
          <cell r="R294">
            <v>25562.35</v>
          </cell>
          <cell r="S294">
            <v>83590784.620000005</v>
          </cell>
          <cell r="T294">
            <v>745797.9</v>
          </cell>
          <cell r="U294">
            <v>-476392.2300000001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83860190.290000007</v>
          </cell>
          <cell r="AA294">
            <v>2977497.2199999997</v>
          </cell>
          <cell r="AB294">
            <v>-2480421.3799999994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84357266.129999995</v>
          </cell>
        </row>
        <row r="295">
          <cell r="A295" t="str">
            <v>31111002</v>
          </cell>
          <cell r="B295">
            <v>311</v>
          </cell>
          <cell r="C295" t="str">
            <v>Turkey Pt U2</v>
          </cell>
          <cell r="D295" t="str">
            <v>Steam</v>
          </cell>
          <cell r="E295">
            <v>11002</v>
          </cell>
          <cell r="I295" t="str">
            <v>Turkey Pt U2</v>
          </cell>
          <cell r="J295" t="str">
            <v>Depr</v>
          </cell>
          <cell r="K295">
            <v>311</v>
          </cell>
          <cell r="L295">
            <v>2214518.19</v>
          </cell>
          <cell r="M295">
            <v>15257.34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-2198517.5</v>
          </cell>
          <cell r="S295">
            <v>31258.029999999795</v>
          </cell>
          <cell r="T295">
            <v>236.48999999999978</v>
          </cell>
          <cell r="U295">
            <v>-179.67000000000002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31314.850000000093</v>
          </cell>
          <cell r="AA295">
            <v>944.69</v>
          </cell>
          <cell r="AB295">
            <v>-735.92999999999984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31523.610000000095</v>
          </cell>
        </row>
        <row r="296">
          <cell r="A296" t="str">
            <v>31211002</v>
          </cell>
          <cell r="B296">
            <v>312</v>
          </cell>
          <cell r="C296" t="str">
            <v>Turkey Pt U2</v>
          </cell>
          <cell r="D296" t="str">
            <v>Steam</v>
          </cell>
          <cell r="E296">
            <v>11002</v>
          </cell>
          <cell r="K296">
            <v>312</v>
          </cell>
          <cell r="L296">
            <v>46537715.43</v>
          </cell>
          <cell r="M296">
            <v>931326.57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-615863.38</v>
          </cell>
          <cell r="S296">
            <v>46853178.619999997</v>
          </cell>
          <cell r="T296">
            <v>309071.40000000002</v>
          </cell>
          <cell r="U296">
            <v>-197259.59999999998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46964990.419999994</v>
          </cell>
          <cell r="AA296">
            <v>1234639.51</v>
          </cell>
          <cell r="AB296">
            <v>-807919.19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47391710.739999995</v>
          </cell>
        </row>
        <row r="297">
          <cell r="A297" t="str">
            <v>31411002</v>
          </cell>
          <cell r="B297">
            <v>314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314</v>
          </cell>
          <cell r="L297">
            <v>20126295.59</v>
          </cell>
          <cell r="M297">
            <v>362399.82</v>
          </cell>
          <cell r="N297">
            <v>0</v>
          </cell>
          <cell r="O297">
            <v>0</v>
          </cell>
          <cell r="P297">
            <v>0</v>
          </cell>
          <cell r="Q297">
            <v>19557.87</v>
          </cell>
          <cell r="R297">
            <v>-6628795.9900000002</v>
          </cell>
          <cell r="S297">
            <v>13879457.290000001</v>
          </cell>
          <cell r="T297">
            <v>91152.82</v>
          </cell>
          <cell r="U297">
            <v>-55939.17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13914670.939999999</v>
          </cell>
          <cell r="AA297">
            <v>364410.58999999997</v>
          </cell>
          <cell r="AB297">
            <v>-229266.74</v>
          </cell>
          <cell r="AC297">
            <v>0</v>
          </cell>
          <cell r="AD297">
            <v>0</v>
          </cell>
          <cell r="AE297">
            <v>241216.704</v>
          </cell>
          <cell r="AF297">
            <v>0</v>
          </cell>
          <cell r="AG297">
            <v>14291031.493999999</v>
          </cell>
        </row>
        <row r="298">
          <cell r="A298" t="str">
            <v>31511002</v>
          </cell>
          <cell r="B298">
            <v>315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315</v>
          </cell>
          <cell r="L298">
            <v>6893149.7699999996</v>
          </cell>
          <cell r="M298">
            <v>98905.02</v>
          </cell>
          <cell r="N298">
            <v>-100110</v>
          </cell>
          <cell r="O298">
            <v>37.659999999999997</v>
          </cell>
          <cell r="P298">
            <v>0</v>
          </cell>
          <cell r="Q298">
            <v>0</v>
          </cell>
          <cell r="R298">
            <v>-6823926.46</v>
          </cell>
          <cell r="S298">
            <v>68055.989999999292</v>
          </cell>
          <cell r="T298">
            <v>33357.460000000006</v>
          </cell>
          <cell r="U298">
            <v>-24192.990000000005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77220.459999999963</v>
          </cell>
          <cell r="AA298">
            <v>133252.15000000002</v>
          </cell>
          <cell r="AB298">
            <v>-99087.59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111385.01999999999</v>
          </cell>
        </row>
        <row r="299">
          <cell r="A299" t="str">
            <v>31611002</v>
          </cell>
          <cell r="B299">
            <v>316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316</v>
          </cell>
          <cell r="L299">
            <v>332469.38</v>
          </cell>
          <cell r="M299">
            <v>3415.9</v>
          </cell>
          <cell r="N299">
            <v>0</v>
          </cell>
          <cell r="O299">
            <v>0</v>
          </cell>
          <cell r="P299">
            <v>0</v>
          </cell>
          <cell r="Q299">
            <v>157.5</v>
          </cell>
          <cell r="R299">
            <v>-335729.17</v>
          </cell>
          <cell r="S299">
            <v>313.61000000004424</v>
          </cell>
          <cell r="T299">
            <v>375.78999999999996</v>
          </cell>
          <cell r="U299">
            <v>-260.70000000000005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428.70000000001164</v>
          </cell>
          <cell r="AA299">
            <v>1501.1699999999998</v>
          </cell>
          <cell r="AB299">
            <v>-1067.73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862.14000000001147</v>
          </cell>
        </row>
        <row r="300">
          <cell r="A300" t="str">
            <v/>
          </cell>
          <cell r="B300" t="str">
            <v/>
          </cell>
          <cell r="C300" t="str">
            <v>Turkey Pt U2</v>
          </cell>
          <cell r="D300" t="str">
            <v>Steam</v>
          </cell>
          <cell r="E300" t="str">
            <v/>
          </cell>
          <cell r="J300" t="str">
            <v>Depr Total</v>
          </cell>
          <cell r="L300">
            <v>76104148.359999985</v>
          </cell>
          <cell r="M300">
            <v>1411304.65</v>
          </cell>
          <cell r="N300">
            <v>-100110</v>
          </cell>
          <cell r="O300">
            <v>37.659999999999997</v>
          </cell>
          <cell r="P300">
            <v>0</v>
          </cell>
          <cell r="Q300">
            <v>19715.37</v>
          </cell>
          <cell r="R300">
            <v>-16602832.500000002</v>
          </cell>
          <cell r="S300">
            <v>60832263.539999999</v>
          </cell>
          <cell r="T300">
            <v>434193.96</v>
          </cell>
          <cell r="U300">
            <v>-277832.13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60988625.369999997</v>
          </cell>
          <cell r="AA300">
            <v>1734748.1099999999</v>
          </cell>
          <cell r="AB300">
            <v>-1138077.18</v>
          </cell>
          <cell r="AC300">
            <v>0</v>
          </cell>
          <cell r="AD300">
            <v>0</v>
          </cell>
          <cell r="AE300">
            <v>241216.704</v>
          </cell>
          <cell r="AF300">
            <v>0</v>
          </cell>
          <cell r="AG300">
            <v>61826513.004000001</v>
          </cell>
        </row>
        <row r="301">
          <cell r="A301" t="str">
            <v/>
          </cell>
          <cell r="B301" t="str">
            <v/>
          </cell>
          <cell r="C301" t="str">
            <v>Turkey Pt U2 Total</v>
          </cell>
          <cell r="D301" t="str">
            <v>Steam</v>
          </cell>
          <cell r="E301" t="str">
            <v/>
          </cell>
          <cell r="I301" t="str">
            <v>Turkey Pt U2 Total</v>
          </cell>
          <cell r="L301">
            <v>76104148.359999985</v>
          </cell>
          <cell r="M301">
            <v>1411304.65</v>
          </cell>
          <cell r="N301">
            <v>-100110</v>
          </cell>
          <cell r="O301">
            <v>37.659999999999997</v>
          </cell>
          <cell r="P301">
            <v>0</v>
          </cell>
          <cell r="Q301">
            <v>19715.37</v>
          </cell>
          <cell r="R301">
            <v>-16602832.500000002</v>
          </cell>
          <cell r="S301">
            <v>60832263.539999999</v>
          </cell>
          <cell r="T301">
            <v>434193.96</v>
          </cell>
          <cell r="U301">
            <v>-277832.13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60988625.369999997</v>
          </cell>
          <cell r="AA301">
            <v>1734748.1099999999</v>
          </cell>
          <cell r="AB301">
            <v>-1138077.18</v>
          </cell>
          <cell r="AC301">
            <v>0</v>
          </cell>
          <cell r="AD301">
            <v>0</v>
          </cell>
          <cell r="AE301">
            <v>241216.704</v>
          </cell>
          <cell r="AF301">
            <v>0</v>
          </cell>
          <cell r="AG301">
            <v>61826513.004000001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H302" t="str">
            <v>Turkey Pt  Total</v>
          </cell>
          <cell r="L302">
            <v>174421595.21000001</v>
          </cell>
          <cell r="M302">
            <v>3985914.7799999993</v>
          </cell>
          <cell r="N302">
            <v>-1498010.5</v>
          </cell>
          <cell r="O302">
            <v>-104496.84999999999</v>
          </cell>
          <cell r="P302">
            <v>0</v>
          </cell>
          <cell r="Q302">
            <v>262376.32000000001</v>
          </cell>
          <cell r="R302">
            <v>-16647687.92</v>
          </cell>
          <cell r="S302">
            <v>160419691.04000002</v>
          </cell>
          <cell r="T302">
            <v>1312965.3100000003</v>
          </cell>
          <cell r="U302">
            <v>-833175.24000000022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160899481.10999998</v>
          </cell>
          <cell r="AA302">
            <v>5238413.6399999997</v>
          </cell>
          <cell r="AB302">
            <v>-4002429.0999999992</v>
          </cell>
          <cell r="AC302">
            <v>0</v>
          </cell>
          <cell r="AD302">
            <v>0</v>
          </cell>
          <cell r="AE302">
            <v>241216.704</v>
          </cell>
          <cell r="AF302">
            <v>0</v>
          </cell>
          <cell r="AG302">
            <v>162376682.35399997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 Gener</v>
          </cell>
          <cell r="E303" t="str">
            <v/>
          </cell>
          <cell r="G303" t="str">
            <v>02 - Steam Generation Plant Total</v>
          </cell>
          <cell r="L303">
            <v>1869356567.1800008</v>
          </cell>
          <cell r="M303">
            <v>57856330.590000004</v>
          </cell>
          <cell r="N303">
            <v>-113170599.19999997</v>
          </cell>
          <cell r="O303">
            <v>-1176802.6000000006</v>
          </cell>
          <cell r="P303">
            <v>0</v>
          </cell>
          <cell r="Q303">
            <v>1895321.5100000002</v>
          </cell>
          <cell r="R303">
            <v>-16613047.67</v>
          </cell>
          <cell r="S303">
            <v>1798147769.8099997</v>
          </cell>
          <cell r="T303">
            <v>19350695.819999997</v>
          </cell>
          <cell r="U303">
            <v>-7166376.9099999983</v>
          </cell>
          <cell r="V303">
            <v>0</v>
          </cell>
          <cell r="W303">
            <v>0</v>
          </cell>
          <cell r="X303">
            <v>339648.24</v>
          </cell>
          <cell r="Y303">
            <v>0</v>
          </cell>
          <cell r="Z303">
            <v>1810671736.9599998</v>
          </cell>
          <cell r="AA303">
            <v>82749830.890000001</v>
          </cell>
          <cell r="AB303">
            <v>-116597043.56000003</v>
          </cell>
          <cell r="AC303">
            <v>0</v>
          </cell>
          <cell r="AD303">
            <v>0</v>
          </cell>
          <cell r="AE303">
            <v>757046.75199999998</v>
          </cell>
          <cell r="AF303">
            <v>0</v>
          </cell>
          <cell r="AG303">
            <v>1777581571.0419998</v>
          </cell>
        </row>
        <row r="304">
          <cell r="A304" t="str">
            <v>32120100</v>
          </cell>
          <cell r="B304">
            <v>321</v>
          </cell>
          <cell r="C304" t="str">
            <v>StLucie Comm</v>
          </cell>
          <cell r="D304" t="str">
            <v>Nuclear</v>
          </cell>
          <cell r="E304">
            <v>20100</v>
          </cell>
          <cell r="G304" t="str">
            <v>03 - Nuclear Generation Plant</v>
          </cell>
          <cell r="H304" t="str">
            <v xml:space="preserve">St Lucie </v>
          </cell>
          <cell r="I304" t="str">
            <v>StLucie Comm</v>
          </cell>
          <cell r="J304" t="str">
            <v>Depr</v>
          </cell>
          <cell r="K304">
            <v>321</v>
          </cell>
          <cell r="L304">
            <v>157999873.74000001</v>
          </cell>
          <cell r="M304">
            <v>4423288.51</v>
          </cell>
          <cell r="N304">
            <v>-368636.22</v>
          </cell>
          <cell r="O304">
            <v>-77071.75</v>
          </cell>
          <cell r="P304">
            <v>0</v>
          </cell>
          <cell r="Q304">
            <v>0</v>
          </cell>
          <cell r="R304">
            <v>-12413.04</v>
          </cell>
          <cell r="S304">
            <v>161965041.24000001</v>
          </cell>
          <cell r="T304">
            <v>1496183.08</v>
          </cell>
          <cell r="U304">
            <v>-317829.41999999993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163143394.90000004</v>
          </cell>
          <cell r="AA304">
            <v>6157953.1799999997</v>
          </cell>
          <cell r="AB304">
            <v>-1276023.73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168025324.35000002</v>
          </cell>
        </row>
        <row r="305">
          <cell r="A305" t="str">
            <v>32220100</v>
          </cell>
          <cell r="B305">
            <v>322</v>
          </cell>
          <cell r="C305" t="str">
            <v>StLucie Comm</v>
          </cell>
          <cell r="D305" t="str">
            <v>Nuclear</v>
          </cell>
          <cell r="E305">
            <v>20100</v>
          </cell>
          <cell r="K305">
            <v>322</v>
          </cell>
          <cell r="L305">
            <v>33402615.73</v>
          </cell>
          <cell r="M305">
            <v>1108876.32</v>
          </cell>
          <cell r="N305">
            <v>-7133638.8799999999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27377853.169999998</v>
          </cell>
          <cell r="T305">
            <v>375358.48000000021</v>
          </cell>
          <cell r="U305">
            <v>-71762.580000000075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27681449.07</v>
          </cell>
          <cell r="AA305">
            <v>1544891.1099999999</v>
          </cell>
          <cell r="AB305">
            <v>-288112.92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28938227.260000002</v>
          </cell>
        </row>
        <row r="306">
          <cell r="A306" t="str">
            <v>32320100</v>
          </cell>
          <cell r="B306">
            <v>323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323</v>
          </cell>
          <cell r="L306">
            <v>-1362169.61</v>
          </cell>
          <cell r="M306">
            <v>205411.67</v>
          </cell>
          <cell r="N306">
            <v>-13152715</v>
          </cell>
          <cell r="O306">
            <v>0</v>
          </cell>
          <cell r="P306">
            <v>0</v>
          </cell>
          <cell r="Q306">
            <v>28175.51</v>
          </cell>
          <cell r="R306">
            <v>0</v>
          </cell>
          <cell r="S306">
            <v>-14281297.43</v>
          </cell>
          <cell r="T306">
            <v>49238.449999999983</v>
          </cell>
          <cell r="U306">
            <v>-7844.6699999999255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-14239903.65</v>
          </cell>
          <cell r="AA306">
            <v>202654.34999999998</v>
          </cell>
          <cell r="AB306">
            <v>-31494.86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-14068744.16</v>
          </cell>
        </row>
        <row r="307">
          <cell r="A307" t="str">
            <v>32420100</v>
          </cell>
          <cell r="B307">
            <v>324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324</v>
          </cell>
          <cell r="L307">
            <v>14526477.199999999</v>
          </cell>
          <cell r="M307">
            <v>427378.59</v>
          </cell>
          <cell r="N307">
            <v>0</v>
          </cell>
          <cell r="O307">
            <v>-32.29</v>
          </cell>
          <cell r="P307">
            <v>0</v>
          </cell>
          <cell r="Q307">
            <v>0</v>
          </cell>
          <cell r="R307">
            <v>0</v>
          </cell>
          <cell r="S307">
            <v>14953823.5</v>
          </cell>
          <cell r="T307">
            <v>143109.87999999995</v>
          </cell>
          <cell r="U307">
            <v>-30400.37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15066533.010000002</v>
          </cell>
          <cell r="AA307">
            <v>589008.05000000005</v>
          </cell>
          <cell r="AB307">
            <v>-122051.62000000001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15533489.440000001</v>
          </cell>
        </row>
        <row r="308">
          <cell r="A308" t="str">
            <v>32520100</v>
          </cell>
          <cell r="B308">
            <v>325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325</v>
          </cell>
          <cell r="L308">
            <v>4534780.88</v>
          </cell>
          <cell r="M308">
            <v>898175.3</v>
          </cell>
          <cell r="N308">
            <v>-1099119.22</v>
          </cell>
          <cell r="O308">
            <v>-8017.4</v>
          </cell>
          <cell r="P308">
            <v>0</v>
          </cell>
          <cell r="Q308">
            <v>0</v>
          </cell>
          <cell r="R308">
            <v>-5167.93</v>
          </cell>
          <cell r="S308">
            <v>4320651.63</v>
          </cell>
          <cell r="T308">
            <v>73958.800000000047</v>
          </cell>
          <cell r="U308">
            <v>-15710.820000000065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4378899.6100000003</v>
          </cell>
          <cell r="AA308">
            <v>304397.78999999998</v>
          </cell>
          <cell r="AB308">
            <v>-63075.95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4620221.45</v>
          </cell>
        </row>
        <row r="309">
          <cell r="A309" t="str">
            <v/>
          </cell>
          <cell r="B309" t="str">
            <v/>
          </cell>
          <cell r="C309" t="str">
            <v>StLucie Comm</v>
          </cell>
          <cell r="D309" t="str">
            <v>Nuclear</v>
          </cell>
          <cell r="E309" t="str">
            <v/>
          </cell>
          <cell r="J309" t="str">
            <v>Depr Total</v>
          </cell>
          <cell r="L309">
            <v>209101577.93999997</v>
          </cell>
          <cell r="M309">
            <v>7063130.3899999997</v>
          </cell>
          <cell r="N309">
            <v>-21754109.32</v>
          </cell>
          <cell r="O309">
            <v>-85121.439999999988</v>
          </cell>
          <cell r="P309">
            <v>0</v>
          </cell>
          <cell r="Q309">
            <v>28175.51</v>
          </cell>
          <cell r="R309">
            <v>-17580.97</v>
          </cell>
          <cell r="S309">
            <v>194336072.10999998</v>
          </cell>
          <cell r="T309">
            <v>2137848.6900000004</v>
          </cell>
          <cell r="U309">
            <v>-443547.86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196030372.94000003</v>
          </cell>
          <cell r="AA309">
            <v>8798904.4799999986</v>
          </cell>
          <cell r="AB309">
            <v>-1780759.08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203048518.34</v>
          </cell>
        </row>
        <row r="310">
          <cell r="A310" t="str">
            <v>325.320100</v>
          </cell>
          <cell r="B310">
            <v>325.3</v>
          </cell>
          <cell r="C310" t="str">
            <v>StLucie Comm</v>
          </cell>
          <cell r="D310" t="str">
            <v>Nuclear</v>
          </cell>
          <cell r="E310">
            <v>20100</v>
          </cell>
          <cell r="J310" t="str">
            <v>Amort</v>
          </cell>
          <cell r="K310">
            <v>325.3</v>
          </cell>
          <cell r="L310">
            <v>198622.32</v>
          </cell>
          <cell r="M310">
            <v>121344.03</v>
          </cell>
          <cell r="N310">
            <v>-68267.02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251699.32999999996</v>
          </cell>
          <cell r="T310">
            <v>44199.869999999995</v>
          </cell>
          <cell r="U310">
            <v>-89343.05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206556.14999999997</v>
          </cell>
          <cell r="AA310">
            <v>145515.97</v>
          </cell>
          <cell r="AB310">
            <v>-80483.669999999984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271588.44999999995</v>
          </cell>
        </row>
        <row r="311">
          <cell r="A311" t="str">
            <v>325.520100</v>
          </cell>
          <cell r="B311">
            <v>325.5</v>
          </cell>
          <cell r="C311" t="str">
            <v>StLucie Comm</v>
          </cell>
          <cell r="D311" t="str">
            <v>Nuclear</v>
          </cell>
          <cell r="E311">
            <v>20100</v>
          </cell>
          <cell r="K311">
            <v>325.5</v>
          </cell>
          <cell r="L311">
            <v>526216.03</v>
          </cell>
          <cell r="M311">
            <v>70827.990000000005</v>
          </cell>
          <cell r="N311">
            <v>-138371.64000000001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458672.38</v>
          </cell>
          <cell r="T311">
            <v>23758.790000000008</v>
          </cell>
          <cell r="U311">
            <v>-150708.64999999997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331722.52000000008</v>
          </cell>
          <cell r="AA311">
            <v>69894.39</v>
          </cell>
          <cell r="AB311">
            <v>-356055.35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45561.560000000114</v>
          </cell>
        </row>
        <row r="312">
          <cell r="A312" t="str">
            <v>325.720100</v>
          </cell>
          <cell r="B312">
            <v>325.7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325.7</v>
          </cell>
          <cell r="L312">
            <v>10476183.67</v>
          </cell>
          <cell r="M312">
            <v>2484112.11</v>
          </cell>
          <cell r="N312">
            <v>-1080703.1100000001</v>
          </cell>
          <cell r="O312">
            <v>-105.82</v>
          </cell>
          <cell r="P312">
            <v>0</v>
          </cell>
          <cell r="Q312">
            <v>0</v>
          </cell>
          <cell r="R312">
            <v>0</v>
          </cell>
          <cell r="S312">
            <v>11879486.85</v>
          </cell>
          <cell r="T312">
            <v>818431.44</v>
          </cell>
          <cell r="U312">
            <v>-772545.40999999992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11925372.879999999</v>
          </cell>
          <cell r="AA312">
            <v>3146899.79</v>
          </cell>
          <cell r="AB312">
            <v>-2276552.16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12795720.509999998</v>
          </cell>
        </row>
        <row r="313">
          <cell r="A313" t="str">
            <v/>
          </cell>
          <cell r="B313" t="str">
            <v/>
          </cell>
          <cell r="C313" t="str">
            <v>StLucie Comm</v>
          </cell>
          <cell r="D313" t="str">
            <v>Nuclear</v>
          </cell>
          <cell r="E313" t="str">
            <v/>
          </cell>
          <cell r="J313" t="str">
            <v>Amort Total</v>
          </cell>
          <cell r="L313">
            <v>11201022.02</v>
          </cell>
          <cell r="M313">
            <v>2676284.13</v>
          </cell>
          <cell r="N313">
            <v>-1287341.77</v>
          </cell>
          <cell r="O313">
            <v>-105.82</v>
          </cell>
          <cell r="P313">
            <v>0</v>
          </cell>
          <cell r="Q313">
            <v>0</v>
          </cell>
          <cell r="R313">
            <v>0</v>
          </cell>
          <cell r="S313">
            <v>12589858.559999999</v>
          </cell>
          <cell r="T313">
            <v>886390.1</v>
          </cell>
          <cell r="U313">
            <v>-1012597.1099999999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12463651.549999999</v>
          </cell>
          <cell r="AA313">
            <v>3362310.15</v>
          </cell>
          <cell r="AB313">
            <v>-2713091.18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13112870.519999998</v>
          </cell>
        </row>
        <row r="314">
          <cell r="A314" t="str">
            <v/>
          </cell>
          <cell r="B314" t="str">
            <v/>
          </cell>
          <cell r="C314" t="str">
            <v>StLucie Comm Total</v>
          </cell>
          <cell r="D314" t="str">
            <v>Nuclear</v>
          </cell>
          <cell r="E314" t="str">
            <v/>
          </cell>
          <cell r="I314" t="str">
            <v>StLucie Comm Total</v>
          </cell>
          <cell r="L314">
            <v>220302599.95999995</v>
          </cell>
          <cell r="M314">
            <v>9739414.5199999996</v>
          </cell>
          <cell r="N314">
            <v>-23041451.09</v>
          </cell>
          <cell r="O314">
            <v>-85227.26</v>
          </cell>
          <cell r="P314">
            <v>0</v>
          </cell>
          <cell r="Q314">
            <v>28175.51</v>
          </cell>
          <cell r="R314">
            <v>-17580.97</v>
          </cell>
          <cell r="S314">
            <v>206925930.66999999</v>
          </cell>
          <cell r="T314">
            <v>3024238.7900000005</v>
          </cell>
          <cell r="U314">
            <v>-1456144.97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208494024.49000004</v>
          </cell>
          <cell r="AA314">
            <v>12161214.629999999</v>
          </cell>
          <cell r="AB314">
            <v>-4493850.26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216161388.85999998</v>
          </cell>
        </row>
        <row r="315">
          <cell r="A315" t="str">
            <v>32120100</v>
          </cell>
          <cell r="B315">
            <v>321</v>
          </cell>
          <cell r="C315" t="str">
            <v>StLucie Comm EPU</v>
          </cell>
          <cell r="D315" t="str">
            <v>Nuclear</v>
          </cell>
          <cell r="E315">
            <v>20100</v>
          </cell>
          <cell r="I315" t="str">
            <v>StLucie Comm EPU</v>
          </cell>
          <cell r="J315" t="str">
            <v>Depr</v>
          </cell>
          <cell r="K315">
            <v>321</v>
          </cell>
          <cell r="L315">
            <v>0</v>
          </cell>
          <cell r="M315">
            <v>452.71</v>
          </cell>
          <cell r="N315">
            <v>0</v>
          </cell>
          <cell r="O315">
            <v>-444.34</v>
          </cell>
          <cell r="P315">
            <v>0</v>
          </cell>
          <cell r="Q315">
            <v>0</v>
          </cell>
          <cell r="R315">
            <v>1181.08</v>
          </cell>
          <cell r="S315">
            <v>1189.4499999999998</v>
          </cell>
          <cell r="T315">
            <v>412.70999999999987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1602.1599999999999</v>
          </cell>
          <cell r="AA315">
            <v>1650.8399999999995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3252.9999999999991</v>
          </cell>
        </row>
        <row r="316">
          <cell r="A316" t="str">
            <v>32220100</v>
          </cell>
          <cell r="B316">
            <v>322</v>
          </cell>
          <cell r="C316" t="str">
            <v>StLucie Comm EPU</v>
          </cell>
          <cell r="D316" t="str">
            <v>Nuclear</v>
          </cell>
          <cell r="E316">
            <v>20100</v>
          </cell>
          <cell r="K316">
            <v>322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A317" t="str">
            <v>32320100</v>
          </cell>
          <cell r="B317">
            <v>323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A318" t="str">
            <v>32420100</v>
          </cell>
          <cell r="B318">
            <v>324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324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A319" t="str">
            <v>32520100</v>
          </cell>
          <cell r="B319">
            <v>325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325</v>
          </cell>
          <cell r="L319">
            <v>0</v>
          </cell>
          <cell r="M319">
            <v>2778.76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5167.93</v>
          </cell>
          <cell r="S319">
            <v>7946.6900000000005</v>
          </cell>
          <cell r="T319">
            <v>2098.62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10045.310000000001</v>
          </cell>
          <cell r="AA319">
            <v>8394.48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18439.79</v>
          </cell>
        </row>
        <row r="320">
          <cell r="A320" t="str">
            <v/>
          </cell>
          <cell r="B320" t="str">
            <v/>
          </cell>
          <cell r="C320" t="str">
            <v>StLucie Comm EPU</v>
          </cell>
          <cell r="D320" t="str">
            <v>Nuclear</v>
          </cell>
          <cell r="E320" t="str">
            <v/>
          </cell>
          <cell r="J320" t="str">
            <v>Depr Total</v>
          </cell>
          <cell r="L320">
            <v>0</v>
          </cell>
          <cell r="M320">
            <v>3231.4700000000003</v>
          </cell>
          <cell r="N320">
            <v>0</v>
          </cell>
          <cell r="O320">
            <v>-444.34</v>
          </cell>
          <cell r="P320">
            <v>0</v>
          </cell>
          <cell r="Q320">
            <v>0</v>
          </cell>
          <cell r="R320">
            <v>6349.01</v>
          </cell>
          <cell r="S320">
            <v>9136.14</v>
          </cell>
          <cell r="T320">
            <v>2511.33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11647.470000000001</v>
          </cell>
          <cell r="AA320">
            <v>10045.32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21692.79</v>
          </cell>
        </row>
        <row r="321">
          <cell r="A321" t="str">
            <v/>
          </cell>
          <cell r="B321" t="str">
            <v/>
          </cell>
          <cell r="C321" t="str">
            <v>StLucie Comm EPU Total</v>
          </cell>
          <cell r="D321" t="str">
            <v>Nuclear</v>
          </cell>
          <cell r="E321" t="str">
            <v/>
          </cell>
          <cell r="I321" t="str">
            <v>StLucie Comm EPU Total</v>
          </cell>
          <cell r="L321">
            <v>0</v>
          </cell>
          <cell r="M321">
            <v>3231.4700000000003</v>
          </cell>
          <cell r="N321">
            <v>0</v>
          </cell>
          <cell r="O321">
            <v>-444.34</v>
          </cell>
          <cell r="P321">
            <v>0</v>
          </cell>
          <cell r="Q321">
            <v>0</v>
          </cell>
          <cell r="R321">
            <v>6349.01</v>
          </cell>
          <cell r="S321">
            <v>9136.14</v>
          </cell>
          <cell r="T321">
            <v>2511.33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11647.470000000001</v>
          </cell>
          <cell r="AA321">
            <v>10045.32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21692.79</v>
          </cell>
        </row>
        <row r="322">
          <cell r="A322" t="str">
            <v>321</v>
          </cell>
          <cell r="B322">
            <v>321</v>
          </cell>
          <cell r="C322" t="str">
            <v>StLucie Comm Uprates</v>
          </cell>
          <cell r="D322" t="str">
            <v>Nuclear</v>
          </cell>
          <cell r="E322" t="str">
            <v/>
          </cell>
          <cell r="I322" t="str">
            <v>StLucie Comm Uprates</v>
          </cell>
          <cell r="J322" t="str">
            <v>CRS</v>
          </cell>
          <cell r="K322">
            <v>321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A323" t="str">
            <v>322</v>
          </cell>
          <cell r="B323">
            <v>322</v>
          </cell>
          <cell r="C323" t="str">
            <v>StLucie Comm Uprates</v>
          </cell>
          <cell r="D323" t="str">
            <v>Nuclear</v>
          </cell>
          <cell r="E323" t="str">
            <v/>
          </cell>
          <cell r="K323">
            <v>322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A324" t="str">
            <v>323</v>
          </cell>
          <cell r="B324">
            <v>323</v>
          </cell>
          <cell r="C324" t="str">
            <v>StLucie Comm Uprates</v>
          </cell>
          <cell r="D324" t="str">
            <v>Nuclear</v>
          </cell>
          <cell r="E324" t="str">
            <v/>
          </cell>
          <cell r="K324">
            <v>323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A325" t="str">
            <v>324</v>
          </cell>
          <cell r="B325">
            <v>324</v>
          </cell>
          <cell r="C325" t="str">
            <v>StLucie Comm Uprates</v>
          </cell>
          <cell r="D325" t="str">
            <v>Nuclear</v>
          </cell>
          <cell r="E325" t="str">
            <v/>
          </cell>
          <cell r="K325">
            <v>324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</row>
        <row r="326">
          <cell r="A326" t="str">
            <v>325</v>
          </cell>
          <cell r="B326">
            <v>325</v>
          </cell>
          <cell r="C326" t="str">
            <v>StLucie Comm Uprates</v>
          </cell>
          <cell r="D326" t="str">
            <v>Nuclear</v>
          </cell>
          <cell r="E326" t="str">
            <v/>
          </cell>
          <cell r="K326">
            <v>325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A327" t="str">
            <v/>
          </cell>
          <cell r="B327" t="str">
            <v/>
          </cell>
          <cell r="C327" t="str">
            <v>StLucie Comm Uprates</v>
          </cell>
          <cell r="D327" t="str">
            <v>Nuclear</v>
          </cell>
          <cell r="E327" t="str">
            <v/>
          </cell>
          <cell r="J327" t="str">
            <v>CRS Total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</row>
        <row r="328">
          <cell r="A328" t="str">
            <v/>
          </cell>
          <cell r="B328" t="str">
            <v/>
          </cell>
          <cell r="C328" t="str">
            <v>StLucie Comm Uprates Total</v>
          </cell>
          <cell r="D328" t="str">
            <v>Nuclear</v>
          </cell>
          <cell r="E328" t="str">
            <v/>
          </cell>
          <cell r="I328" t="str">
            <v>StLucie Comm Uprates Total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</row>
        <row r="329">
          <cell r="A329" t="str">
            <v>32120101</v>
          </cell>
          <cell r="B329">
            <v>321</v>
          </cell>
          <cell r="C329" t="str">
            <v>StLucie U1</v>
          </cell>
          <cell r="D329" t="str">
            <v>Nuclear</v>
          </cell>
          <cell r="E329">
            <v>20101</v>
          </cell>
          <cell r="I329" t="str">
            <v>StLucie U1</v>
          </cell>
          <cell r="J329" t="str">
            <v>Depr</v>
          </cell>
          <cell r="K329">
            <v>321</v>
          </cell>
          <cell r="L329">
            <v>89183430.400000006</v>
          </cell>
          <cell r="M329">
            <v>2193170.06</v>
          </cell>
          <cell r="N329">
            <v>-6885.9</v>
          </cell>
          <cell r="O329">
            <v>-129872.06</v>
          </cell>
          <cell r="P329">
            <v>0</v>
          </cell>
          <cell r="Q329">
            <v>0</v>
          </cell>
          <cell r="R329">
            <v>0</v>
          </cell>
          <cell r="S329">
            <v>91239842.5</v>
          </cell>
          <cell r="T329">
            <v>743034.59999999963</v>
          </cell>
          <cell r="U329">
            <v>-137682.54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91845194.560000002</v>
          </cell>
          <cell r="AA329">
            <v>3079435.18</v>
          </cell>
          <cell r="AB329">
            <v>-550730.16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94373899.579999998</v>
          </cell>
        </row>
        <row r="330">
          <cell r="A330" t="str">
            <v>32220101</v>
          </cell>
          <cell r="B330">
            <v>322</v>
          </cell>
          <cell r="C330" t="str">
            <v>StLucie U1</v>
          </cell>
          <cell r="D330" t="str">
            <v>Nuclear</v>
          </cell>
          <cell r="E330">
            <v>20101</v>
          </cell>
          <cell r="K330">
            <v>322</v>
          </cell>
          <cell r="L330">
            <v>261251979.28999999</v>
          </cell>
          <cell r="M330">
            <v>8049555.2400000002</v>
          </cell>
          <cell r="N330">
            <v>0</v>
          </cell>
          <cell r="O330">
            <v>-2502525.7599999998</v>
          </cell>
          <cell r="P330">
            <v>194415</v>
          </cell>
          <cell r="Q330">
            <v>0</v>
          </cell>
          <cell r="R330">
            <v>-11683.99</v>
          </cell>
          <cell r="S330">
            <v>266981739.77999997</v>
          </cell>
          <cell r="T330">
            <v>2697486</v>
          </cell>
          <cell r="U330">
            <v>-449853.89999999997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269229371.88</v>
          </cell>
          <cell r="AA330">
            <v>11179470.5</v>
          </cell>
          <cell r="AB330">
            <v>-1799415.6000000003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278609426.77999997</v>
          </cell>
        </row>
        <row r="331">
          <cell r="A331" t="str">
            <v>32320101</v>
          </cell>
          <cell r="B331">
            <v>323</v>
          </cell>
          <cell r="C331" t="str">
            <v>StLucie U1</v>
          </cell>
          <cell r="D331" t="str">
            <v>Nuclear</v>
          </cell>
          <cell r="E331">
            <v>20101</v>
          </cell>
          <cell r="K331">
            <v>323</v>
          </cell>
          <cell r="L331">
            <v>27047366.41</v>
          </cell>
          <cell r="M331">
            <v>1624259.3299999998</v>
          </cell>
          <cell r="N331">
            <v>-363648.04</v>
          </cell>
          <cell r="O331">
            <v>-364555.71</v>
          </cell>
          <cell r="P331">
            <v>0</v>
          </cell>
          <cell r="Q331">
            <v>125271.55</v>
          </cell>
          <cell r="R331">
            <v>-84709.28</v>
          </cell>
          <cell r="S331">
            <v>27983984.259999998</v>
          </cell>
          <cell r="T331">
            <v>464825.79999999981</v>
          </cell>
          <cell r="U331">
            <v>-64598.340000000026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28384211.719999999</v>
          </cell>
          <cell r="AA331">
            <v>1926425.68</v>
          </cell>
          <cell r="AB331">
            <v>-258393.36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30052244.039999999</v>
          </cell>
        </row>
        <row r="332">
          <cell r="A332" t="str">
            <v>32420101</v>
          </cell>
          <cell r="B332">
            <v>324</v>
          </cell>
          <cell r="C332" t="str">
            <v>StLucie U1</v>
          </cell>
          <cell r="D332" t="str">
            <v>Nuclear</v>
          </cell>
          <cell r="E332">
            <v>20101</v>
          </cell>
          <cell r="K332">
            <v>324</v>
          </cell>
          <cell r="L332">
            <v>45480173.630000003</v>
          </cell>
          <cell r="M332">
            <v>1083609.5799999998</v>
          </cell>
          <cell r="N332">
            <v>-23182.880000000001</v>
          </cell>
          <cell r="O332">
            <v>-180058.23999999999</v>
          </cell>
          <cell r="P332">
            <v>0</v>
          </cell>
          <cell r="Q332">
            <v>0</v>
          </cell>
          <cell r="R332">
            <v>0</v>
          </cell>
          <cell r="S332">
            <v>46360542.089999996</v>
          </cell>
          <cell r="T332">
            <v>364087.73</v>
          </cell>
          <cell r="U332">
            <v>-67464.569999999992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46657165.25</v>
          </cell>
          <cell r="AA332">
            <v>1508926.52</v>
          </cell>
          <cell r="AB332">
            <v>-269858.27999999997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47896233.490000002</v>
          </cell>
        </row>
        <row r="333">
          <cell r="A333" t="str">
            <v>32520101</v>
          </cell>
          <cell r="B333">
            <v>325</v>
          </cell>
          <cell r="C333" t="str">
            <v>StLucie U1</v>
          </cell>
          <cell r="D333" t="str">
            <v>Nuclear</v>
          </cell>
          <cell r="E333">
            <v>20101</v>
          </cell>
          <cell r="K333">
            <v>325</v>
          </cell>
          <cell r="L333">
            <v>6071692.79</v>
          </cell>
          <cell r="M333">
            <v>141745.95000000001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6213438.7400000002</v>
          </cell>
          <cell r="T333">
            <v>47615.109999999986</v>
          </cell>
          <cell r="U333">
            <v>-8822.9699999999993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6252230.8799999999</v>
          </cell>
          <cell r="AA333">
            <v>197336.24</v>
          </cell>
          <cell r="AB333">
            <v>-35291.87999999999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6414275.2400000002</v>
          </cell>
        </row>
        <row r="334">
          <cell r="A334" t="str">
            <v/>
          </cell>
          <cell r="B334" t="str">
            <v/>
          </cell>
          <cell r="C334" t="str">
            <v>StLucie U1</v>
          </cell>
          <cell r="D334" t="str">
            <v>Nuclear</v>
          </cell>
          <cell r="E334" t="str">
            <v/>
          </cell>
          <cell r="J334" t="str">
            <v>Depr Total</v>
          </cell>
          <cell r="L334">
            <v>429034642.52000004</v>
          </cell>
          <cell r="M334">
            <v>13092340.16</v>
          </cell>
          <cell r="N334">
            <v>-393716.82</v>
          </cell>
          <cell r="O334">
            <v>-3177011.7699999996</v>
          </cell>
          <cell r="P334">
            <v>194415</v>
          </cell>
          <cell r="Q334">
            <v>125271.55</v>
          </cell>
          <cell r="R334">
            <v>-96393.27</v>
          </cell>
          <cell r="S334">
            <v>438779547.36999995</v>
          </cell>
          <cell r="T334">
            <v>4317049.2399999993</v>
          </cell>
          <cell r="U334">
            <v>-728422.32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442368174.28999996</v>
          </cell>
          <cell r="AA334">
            <v>17891594.119999997</v>
          </cell>
          <cell r="AB334">
            <v>-2913689.28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457346079.13</v>
          </cell>
        </row>
        <row r="335">
          <cell r="A335" t="str">
            <v>325.720101</v>
          </cell>
          <cell r="B335">
            <v>325.7</v>
          </cell>
          <cell r="C335" t="str">
            <v>StLucie U1</v>
          </cell>
          <cell r="D335" t="str">
            <v>Nuclear</v>
          </cell>
          <cell r="E335">
            <v>20101</v>
          </cell>
          <cell r="J335" t="str">
            <v>Amort</v>
          </cell>
          <cell r="K335">
            <v>325.7</v>
          </cell>
          <cell r="L335">
            <v>6783.3</v>
          </cell>
          <cell r="M335">
            <v>1351.18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8134.4800000000005</v>
          </cell>
          <cell r="T335">
            <v>453.88000000000011</v>
          </cell>
          <cell r="U335">
            <v>-10.59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8577.77</v>
          </cell>
          <cell r="AA335">
            <v>1881.07</v>
          </cell>
          <cell r="AB335">
            <v>-42.360000000000007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10416.48</v>
          </cell>
        </row>
        <row r="336">
          <cell r="A336" t="str">
            <v/>
          </cell>
          <cell r="B336" t="str">
            <v/>
          </cell>
          <cell r="C336" t="str">
            <v>StLucie U1</v>
          </cell>
          <cell r="D336" t="str">
            <v>Nuclear</v>
          </cell>
          <cell r="E336" t="str">
            <v/>
          </cell>
          <cell r="J336" t="str">
            <v>Amort Total</v>
          </cell>
          <cell r="L336">
            <v>6783.3</v>
          </cell>
          <cell r="M336">
            <v>1351.18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8134.4800000000005</v>
          </cell>
          <cell r="T336">
            <v>453.88000000000011</v>
          </cell>
          <cell r="U336">
            <v>-10.59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8577.77</v>
          </cell>
          <cell r="AA336">
            <v>1881.07</v>
          </cell>
          <cell r="AB336">
            <v>-42.360000000000007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10416.48</v>
          </cell>
        </row>
        <row r="337">
          <cell r="A337" t="str">
            <v/>
          </cell>
          <cell r="B337" t="str">
            <v/>
          </cell>
          <cell r="C337" t="str">
            <v>StLucie U1 Total</v>
          </cell>
          <cell r="D337" t="str">
            <v>Nuclear</v>
          </cell>
          <cell r="E337" t="str">
            <v/>
          </cell>
          <cell r="I337" t="str">
            <v>StLucie U1 Total</v>
          </cell>
          <cell r="L337">
            <v>429041425.82000005</v>
          </cell>
          <cell r="M337">
            <v>13093691.34</v>
          </cell>
          <cell r="N337">
            <v>-393716.82</v>
          </cell>
          <cell r="O337">
            <v>-3177011.7699999996</v>
          </cell>
          <cell r="P337">
            <v>194415</v>
          </cell>
          <cell r="Q337">
            <v>125271.55</v>
          </cell>
          <cell r="R337">
            <v>-96393.27</v>
          </cell>
          <cell r="S337">
            <v>438787681.84999996</v>
          </cell>
          <cell r="T337">
            <v>4317503.1199999992</v>
          </cell>
          <cell r="U337">
            <v>-728432.90999999992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442376752.05999994</v>
          </cell>
          <cell r="AA337">
            <v>17893475.189999998</v>
          </cell>
          <cell r="AB337">
            <v>-2913731.6399999997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457356495.61000001</v>
          </cell>
        </row>
        <row r="338">
          <cell r="A338" t="str">
            <v>32120101</v>
          </cell>
          <cell r="B338">
            <v>321</v>
          </cell>
          <cell r="C338" t="str">
            <v>StLucie U1 EPU</v>
          </cell>
          <cell r="D338" t="str">
            <v>Nuclear</v>
          </cell>
          <cell r="E338">
            <v>20101</v>
          </cell>
          <cell r="I338" t="str">
            <v>StLucie U1 EPU</v>
          </cell>
          <cell r="J338" t="str">
            <v>Depr</v>
          </cell>
          <cell r="K338">
            <v>321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</row>
        <row r="339">
          <cell r="A339" t="str">
            <v>32220101</v>
          </cell>
          <cell r="B339">
            <v>322</v>
          </cell>
          <cell r="C339" t="str">
            <v>StLucie U1 EPU</v>
          </cell>
          <cell r="D339" t="str">
            <v>Nuclear</v>
          </cell>
          <cell r="E339">
            <v>20101</v>
          </cell>
          <cell r="K339">
            <v>322</v>
          </cell>
          <cell r="L339">
            <v>0</v>
          </cell>
          <cell r="M339">
            <v>2851.72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11683.99</v>
          </cell>
          <cell r="S339">
            <v>14535.71</v>
          </cell>
          <cell r="T339">
            <v>2138.7900000000004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16674.5</v>
          </cell>
          <cell r="AA339">
            <v>387591.58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404266.08</v>
          </cell>
        </row>
        <row r="340">
          <cell r="A340" t="str">
            <v>32320101</v>
          </cell>
          <cell r="B340">
            <v>323</v>
          </cell>
          <cell r="C340" t="str">
            <v>StLucie U1 EPU</v>
          </cell>
          <cell r="D340" t="str">
            <v>Nuclear</v>
          </cell>
          <cell r="E340">
            <v>20101</v>
          </cell>
          <cell r="K340">
            <v>323</v>
          </cell>
          <cell r="L340">
            <v>0</v>
          </cell>
          <cell r="M340">
            <v>34283.839999999997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71311.53</v>
          </cell>
          <cell r="S340">
            <v>105595.37</v>
          </cell>
          <cell r="T340">
            <v>34161.630000000005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139757</v>
          </cell>
          <cell r="AA340">
            <v>7064446.2599999998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7204203.2599999998</v>
          </cell>
        </row>
        <row r="341">
          <cell r="A341" t="str">
            <v>32420101</v>
          </cell>
          <cell r="B341">
            <v>324</v>
          </cell>
          <cell r="C341" t="str">
            <v>StLucie U1 EPU</v>
          </cell>
          <cell r="D341" t="str">
            <v>Nuclear</v>
          </cell>
          <cell r="E341">
            <v>20101</v>
          </cell>
          <cell r="K341">
            <v>324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</row>
        <row r="342">
          <cell r="A342" t="str">
            <v>32520101</v>
          </cell>
          <cell r="B342">
            <v>325</v>
          </cell>
          <cell r="C342" t="str">
            <v>StLucie U1 EPU</v>
          </cell>
          <cell r="D342" t="str">
            <v>Nuclear</v>
          </cell>
          <cell r="E342">
            <v>20101</v>
          </cell>
          <cell r="K342">
            <v>325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A343" t="str">
            <v/>
          </cell>
          <cell r="B343" t="str">
            <v/>
          </cell>
          <cell r="C343" t="str">
            <v>StLucie U1 EPU</v>
          </cell>
          <cell r="D343" t="str">
            <v>Nuclear</v>
          </cell>
          <cell r="E343" t="str">
            <v/>
          </cell>
          <cell r="J343" t="str">
            <v>Depr Total</v>
          </cell>
          <cell r="L343">
            <v>0</v>
          </cell>
          <cell r="M343">
            <v>37135.56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82995.520000000004</v>
          </cell>
          <cell r="S343">
            <v>120131.07999999999</v>
          </cell>
          <cell r="T343">
            <v>36300.420000000006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156431.5</v>
          </cell>
          <cell r="AA343">
            <v>7452037.8399999999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7608469.3399999999</v>
          </cell>
        </row>
        <row r="344">
          <cell r="A344" t="str">
            <v/>
          </cell>
          <cell r="B344" t="str">
            <v/>
          </cell>
          <cell r="C344" t="str">
            <v>StLucie U1 EPU Total</v>
          </cell>
          <cell r="D344" t="str">
            <v>Nuclear</v>
          </cell>
          <cell r="E344" t="str">
            <v/>
          </cell>
          <cell r="I344" t="str">
            <v>StLucie U1 EPU Total</v>
          </cell>
          <cell r="L344">
            <v>0</v>
          </cell>
          <cell r="M344">
            <v>37135.56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82995.520000000004</v>
          </cell>
          <cell r="S344">
            <v>120131.07999999999</v>
          </cell>
          <cell r="T344">
            <v>36300.420000000006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156431.5</v>
          </cell>
          <cell r="AA344">
            <v>7452037.8399999999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7608469.3399999999</v>
          </cell>
        </row>
        <row r="345">
          <cell r="A345" t="str">
            <v>32120101U</v>
          </cell>
          <cell r="B345">
            <v>321</v>
          </cell>
          <cell r="C345" t="str">
            <v>StLucie U1 Uprates</v>
          </cell>
          <cell r="D345" t="str">
            <v>Nuclear</v>
          </cell>
          <cell r="E345" t="str">
            <v>20101U</v>
          </cell>
          <cell r="I345" t="str">
            <v>StLucie U1 Uprates</v>
          </cell>
          <cell r="J345" t="str">
            <v>CRS</v>
          </cell>
          <cell r="K345">
            <v>321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</row>
        <row r="346">
          <cell r="A346" t="str">
            <v>32220101U</v>
          </cell>
          <cell r="B346">
            <v>322</v>
          </cell>
          <cell r="C346" t="str">
            <v>StLucie U1 Uprates</v>
          </cell>
          <cell r="D346" t="str">
            <v>Nuclear</v>
          </cell>
          <cell r="E346" t="str">
            <v>20101U</v>
          </cell>
          <cell r="K346">
            <v>322</v>
          </cell>
          <cell r="L346">
            <v>3878092.66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3878092.66</v>
          </cell>
          <cell r="T346">
            <v>0</v>
          </cell>
          <cell r="U346">
            <v>0</v>
          </cell>
          <cell r="V346">
            <v>-123992.81</v>
          </cell>
          <cell r="W346">
            <v>0</v>
          </cell>
          <cell r="X346">
            <v>0</v>
          </cell>
          <cell r="Y346">
            <v>0</v>
          </cell>
          <cell r="Z346">
            <v>3754099.85</v>
          </cell>
          <cell r="AA346">
            <v>0</v>
          </cell>
          <cell r="AB346">
            <v>-3089856.62</v>
          </cell>
          <cell r="AC346">
            <v>-41417.589999999997</v>
          </cell>
          <cell r="AD346">
            <v>0</v>
          </cell>
          <cell r="AE346">
            <v>0</v>
          </cell>
          <cell r="AF346">
            <v>0</v>
          </cell>
          <cell r="AG346">
            <v>622825.64000000013</v>
          </cell>
        </row>
        <row r="347">
          <cell r="A347" t="str">
            <v>32320101U</v>
          </cell>
          <cell r="B347">
            <v>323</v>
          </cell>
          <cell r="C347" t="str">
            <v>StLucie U1 Uprates</v>
          </cell>
          <cell r="D347" t="str">
            <v>Nuclear</v>
          </cell>
          <cell r="E347" t="str">
            <v>20101U</v>
          </cell>
          <cell r="K347">
            <v>323</v>
          </cell>
          <cell r="L347">
            <v>48551379.060000002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48551379.060000002</v>
          </cell>
          <cell r="T347">
            <v>0</v>
          </cell>
          <cell r="U347">
            <v>0</v>
          </cell>
          <cell r="V347">
            <v>-1552315.17</v>
          </cell>
          <cell r="W347">
            <v>0</v>
          </cell>
          <cell r="X347">
            <v>0</v>
          </cell>
          <cell r="Y347">
            <v>0</v>
          </cell>
          <cell r="Z347">
            <v>46999063.890000001</v>
          </cell>
          <cell r="AA347">
            <v>0</v>
          </cell>
          <cell r="AB347">
            <v>-46379504.390000001</v>
          </cell>
          <cell r="AC347">
            <v>-621688.14</v>
          </cell>
          <cell r="AD347">
            <v>0</v>
          </cell>
          <cell r="AE347">
            <v>0</v>
          </cell>
          <cell r="AF347">
            <v>0</v>
          </cell>
          <cell r="AG347">
            <v>-2128.640000000596</v>
          </cell>
        </row>
        <row r="348">
          <cell r="A348" t="str">
            <v>32420101U</v>
          </cell>
          <cell r="B348">
            <v>324</v>
          </cell>
          <cell r="C348" t="str">
            <v>StLucie U1 Uprates</v>
          </cell>
          <cell r="D348" t="str">
            <v>Nuclear</v>
          </cell>
          <cell r="E348" t="str">
            <v>20101U</v>
          </cell>
          <cell r="K348">
            <v>324</v>
          </cell>
          <cell r="L348">
            <v>12281525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12281525</v>
          </cell>
          <cell r="T348">
            <v>0</v>
          </cell>
          <cell r="U348">
            <v>0</v>
          </cell>
          <cell r="V348">
            <v>-392672.63</v>
          </cell>
          <cell r="W348">
            <v>0</v>
          </cell>
          <cell r="X348">
            <v>0</v>
          </cell>
          <cell r="Y348">
            <v>0</v>
          </cell>
          <cell r="Z348">
            <v>11888852.369999999</v>
          </cell>
          <cell r="AA348">
            <v>0</v>
          </cell>
          <cell r="AB348">
            <v>-108098</v>
          </cell>
          <cell r="AC348">
            <v>-1448.99</v>
          </cell>
          <cell r="AD348">
            <v>0</v>
          </cell>
          <cell r="AE348">
            <v>0</v>
          </cell>
          <cell r="AF348">
            <v>0</v>
          </cell>
          <cell r="AG348">
            <v>11779305.379999999</v>
          </cell>
        </row>
        <row r="349">
          <cell r="A349" t="str">
            <v>32520101U</v>
          </cell>
          <cell r="B349">
            <v>325</v>
          </cell>
          <cell r="C349" t="str">
            <v>StLucie U1 Uprates</v>
          </cell>
          <cell r="D349" t="str">
            <v>Nuclear</v>
          </cell>
          <cell r="E349" t="str">
            <v>20101U</v>
          </cell>
          <cell r="K349">
            <v>325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</row>
        <row r="350">
          <cell r="A350" t="str">
            <v/>
          </cell>
          <cell r="B350" t="str">
            <v/>
          </cell>
          <cell r="C350" t="str">
            <v>StLucie U1 Uprates</v>
          </cell>
          <cell r="D350" t="str">
            <v>Nuclear</v>
          </cell>
          <cell r="E350" t="str">
            <v/>
          </cell>
          <cell r="J350" t="str">
            <v>CRS Total</v>
          </cell>
          <cell r="L350">
            <v>64710996.719999999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64710996.719999999</v>
          </cell>
          <cell r="T350">
            <v>0</v>
          </cell>
          <cell r="U350">
            <v>0</v>
          </cell>
          <cell r="V350">
            <v>-2068980.6099999999</v>
          </cell>
          <cell r="W350">
            <v>0</v>
          </cell>
          <cell r="X350">
            <v>0</v>
          </cell>
          <cell r="Y350">
            <v>0</v>
          </cell>
          <cell r="Z350">
            <v>62642016.109999999</v>
          </cell>
          <cell r="AA350">
            <v>0</v>
          </cell>
          <cell r="AB350">
            <v>-49577459.009999998</v>
          </cell>
          <cell r="AC350">
            <v>-664554.72</v>
          </cell>
          <cell r="AD350">
            <v>0</v>
          </cell>
          <cell r="AE350">
            <v>0</v>
          </cell>
          <cell r="AF350">
            <v>0</v>
          </cell>
          <cell r="AG350">
            <v>12400002.379999999</v>
          </cell>
        </row>
        <row r="351">
          <cell r="A351" t="str">
            <v/>
          </cell>
          <cell r="B351" t="str">
            <v/>
          </cell>
          <cell r="C351" t="str">
            <v>StLucie U1 Uprates Total</v>
          </cell>
          <cell r="D351" t="str">
            <v>Nuclear</v>
          </cell>
          <cell r="E351" t="str">
            <v/>
          </cell>
          <cell r="I351" t="str">
            <v>StLucie U1 Uprates Total</v>
          </cell>
          <cell r="L351">
            <v>64710996.719999999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64710996.719999999</v>
          </cell>
          <cell r="T351">
            <v>0</v>
          </cell>
          <cell r="U351">
            <v>0</v>
          </cell>
          <cell r="V351">
            <v>-2068980.6099999999</v>
          </cell>
          <cell r="W351">
            <v>0</v>
          </cell>
          <cell r="X351">
            <v>0</v>
          </cell>
          <cell r="Y351">
            <v>0</v>
          </cell>
          <cell r="Z351">
            <v>62642016.109999999</v>
          </cell>
          <cell r="AA351">
            <v>0</v>
          </cell>
          <cell r="AB351">
            <v>-49577459.009999998</v>
          </cell>
          <cell r="AC351">
            <v>-664554.72</v>
          </cell>
          <cell r="AD351">
            <v>0</v>
          </cell>
          <cell r="AE351">
            <v>0</v>
          </cell>
          <cell r="AF351">
            <v>0</v>
          </cell>
          <cell r="AG351">
            <v>12400002.379999999</v>
          </cell>
        </row>
        <row r="352">
          <cell r="A352" t="str">
            <v>32120102</v>
          </cell>
          <cell r="B352">
            <v>321</v>
          </cell>
          <cell r="C352" t="str">
            <v>StLucie U2</v>
          </cell>
          <cell r="D352" t="str">
            <v>Nuclear</v>
          </cell>
          <cell r="E352">
            <v>20102</v>
          </cell>
          <cell r="I352" t="str">
            <v>StLucie U2</v>
          </cell>
          <cell r="J352" t="str">
            <v>Depr</v>
          </cell>
          <cell r="K352">
            <v>321</v>
          </cell>
          <cell r="L352">
            <v>107092120.39</v>
          </cell>
          <cell r="M352">
            <v>3559980.61</v>
          </cell>
          <cell r="N352">
            <v>-823738.52</v>
          </cell>
          <cell r="O352">
            <v>416599.3</v>
          </cell>
          <cell r="P352">
            <v>0</v>
          </cell>
          <cell r="Q352">
            <v>77849</v>
          </cell>
          <cell r="R352">
            <v>11231.96</v>
          </cell>
          <cell r="S352">
            <v>110334042.73999999</v>
          </cell>
          <cell r="T352">
            <v>1195974.8199999998</v>
          </cell>
          <cell r="U352">
            <v>-282700.2899999998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111247317.26999998</v>
          </cell>
          <cell r="AA352">
            <v>4824722.95</v>
          </cell>
          <cell r="AB352">
            <v>-1130801.1599999997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114941239.05999999</v>
          </cell>
        </row>
        <row r="353">
          <cell r="A353" t="str">
            <v>32220102</v>
          </cell>
          <cell r="B353">
            <v>322</v>
          </cell>
          <cell r="C353" t="str">
            <v>StLucie U2</v>
          </cell>
          <cell r="D353" t="str">
            <v>Nuclear</v>
          </cell>
          <cell r="E353">
            <v>20102</v>
          </cell>
          <cell r="K353">
            <v>322</v>
          </cell>
          <cell r="L353">
            <v>344920973.12</v>
          </cell>
          <cell r="M353">
            <v>11687641.33</v>
          </cell>
          <cell r="N353">
            <v>-18306016.140000001</v>
          </cell>
          <cell r="O353">
            <v>-5072149.28</v>
          </cell>
          <cell r="P353">
            <v>0</v>
          </cell>
          <cell r="Q353">
            <v>1903753.05</v>
          </cell>
          <cell r="R353">
            <v>-16389.28</v>
          </cell>
          <cell r="S353">
            <v>335117812.80000007</v>
          </cell>
          <cell r="T353">
            <v>4081955.99</v>
          </cell>
          <cell r="U353">
            <v>-868390.46999999508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338331378.32000005</v>
          </cell>
          <cell r="AA353">
            <v>16467158.42</v>
          </cell>
          <cell r="AB353">
            <v>-3473561.8800000008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351324974.86000007</v>
          </cell>
        </row>
        <row r="354">
          <cell r="A354" t="str">
            <v>32320102</v>
          </cell>
          <cell r="B354">
            <v>323</v>
          </cell>
          <cell r="C354" t="str">
            <v>StLucie U2</v>
          </cell>
          <cell r="D354" t="str">
            <v>Nuclear</v>
          </cell>
          <cell r="E354">
            <v>20102</v>
          </cell>
          <cell r="K354">
            <v>323</v>
          </cell>
          <cell r="L354">
            <v>20911290.390000001</v>
          </cell>
          <cell r="M354">
            <v>1922066.8800000001</v>
          </cell>
          <cell r="N354">
            <v>-6685854.7999999998</v>
          </cell>
          <cell r="O354">
            <v>-5202970.51</v>
          </cell>
          <cell r="P354">
            <v>0</v>
          </cell>
          <cell r="Q354">
            <v>3207891.76</v>
          </cell>
          <cell r="R354">
            <v>-155465.56</v>
          </cell>
          <cell r="S354">
            <v>13996958.159999998</v>
          </cell>
          <cell r="T354">
            <v>569542.87999999966</v>
          </cell>
          <cell r="U354">
            <v>-100969.88999999966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14465531.149999999</v>
          </cell>
          <cell r="AA354">
            <v>2297612.39</v>
          </cell>
          <cell r="AB354">
            <v>-403879.56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16359263.979999999</v>
          </cell>
        </row>
        <row r="355">
          <cell r="A355" t="str">
            <v>32420102</v>
          </cell>
          <cell r="B355">
            <v>324</v>
          </cell>
          <cell r="C355" t="str">
            <v>StLucie U2</v>
          </cell>
          <cell r="D355" t="str">
            <v>Nuclear</v>
          </cell>
          <cell r="E355">
            <v>20102</v>
          </cell>
          <cell r="K355">
            <v>324</v>
          </cell>
          <cell r="L355">
            <v>70386686.769999996</v>
          </cell>
          <cell r="M355">
            <v>2229101.7999999998</v>
          </cell>
          <cell r="N355">
            <v>-43020.52</v>
          </cell>
          <cell r="O355">
            <v>-379947.13</v>
          </cell>
          <cell r="P355">
            <v>0</v>
          </cell>
          <cell r="Q355">
            <v>0</v>
          </cell>
          <cell r="R355">
            <v>0</v>
          </cell>
          <cell r="S355">
            <v>72192820.920000002</v>
          </cell>
          <cell r="T355">
            <v>746045.7799999998</v>
          </cell>
          <cell r="U355">
            <v>-176347.65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72762519.049999997</v>
          </cell>
          <cell r="AA355">
            <v>3009648.8200000003</v>
          </cell>
          <cell r="AB355">
            <v>-705390.60000000009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75066777.269999996</v>
          </cell>
        </row>
        <row r="356">
          <cell r="A356" t="str">
            <v>32520102</v>
          </cell>
          <cell r="B356">
            <v>325</v>
          </cell>
          <cell r="C356" t="str">
            <v>StLucie U2</v>
          </cell>
          <cell r="D356" t="str">
            <v>Nuclear</v>
          </cell>
          <cell r="E356">
            <v>20102</v>
          </cell>
          <cell r="K356">
            <v>325</v>
          </cell>
          <cell r="L356">
            <v>8948585.6400000006</v>
          </cell>
          <cell r="M356">
            <v>303601.09000000003</v>
          </cell>
          <cell r="N356">
            <v>5497.82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9257684.5500000007</v>
          </cell>
          <cell r="T356">
            <v>101336.5</v>
          </cell>
          <cell r="U356">
            <v>-23953.56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9335067.4900000002</v>
          </cell>
          <cell r="AA356">
            <v>408805.04</v>
          </cell>
          <cell r="AB356">
            <v>-95814.240000000034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9648058.290000001</v>
          </cell>
        </row>
        <row r="357">
          <cell r="A357" t="str">
            <v/>
          </cell>
          <cell r="B357" t="str">
            <v/>
          </cell>
          <cell r="C357" t="str">
            <v>StLucie U2</v>
          </cell>
          <cell r="D357" t="str">
            <v>Nuclear</v>
          </cell>
          <cell r="E357" t="str">
            <v/>
          </cell>
          <cell r="J357" t="str">
            <v>Depr Total</v>
          </cell>
          <cell r="L357">
            <v>552259656.30999994</v>
          </cell>
          <cell r="M357">
            <v>19702391.710000001</v>
          </cell>
          <cell r="N357">
            <v>-25853132.16</v>
          </cell>
          <cell r="O357">
            <v>-10238467.620000001</v>
          </cell>
          <cell r="P357">
            <v>0</v>
          </cell>
          <cell r="Q357">
            <v>5189493.8099999996</v>
          </cell>
          <cell r="R357">
            <v>-160622.88</v>
          </cell>
          <cell r="S357">
            <v>540899319.17000008</v>
          </cell>
          <cell r="T357">
            <v>6694855.9700000007</v>
          </cell>
          <cell r="U357">
            <v>-1452361.8599999945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546141813.27999997</v>
          </cell>
          <cell r="AA357">
            <v>27007947.620000001</v>
          </cell>
          <cell r="AB357">
            <v>-5809447.4400000013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567340313.46000004</v>
          </cell>
        </row>
        <row r="358">
          <cell r="A358" t="str">
            <v/>
          </cell>
          <cell r="B358" t="str">
            <v/>
          </cell>
          <cell r="C358" t="str">
            <v>StLucie U2 Total</v>
          </cell>
          <cell r="D358" t="str">
            <v>Nuclear</v>
          </cell>
          <cell r="E358" t="str">
            <v/>
          </cell>
          <cell r="I358" t="str">
            <v>StLucie U2 Total</v>
          </cell>
          <cell r="L358">
            <v>552259656.30999994</v>
          </cell>
          <cell r="M358">
            <v>19702391.710000001</v>
          </cell>
          <cell r="N358">
            <v>-25853132.16</v>
          </cell>
          <cell r="O358">
            <v>-10238467.620000001</v>
          </cell>
          <cell r="P358">
            <v>0</v>
          </cell>
          <cell r="Q358">
            <v>5189493.8099999996</v>
          </cell>
          <cell r="R358">
            <v>-160622.88</v>
          </cell>
          <cell r="S358">
            <v>540899319.17000008</v>
          </cell>
          <cell r="T358">
            <v>6694855.9700000007</v>
          </cell>
          <cell r="U358">
            <v>-1452361.8599999945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546141813.27999997</v>
          </cell>
          <cell r="AA358">
            <v>27007947.620000001</v>
          </cell>
          <cell r="AB358">
            <v>-5809447.4400000013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567340313.46000004</v>
          </cell>
        </row>
        <row r="359">
          <cell r="A359" t="str">
            <v>32120102</v>
          </cell>
          <cell r="B359">
            <v>321</v>
          </cell>
          <cell r="C359" t="str">
            <v>StLucie U2 EPU</v>
          </cell>
          <cell r="D359" t="str">
            <v>Nuclear</v>
          </cell>
          <cell r="E359">
            <v>20102</v>
          </cell>
          <cell r="I359" t="str">
            <v>StLucie U2 EPU</v>
          </cell>
          <cell r="J359" t="str">
            <v>Depr</v>
          </cell>
          <cell r="K359">
            <v>321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</row>
        <row r="360">
          <cell r="A360" t="str">
            <v>32220102</v>
          </cell>
          <cell r="B360">
            <v>322</v>
          </cell>
          <cell r="C360" t="str">
            <v>StLucie U2 EPU</v>
          </cell>
          <cell r="D360" t="str">
            <v>Nuclear</v>
          </cell>
          <cell r="E360">
            <v>20102</v>
          </cell>
          <cell r="K360">
            <v>322</v>
          </cell>
          <cell r="L360">
            <v>0</v>
          </cell>
          <cell r="M360">
            <v>16081.02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16389.28</v>
          </cell>
          <cell r="S360">
            <v>32470.3</v>
          </cell>
          <cell r="T360">
            <v>9941.2099999999991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42411.509999999995</v>
          </cell>
          <cell r="AA360">
            <v>41034.73000000001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83446.240000000005</v>
          </cell>
        </row>
        <row r="361">
          <cell r="A361" t="str">
            <v>32320102</v>
          </cell>
          <cell r="B361">
            <v>323</v>
          </cell>
          <cell r="C361" t="str">
            <v>StLucie U2 EPU</v>
          </cell>
          <cell r="D361" t="str">
            <v>Nuclear</v>
          </cell>
          <cell r="E361">
            <v>20102</v>
          </cell>
          <cell r="K361">
            <v>323</v>
          </cell>
          <cell r="L361">
            <v>0</v>
          </cell>
          <cell r="M361">
            <v>872130.5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168863.31</v>
          </cell>
          <cell r="S361">
            <v>1040993.81</v>
          </cell>
          <cell r="T361">
            <v>671005.70000000019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1711999.5100000002</v>
          </cell>
          <cell r="AA361">
            <v>4118754.3100000005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5830753.8200000003</v>
          </cell>
        </row>
        <row r="362">
          <cell r="A362" t="str">
            <v>32420102</v>
          </cell>
          <cell r="B362">
            <v>324</v>
          </cell>
          <cell r="C362" t="str">
            <v>StLucie U2 EPU</v>
          </cell>
          <cell r="D362" t="str">
            <v>Nuclear</v>
          </cell>
          <cell r="E362">
            <v>20102</v>
          </cell>
          <cell r="K362">
            <v>324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A363" t="str">
            <v>32520102</v>
          </cell>
          <cell r="B363">
            <v>325</v>
          </cell>
          <cell r="C363" t="str">
            <v>StLucie U2 EPU</v>
          </cell>
          <cell r="D363" t="str">
            <v>Nuclear</v>
          </cell>
          <cell r="E363">
            <v>20102</v>
          </cell>
          <cell r="K363">
            <v>325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A364" t="str">
            <v/>
          </cell>
          <cell r="B364" t="str">
            <v/>
          </cell>
          <cell r="C364" t="str">
            <v>StLucie U2 EPU</v>
          </cell>
          <cell r="D364" t="str">
            <v>Nuclear</v>
          </cell>
          <cell r="E364" t="str">
            <v/>
          </cell>
          <cell r="J364" t="str">
            <v>Depr Total</v>
          </cell>
          <cell r="L364">
            <v>0</v>
          </cell>
          <cell r="M364">
            <v>888211.52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185252.59</v>
          </cell>
          <cell r="S364">
            <v>1073464.1100000001</v>
          </cell>
          <cell r="T364">
            <v>680946.91000000015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1754411.0200000003</v>
          </cell>
          <cell r="AA364">
            <v>4159789.0400000005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5914200.0600000005</v>
          </cell>
        </row>
        <row r="365">
          <cell r="A365" t="str">
            <v/>
          </cell>
          <cell r="B365" t="str">
            <v/>
          </cell>
          <cell r="C365" t="str">
            <v>StLucie U2 EPU Total</v>
          </cell>
          <cell r="D365" t="str">
            <v>Nuclear</v>
          </cell>
          <cell r="E365" t="str">
            <v/>
          </cell>
          <cell r="I365" t="str">
            <v>StLucie U2 EPU Total</v>
          </cell>
          <cell r="L365">
            <v>0</v>
          </cell>
          <cell r="M365">
            <v>888211.52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185252.59</v>
          </cell>
          <cell r="S365">
            <v>1073464.1100000001</v>
          </cell>
          <cell r="T365">
            <v>680946.91000000015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1754411.0200000003</v>
          </cell>
          <cell r="AA365">
            <v>4159789.0400000005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5914200.0600000005</v>
          </cell>
        </row>
        <row r="366">
          <cell r="A366" t="str">
            <v>32120102U</v>
          </cell>
          <cell r="B366">
            <v>321</v>
          </cell>
          <cell r="C366" t="str">
            <v>StLucie U2 Uprates</v>
          </cell>
          <cell r="D366" t="str">
            <v>Nuclear</v>
          </cell>
          <cell r="E366" t="str">
            <v>20102U</v>
          </cell>
          <cell r="I366" t="str">
            <v>StLucie U2 Uprates</v>
          </cell>
          <cell r="J366" t="str">
            <v>CRS</v>
          </cell>
          <cell r="K366">
            <v>321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A367" t="str">
            <v>32220102U</v>
          </cell>
          <cell r="B367">
            <v>322</v>
          </cell>
          <cell r="C367" t="str">
            <v>StLucie U2 Uprates</v>
          </cell>
          <cell r="D367" t="str">
            <v>Nuclear</v>
          </cell>
          <cell r="E367" t="str">
            <v>20102U</v>
          </cell>
          <cell r="K367">
            <v>322</v>
          </cell>
          <cell r="L367">
            <v>19951390.510000002</v>
          </cell>
          <cell r="M367">
            <v>0</v>
          </cell>
          <cell r="N367">
            <v>-29423.66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19921966.850000001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404.38</v>
          </cell>
          <cell r="Y367">
            <v>0</v>
          </cell>
          <cell r="Z367">
            <v>19922371.23</v>
          </cell>
          <cell r="AA367">
            <v>0</v>
          </cell>
          <cell r="AB367">
            <v>-7147134.5999999996</v>
          </cell>
          <cell r="AC367">
            <v>-531411.92000000004</v>
          </cell>
          <cell r="AD367">
            <v>0</v>
          </cell>
          <cell r="AE367">
            <v>0</v>
          </cell>
          <cell r="AF367">
            <v>0</v>
          </cell>
          <cell r="AG367">
            <v>12243824.710000001</v>
          </cell>
        </row>
        <row r="368">
          <cell r="A368" t="str">
            <v>32320102U</v>
          </cell>
          <cell r="B368">
            <v>323</v>
          </cell>
          <cell r="C368" t="str">
            <v>StLucie U2 Uprates</v>
          </cell>
          <cell r="D368" t="str">
            <v>Nuclear</v>
          </cell>
          <cell r="E368" t="str">
            <v>20102U</v>
          </cell>
          <cell r="K368">
            <v>323</v>
          </cell>
          <cell r="L368">
            <v>69101209.280000001</v>
          </cell>
          <cell r="M368">
            <v>0</v>
          </cell>
          <cell r="N368">
            <v>-36840079.719999999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32261129.560000002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506304.74</v>
          </cell>
          <cell r="Y368">
            <v>0</v>
          </cell>
          <cell r="Z368">
            <v>32767434.300000001</v>
          </cell>
          <cell r="AA368">
            <v>0</v>
          </cell>
          <cell r="AB368">
            <v>-27456742.5</v>
          </cell>
          <cell r="AC368">
            <v>-2041495.09</v>
          </cell>
          <cell r="AD368">
            <v>0</v>
          </cell>
          <cell r="AE368">
            <v>0</v>
          </cell>
          <cell r="AF368">
            <v>0</v>
          </cell>
          <cell r="AG368">
            <v>3269196.7100000009</v>
          </cell>
        </row>
        <row r="369">
          <cell r="A369" t="str">
            <v>32420102U</v>
          </cell>
          <cell r="B369">
            <v>324</v>
          </cell>
          <cell r="C369" t="str">
            <v>StLucie U2 Uprates</v>
          </cell>
          <cell r="D369" t="str">
            <v>Nuclear</v>
          </cell>
          <cell r="E369" t="str">
            <v>20102U</v>
          </cell>
          <cell r="K369">
            <v>324</v>
          </cell>
          <cell r="L369">
            <v>2119124.37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2119124.37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2119124.37</v>
          </cell>
          <cell r="AA369">
            <v>0</v>
          </cell>
          <cell r="AB369">
            <v>-389822.9</v>
          </cell>
          <cell r="AC369">
            <v>-28984.560000000001</v>
          </cell>
          <cell r="AD369">
            <v>0</v>
          </cell>
          <cell r="AE369">
            <v>0</v>
          </cell>
          <cell r="AF369">
            <v>0</v>
          </cell>
          <cell r="AG369">
            <v>1700316.9100000001</v>
          </cell>
        </row>
        <row r="370">
          <cell r="A370" t="str">
            <v>32520102U</v>
          </cell>
          <cell r="B370">
            <v>325</v>
          </cell>
          <cell r="C370" t="str">
            <v>StLucie U2 Uprates</v>
          </cell>
          <cell r="D370" t="str">
            <v>Nuclear</v>
          </cell>
          <cell r="E370" t="str">
            <v>20102U</v>
          </cell>
          <cell r="K370">
            <v>325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 t="str">
            <v/>
          </cell>
          <cell r="B371" t="str">
            <v/>
          </cell>
          <cell r="C371" t="str">
            <v>StLucie U2 Uprates</v>
          </cell>
          <cell r="D371" t="str">
            <v>Nuclear</v>
          </cell>
          <cell r="E371" t="str">
            <v/>
          </cell>
          <cell r="J371" t="str">
            <v>CRS Total</v>
          </cell>
          <cell r="L371">
            <v>91171724.160000011</v>
          </cell>
          <cell r="M371">
            <v>0</v>
          </cell>
          <cell r="N371">
            <v>-36869503.379999995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54302220.780000001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506709.12</v>
          </cell>
          <cell r="Y371">
            <v>0</v>
          </cell>
          <cell r="Z371">
            <v>54808929.899999999</v>
          </cell>
          <cell r="AA371">
            <v>0</v>
          </cell>
          <cell r="AB371">
            <v>-34993700</v>
          </cell>
          <cell r="AC371">
            <v>-2601891.5700000003</v>
          </cell>
          <cell r="AD371">
            <v>0</v>
          </cell>
          <cell r="AE371">
            <v>0</v>
          </cell>
          <cell r="AF371">
            <v>0</v>
          </cell>
          <cell r="AG371">
            <v>17213338.330000002</v>
          </cell>
        </row>
        <row r="372">
          <cell r="A372" t="str">
            <v/>
          </cell>
          <cell r="B372" t="str">
            <v/>
          </cell>
          <cell r="C372" t="str">
            <v>StLucie U2 Uprates Total</v>
          </cell>
          <cell r="D372" t="str">
            <v>Nuclear</v>
          </cell>
          <cell r="E372" t="str">
            <v/>
          </cell>
          <cell r="I372" t="str">
            <v>StLucie U2 Uprates Total</v>
          </cell>
          <cell r="L372">
            <v>91171724.160000011</v>
          </cell>
          <cell r="M372">
            <v>0</v>
          </cell>
          <cell r="N372">
            <v>-36869503.379999995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54302220.780000001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506709.12</v>
          </cell>
          <cell r="Y372">
            <v>0</v>
          </cell>
          <cell r="Z372">
            <v>54808929.899999999</v>
          </cell>
          <cell r="AA372">
            <v>0</v>
          </cell>
          <cell r="AB372">
            <v>-34993700</v>
          </cell>
          <cell r="AC372">
            <v>-2601891.5700000003</v>
          </cell>
          <cell r="AD372">
            <v>0</v>
          </cell>
          <cell r="AE372">
            <v>0</v>
          </cell>
          <cell r="AF372">
            <v>0</v>
          </cell>
          <cell r="AG372">
            <v>17213338.330000002</v>
          </cell>
        </row>
        <row r="373">
          <cell r="A373" t="str">
            <v/>
          </cell>
          <cell r="B373" t="str">
            <v/>
          </cell>
          <cell r="C373" t="str">
            <v>StLucie U2 Uprates Total</v>
          </cell>
          <cell r="D373" t="str">
            <v>Nuclear</v>
          </cell>
          <cell r="E373" t="str">
            <v/>
          </cell>
          <cell r="H373" t="str">
            <v>St Lucie  Total</v>
          </cell>
          <cell r="L373">
            <v>1357486402.9699998</v>
          </cell>
          <cell r="M373">
            <v>43464076.119999997</v>
          </cell>
          <cell r="N373">
            <v>-86157803.449999988</v>
          </cell>
          <cell r="O373">
            <v>-13501150.99</v>
          </cell>
          <cell r="P373">
            <v>194415</v>
          </cell>
          <cell r="Q373">
            <v>5342940.8699999992</v>
          </cell>
          <cell r="R373">
            <v>0</v>
          </cell>
          <cell r="S373">
            <v>1306828880.5199997</v>
          </cell>
          <cell r="T373">
            <v>14756356.539999999</v>
          </cell>
          <cell r="U373">
            <v>-3636939.7399999946</v>
          </cell>
          <cell r="V373">
            <v>-2068980.6099999999</v>
          </cell>
          <cell r="W373">
            <v>0</v>
          </cell>
          <cell r="X373">
            <v>506709.12</v>
          </cell>
          <cell r="Y373">
            <v>0</v>
          </cell>
          <cell r="Z373">
            <v>1316386025.8300002</v>
          </cell>
          <cell r="AA373">
            <v>68684509.640000001</v>
          </cell>
          <cell r="AB373">
            <v>-97788188.350000009</v>
          </cell>
          <cell r="AC373">
            <v>-3266446.2900000005</v>
          </cell>
          <cell r="AD373">
            <v>0</v>
          </cell>
          <cell r="AE373">
            <v>0</v>
          </cell>
          <cell r="AF373">
            <v>0</v>
          </cell>
          <cell r="AG373">
            <v>1284015900.8300002</v>
          </cell>
        </row>
        <row r="374">
          <cell r="A374" t="str">
            <v>32120200</v>
          </cell>
          <cell r="B374">
            <v>321</v>
          </cell>
          <cell r="C374" t="str">
            <v>Turkey Pt Comm</v>
          </cell>
          <cell r="D374" t="str">
            <v>Nuclear</v>
          </cell>
          <cell r="E374">
            <v>20200</v>
          </cell>
          <cell r="H374" t="str">
            <v xml:space="preserve">Turkey Pt </v>
          </cell>
          <cell r="I374" t="str">
            <v>Turkey Pt Comm</v>
          </cell>
          <cell r="J374" t="str">
            <v>Depr</v>
          </cell>
          <cell r="K374">
            <v>321</v>
          </cell>
          <cell r="L374">
            <v>164188639.04999998</v>
          </cell>
          <cell r="M374">
            <v>3709835.54</v>
          </cell>
          <cell r="N374">
            <v>-1224239.78</v>
          </cell>
          <cell r="O374">
            <v>-395471.38</v>
          </cell>
          <cell r="P374">
            <v>0</v>
          </cell>
          <cell r="Q374">
            <v>0</v>
          </cell>
          <cell r="R374">
            <v>-41902.980000000003</v>
          </cell>
          <cell r="S374">
            <v>166236860.44999999</v>
          </cell>
          <cell r="T374">
            <v>1245566.29</v>
          </cell>
          <cell r="U374">
            <v>-230924.24000000022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167251502.5</v>
          </cell>
          <cell r="AA374">
            <v>5521862.620000001</v>
          </cell>
          <cell r="AB374">
            <v>-928068.18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171845296.94</v>
          </cell>
        </row>
        <row r="375">
          <cell r="A375" t="str">
            <v>32220200</v>
          </cell>
          <cell r="B375">
            <v>322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322</v>
          </cell>
          <cell r="L375">
            <v>29151271.600000001</v>
          </cell>
          <cell r="M375">
            <v>1329020.82</v>
          </cell>
          <cell r="N375">
            <v>-321102.40999999997</v>
          </cell>
          <cell r="O375">
            <v>-15471.41</v>
          </cell>
          <cell r="P375">
            <v>0</v>
          </cell>
          <cell r="Q375">
            <v>0</v>
          </cell>
          <cell r="R375">
            <v>-243961.79</v>
          </cell>
          <cell r="S375">
            <v>29899756.810000002</v>
          </cell>
          <cell r="T375">
            <v>625099.83000000007</v>
          </cell>
          <cell r="U375">
            <v>-104302.45999999996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30420554.18</v>
          </cell>
          <cell r="AA375">
            <v>2771201.65</v>
          </cell>
          <cell r="AB375">
            <v>-419184.23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32772571.600000001</v>
          </cell>
        </row>
        <row r="376">
          <cell r="A376" t="str">
            <v>32320200</v>
          </cell>
          <cell r="B376">
            <v>323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323</v>
          </cell>
          <cell r="L376">
            <v>8349863.5</v>
          </cell>
          <cell r="M376">
            <v>346438</v>
          </cell>
          <cell r="N376">
            <v>0</v>
          </cell>
          <cell r="O376">
            <v>-1975152.23</v>
          </cell>
          <cell r="P376">
            <v>0</v>
          </cell>
          <cell r="Q376">
            <v>1297783.8400000001</v>
          </cell>
          <cell r="R376">
            <v>-962608.08</v>
          </cell>
          <cell r="S376">
            <v>7056325.0299999993</v>
          </cell>
          <cell r="T376">
            <v>94790.82</v>
          </cell>
          <cell r="U376">
            <v>-13180.45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7137935.4000000004</v>
          </cell>
          <cell r="AA376">
            <v>420228.03</v>
          </cell>
          <cell r="AB376">
            <v>-52971.29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7505192.1400000006</v>
          </cell>
        </row>
        <row r="377">
          <cell r="A377" t="str">
            <v>32420200</v>
          </cell>
          <cell r="B377">
            <v>324</v>
          </cell>
          <cell r="C377" t="str">
            <v>Turkey Pt Comm</v>
          </cell>
          <cell r="D377" t="str">
            <v>Nuclear</v>
          </cell>
          <cell r="E377">
            <v>20200</v>
          </cell>
          <cell r="K377">
            <v>324</v>
          </cell>
          <cell r="L377">
            <v>30022208.530000001</v>
          </cell>
          <cell r="M377">
            <v>576606.13</v>
          </cell>
          <cell r="N377">
            <v>0</v>
          </cell>
          <cell r="O377">
            <v>-16711.27</v>
          </cell>
          <cell r="P377">
            <v>0</v>
          </cell>
          <cell r="Q377">
            <v>0</v>
          </cell>
          <cell r="R377">
            <v>0</v>
          </cell>
          <cell r="S377">
            <v>30582103.390000001</v>
          </cell>
          <cell r="T377">
            <v>201001.96999999997</v>
          </cell>
          <cell r="U377">
            <v>-37265.160000000003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30745840.200000003</v>
          </cell>
          <cell r="AA377">
            <v>891084.85</v>
          </cell>
          <cell r="AB377">
            <v>-149766.06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31487158.990000002</v>
          </cell>
        </row>
        <row r="378">
          <cell r="A378" t="str">
            <v>32520200</v>
          </cell>
          <cell r="B378">
            <v>325</v>
          </cell>
          <cell r="C378" t="str">
            <v>Turkey Pt Comm</v>
          </cell>
          <cell r="D378" t="str">
            <v>Nuclear</v>
          </cell>
          <cell r="E378">
            <v>20200</v>
          </cell>
          <cell r="K378">
            <v>325</v>
          </cell>
          <cell r="L378">
            <v>15602767.140000001</v>
          </cell>
          <cell r="M378">
            <v>353827.19</v>
          </cell>
          <cell r="N378">
            <v>-121596.06</v>
          </cell>
          <cell r="O378">
            <v>-358292.27</v>
          </cell>
          <cell r="P378">
            <v>0</v>
          </cell>
          <cell r="Q378">
            <v>0</v>
          </cell>
          <cell r="R378">
            <v>-5740</v>
          </cell>
          <cell r="S378">
            <v>15470966</v>
          </cell>
          <cell r="T378">
            <v>116193.11999999994</v>
          </cell>
          <cell r="U378">
            <v>-21541.860000000015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15565617.260000002</v>
          </cell>
          <cell r="AA378">
            <v>515109.05999999994</v>
          </cell>
          <cell r="AB378">
            <v>-86575.22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15994151.100000001</v>
          </cell>
        </row>
        <row r="379">
          <cell r="A379" t="str">
            <v/>
          </cell>
          <cell r="B379" t="str">
            <v/>
          </cell>
          <cell r="C379" t="str">
            <v>Turkey Pt Comm</v>
          </cell>
          <cell r="D379" t="str">
            <v>Nuclear</v>
          </cell>
          <cell r="E379" t="str">
            <v/>
          </cell>
          <cell r="J379" t="str">
            <v>Depr Total</v>
          </cell>
          <cell r="L379">
            <v>247314749.81999999</v>
          </cell>
          <cell r="M379">
            <v>6315727.6800000006</v>
          </cell>
          <cell r="N379">
            <v>-1666938.25</v>
          </cell>
          <cell r="O379">
            <v>-2761098.56</v>
          </cell>
          <cell r="P379">
            <v>0</v>
          </cell>
          <cell r="Q379">
            <v>1297783.8400000001</v>
          </cell>
          <cell r="R379">
            <v>-1254212.8500000001</v>
          </cell>
          <cell r="S379">
            <v>249246011.68000001</v>
          </cell>
          <cell r="T379">
            <v>2282652.0300000003</v>
          </cell>
          <cell r="U379">
            <v>-407214.17000000016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251121449.54000002</v>
          </cell>
          <cell r="AA379">
            <v>10119486.210000001</v>
          </cell>
          <cell r="AB379">
            <v>-1636564.9800000002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259604370.77000001</v>
          </cell>
        </row>
        <row r="380">
          <cell r="A380" t="str">
            <v>325.320200</v>
          </cell>
          <cell r="B380">
            <v>325.3</v>
          </cell>
          <cell r="C380" t="str">
            <v>Turkey Pt Comm</v>
          </cell>
          <cell r="D380" t="str">
            <v>Nuclear</v>
          </cell>
          <cell r="E380">
            <v>20200</v>
          </cell>
          <cell r="J380" t="str">
            <v>Amort</v>
          </cell>
          <cell r="K380">
            <v>325.3</v>
          </cell>
          <cell r="L380">
            <v>502992.23</v>
          </cell>
          <cell r="M380">
            <v>167807.98</v>
          </cell>
          <cell r="N380">
            <v>-287378.01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383422.19999999995</v>
          </cell>
          <cell r="T380">
            <v>42581.399999999994</v>
          </cell>
          <cell r="U380">
            <v>-223325.10000000003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202678.49999999994</v>
          </cell>
          <cell r="AA380">
            <v>152385.76</v>
          </cell>
          <cell r="AB380">
            <v>-56814.139999999992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298250.12</v>
          </cell>
        </row>
        <row r="381">
          <cell r="A381" t="str">
            <v>325.520200</v>
          </cell>
          <cell r="B381">
            <v>325.5</v>
          </cell>
          <cell r="C381" t="str">
            <v>Turkey Pt Comm</v>
          </cell>
          <cell r="D381" t="str">
            <v>Nuclear</v>
          </cell>
          <cell r="E381">
            <v>20200</v>
          </cell>
          <cell r="K381">
            <v>325.5</v>
          </cell>
          <cell r="L381">
            <v>171980.9</v>
          </cell>
          <cell r="M381">
            <v>21622.240000000002</v>
          </cell>
          <cell r="N381">
            <v>-75913.440000000002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117689.69999999998</v>
          </cell>
          <cell r="T381">
            <v>3416.369999999999</v>
          </cell>
          <cell r="U381">
            <v>-91478.19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29627.880000000005</v>
          </cell>
          <cell r="AA381">
            <v>5430.62</v>
          </cell>
          <cell r="AB381">
            <v>-21240.689999999991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13817.810000000012</v>
          </cell>
        </row>
        <row r="382">
          <cell r="A382" t="str">
            <v>325.720200</v>
          </cell>
          <cell r="B382">
            <v>325.7</v>
          </cell>
          <cell r="C382" t="str">
            <v>Turkey Pt Comm</v>
          </cell>
          <cell r="D382" t="str">
            <v>Nuclear</v>
          </cell>
          <cell r="E382">
            <v>20200</v>
          </cell>
          <cell r="K382">
            <v>325.7</v>
          </cell>
          <cell r="L382">
            <v>11426115.539999999</v>
          </cell>
          <cell r="M382">
            <v>2344967.35</v>
          </cell>
          <cell r="N382">
            <v>-935234.65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12835848.239999998</v>
          </cell>
          <cell r="T382">
            <v>790813.56</v>
          </cell>
          <cell r="U382">
            <v>-1650061.8900000001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11976599.91</v>
          </cell>
          <cell r="AA382">
            <v>3181171.08</v>
          </cell>
          <cell r="AB382">
            <v>-2613758.4699999993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12544012.520000001</v>
          </cell>
        </row>
        <row r="383">
          <cell r="A383" t="str">
            <v/>
          </cell>
          <cell r="B383" t="str">
            <v/>
          </cell>
          <cell r="C383" t="str">
            <v>Turkey Pt Comm</v>
          </cell>
          <cell r="D383" t="str">
            <v>Nuclear</v>
          </cell>
          <cell r="E383" t="str">
            <v/>
          </cell>
          <cell r="J383" t="str">
            <v>Amort Total</v>
          </cell>
          <cell r="L383">
            <v>12101088.67</v>
          </cell>
          <cell r="M383">
            <v>2534397.5700000003</v>
          </cell>
          <cell r="N383">
            <v>-1298526.1000000001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13336960.139999999</v>
          </cell>
          <cell r="T383">
            <v>836811.33000000007</v>
          </cell>
          <cell r="U383">
            <v>-1964865.1800000002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12208906.290000001</v>
          </cell>
          <cell r="AA383">
            <v>3338987.46</v>
          </cell>
          <cell r="AB383">
            <v>-2691813.2999999993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12856080.450000001</v>
          </cell>
        </row>
        <row r="384">
          <cell r="A384" t="str">
            <v/>
          </cell>
          <cell r="B384" t="str">
            <v/>
          </cell>
          <cell r="C384" t="str">
            <v>Turkey Pt Comm Total</v>
          </cell>
          <cell r="D384" t="str">
            <v>Nuclear</v>
          </cell>
          <cell r="E384" t="str">
            <v/>
          </cell>
          <cell r="I384" t="str">
            <v>Turkey Pt Comm Total</v>
          </cell>
          <cell r="L384">
            <v>259415838.48999998</v>
          </cell>
          <cell r="M384">
            <v>8850125.2500000019</v>
          </cell>
          <cell r="N384">
            <v>-2965464.35</v>
          </cell>
          <cell r="O384">
            <v>-2761098.56</v>
          </cell>
          <cell r="P384">
            <v>0</v>
          </cell>
          <cell r="Q384">
            <v>1297783.8400000001</v>
          </cell>
          <cell r="R384">
            <v>-1254212.8500000001</v>
          </cell>
          <cell r="S384">
            <v>262582971.81999999</v>
          </cell>
          <cell r="T384">
            <v>3119463.3600000003</v>
          </cell>
          <cell r="U384">
            <v>-2372079.3500000006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263330355.83000001</v>
          </cell>
          <cell r="AA384">
            <v>13458473.67</v>
          </cell>
          <cell r="AB384">
            <v>-4328378.2799999993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272460451.22000003</v>
          </cell>
        </row>
        <row r="385">
          <cell r="A385" t="str">
            <v>32120200</v>
          </cell>
          <cell r="B385">
            <v>321</v>
          </cell>
          <cell r="C385" t="str">
            <v>Turkey Pt Comm EPU</v>
          </cell>
          <cell r="D385" t="str">
            <v>Nuclear</v>
          </cell>
          <cell r="E385">
            <v>20200</v>
          </cell>
          <cell r="I385" t="str">
            <v>Turkey Pt Comm EPU</v>
          </cell>
          <cell r="J385" t="str">
            <v>Depr</v>
          </cell>
          <cell r="K385">
            <v>321</v>
          </cell>
          <cell r="L385">
            <v>0</v>
          </cell>
          <cell r="M385">
            <v>9752.84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43728.69</v>
          </cell>
          <cell r="S385">
            <v>53481.53</v>
          </cell>
          <cell r="T385">
            <v>37359.570000000007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90841.1</v>
          </cell>
          <cell r="AA385">
            <v>175297.56000000003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266138.66000000003</v>
          </cell>
        </row>
        <row r="386">
          <cell r="A386" t="str">
            <v>32220200</v>
          </cell>
          <cell r="B386">
            <v>322</v>
          </cell>
          <cell r="C386" t="str">
            <v>Turkey Pt Comm EPU</v>
          </cell>
          <cell r="D386" t="str">
            <v>Nuclear</v>
          </cell>
          <cell r="E386">
            <v>20200</v>
          </cell>
          <cell r="K386">
            <v>322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</row>
        <row r="387">
          <cell r="A387" t="str">
            <v>32320200</v>
          </cell>
          <cell r="B387">
            <v>323</v>
          </cell>
          <cell r="C387" t="str">
            <v>Turkey Pt Comm EPU</v>
          </cell>
          <cell r="D387" t="str">
            <v>Nuclear</v>
          </cell>
          <cell r="E387">
            <v>20200</v>
          </cell>
          <cell r="K387">
            <v>323</v>
          </cell>
          <cell r="L387">
            <v>0</v>
          </cell>
          <cell r="M387">
            <v>1198.44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3853.48</v>
          </cell>
          <cell r="S387">
            <v>5051.92</v>
          </cell>
          <cell r="T387">
            <v>4590.7299999999996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9642.65</v>
          </cell>
          <cell r="AA387">
            <v>21540.480000000007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31183.130000000005</v>
          </cell>
        </row>
        <row r="388">
          <cell r="A388" t="str">
            <v>32420200</v>
          </cell>
          <cell r="B388">
            <v>324</v>
          </cell>
          <cell r="C388" t="str">
            <v>Turkey Pt Comm EPU</v>
          </cell>
          <cell r="D388" t="str">
            <v>Nuclear</v>
          </cell>
          <cell r="E388">
            <v>20200</v>
          </cell>
          <cell r="K388">
            <v>324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</row>
        <row r="389">
          <cell r="A389" t="str">
            <v>32520200</v>
          </cell>
          <cell r="B389">
            <v>325</v>
          </cell>
          <cell r="C389" t="str">
            <v>Turkey Pt Comm EPU</v>
          </cell>
          <cell r="D389" t="str">
            <v>Nuclear</v>
          </cell>
          <cell r="E389">
            <v>20200</v>
          </cell>
          <cell r="K389">
            <v>325</v>
          </cell>
          <cell r="L389">
            <v>0</v>
          </cell>
          <cell r="M389">
            <v>1195.24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5740</v>
          </cell>
          <cell r="S389">
            <v>6935.24</v>
          </cell>
          <cell r="T389">
            <v>4578.5300000000007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11513.77</v>
          </cell>
          <cell r="AA389">
            <v>21483.24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32997.01</v>
          </cell>
        </row>
        <row r="390">
          <cell r="A390" t="str">
            <v/>
          </cell>
          <cell r="B390" t="str">
            <v/>
          </cell>
          <cell r="C390" t="str">
            <v>Turkey Pt Comm EPU</v>
          </cell>
          <cell r="D390" t="str">
            <v>Nuclear</v>
          </cell>
          <cell r="E390" t="str">
            <v/>
          </cell>
          <cell r="J390" t="str">
            <v>Depr Total</v>
          </cell>
          <cell r="L390">
            <v>0</v>
          </cell>
          <cell r="M390">
            <v>12146.52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53322.170000000006</v>
          </cell>
          <cell r="S390">
            <v>65468.689999999995</v>
          </cell>
          <cell r="T390">
            <v>46528.83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111997.52</v>
          </cell>
          <cell r="AA390">
            <v>218321.28000000003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330318.80000000005</v>
          </cell>
        </row>
        <row r="391">
          <cell r="A391" t="str">
            <v/>
          </cell>
          <cell r="B391" t="str">
            <v/>
          </cell>
          <cell r="C391" t="str">
            <v>Turkey Pt Comm EPU Total</v>
          </cell>
          <cell r="D391" t="str">
            <v>Nuclear</v>
          </cell>
          <cell r="E391" t="str">
            <v/>
          </cell>
          <cell r="I391" t="str">
            <v>Turkey Pt Comm EPU Total</v>
          </cell>
          <cell r="L391">
            <v>0</v>
          </cell>
          <cell r="M391">
            <v>12146.52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53322.170000000006</v>
          </cell>
          <cell r="S391">
            <v>65468.689999999995</v>
          </cell>
          <cell r="T391">
            <v>46528.83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111997.52</v>
          </cell>
          <cell r="AA391">
            <v>218321.28000000003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330318.80000000005</v>
          </cell>
        </row>
        <row r="392">
          <cell r="A392" t="str">
            <v>321</v>
          </cell>
          <cell r="B392">
            <v>321</v>
          </cell>
          <cell r="C392" t="str">
            <v>Turkey Pt Comm Uprates</v>
          </cell>
          <cell r="D392" t="str">
            <v>Nuclear</v>
          </cell>
          <cell r="E392" t="str">
            <v/>
          </cell>
          <cell r="I392" t="str">
            <v>Turkey Pt Comm Uprates</v>
          </cell>
          <cell r="J392" t="str">
            <v>CRS</v>
          </cell>
          <cell r="K392">
            <v>321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</row>
        <row r="393">
          <cell r="A393" t="str">
            <v>322</v>
          </cell>
          <cell r="B393">
            <v>322</v>
          </cell>
          <cell r="C393" t="str">
            <v>Turkey Pt Comm Uprates</v>
          </cell>
          <cell r="D393" t="str">
            <v>Nuclear</v>
          </cell>
          <cell r="E393" t="str">
            <v/>
          </cell>
          <cell r="K393">
            <v>322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</row>
        <row r="394">
          <cell r="A394" t="str">
            <v>323</v>
          </cell>
          <cell r="B394">
            <v>323</v>
          </cell>
          <cell r="C394" t="str">
            <v>Turkey Pt Comm Uprates</v>
          </cell>
          <cell r="D394" t="str">
            <v>Nuclear</v>
          </cell>
          <cell r="E394" t="str">
            <v/>
          </cell>
          <cell r="K394">
            <v>323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</row>
        <row r="395">
          <cell r="A395" t="str">
            <v>324</v>
          </cell>
          <cell r="B395">
            <v>324</v>
          </cell>
          <cell r="C395" t="str">
            <v>Turkey Pt Comm Uprates</v>
          </cell>
          <cell r="D395" t="str">
            <v>Nuclear</v>
          </cell>
          <cell r="E395" t="str">
            <v/>
          </cell>
          <cell r="K395">
            <v>324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</row>
        <row r="396">
          <cell r="A396" t="str">
            <v>325</v>
          </cell>
          <cell r="B396">
            <v>325</v>
          </cell>
          <cell r="C396" t="str">
            <v>Turkey Pt Comm Uprates</v>
          </cell>
          <cell r="D396" t="str">
            <v>Nuclear</v>
          </cell>
          <cell r="E396" t="str">
            <v/>
          </cell>
          <cell r="K396">
            <v>325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</row>
        <row r="397">
          <cell r="A397" t="str">
            <v/>
          </cell>
          <cell r="B397" t="str">
            <v/>
          </cell>
          <cell r="C397" t="str">
            <v>Turkey Pt Comm Uprates</v>
          </cell>
          <cell r="D397" t="str">
            <v>Nuclear</v>
          </cell>
          <cell r="E397" t="str">
            <v/>
          </cell>
          <cell r="J397" t="str">
            <v>CRS Total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</row>
        <row r="398">
          <cell r="A398" t="str">
            <v/>
          </cell>
          <cell r="B398" t="str">
            <v/>
          </cell>
          <cell r="C398" t="str">
            <v>Turkey Pt Comm Uprates Total</v>
          </cell>
          <cell r="D398" t="str">
            <v>Nuclear</v>
          </cell>
          <cell r="E398" t="str">
            <v/>
          </cell>
          <cell r="I398" t="str">
            <v>Turkey Pt Comm Uprates Total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</row>
        <row r="399">
          <cell r="A399" t="str">
            <v>32120201</v>
          </cell>
          <cell r="B399">
            <v>321</v>
          </cell>
          <cell r="C399" t="str">
            <v>Turkey Pt U3</v>
          </cell>
          <cell r="D399" t="str">
            <v>Nuclear</v>
          </cell>
          <cell r="E399">
            <v>20201</v>
          </cell>
          <cell r="I399" t="str">
            <v>Turkey Pt U3</v>
          </cell>
          <cell r="J399" t="str">
            <v>Depr</v>
          </cell>
          <cell r="K399">
            <v>321</v>
          </cell>
          <cell r="L399">
            <v>29659435.120000001</v>
          </cell>
          <cell r="M399">
            <v>805594.31</v>
          </cell>
          <cell r="N399">
            <v>-696455.04</v>
          </cell>
          <cell r="O399">
            <v>-745084.73</v>
          </cell>
          <cell r="P399">
            <v>0</v>
          </cell>
          <cell r="Q399">
            <v>363261.6</v>
          </cell>
          <cell r="R399">
            <v>767.54</v>
          </cell>
          <cell r="S399">
            <v>29387518.800000001</v>
          </cell>
          <cell r="T399">
            <v>256029.5</v>
          </cell>
          <cell r="U399">
            <v>-174844.07999999996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29468704.219999999</v>
          </cell>
          <cell r="AA399">
            <v>1021334.54</v>
          </cell>
          <cell r="AB399">
            <v>-699376.32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29790662.439999998</v>
          </cell>
        </row>
        <row r="400">
          <cell r="A400" t="str">
            <v>32220201</v>
          </cell>
          <cell r="B400">
            <v>322</v>
          </cell>
          <cell r="C400" t="str">
            <v>Turkey Pt U3</v>
          </cell>
          <cell r="D400" t="str">
            <v>Nuclear</v>
          </cell>
          <cell r="E400">
            <v>20201</v>
          </cell>
          <cell r="K400">
            <v>322</v>
          </cell>
          <cell r="L400">
            <v>154910350.22</v>
          </cell>
          <cell r="M400">
            <v>4418510.3099999996</v>
          </cell>
          <cell r="N400">
            <v>-4529195.4800000004</v>
          </cell>
          <cell r="O400">
            <v>-1192779.03</v>
          </cell>
          <cell r="P400">
            <v>0</v>
          </cell>
          <cell r="Q400">
            <v>239529.38</v>
          </cell>
          <cell r="R400">
            <v>105369.69</v>
          </cell>
          <cell r="S400">
            <v>153951785.09</v>
          </cell>
          <cell r="T400">
            <v>1474488.4500000002</v>
          </cell>
          <cell r="U400">
            <v>-906243.26999999955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154520030.26999998</v>
          </cell>
          <cell r="AA400">
            <v>5881923.7400000012</v>
          </cell>
          <cell r="AB400">
            <v>-3624973.0799999996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156776980.92999998</v>
          </cell>
        </row>
        <row r="401">
          <cell r="A401" t="str">
            <v>32320201</v>
          </cell>
          <cell r="B401">
            <v>323</v>
          </cell>
          <cell r="C401" t="str">
            <v>Turkey Pt U3</v>
          </cell>
          <cell r="D401" t="str">
            <v>Nuclear</v>
          </cell>
          <cell r="E401">
            <v>20201</v>
          </cell>
          <cell r="K401">
            <v>323</v>
          </cell>
          <cell r="L401">
            <v>13471729.539999999</v>
          </cell>
          <cell r="M401">
            <v>1040913.98</v>
          </cell>
          <cell r="N401">
            <v>-117613.79</v>
          </cell>
          <cell r="O401">
            <v>-137864.38</v>
          </cell>
          <cell r="P401">
            <v>0</v>
          </cell>
          <cell r="Q401">
            <v>282470.09999999998</v>
          </cell>
          <cell r="R401">
            <v>922489.73</v>
          </cell>
          <cell r="S401">
            <v>15462125.18</v>
          </cell>
          <cell r="T401">
            <v>386956.33000000007</v>
          </cell>
          <cell r="U401">
            <v>-198191.10000000003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15650890.409999998</v>
          </cell>
          <cell r="AA401">
            <v>1543618.4800000002</v>
          </cell>
          <cell r="AB401">
            <v>-792764.39999999979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16401744.489999998</v>
          </cell>
        </row>
        <row r="402">
          <cell r="A402" t="str">
            <v>32420201</v>
          </cell>
          <cell r="B402">
            <v>324</v>
          </cell>
          <cell r="C402" t="str">
            <v>Turkey Pt U3</v>
          </cell>
          <cell r="D402" t="str">
            <v>Nuclear</v>
          </cell>
          <cell r="E402">
            <v>20201</v>
          </cell>
          <cell r="K402">
            <v>324</v>
          </cell>
          <cell r="L402">
            <v>62971765.649999999</v>
          </cell>
          <cell r="M402">
            <v>1400414.94</v>
          </cell>
          <cell r="N402">
            <v>-44264.06</v>
          </cell>
          <cell r="O402">
            <v>-399064.77</v>
          </cell>
          <cell r="P402">
            <v>0</v>
          </cell>
          <cell r="Q402">
            <v>0</v>
          </cell>
          <cell r="R402">
            <v>242.04</v>
          </cell>
          <cell r="S402">
            <v>63929093.79999999</v>
          </cell>
          <cell r="T402">
            <v>471040.57999999984</v>
          </cell>
          <cell r="U402">
            <v>-321676.40999999997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64078457.969999999</v>
          </cell>
          <cell r="AA402">
            <v>1879041.31</v>
          </cell>
          <cell r="AB402">
            <v>-1286705.6399999999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64670793.640000001</v>
          </cell>
        </row>
        <row r="403">
          <cell r="A403" t="str">
            <v>32520201</v>
          </cell>
          <cell r="B403">
            <v>325</v>
          </cell>
          <cell r="C403" t="str">
            <v>Turkey Pt U3</v>
          </cell>
          <cell r="D403" t="str">
            <v>Nuclear</v>
          </cell>
          <cell r="E403">
            <v>20201</v>
          </cell>
          <cell r="K403">
            <v>325</v>
          </cell>
          <cell r="L403">
            <v>1433263.94</v>
          </cell>
          <cell r="M403">
            <v>37766.339999999997</v>
          </cell>
          <cell r="N403">
            <v>0</v>
          </cell>
          <cell r="O403">
            <v>-268988.56</v>
          </cell>
          <cell r="P403">
            <v>0</v>
          </cell>
          <cell r="Q403">
            <v>0</v>
          </cell>
          <cell r="R403">
            <v>0</v>
          </cell>
          <cell r="S403">
            <v>1202041.72</v>
          </cell>
          <cell r="T403">
            <v>12570.489999999998</v>
          </cell>
          <cell r="U403">
            <v>-8584.4699999999993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1206027.74</v>
          </cell>
          <cell r="AA403">
            <v>50145.27</v>
          </cell>
          <cell r="AB403">
            <v>-34337.87999999999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1221835.1299999999</v>
          </cell>
        </row>
        <row r="404">
          <cell r="A404" t="str">
            <v/>
          </cell>
          <cell r="B404" t="str">
            <v/>
          </cell>
          <cell r="C404" t="str">
            <v>Turkey Pt U3</v>
          </cell>
          <cell r="D404" t="str">
            <v>Nuclear</v>
          </cell>
          <cell r="E404" t="str">
            <v/>
          </cell>
          <cell r="J404" t="str">
            <v>Depr Total</v>
          </cell>
          <cell r="L404">
            <v>262446544.47</v>
          </cell>
          <cell r="M404">
            <v>7703199.879999999</v>
          </cell>
          <cell r="N404">
            <v>-5387528.3700000001</v>
          </cell>
          <cell r="O404">
            <v>-2743781.47</v>
          </cell>
          <cell r="P404">
            <v>0</v>
          </cell>
          <cell r="Q404">
            <v>885261.08</v>
          </cell>
          <cell r="R404">
            <v>1028869</v>
          </cell>
          <cell r="S404">
            <v>263932564.59</v>
          </cell>
          <cell r="T404">
            <v>2601085.3500000006</v>
          </cell>
          <cell r="U404">
            <v>-1609539.3299999996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264924110.60999998</v>
          </cell>
          <cell r="AA404">
            <v>10376063.340000002</v>
          </cell>
          <cell r="AB404">
            <v>-6438157.3199999984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268862016.63</v>
          </cell>
        </row>
        <row r="405">
          <cell r="A405" t="str">
            <v/>
          </cell>
          <cell r="B405" t="str">
            <v/>
          </cell>
          <cell r="C405" t="str">
            <v>Turkey Pt U3 Total</v>
          </cell>
          <cell r="D405" t="str">
            <v>Nuclear</v>
          </cell>
          <cell r="E405" t="str">
            <v/>
          </cell>
          <cell r="I405" t="str">
            <v>Turkey Pt U3 Total</v>
          </cell>
          <cell r="L405">
            <v>262446544.47</v>
          </cell>
          <cell r="M405">
            <v>7703199.879999999</v>
          </cell>
          <cell r="N405">
            <v>-5387528.3700000001</v>
          </cell>
          <cell r="O405">
            <v>-2743781.47</v>
          </cell>
          <cell r="P405">
            <v>0</v>
          </cell>
          <cell r="Q405">
            <v>885261.08</v>
          </cell>
          <cell r="R405">
            <v>1028869</v>
          </cell>
          <cell r="S405">
            <v>263932564.59</v>
          </cell>
          <cell r="T405">
            <v>2601085.3500000006</v>
          </cell>
          <cell r="U405">
            <v>-1609539.3299999996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264924110.60999998</v>
          </cell>
          <cell r="AA405">
            <v>10376063.340000002</v>
          </cell>
          <cell r="AB405">
            <v>-6438157.3199999984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268862016.63</v>
          </cell>
        </row>
        <row r="406">
          <cell r="A406" t="str">
            <v>32120201</v>
          </cell>
          <cell r="B406">
            <v>321</v>
          </cell>
          <cell r="C406" t="str">
            <v>Turkey Pt U3 EPU</v>
          </cell>
          <cell r="D406" t="str">
            <v>Nuclear</v>
          </cell>
          <cell r="E406">
            <v>20201</v>
          </cell>
          <cell r="I406" t="str">
            <v>Turkey Pt U3 EPU</v>
          </cell>
          <cell r="J406" t="str">
            <v>Depr</v>
          </cell>
          <cell r="K406">
            <v>321</v>
          </cell>
          <cell r="L406">
            <v>0</v>
          </cell>
          <cell r="M406">
            <v>339.12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1396.13</v>
          </cell>
          <cell r="S406">
            <v>1735.25</v>
          </cell>
          <cell r="T406">
            <v>254.38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1989.63</v>
          </cell>
          <cell r="AA406">
            <v>92922.62000000001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94912.250000000015</v>
          </cell>
        </row>
        <row r="407">
          <cell r="A407" t="str">
            <v>32220201</v>
          </cell>
          <cell r="B407">
            <v>322</v>
          </cell>
          <cell r="C407" t="str">
            <v>Turkey Pt U3 EPU</v>
          </cell>
          <cell r="D407" t="str">
            <v>Nuclear</v>
          </cell>
          <cell r="E407">
            <v>20201</v>
          </cell>
          <cell r="K407">
            <v>322</v>
          </cell>
          <cell r="L407">
            <v>0</v>
          </cell>
          <cell r="M407">
            <v>21334.080000000002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54275.199999999997</v>
          </cell>
          <cell r="S407">
            <v>75609.279999999999</v>
          </cell>
          <cell r="T407">
            <v>16001.39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91610.67</v>
          </cell>
          <cell r="AA407">
            <v>727704.79999999993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819315.47</v>
          </cell>
        </row>
        <row r="408">
          <cell r="A408" t="str">
            <v>32320201</v>
          </cell>
          <cell r="B408">
            <v>323</v>
          </cell>
          <cell r="C408" t="str">
            <v>Turkey Pt U3 EPU</v>
          </cell>
          <cell r="D408" t="str">
            <v>Nuclear</v>
          </cell>
          <cell r="E408">
            <v>20201</v>
          </cell>
          <cell r="K408">
            <v>323</v>
          </cell>
          <cell r="L408">
            <v>0</v>
          </cell>
          <cell r="M408">
            <v>2622.92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3897.13</v>
          </cell>
          <cell r="S408">
            <v>6520.05</v>
          </cell>
          <cell r="T408">
            <v>1970.63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8490.68</v>
          </cell>
          <cell r="AA408">
            <v>4802229.6199999992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4810720.2999999989</v>
          </cell>
        </row>
        <row r="409">
          <cell r="A409" t="str">
            <v>32420201</v>
          </cell>
          <cell r="B409">
            <v>324</v>
          </cell>
          <cell r="C409" t="str">
            <v>Turkey Pt U3 EPU</v>
          </cell>
          <cell r="D409" t="str">
            <v>Nuclear</v>
          </cell>
          <cell r="E409">
            <v>20201</v>
          </cell>
          <cell r="K409">
            <v>324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0.03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0.03</v>
          </cell>
          <cell r="AA409">
            <v>0.11999999999999998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0.14999999999999997</v>
          </cell>
        </row>
        <row r="410">
          <cell r="A410" t="str">
            <v>32520201</v>
          </cell>
          <cell r="B410">
            <v>325</v>
          </cell>
          <cell r="C410" t="str">
            <v>Turkey Pt U3 EPU</v>
          </cell>
          <cell r="D410" t="str">
            <v>Nuclear</v>
          </cell>
          <cell r="E410">
            <v>20201</v>
          </cell>
          <cell r="K410">
            <v>325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 t="str">
            <v/>
          </cell>
          <cell r="B411" t="str">
            <v/>
          </cell>
          <cell r="C411" t="str">
            <v>Turkey Pt U3 EPU</v>
          </cell>
          <cell r="D411" t="str">
            <v>Nuclear</v>
          </cell>
          <cell r="E411" t="str">
            <v/>
          </cell>
          <cell r="J411" t="str">
            <v>Depr Total</v>
          </cell>
          <cell r="L411">
            <v>0</v>
          </cell>
          <cell r="M411">
            <v>24296.120000000003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59568.459999999992</v>
          </cell>
          <cell r="S411">
            <v>83864.58</v>
          </cell>
          <cell r="T411">
            <v>18226.429999999997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102091.01000000001</v>
          </cell>
          <cell r="AA411">
            <v>5622857.1599999992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5724948.169999999</v>
          </cell>
        </row>
        <row r="412">
          <cell r="A412" t="str">
            <v/>
          </cell>
          <cell r="B412" t="str">
            <v/>
          </cell>
          <cell r="C412" t="str">
            <v>Turkey Pt U3 EPU Total</v>
          </cell>
          <cell r="D412" t="str">
            <v>Nuclear</v>
          </cell>
          <cell r="E412" t="str">
            <v/>
          </cell>
          <cell r="I412" t="str">
            <v>Turkey Pt U3 EPU Total</v>
          </cell>
          <cell r="L412">
            <v>0</v>
          </cell>
          <cell r="M412">
            <v>24296.120000000003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59568.459999999992</v>
          </cell>
          <cell r="S412">
            <v>83864.58</v>
          </cell>
          <cell r="T412">
            <v>18226.429999999997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102091.01000000001</v>
          </cell>
          <cell r="AA412">
            <v>5622857.1599999992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5724948.169999999</v>
          </cell>
        </row>
        <row r="413">
          <cell r="A413" t="str">
            <v>32120201U</v>
          </cell>
          <cell r="B413">
            <v>321</v>
          </cell>
          <cell r="C413" t="str">
            <v>Turkey Pt U3 Uprates</v>
          </cell>
          <cell r="D413" t="str">
            <v>Nuclear</v>
          </cell>
          <cell r="E413" t="str">
            <v>20201U</v>
          </cell>
          <cell r="I413" t="str">
            <v>Turkey Pt U3 Uprates</v>
          </cell>
          <cell r="J413" t="str">
            <v>CRS</v>
          </cell>
          <cell r="K413">
            <v>321</v>
          </cell>
          <cell r="L413">
            <v>842932.45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-300967.05</v>
          </cell>
          <cell r="S413">
            <v>541965.39999999991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541965.39999999991</v>
          </cell>
          <cell r="AA413">
            <v>0</v>
          </cell>
          <cell r="AB413">
            <v>-502667.17</v>
          </cell>
          <cell r="AC413">
            <v>-49461.02</v>
          </cell>
          <cell r="AD413">
            <v>0</v>
          </cell>
          <cell r="AE413">
            <v>0</v>
          </cell>
          <cell r="AF413">
            <v>0</v>
          </cell>
          <cell r="AG413">
            <v>-10162.790000000037</v>
          </cell>
        </row>
        <row r="414">
          <cell r="A414" t="str">
            <v>32220201U</v>
          </cell>
          <cell r="B414">
            <v>322</v>
          </cell>
          <cell r="C414" t="str">
            <v>Turkey Pt U3 Uprates</v>
          </cell>
          <cell r="D414" t="str">
            <v>Nuclear</v>
          </cell>
          <cell r="E414" t="str">
            <v>20201U</v>
          </cell>
          <cell r="K414">
            <v>322</v>
          </cell>
          <cell r="L414">
            <v>28476775.940000001</v>
          </cell>
          <cell r="M414">
            <v>0</v>
          </cell>
          <cell r="N414">
            <v>0</v>
          </cell>
          <cell r="O414">
            <v>-20.95</v>
          </cell>
          <cell r="P414">
            <v>0</v>
          </cell>
          <cell r="Q414">
            <v>0</v>
          </cell>
          <cell r="R414">
            <v>0</v>
          </cell>
          <cell r="S414">
            <v>28476754.990000002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28476754.990000002</v>
          </cell>
          <cell r="AA414">
            <v>0</v>
          </cell>
          <cell r="AB414">
            <v>-12212113.039999999</v>
          </cell>
          <cell r="AC414">
            <v>-1201637.1000000001</v>
          </cell>
          <cell r="AD414">
            <v>0</v>
          </cell>
          <cell r="AE414">
            <v>0</v>
          </cell>
          <cell r="AF414">
            <v>0</v>
          </cell>
          <cell r="AG414">
            <v>15063004.850000003</v>
          </cell>
        </row>
        <row r="415">
          <cell r="A415" t="str">
            <v>32320201U</v>
          </cell>
          <cell r="B415">
            <v>323</v>
          </cell>
          <cell r="C415" t="str">
            <v>Turkey Pt U3 Uprates</v>
          </cell>
          <cell r="D415" t="str">
            <v>Nuclear</v>
          </cell>
          <cell r="E415" t="str">
            <v>20201U</v>
          </cell>
          <cell r="K415">
            <v>323</v>
          </cell>
          <cell r="L415">
            <v>51554351.630000003</v>
          </cell>
          <cell r="M415">
            <v>0</v>
          </cell>
          <cell r="N415">
            <v>-2809117.25</v>
          </cell>
          <cell r="O415">
            <v>-15368.17</v>
          </cell>
          <cell r="P415">
            <v>0</v>
          </cell>
          <cell r="Q415">
            <v>0</v>
          </cell>
          <cell r="R415">
            <v>743651.97</v>
          </cell>
          <cell r="S415">
            <v>49473518.18</v>
          </cell>
          <cell r="T415">
            <v>0</v>
          </cell>
          <cell r="U415">
            <v>0</v>
          </cell>
          <cell r="V415">
            <v>-767380.63</v>
          </cell>
          <cell r="W415">
            <v>0</v>
          </cell>
          <cell r="X415">
            <v>0</v>
          </cell>
          <cell r="Y415">
            <v>0</v>
          </cell>
          <cell r="Z415">
            <v>48706137.550000004</v>
          </cell>
          <cell r="AA415">
            <v>0</v>
          </cell>
          <cell r="AB415">
            <v>-34705021.359999999</v>
          </cell>
          <cell r="AC415">
            <v>-3414875.15</v>
          </cell>
          <cell r="AD415">
            <v>0</v>
          </cell>
          <cell r="AE415">
            <v>0</v>
          </cell>
          <cell r="AF415">
            <v>0</v>
          </cell>
          <cell r="AG415">
            <v>10586241.040000007</v>
          </cell>
        </row>
        <row r="416">
          <cell r="A416" t="str">
            <v>32420201U</v>
          </cell>
          <cell r="B416">
            <v>324</v>
          </cell>
          <cell r="C416" t="str">
            <v>Turkey Pt U3 Uprates</v>
          </cell>
          <cell r="D416" t="str">
            <v>Nuclear</v>
          </cell>
          <cell r="E416" t="str">
            <v>20201U</v>
          </cell>
          <cell r="K416">
            <v>324</v>
          </cell>
          <cell r="L416">
            <v>554335.79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554335.79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554335.79</v>
          </cell>
          <cell r="AA416">
            <v>0</v>
          </cell>
          <cell r="AB416">
            <v>-344302.43</v>
          </cell>
          <cell r="AC416">
            <v>-33878.379999999997</v>
          </cell>
          <cell r="AD416">
            <v>0</v>
          </cell>
          <cell r="AE416">
            <v>0</v>
          </cell>
          <cell r="AF416">
            <v>0</v>
          </cell>
          <cell r="AG416">
            <v>176154.98000000004</v>
          </cell>
        </row>
        <row r="417">
          <cell r="A417" t="str">
            <v>32520201U</v>
          </cell>
          <cell r="B417">
            <v>325</v>
          </cell>
          <cell r="C417" t="str">
            <v>Turkey Pt U3 Uprates</v>
          </cell>
          <cell r="D417" t="str">
            <v>Nuclear</v>
          </cell>
          <cell r="E417" t="str">
            <v>20201U</v>
          </cell>
          <cell r="K417">
            <v>325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 t="str">
            <v/>
          </cell>
          <cell r="B418" t="str">
            <v/>
          </cell>
          <cell r="C418" t="str">
            <v>Turkey Pt U3 Uprates</v>
          </cell>
          <cell r="D418" t="str">
            <v>Nuclear</v>
          </cell>
          <cell r="E418" t="str">
            <v/>
          </cell>
          <cell r="J418" t="str">
            <v>CRS Total</v>
          </cell>
          <cell r="L418">
            <v>81428395.810000017</v>
          </cell>
          <cell r="M418">
            <v>0</v>
          </cell>
          <cell r="N418">
            <v>-2809117.25</v>
          </cell>
          <cell r="O418">
            <v>-15389.12</v>
          </cell>
          <cell r="P418">
            <v>0</v>
          </cell>
          <cell r="Q418">
            <v>0</v>
          </cell>
          <cell r="R418">
            <v>442684.92</v>
          </cell>
          <cell r="S418">
            <v>79046574.359999999</v>
          </cell>
          <cell r="T418">
            <v>0</v>
          </cell>
          <cell r="U418">
            <v>0</v>
          </cell>
          <cell r="V418">
            <v>-767380.63</v>
          </cell>
          <cell r="W418">
            <v>0</v>
          </cell>
          <cell r="X418">
            <v>0</v>
          </cell>
          <cell r="Y418">
            <v>0</v>
          </cell>
          <cell r="Z418">
            <v>78279193.730000004</v>
          </cell>
          <cell r="AA418">
            <v>0</v>
          </cell>
          <cell r="AB418">
            <v>-47764104</v>
          </cell>
          <cell r="AC418">
            <v>-4699851.6499999994</v>
          </cell>
          <cell r="AD418">
            <v>0</v>
          </cell>
          <cell r="AE418">
            <v>0</v>
          </cell>
          <cell r="AF418">
            <v>0</v>
          </cell>
          <cell r="AG418">
            <v>25815238.080000009</v>
          </cell>
        </row>
        <row r="419">
          <cell r="A419" t="str">
            <v/>
          </cell>
          <cell r="B419" t="str">
            <v/>
          </cell>
          <cell r="C419" t="str">
            <v>Turkey Pt U3 Uprates Total</v>
          </cell>
          <cell r="D419" t="str">
            <v>Nuclear</v>
          </cell>
          <cell r="E419" t="str">
            <v/>
          </cell>
          <cell r="I419" t="str">
            <v>Turkey Pt U3 Uprates Total</v>
          </cell>
          <cell r="L419">
            <v>81428395.810000017</v>
          </cell>
          <cell r="M419">
            <v>0</v>
          </cell>
          <cell r="N419">
            <v>-2809117.25</v>
          </cell>
          <cell r="O419">
            <v>-15389.12</v>
          </cell>
          <cell r="P419">
            <v>0</v>
          </cell>
          <cell r="Q419">
            <v>0</v>
          </cell>
          <cell r="R419">
            <v>442684.92</v>
          </cell>
          <cell r="S419">
            <v>79046574.359999999</v>
          </cell>
          <cell r="T419">
            <v>0</v>
          </cell>
          <cell r="U419">
            <v>0</v>
          </cell>
          <cell r="V419">
            <v>-767380.63</v>
          </cell>
          <cell r="W419">
            <v>0</v>
          </cell>
          <cell r="X419">
            <v>0</v>
          </cell>
          <cell r="Y419">
            <v>0</v>
          </cell>
          <cell r="Z419">
            <v>78279193.730000004</v>
          </cell>
          <cell r="AA419">
            <v>0</v>
          </cell>
          <cell r="AB419">
            <v>-47764104</v>
          </cell>
          <cell r="AC419">
            <v>-4699851.6499999994</v>
          </cell>
          <cell r="AD419">
            <v>0</v>
          </cell>
          <cell r="AE419">
            <v>0</v>
          </cell>
          <cell r="AF419">
            <v>0</v>
          </cell>
          <cell r="AG419">
            <v>25815238.080000009</v>
          </cell>
        </row>
        <row r="420">
          <cell r="A420" t="str">
            <v>32120202</v>
          </cell>
          <cell r="B420">
            <v>321</v>
          </cell>
          <cell r="C420" t="str">
            <v>Turkey Pt U4</v>
          </cell>
          <cell r="D420" t="str">
            <v>Nuclear</v>
          </cell>
          <cell r="E420">
            <v>20202</v>
          </cell>
          <cell r="I420" t="str">
            <v>Turkey Pt U4</v>
          </cell>
          <cell r="J420" t="str">
            <v>Depr</v>
          </cell>
          <cell r="K420">
            <v>321</v>
          </cell>
          <cell r="L420">
            <v>46574136.240000002</v>
          </cell>
          <cell r="M420">
            <v>1135213.26</v>
          </cell>
          <cell r="N420">
            <v>-127991.03999999999</v>
          </cell>
          <cell r="O420">
            <v>-735248.53</v>
          </cell>
          <cell r="P420">
            <v>0</v>
          </cell>
          <cell r="Q420">
            <v>0</v>
          </cell>
          <cell r="R420">
            <v>298803.38</v>
          </cell>
          <cell r="S420">
            <v>47144913.310000002</v>
          </cell>
          <cell r="T420">
            <v>388370.04000000004</v>
          </cell>
          <cell r="U420">
            <v>-104298.27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47428985.079999998</v>
          </cell>
          <cell r="AA420">
            <v>1556672.98</v>
          </cell>
          <cell r="AB420">
            <v>-417193.07999999984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48568464.979999997</v>
          </cell>
        </row>
        <row r="421">
          <cell r="A421" t="str">
            <v>32220202</v>
          </cell>
          <cell r="B421">
            <v>322</v>
          </cell>
          <cell r="C421" t="str">
            <v>Turkey Pt U4</v>
          </cell>
          <cell r="D421" t="str">
            <v>Nuclear</v>
          </cell>
          <cell r="E421">
            <v>20202</v>
          </cell>
          <cell r="K421">
            <v>322</v>
          </cell>
          <cell r="L421">
            <v>158005413.34999999</v>
          </cell>
          <cell r="M421">
            <v>4370624.26</v>
          </cell>
          <cell r="N421">
            <v>-6961582.7999999998</v>
          </cell>
          <cell r="O421">
            <v>-2594899.56</v>
          </cell>
          <cell r="P421">
            <v>0</v>
          </cell>
          <cell r="Q421">
            <v>762186.33</v>
          </cell>
          <cell r="R421">
            <v>3033600.24</v>
          </cell>
          <cell r="S421">
            <v>156615341.81999999</v>
          </cell>
          <cell r="T421">
            <v>1458137.54</v>
          </cell>
          <cell r="U421">
            <v>-352429.55999999866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157721049.80000004</v>
          </cell>
          <cell r="AA421">
            <v>5844537.5700000003</v>
          </cell>
          <cell r="AB421">
            <v>-1409718.24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162155869.13000005</v>
          </cell>
        </row>
        <row r="422">
          <cell r="A422" t="str">
            <v>32320202</v>
          </cell>
          <cell r="B422">
            <v>323</v>
          </cell>
          <cell r="C422" t="str">
            <v>Turkey Pt U4</v>
          </cell>
          <cell r="D422" t="str">
            <v>Nuclear</v>
          </cell>
          <cell r="E422">
            <v>20202</v>
          </cell>
          <cell r="K422">
            <v>323</v>
          </cell>
          <cell r="L422">
            <v>41669857.850000001</v>
          </cell>
          <cell r="M422">
            <v>1523976.65</v>
          </cell>
          <cell r="N422">
            <v>-4203324.42</v>
          </cell>
          <cell r="O422">
            <v>-350506.95</v>
          </cell>
          <cell r="P422">
            <v>0</v>
          </cell>
          <cell r="Q422">
            <v>1338384.3999999999</v>
          </cell>
          <cell r="R422">
            <v>3682976.08</v>
          </cell>
          <cell r="S422">
            <v>43661363.609999992</v>
          </cell>
          <cell r="T422">
            <v>565656.98</v>
          </cell>
          <cell r="U422">
            <v>-113932.01999999955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44113088.57</v>
          </cell>
          <cell r="AA422">
            <v>2267278.23</v>
          </cell>
          <cell r="AB422">
            <v>-455728.07999999984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45924638.719999999</v>
          </cell>
        </row>
        <row r="423">
          <cell r="A423" t="str">
            <v>32420202</v>
          </cell>
          <cell r="B423">
            <v>324</v>
          </cell>
          <cell r="C423" t="str">
            <v>Turkey Pt U4</v>
          </cell>
          <cell r="D423" t="str">
            <v>Nuclear</v>
          </cell>
          <cell r="E423">
            <v>20202</v>
          </cell>
          <cell r="K423">
            <v>324</v>
          </cell>
          <cell r="L423">
            <v>93385790.519999996</v>
          </cell>
          <cell r="M423">
            <v>1889176.56</v>
          </cell>
          <cell r="N423">
            <v>-597626.67000000004</v>
          </cell>
          <cell r="O423">
            <v>-1332216.71</v>
          </cell>
          <cell r="P423">
            <v>0</v>
          </cell>
          <cell r="Q423">
            <v>0</v>
          </cell>
          <cell r="R423">
            <v>-113461.48</v>
          </cell>
          <cell r="S423">
            <v>93231662.219999999</v>
          </cell>
          <cell r="T423">
            <v>601282.87999999989</v>
          </cell>
          <cell r="U423">
            <v>-161476.79999999993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93671468.299999997</v>
          </cell>
          <cell r="AA423">
            <v>2410074.6800000002</v>
          </cell>
          <cell r="AB423">
            <v>-645907.19999999984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95435635.780000001</v>
          </cell>
        </row>
        <row r="424">
          <cell r="A424" t="str">
            <v>32520202</v>
          </cell>
          <cell r="B424">
            <v>325</v>
          </cell>
          <cell r="C424" t="str">
            <v>Turkey Pt U4</v>
          </cell>
          <cell r="D424" t="str">
            <v>Nuclear</v>
          </cell>
          <cell r="E424">
            <v>20202</v>
          </cell>
          <cell r="K424">
            <v>325</v>
          </cell>
          <cell r="L424">
            <v>2184897.67</v>
          </cell>
          <cell r="M424">
            <v>51415.74</v>
          </cell>
          <cell r="N424">
            <v>0</v>
          </cell>
          <cell r="O424">
            <v>-286638.31</v>
          </cell>
          <cell r="P424">
            <v>0</v>
          </cell>
          <cell r="Q424">
            <v>0</v>
          </cell>
          <cell r="R424">
            <v>0</v>
          </cell>
          <cell r="S424">
            <v>1949675.1</v>
          </cell>
          <cell r="T424">
            <v>17176.230000000003</v>
          </cell>
          <cell r="U424">
            <v>-4612.74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1962238.5899999999</v>
          </cell>
          <cell r="AA424">
            <v>68846.12</v>
          </cell>
          <cell r="AB424">
            <v>-18450.96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2012633.7499999998</v>
          </cell>
        </row>
        <row r="425">
          <cell r="A425" t="str">
            <v/>
          </cell>
          <cell r="B425" t="str">
            <v/>
          </cell>
          <cell r="C425" t="str">
            <v>Turkey Pt U4</v>
          </cell>
          <cell r="D425" t="str">
            <v>Nuclear</v>
          </cell>
          <cell r="E425" t="str">
            <v/>
          </cell>
          <cell r="J425" t="str">
            <v>Depr Total</v>
          </cell>
          <cell r="L425">
            <v>341820095.63</v>
          </cell>
          <cell r="M425">
            <v>8970406.4700000007</v>
          </cell>
          <cell r="N425">
            <v>-11890524.93</v>
          </cell>
          <cell r="O425">
            <v>-5299510.0599999996</v>
          </cell>
          <cell r="P425">
            <v>0</v>
          </cell>
          <cell r="Q425">
            <v>2100570.73</v>
          </cell>
          <cell r="R425">
            <v>6901918.2199999997</v>
          </cell>
          <cell r="S425">
            <v>342602956.06</v>
          </cell>
          <cell r="T425">
            <v>3030623.67</v>
          </cell>
          <cell r="U425">
            <v>-736749.38999999815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344896830.34000003</v>
          </cell>
          <cell r="AA425">
            <v>12147409.58</v>
          </cell>
          <cell r="AB425">
            <v>-2946997.5599999991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354097242.36000001</v>
          </cell>
        </row>
        <row r="426">
          <cell r="A426" t="str">
            <v>325.720202</v>
          </cell>
          <cell r="B426">
            <v>325.7</v>
          </cell>
          <cell r="C426" t="str">
            <v>Turkey Pt U4</v>
          </cell>
          <cell r="D426" t="str">
            <v>Nuclear</v>
          </cell>
          <cell r="E426">
            <v>20202</v>
          </cell>
          <cell r="J426" t="str">
            <v>Amort</v>
          </cell>
          <cell r="K426">
            <v>325.7</v>
          </cell>
          <cell r="L426">
            <v>127007.47</v>
          </cell>
          <cell r="M426">
            <v>760.52</v>
          </cell>
          <cell r="N426">
            <v>-127767.99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</row>
        <row r="427">
          <cell r="A427" t="str">
            <v/>
          </cell>
          <cell r="B427" t="str">
            <v/>
          </cell>
          <cell r="C427" t="str">
            <v>Turkey Pt U4</v>
          </cell>
          <cell r="D427" t="str">
            <v>Nuclear</v>
          </cell>
          <cell r="E427" t="str">
            <v/>
          </cell>
          <cell r="J427" t="str">
            <v>Amort Total</v>
          </cell>
          <cell r="L427">
            <v>127007.47</v>
          </cell>
          <cell r="M427">
            <v>760.52</v>
          </cell>
          <cell r="N427">
            <v>-127767.99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Total</v>
          </cell>
          <cell r="D428" t="str">
            <v>Nuclear</v>
          </cell>
          <cell r="E428" t="str">
            <v/>
          </cell>
          <cell r="I428" t="str">
            <v>Turkey Pt U4 Total</v>
          </cell>
          <cell r="L428">
            <v>341947103.10000002</v>
          </cell>
          <cell r="M428">
            <v>8971166.9900000002</v>
          </cell>
          <cell r="N428">
            <v>-12018292.92</v>
          </cell>
          <cell r="O428">
            <v>-5299510.0599999996</v>
          </cell>
          <cell r="P428">
            <v>0</v>
          </cell>
          <cell r="Q428">
            <v>2100570.73</v>
          </cell>
          <cell r="R428">
            <v>6901918.2199999997</v>
          </cell>
          <cell r="S428">
            <v>342602956.06</v>
          </cell>
          <cell r="T428">
            <v>3030623.67</v>
          </cell>
          <cell r="U428">
            <v>-736749.38999999815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344896830.34000003</v>
          </cell>
          <cell r="AA428">
            <v>12147409.58</v>
          </cell>
          <cell r="AB428">
            <v>-2946997.5599999991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354097242.36000001</v>
          </cell>
        </row>
        <row r="429">
          <cell r="A429" t="str">
            <v>32120202</v>
          </cell>
          <cell r="B429">
            <v>321</v>
          </cell>
          <cell r="C429" t="str">
            <v>Turkey Pt U4 EPU</v>
          </cell>
          <cell r="D429" t="str">
            <v>Nuclear</v>
          </cell>
          <cell r="E429">
            <v>20202</v>
          </cell>
          <cell r="I429" t="str">
            <v>Turkey Pt U4 EPU</v>
          </cell>
          <cell r="J429" t="str">
            <v>Depr</v>
          </cell>
          <cell r="K429">
            <v>321</v>
          </cell>
          <cell r="L429">
            <v>0</v>
          </cell>
          <cell r="M429">
            <v>3.4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3.4</v>
          </cell>
          <cell r="T429">
            <v>31.07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34.47</v>
          </cell>
          <cell r="AA429">
            <v>153.6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188.07</v>
          </cell>
        </row>
        <row r="430">
          <cell r="A430" t="str">
            <v>32220202</v>
          </cell>
          <cell r="B430">
            <v>322</v>
          </cell>
          <cell r="C430" t="str">
            <v>Turkey Pt U4 EPU</v>
          </cell>
          <cell r="D430" t="str">
            <v>Nuclear</v>
          </cell>
          <cell r="E430">
            <v>20202</v>
          </cell>
          <cell r="K430">
            <v>322</v>
          </cell>
          <cell r="L430">
            <v>0</v>
          </cell>
          <cell r="M430">
            <v>5468.65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2460.0100000000002</v>
          </cell>
          <cell r="S430">
            <v>7928.66</v>
          </cell>
          <cell r="T430">
            <v>5532.4600000000009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13461.12</v>
          </cell>
          <cell r="AA430">
            <v>25241.519999999993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38702.639999999992</v>
          </cell>
        </row>
        <row r="431">
          <cell r="A431" t="str">
            <v>32320202</v>
          </cell>
          <cell r="B431">
            <v>323</v>
          </cell>
          <cell r="C431" t="str">
            <v>Turkey Pt U4 EPU</v>
          </cell>
          <cell r="D431" t="str">
            <v>Nuclear</v>
          </cell>
          <cell r="E431">
            <v>20202</v>
          </cell>
          <cell r="K431">
            <v>323</v>
          </cell>
          <cell r="L431">
            <v>0</v>
          </cell>
          <cell r="M431">
            <v>4153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4153</v>
          </cell>
          <cell r="T431">
            <v>8418.57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12571.57</v>
          </cell>
          <cell r="AA431">
            <v>41088.600000000006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53660.170000000006</v>
          </cell>
        </row>
        <row r="432">
          <cell r="A432" t="str">
            <v>32420202</v>
          </cell>
          <cell r="B432">
            <v>324</v>
          </cell>
          <cell r="C432" t="str">
            <v>Turkey Pt U4 EPU</v>
          </cell>
          <cell r="D432" t="str">
            <v>Nuclear</v>
          </cell>
          <cell r="E432">
            <v>20202</v>
          </cell>
          <cell r="K432">
            <v>324</v>
          </cell>
          <cell r="L432">
            <v>0</v>
          </cell>
          <cell r="M432">
            <v>72257.440000000002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113219.44</v>
          </cell>
          <cell r="S432">
            <v>185476.88</v>
          </cell>
          <cell r="T432">
            <v>52700.800000000003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238177.68</v>
          </cell>
          <cell r="AA432">
            <v>225685.20000000004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463862.88</v>
          </cell>
        </row>
        <row r="433">
          <cell r="A433" t="str">
            <v>32520202</v>
          </cell>
          <cell r="B433">
            <v>325</v>
          </cell>
          <cell r="C433" t="str">
            <v>Turkey Pt U4 EPU</v>
          </cell>
          <cell r="D433" t="str">
            <v>Nuclear</v>
          </cell>
          <cell r="E433">
            <v>20202</v>
          </cell>
          <cell r="K433">
            <v>325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A434" t="str">
            <v/>
          </cell>
          <cell r="B434" t="str">
            <v/>
          </cell>
          <cell r="C434" t="str">
            <v>Turkey Pt U4 EPU</v>
          </cell>
          <cell r="D434" t="str">
            <v>Nuclear</v>
          </cell>
          <cell r="E434" t="str">
            <v/>
          </cell>
          <cell r="J434" t="str">
            <v>Depr Total</v>
          </cell>
          <cell r="L434">
            <v>0</v>
          </cell>
          <cell r="M434">
            <v>81882.490000000005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115679.45</v>
          </cell>
          <cell r="S434">
            <v>197561.94</v>
          </cell>
          <cell r="T434">
            <v>66682.900000000009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264244.83999999997</v>
          </cell>
          <cell r="AA434">
            <v>292168.92000000004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556413.76</v>
          </cell>
        </row>
        <row r="435">
          <cell r="A435" t="str">
            <v/>
          </cell>
          <cell r="B435" t="str">
            <v/>
          </cell>
          <cell r="C435" t="str">
            <v>Turkey Pt U4 EPU Total</v>
          </cell>
          <cell r="D435" t="str">
            <v>Nuclear</v>
          </cell>
          <cell r="E435" t="str">
            <v/>
          </cell>
          <cell r="I435" t="str">
            <v>Turkey Pt U4 EPU Total</v>
          </cell>
          <cell r="L435">
            <v>0</v>
          </cell>
          <cell r="M435">
            <v>81882.490000000005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115679.45</v>
          </cell>
          <cell r="S435">
            <v>197561.94</v>
          </cell>
          <cell r="T435">
            <v>66682.900000000009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264244.83999999997</v>
          </cell>
          <cell r="AA435">
            <v>292168.92000000004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556413.76</v>
          </cell>
        </row>
        <row r="436">
          <cell r="A436" t="str">
            <v>32120202U</v>
          </cell>
          <cell r="B436">
            <v>321</v>
          </cell>
          <cell r="C436" t="str">
            <v>Turkey Pt U4 Uprates</v>
          </cell>
          <cell r="D436" t="str">
            <v>Nuclear</v>
          </cell>
          <cell r="E436" t="str">
            <v>20202U</v>
          </cell>
          <cell r="I436" t="str">
            <v>Turkey Pt U4 Uprates</v>
          </cell>
          <cell r="J436" t="str">
            <v>CRS</v>
          </cell>
          <cell r="K436">
            <v>321</v>
          </cell>
          <cell r="L436">
            <v>482741.89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482741.89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482741.89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482741.89</v>
          </cell>
        </row>
        <row r="437">
          <cell r="A437" t="str">
            <v>32220202U</v>
          </cell>
          <cell r="B437">
            <v>322</v>
          </cell>
          <cell r="C437" t="str">
            <v>Turkey Pt U4 Uprates</v>
          </cell>
          <cell r="D437" t="str">
            <v>Nuclear</v>
          </cell>
          <cell r="E437" t="str">
            <v>20202U</v>
          </cell>
          <cell r="K437">
            <v>322</v>
          </cell>
          <cell r="L437">
            <v>28822121.550000001</v>
          </cell>
          <cell r="M437">
            <v>0</v>
          </cell>
          <cell r="N437">
            <v>-314975.40000000002</v>
          </cell>
          <cell r="O437">
            <v>0</v>
          </cell>
          <cell r="P437">
            <v>0</v>
          </cell>
          <cell r="Q437">
            <v>0</v>
          </cell>
          <cell r="R437">
            <v>-2953569.06</v>
          </cell>
          <cell r="S437">
            <v>25553577.090000004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25553577.090000004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25553577.090000004</v>
          </cell>
        </row>
        <row r="438">
          <cell r="A438" t="str">
            <v>32320202U</v>
          </cell>
          <cell r="B438">
            <v>323</v>
          </cell>
          <cell r="C438" t="str">
            <v>Turkey Pt U4 Uprates</v>
          </cell>
          <cell r="D438" t="str">
            <v>Nuclear</v>
          </cell>
          <cell r="E438" t="str">
            <v>20202U</v>
          </cell>
          <cell r="K438">
            <v>323</v>
          </cell>
          <cell r="L438">
            <v>52295315.109999999</v>
          </cell>
          <cell r="M438">
            <v>0</v>
          </cell>
          <cell r="N438">
            <v>-3855593.18</v>
          </cell>
          <cell r="O438">
            <v>0</v>
          </cell>
          <cell r="P438">
            <v>0</v>
          </cell>
          <cell r="Q438">
            <v>0</v>
          </cell>
          <cell r="R438">
            <v>-4394260.3099999996</v>
          </cell>
          <cell r="S438">
            <v>44045461.619999997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44045461.619999997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44045461.619999997</v>
          </cell>
        </row>
        <row r="439">
          <cell r="A439" t="str">
            <v>32420202U</v>
          </cell>
          <cell r="B439">
            <v>324</v>
          </cell>
          <cell r="C439" t="str">
            <v>Turkey Pt U4 Uprates</v>
          </cell>
          <cell r="D439" t="str">
            <v>Nuclear</v>
          </cell>
          <cell r="E439" t="str">
            <v>20202U</v>
          </cell>
          <cell r="K439">
            <v>324</v>
          </cell>
          <cell r="L439">
            <v>497737.97</v>
          </cell>
          <cell r="M439">
            <v>0</v>
          </cell>
          <cell r="N439">
            <v>-290968.49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206769.47999999998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206769.47999999998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206769.47999999998</v>
          </cell>
        </row>
        <row r="440">
          <cell r="A440" t="str">
            <v>32520202U</v>
          </cell>
          <cell r="B440">
            <v>325</v>
          </cell>
          <cell r="C440" t="str">
            <v>Turkey Pt U4 Uprates</v>
          </cell>
          <cell r="D440" t="str">
            <v>Nuclear</v>
          </cell>
          <cell r="E440" t="str">
            <v>20202U</v>
          </cell>
          <cell r="K440">
            <v>325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A441" t="str">
            <v/>
          </cell>
          <cell r="B441" t="str">
            <v/>
          </cell>
          <cell r="C441" t="str">
            <v>Turkey Pt U4 Uprates</v>
          </cell>
          <cell r="D441" t="str">
            <v>Nuclear</v>
          </cell>
          <cell r="E441" t="str">
            <v/>
          </cell>
          <cell r="J441" t="str">
            <v>CRS Total</v>
          </cell>
          <cell r="L441">
            <v>82097916.519999996</v>
          </cell>
          <cell r="M441">
            <v>0</v>
          </cell>
          <cell r="N441">
            <v>-4461537.07</v>
          </cell>
          <cell r="O441">
            <v>0</v>
          </cell>
          <cell r="P441">
            <v>0</v>
          </cell>
          <cell r="Q441">
            <v>0</v>
          </cell>
          <cell r="R441">
            <v>-7347829.3699999992</v>
          </cell>
          <cell r="S441">
            <v>70288550.079999998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70288550.079999998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70288550.079999998</v>
          </cell>
        </row>
        <row r="442">
          <cell r="A442" t="str">
            <v/>
          </cell>
          <cell r="B442" t="str">
            <v/>
          </cell>
          <cell r="C442" t="str">
            <v>Turkey Pt U4 Uprates Total</v>
          </cell>
          <cell r="D442" t="str">
            <v>Nuclear</v>
          </cell>
          <cell r="E442" t="str">
            <v/>
          </cell>
          <cell r="I442" t="str">
            <v>Turkey Pt U4 Uprates Total</v>
          </cell>
          <cell r="L442">
            <v>82097916.519999996</v>
          </cell>
          <cell r="M442">
            <v>0</v>
          </cell>
          <cell r="N442">
            <v>-4461537.07</v>
          </cell>
          <cell r="O442">
            <v>0</v>
          </cell>
          <cell r="P442">
            <v>0</v>
          </cell>
          <cell r="Q442">
            <v>0</v>
          </cell>
          <cell r="R442">
            <v>-7347829.3699999992</v>
          </cell>
          <cell r="S442">
            <v>70288550.079999998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70288550.079999998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70288550.079999998</v>
          </cell>
        </row>
        <row r="443">
          <cell r="A443" t="str">
            <v/>
          </cell>
          <cell r="B443" t="str">
            <v/>
          </cell>
          <cell r="C443" t="str">
            <v>Turkey Pt U4 Uprates Total</v>
          </cell>
          <cell r="D443" t="str">
            <v>Nuclear</v>
          </cell>
          <cell r="E443" t="str">
            <v/>
          </cell>
          <cell r="H443" t="str">
            <v>Turkey Pt  Total</v>
          </cell>
          <cell r="L443">
            <v>1027335798.3899999</v>
          </cell>
          <cell r="M443">
            <v>25642817.249999993</v>
          </cell>
          <cell r="N443">
            <v>-27641939.959999993</v>
          </cell>
          <cell r="O443">
            <v>-10819779.209999999</v>
          </cell>
          <cell r="P443">
            <v>0</v>
          </cell>
          <cell r="Q443">
            <v>4283615.6500000004</v>
          </cell>
          <cell r="R443">
            <v>9.3132257461547852E-10</v>
          </cell>
          <cell r="S443">
            <v>1018800512.1199999</v>
          </cell>
          <cell r="T443">
            <v>8882610.5400000028</v>
          </cell>
          <cell r="U443">
            <v>-4718368.0699999994</v>
          </cell>
          <cell r="V443">
            <v>-767380.63</v>
          </cell>
          <cell r="W443">
            <v>0</v>
          </cell>
          <cell r="X443">
            <v>0</v>
          </cell>
          <cell r="Y443">
            <v>0</v>
          </cell>
          <cell r="Z443">
            <v>1022197373.9600002</v>
          </cell>
          <cell r="AA443">
            <v>42115293.95000001</v>
          </cell>
          <cell r="AB443">
            <v>-61477637.160000004</v>
          </cell>
          <cell r="AC443">
            <v>-4699851.6499999994</v>
          </cell>
          <cell r="AD443">
            <v>0</v>
          </cell>
          <cell r="AE443">
            <v>0</v>
          </cell>
          <cell r="AF443">
            <v>0</v>
          </cell>
          <cell r="AG443">
            <v>998135179.10000002</v>
          </cell>
        </row>
        <row r="444">
          <cell r="A444" t="str">
            <v/>
          </cell>
          <cell r="B444" t="str">
            <v/>
          </cell>
          <cell r="C444" t="str">
            <v>Turkey Pt U4 Uprates Total</v>
          </cell>
          <cell r="D444" t="str">
            <v>Nuclear Gener</v>
          </cell>
          <cell r="E444" t="str">
            <v/>
          </cell>
          <cell r="G444" t="str">
            <v>03 - Nuclear Generation Plant Total</v>
          </cell>
          <cell r="L444">
            <v>2384822201.3599997</v>
          </cell>
          <cell r="M444">
            <v>69106893.36999999</v>
          </cell>
          <cell r="N444">
            <v>-113799743.41000003</v>
          </cell>
          <cell r="O444">
            <v>-24320930.199999999</v>
          </cell>
          <cell r="P444">
            <v>194415</v>
          </cell>
          <cell r="Q444">
            <v>9626556.5199999977</v>
          </cell>
          <cell r="R444">
            <v>9.3132257461547852E-10</v>
          </cell>
          <cell r="S444">
            <v>2325629392.6399994</v>
          </cell>
          <cell r="T444">
            <v>23638967.079999994</v>
          </cell>
          <cell r="U444">
            <v>-8355307.8099999931</v>
          </cell>
          <cell r="V444">
            <v>-2836361.2399999998</v>
          </cell>
          <cell r="W444">
            <v>0</v>
          </cell>
          <cell r="X444">
            <v>506709.12</v>
          </cell>
          <cell r="Y444">
            <v>0</v>
          </cell>
          <cell r="Z444">
            <v>2338583399.7900009</v>
          </cell>
          <cell r="AA444">
            <v>110799803.59000005</v>
          </cell>
          <cell r="AB444">
            <v>-159265825.51000008</v>
          </cell>
          <cell r="AC444">
            <v>-7966297.9400000004</v>
          </cell>
          <cell r="AD444">
            <v>0</v>
          </cell>
          <cell r="AE444">
            <v>0</v>
          </cell>
          <cell r="AF444">
            <v>0</v>
          </cell>
          <cell r="AG444">
            <v>2282151079.9300008</v>
          </cell>
        </row>
        <row r="445">
          <cell r="A445" t="str">
            <v>34140101</v>
          </cell>
          <cell r="B445">
            <v>341</v>
          </cell>
          <cell r="C445" t="str">
            <v>Desoto Solar</v>
          </cell>
          <cell r="D445" t="str">
            <v>Other</v>
          </cell>
          <cell r="E445">
            <v>40101</v>
          </cell>
          <cell r="G445" t="str">
            <v>05 - Other Generation Plant</v>
          </cell>
          <cell r="H445" t="str">
            <v xml:space="preserve">Desoto </v>
          </cell>
          <cell r="I445" t="str">
            <v>Desoto Solar</v>
          </cell>
          <cell r="J445" t="str">
            <v>Depr</v>
          </cell>
          <cell r="K445">
            <v>341</v>
          </cell>
          <cell r="L445">
            <v>120853.21</v>
          </cell>
          <cell r="M445">
            <v>94444.79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215298</v>
          </cell>
          <cell r="T445">
            <v>36792.189999999988</v>
          </cell>
          <cell r="U445">
            <v>-3226.6400000000003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248863.55</v>
          </cell>
          <cell r="AA445">
            <v>148232.70000000001</v>
          </cell>
          <cell r="AB445">
            <v>-20.39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397075.86</v>
          </cell>
        </row>
        <row r="446">
          <cell r="A446" t="str">
            <v>34240101</v>
          </cell>
          <cell r="B446">
            <v>342</v>
          </cell>
          <cell r="C446" t="str">
            <v>Desoto Solar</v>
          </cell>
          <cell r="D446" t="str">
            <v>Other</v>
          </cell>
          <cell r="E446">
            <v>40101</v>
          </cell>
          <cell r="K446">
            <v>342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A447" t="str">
            <v>34340101</v>
          </cell>
          <cell r="B447">
            <v>343</v>
          </cell>
          <cell r="C447" t="str">
            <v>Desoto Solar</v>
          </cell>
          <cell r="D447" t="str">
            <v>Other</v>
          </cell>
          <cell r="E447">
            <v>40101</v>
          </cell>
          <cell r="K447">
            <v>343</v>
          </cell>
          <cell r="L447">
            <v>5511855.04</v>
          </cell>
          <cell r="M447">
            <v>3254056.23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8765911.2699999996</v>
          </cell>
          <cell r="T447">
            <v>950052.56999999983</v>
          </cell>
          <cell r="U447">
            <v>-83318.75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9632645.0899999999</v>
          </cell>
          <cell r="AA447">
            <v>3827683.4799999995</v>
          </cell>
          <cell r="AB447">
            <v>-526.45000000000005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13459802.119999999</v>
          </cell>
        </row>
        <row r="448">
          <cell r="A448" t="str">
            <v>34440101</v>
          </cell>
          <cell r="B448">
            <v>344</v>
          </cell>
          <cell r="C448" t="str">
            <v>Desoto Solar</v>
          </cell>
          <cell r="D448" t="str">
            <v>Other</v>
          </cell>
          <cell r="E448">
            <v>40101</v>
          </cell>
          <cell r="K448">
            <v>344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A449" t="str">
            <v>34540101</v>
          </cell>
          <cell r="B449">
            <v>345</v>
          </cell>
          <cell r="C449" t="str">
            <v>Desoto Solar</v>
          </cell>
          <cell r="D449" t="str">
            <v>Other</v>
          </cell>
          <cell r="E449">
            <v>40101</v>
          </cell>
          <cell r="K449">
            <v>345</v>
          </cell>
          <cell r="L449">
            <v>0</v>
          </cell>
          <cell r="M449">
            <v>251568.94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251568.94</v>
          </cell>
          <cell r="T449">
            <v>215358.55</v>
          </cell>
          <cell r="U449">
            <v>-18886.75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448040.74</v>
          </cell>
          <cell r="AA449">
            <v>867661.82000000007</v>
          </cell>
          <cell r="AB449">
            <v>-119.33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1315583.23</v>
          </cell>
        </row>
        <row r="450">
          <cell r="A450" t="str">
            <v>34640101</v>
          </cell>
          <cell r="B450">
            <v>346</v>
          </cell>
          <cell r="C450" t="str">
            <v>Desoto Solar</v>
          </cell>
          <cell r="D450" t="str">
            <v>Other</v>
          </cell>
          <cell r="E450">
            <v>40101</v>
          </cell>
          <cell r="K450">
            <v>346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 t="str">
            <v/>
          </cell>
          <cell r="B451" t="str">
            <v/>
          </cell>
          <cell r="C451" t="str">
            <v>Desoto Solar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5632708.25</v>
          </cell>
          <cell r="M451">
            <v>3600069.96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9232778.209999999</v>
          </cell>
          <cell r="T451">
            <v>1202203.3099999998</v>
          </cell>
          <cell r="U451">
            <v>-105432.14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10329549.380000001</v>
          </cell>
          <cell r="AA451">
            <v>4843578</v>
          </cell>
          <cell r="AB451">
            <v>-666.17000000000007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15172461.209999999</v>
          </cell>
        </row>
        <row r="452">
          <cell r="A452" t="str">
            <v>346.340101</v>
          </cell>
          <cell r="B452">
            <v>346.3</v>
          </cell>
          <cell r="C452" t="str">
            <v>Desoto Solar</v>
          </cell>
          <cell r="D452" t="str">
            <v>Other</v>
          </cell>
          <cell r="E452">
            <v>40101</v>
          </cell>
          <cell r="J452" t="str">
            <v>Amort</v>
          </cell>
          <cell r="K452">
            <v>346.3</v>
          </cell>
          <cell r="L452">
            <v>4471.32</v>
          </cell>
          <cell r="M452">
            <v>3092.99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7564.3099999999995</v>
          </cell>
          <cell r="T452">
            <v>99.7199999999998</v>
          </cell>
          <cell r="U452">
            <v>-8.74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7655.2899999999991</v>
          </cell>
          <cell r="AA452">
            <v>385.14</v>
          </cell>
          <cell r="AB452">
            <v>-12102.960000000001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-4062.5300000000025</v>
          </cell>
        </row>
        <row r="453">
          <cell r="A453" t="str">
            <v>346.540101</v>
          </cell>
          <cell r="B453">
            <v>346.5</v>
          </cell>
          <cell r="C453" t="str">
            <v>Desoto Solar</v>
          </cell>
          <cell r="D453" t="str">
            <v>Other</v>
          </cell>
          <cell r="E453">
            <v>40101</v>
          </cell>
          <cell r="K453">
            <v>346.5</v>
          </cell>
          <cell r="L453">
            <v>3678.33</v>
          </cell>
          <cell r="M453">
            <v>3298.25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6976.58</v>
          </cell>
          <cell r="T453">
            <v>180.73000000000047</v>
          </cell>
          <cell r="U453">
            <v>-15.85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7141.46</v>
          </cell>
          <cell r="AA453">
            <v>728.1500000000002</v>
          </cell>
          <cell r="AB453">
            <v>-0.1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7869.51</v>
          </cell>
        </row>
        <row r="454">
          <cell r="A454" t="str">
            <v>346.740101</v>
          </cell>
          <cell r="B454">
            <v>346.7</v>
          </cell>
          <cell r="C454" t="str">
            <v>Desoto Solar</v>
          </cell>
          <cell r="D454" t="str">
            <v>Other</v>
          </cell>
          <cell r="E454">
            <v>40101</v>
          </cell>
          <cell r="K454">
            <v>346.7</v>
          </cell>
          <cell r="L454">
            <v>7553.66</v>
          </cell>
          <cell r="M454">
            <v>5880.51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13434.17</v>
          </cell>
          <cell r="T454">
            <v>491.01999999999953</v>
          </cell>
          <cell r="U454">
            <v>-43.06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13882.13</v>
          </cell>
          <cell r="AA454">
            <v>1978.2700000000004</v>
          </cell>
          <cell r="AB454">
            <v>-0.27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15860.13</v>
          </cell>
        </row>
        <row r="455">
          <cell r="A455" t="str">
            <v/>
          </cell>
          <cell r="B455" t="str">
            <v/>
          </cell>
          <cell r="C455" t="str">
            <v>Desoto Solar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15703.31</v>
          </cell>
          <cell r="M455">
            <v>12271.75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27975.059999999998</v>
          </cell>
          <cell r="T455">
            <v>771.4699999999998</v>
          </cell>
          <cell r="U455">
            <v>-67.650000000000006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28678.879999999997</v>
          </cell>
          <cell r="AA455">
            <v>3091.5600000000004</v>
          </cell>
          <cell r="AB455">
            <v>-12103.330000000002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19667.109999999997</v>
          </cell>
        </row>
        <row r="456">
          <cell r="A456" t="str">
            <v/>
          </cell>
          <cell r="B456" t="str">
            <v/>
          </cell>
          <cell r="C456" t="str">
            <v>Desoto Solar Total</v>
          </cell>
          <cell r="D456" t="str">
            <v>Other</v>
          </cell>
          <cell r="E456" t="str">
            <v/>
          </cell>
          <cell r="I456" t="str">
            <v>Desoto Solar Total</v>
          </cell>
          <cell r="L456">
            <v>5648411.5600000005</v>
          </cell>
          <cell r="M456">
            <v>3612341.71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9260753.2699999996</v>
          </cell>
          <cell r="T456">
            <v>1202974.7799999998</v>
          </cell>
          <cell r="U456">
            <v>-105499.79000000001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10358228.260000002</v>
          </cell>
          <cell r="AA456">
            <v>4846669.5599999996</v>
          </cell>
          <cell r="AB456">
            <v>-12769.500000000002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15192128.32</v>
          </cell>
        </row>
        <row r="457">
          <cell r="A457" t="str">
            <v/>
          </cell>
          <cell r="B457" t="str">
            <v/>
          </cell>
          <cell r="C457" t="str">
            <v>Desoto Solar Total</v>
          </cell>
          <cell r="D457" t="str">
            <v>Other</v>
          </cell>
          <cell r="E457" t="str">
            <v/>
          </cell>
          <cell r="H457" t="str">
            <v>Desoto  Total</v>
          </cell>
          <cell r="L457">
            <v>5648411.5600000005</v>
          </cell>
          <cell r="M457">
            <v>3612341.71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9260753.2699999996</v>
          </cell>
          <cell r="T457">
            <v>1202974.7799999998</v>
          </cell>
          <cell r="U457">
            <v>-105499.79000000001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10358228.260000002</v>
          </cell>
          <cell r="AA457">
            <v>4846669.5599999996</v>
          </cell>
          <cell r="AB457">
            <v>-12769.500000000002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15192128.32</v>
          </cell>
        </row>
        <row r="458">
          <cell r="A458" t="str">
            <v>34130200</v>
          </cell>
          <cell r="B458">
            <v>341</v>
          </cell>
          <cell r="C458" t="str">
            <v>FtLauderdale Comm</v>
          </cell>
          <cell r="D458" t="str">
            <v>Other</v>
          </cell>
          <cell r="E458">
            <v>30200</v>
          </cell>
          <cell r="H458" t="str">
            <v xml:space="preserve">Ft Lauderdale </v>
          </cell>
          <cell r="I458" t="str">
            <v>FtLauderdale Comm</v>
          </cell>
          <cell r="J458" t="str">
            <v>Depr</v>
          </cell>
          <cell r="K458">
            <v>341</v>
          </cell>
          <cell r="L458">
            <v>44108582.859999999</v>
          </cell>
          <cell r="M458">
            <v>1929963.95</v>
          </cell>
          <cell r="N458">
            <v>-12544</v>
          </cell>
          <cell r="O458">
            <v>-4432.1499999999996</v>
          </cell>
          <cell r="P458">
            <v>0</v>
          </cell>
          <cell r="Q458">
            <v>0</v>
          </cell>
          <cell r="R458">
            <v>0</v>
          </cell>
          <cell r="S458">
            <v>46021570.660000004</v>
          </cell>
          <cell r="T458">
            <v>644595.50000000023</v>
          </cell>
          <cell r="U458">
            <v>-131811.66999999998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46534354.490000002</v>
          </cell>
          <cell r="AA458">
            <v>2672334.9899999998</v>
          </cell>
          <cell r="AB458">
            <v>-321503.77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48885185.710000001</v>
          </cell>
        </row>
        <row r="459">
          <cell r="A459" t="str">
            <v>34230200</v>
          </cell>
          <cell r="B459">
            <v>342</v>
          </cell>
          <cell r="C459" t="str">
            <v>FtLauderdale Comm</v>
          </cell>
          <cell r="D459" t="str">
            <v>Other</v>
          </cell>
          <cell r="E459">
            <v>30200</v>
          </cell>
          <cell r="K459">
            <v>342</v>
          </cell>
          <cell r="L459">
            <v>5038456.22</v>
          </cell>
          <cell r="M459">
            <v>260899.28999999998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5299355.51</v>
          </cell>
          <cell r="T459">
            <v>87126.489999999991</v>
          </cell>
          <cell r="U459">
            <v>-16409.72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5370072.2800000003</v>
          </cell>
          <cell r="AA459">
            <v>361205.08</v>
          </cell>
          <cell r="AB459">
            <v>-40025.200000000004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5691252.1600000001</v>
          </cell>
        </row>
        <row r="460">
          <cell r="A460" t="str">
            <v>34330200</v>
          </cell>
          <cell r="B460">
            <v>343</v>
          </cell>
          <cell r="C460" t="str">
            <v>FtLauderdale Comm</v>
          </cell>
          <cell r="D460" t="str">
            <v>Other</v>
          </cell>
          <cell r="E460">
            <v>30200</v>
          </cell>
          <cell r="K460">
            <v>343</v>
          </cell>
          <cell r="L460">
            <v>17013379.349999998</v>
          </cell>
          <cell r="M460">
            <v>2420890.0499999998</v>
          </cell>
          <cell r="N460">
            <v>-979712.44</v>
          </cell>
          <cell r="O460">
            <v>0</v>
          </cell>
          <cell r="P460">
            <v>0</v>
          </cell>
          <cell r="Q460">
            <v>0</v>
          </cell>
          <cell r="R460">
            <v>-3714733.16</v>
          </cell>
          <cell r="S460">
            <v>14739823.799999997</v>
          </cell>
          <cell r="T460">
            <v>861167.74000000022</v>
          </cell>
          <cell r="U460">
            <v>-102723.83000000007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15498267.709999997</v>
          </cell>
          <cell r="AA460">
            <v>3570190.4300000006</v>
          </cell>
          <cell r="AB460">
            <v>-250555.17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18817902.969999999</v>
          </cell>
        </row>
        <row r="461">
          <cell r="A461" t="str">
            <v>34430200</v>
          </cell>
          <cell r="B461">
            <v>344</v>
          </cell>
          <cell r="C461" t="str">
            <v>FtLauderdale Comm</v>
          </cell>
          <cell r="D461" t="str">
            <v>Other</v>
          </cell>
          <cell r="E461">
            <v>30200</v>
          </cell>
          <cell r="K461">
            <v>344</v>
          </cell>
          <cell r="L461">
            <v>280538.09000000003</v>
          </cell>
          <cell r="M461">
            <v>17130.04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297668.13</v>
          </cell>
          <cell r="T461">
            <v>5565.8899999999994</v>
          </cell>
          <cell r="U461">
            <v>-1171.6300000000001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302062.39</v>
          </cell>
          <cell r="AA461">
            <v>23074.82</v>
          </cell>
          <cell r="AB461">
            <v>-2857.76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322279.45</v>
          </cell>
        </row>
        <row r="462">
          <cell r="A462" t="str">
            <v>34530200</v>
          </cell>
          <cell r="B462">
            <v>345</v>
          </cell>
          <cell r="C462" t="str">
            <v>FtLauderdale Comm</v>
          </cell>
          <cell r="D462" t="str">
            <v>Other</v>
          </cell>
          <cell r="E462">
            <v>30200</v>
          </cell>
          <cell r="K462">
            <v>345</v>
          </cell>
          <cell r="L462">
            <v>7172917.5699999994</v>
          </cell>
          <cell r="M462">
            <v>298173.48000000004</v>
          </cell>
          <cell r="N462">
            <v>0</v>
          </cell>
          <cell r="O462">
            <v>-100.34</v>
          </cell>
          <cell r="P462">
            <v>0</v>
          </cell>
          <cell r="Q462">
            <v>0</v>
          </cell>
          <cell r="R462">
            <v>0</v>
          </cell>
          <cell r="S462">
            <v>7470990.71</v>
          </cell>
          <cell r="T462">
            <v>99573.919999999984</v>
          </cell>
          <cell r="U462">
            <v>-20960.489999999998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7549604.1399999997</v>
          </cell>
          <cell r="AA462">
            <v>412809.05999999994</v>
          </cell>
          <cell r="AB462">
            <v>-51125.05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7911288.1499999994</v>
          </cell>
        </row>
        <row r="463">
          <cell r="A463" t="str">
            <v>34630200</v>
          </cell>
          <cell r="B463">
            <v>346</v>
          </cell>
          <cell r="C463" t="str">
            <v>FtLauderdale Comm</v>
          </cell>
          <cell r="D463" t="str">
            <v>Other</v>
          </cell>
          <cell r="E463">
            <v>30200</v>
          </cell>
          <cell r="K463">
            <v>346</v>
          </cell>
          <cell r="L463">
            <v>542484.21</v>
          </cell>
          <cell r="M463">
            <v>23600.34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566084.54999999993</v>
          </cell>
          <cell r="T463">
            <v>7881.2500000000036</v>
          </cell>
          <cell r="U463">
            <v>-1659.02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572306.77999999991</v>
          </cell>
          <cell r="AA463">
            <v>32673.69</v>
          </cell>
          <cell r="AB463">
            <v>-4046.5600000000004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600933.90999999992</v>
          </cell>
        </row>
        <row r="464">
          <cell r="A464" t="str">
            <v/>
          </cell>
          <cell r="B464" t="str">
            <v/>
          </cell>
          <cell r="C464" t="str">
            <v>FtLauderdale Comm</v>
          </cell>
          <cell r="D464" t="str">
            <v>Other</v>
          </cell>
          <cell r="E464" t="str">
            <v/>
          </cell>
          <cell r="J464" t="str">
            <v>Depr Total</v>
          </cell>
          <cell r="L464">
            <v>74156358.299999982</v>
          </cell>
          <cell r="M464">
            <v>4950657.1499999994</v>
          </cell>
          <cell r="N464">
            <v>-992256.44</v>
          </cell>
          <cell r="O464">
            <v>-4532.49</v>
          </cell>
          <cell r="P464">
            <v>0</v>
          </cell>
          <cell r="Q464">
            <v>0</v>
          </cell>
          <cell r="R464">
            <v>-3714733.16</v>
          </cell>
          <cell r="S464">
            <v>74395493.359999999</v>
          </cell>
          <cell r="T464">
            <v>1705910.7900000003</v>
          </cell>
          <cell r="U464">
            <v>-274736.3600000001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75826667.790000007</v>
          </cell>
          <cell r="AA464">
            <v>7072288.0700000003</v>
          </cell>
          <cell r="AB464">
            <v>-670113.51000000013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82228842.350000009</v>
          </cell>
        </row>
        <row r="465">
          <cell r="A465" t="str">
            <v>346.330200</v>
          </cell>
          <cell r="B465">
            <v>346.3</v>
          </cell>
          <cell r="C465" t="str">
            <v>FtLauderdale Comm</v>
          </cell>
          <cell r="D465" t="str">
            <v>Other</v>
          </cell>
          <cell r="E465">
            <v>30200</v>
          </cell>
          <cell r="J465" t="str">
            <v>Amort</v>
          </cell>
          <cell r="K465">
            <v>346.3</v>
          </cell>
          <cell r="L465">
            <v>2555.2800000000002</v>
          </cell>
          <cell r="M465">
            <v>1876.64</v>
          </cell>
          <cell r="N465">
            <v>101.77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4533.6900000000005</v>
          </cell>
          <cell r="T465">
            <v>633.77000000000021</v>
          </cell>
          <cell r="U465">
            <v>-13.600000000000009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5153.8600000000006</v>
          </cell>
          <cell r="AA465">
            <v>2627.45</v>
          </cell>
          <cell r="AB465">
            <v>-33.19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7748.1200000000008</v>
          </cell>
        </row>
        <row r="466">
          <cell r="A466" t="str">
            <v>346.530200</v>
          </cell>
          <cell r="B466">
            <v>346.5</v>
          </cell>
          <cell r="C466" t="str">
            <v>FtLauderdale Comm</v>
          </cell>
          <cell r="D466" t="str">
            <v>Other</v>
          </cell>
          <cell r="E466">
            <v>30200</v>
          </cell>
          <cell r="K466">
            <v>346.5</v>
          </cell>
          <cell r="L466">
            <v>18995.760000000002</v>
          </cell>
          <cell r="M466">
            <v>4912.5599999999995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23908.32</v>
          </cell>
          <cell r="T466">
            <v>1640.5399999999991</v>
          </cell>
          <cell r="U466">
            <v>-58.709999999999994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25490.15</v>
          </cell>
          <cell r="AA466">
            <v>6801.2600000000011</v>
          </cell>
          <cell r="AB466">
            <v>-143.20000000000002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32148.210000000003</v>
          </cell>
        </row>
        <row r="467">
          <cell r="A467" t="str">
            <v>346.730200</v>
          </cell>
          <cell r="B467">
            <v>346.7</v>
          </cell>
          <cell r="C467" t="str">
            <v>FtLauderdale Comm</v>
          </cell>
          <cell r="D467" t="str">
            <v>Other</v>
          </cell>
          <cell r="E467">
            <v>30200</v>
          </cell>
          <cell r="K467">
            <v>346.7</v>
          </cell>
          <cell r="L467">
            <v>353373.67</v>
          </cell>
          <cell r="M467">
            <v>77643.48</v>
          </cell>
          <cell r="N467">
            <v>-27514.799999999999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403502.35</v>
          </cell>
          <cell r="T467">
            <v>26383.600000000006</v>
          </cell>
          <cell r="U467">
            <v>-10200.329999999998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419685.62</v>
          </cell>
          <cell r="AA467">
            <v>99422.53</v>
          </cell>
          <cell r="AB467">
            <v>-220802.53000000003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298305.62</v>
          </cell>
        </row>
        <row r="468">
          <cell r="A468" t="str">
            <v/>
          </cell>
          <cell r="B468" t="str">
            <v/>
          </cell>
          <cell r="C468" t="str">
            <v>FtLauderdale Comm</v>
          </cell>
          <cell r="D468" t="str">
            <v>Other</v>
          </cell>
          <cell r="E468" t="str">
            <v/>
          </cell>
          <cell r="J468" t="str">
            <v>Amort Total</v>
          </cell>
          <cell r="L468">
            <v>374924.70999999996</v>
          </cell>
          <cell r="M468">
            <v>84432.68</v>
          </cell>
          <cell r="N468">
            <v>-27413.03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431944.36</v>
          </cell>
          <cell r="T468">
            <v>28657.910000000003</v>
          </cell>
          <cell r="U468">
            <v>-10272.639999999998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450329.63</v>
          </cell>
          <cell r="AA468">
            <v>108851.24</v>
          </cell>
          <cell r="AB468">
            <v>-220978.92000000004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338201.95</v>
          </cell>
        </row>
        <row r="469">
          <cell r="A469" t="str">
            <v/>
          </cell>
          <cell r="B469" t="str">
            <v/>
          </cell>
          <cell r="C469" t="str">
            <v>FtLauderdale Comm Total</v>
          </cell>
          <cell r="D469" t="str">
            <v>Other</v>
          </cell>
          <cell r="E469" t="str">
            <v/>
          </cell>
          <cell r="I469" t="str">
            <v>FtLauderdale Comm Total</v>
          </cell>
          <cell r="L469">
            <v>74531283.00999999</v>
          </cell>
          <cell r="M469">
            <v>5035089.8299999991</v>
          </cell>
          <cell r="N469">
            <v>-1019669.47</v>
          </cell>
          <cell r="O469">
            <v>-4532.49</v>
          </cell>
          <cell r="P469">
            <v>0</v>
          </cell>
          <cell r="Q469">
            <v>0</v>
          </cell>
          <cell r="R469">
            <v>-3714733.16</v>
          </cell>
          <cell r="S469">
            <v>74827437.719999984</v>
          </cell>
          <cell r="T469">
            <v>1734568.7000000004</v>
          </cell>
          <cell r="U469">
            <v>-285009.00000000012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76276997.420000017</v>
          </cell>
          <cell r="AA469">
            <v>7181139.3100000005</v>
          </cell>
          <cell r="AB469">
            <v>-891092.43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82567044.300000012</v>
          </cell>
        </row>
        <row r="470">
          <cell r="A470" t="str">
            <v>34130101</v>
          </cell>
          <cell r="B470">
            <v>341</v>
          </cell>
          <cell r="C470" t="str">
            <v>FtLauderdale GTs</v>
          </cell>
          <cell r="D470" t="str">
            <v>Other</v>
          </cell>
          <cell r="E470">
            <v>30101</v>
          </cell>
          <cell r="I470" t="str">
            <v>FtLauderdale GTs</v>
          </cell>
          <cell r="J470" t="str">
            <v>Depr</v>
          </cell>
          <cell r="K470">
            <v>341</v>
          </cell>
          <cell r="L470">
            <v>4835447.17</v>
          </cell>
          <cell r="M470">
            <v>107547.34</v>
          </cell>
          <cell r="N470">
            <v>0</v>
          </cell>
          <cell r="O470">
            <v>-45261.42</v>
          </cell>
          <cell r="P470">
            <v>0</v>
          </cell>
          <cell r="Q470">
            <v>0</v>
          </cell>
          <cell r="R470">
            <v>0</v>
          </cell>
          <cell r="S470">
            <v>4897733.09</v>
          </cell>
          <cell r="T470">
            <v>35822.799999999988</v>
          </cell>
          <cell r="U470">
            <v>-8214.5299999999988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4925341.3599999994</v>
          </cell>
          <cell r="AA470">
            <v>143338.93999999994</v>
          </cell>
          <cell r="AB470">
            <v>3574.4000000000005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5072254.6999999993</v>
          </cell>
        </row>
        <row r="471">
          <cell r="A471" t="str">
            <v>34230101</v>
          </cell>
          <cell r="B471">
            <v>342</v>
          </cell>
          <cell r="C471" t="str">
            <v>FtLauderdale GTs</v>
          </cell>
          <cell r="D471" t="str">
            <v>Other</v>
          </cell>
          <cell r="E471">
            <v>30101</v>
          </cell>
          <cell r="K471">
            <v>342</v>
          </cell>
          <cell r="L471">
            <v>1682049.18</v>
          </cell>
          <cell r="M471">
            <v>42357.599999999999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1724406.78</v>
          </cell>
          <cell r="T471">
            <v>14112.260000000002</v>
          </cell>
          <cell r="U471">
            <v>-2738.23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1735780.81</v>
          </cell>
          <cell r="AA471">
            <v>56467.850000000006</v>
          </cell>
          <cell r="AB471">
            <v>1191.49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1793440.1500000001</v>
          </cell>
        </row>
        <row r="472">
          <cell r="A472" t="str">
            <v>34330101</v>
          </cell>
          <cell r="B472">
            <v>343</v>
          </cell>
          <cell r="C472" t="str">
            <v>FtLauderdale GTs</v>
          </cell>
          <cell r="D472" t="str">
            <v>Other</v>
          </cell>
          <cell r="E472">
            <v>30101</v>
          </cell>
          <cell r="K472">
            <v>343</v>
          </cell>
          <cell r="L472">
            <v>34408688.469999999</v>
          </cell>
          <cell r="M472">
            <v>1074332.1100000001</v>
          </cell>
          <cell r="N472">
            <v>-1166362.83</v>
          </cell>
          <cell r="O472">
            <v>-53671.25</v>
          </cell>
          <cell r="P472">
            <v>0</v>
          </cell>
          <cell r="Q472">
            <v>1404017.01</v>
          </cell>
          <cell r="R472">
            <v>281014.63</v>
          </cell>
          <cell r="S472">
            <v>35948018.140000001</v>
          </cell>
          <cell r="T472">
            <v>364375.99</v>
          </cell>
          <cell r="U472">
            <v>-63386.630000000121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36249007.5</v>
          </cell>
          <cell r="AA472">
            <v>1454375.56</v>
          </cell>
          <cell r="AB472">
            <v>-202321.88999999998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37501061.170000002</v>
          </cell>
        </row>
        <row r="473">
          <cell r="A473" t="str">
            <v>34430101</v>
          </cell>
          <cell r="B473">
            <v>344</v>
          </cell>
          <cell r="C473" t="str">
            <v>FtLauderdale GTs</v>
          </cell>
          <cell r="D473" t="str">
            <v>Other</v>
          </cell>
          <cell r="E473">
            <v>30101</v>
          </cell>
          <cell r="K473">
            <v>344</v>
          </cell>
          <cell r="L473">
            <v>15578020.41</v>
          </cell>
          <cell r="M473">
            <v>330397.65000000002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15908418.060000001</v>
          </cell>
          <cell r="T473">
            <v>110078.31</v>
          </cell>
          <cell r="U473">
            <v>-26444.080000000002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15992052.290000001</v>
          </cell>
          <cell r="AA473">
            <v>440459.99000000011</v>
          </cell>
          <cell r="AB473">
            <v>11506.629999999997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16444018.91</v>
          </cell>
        </row>
        <row r="474">
          <cell r="A474" t="str">
            <v>34530101</v>
          </cell>
          <cell r="B474">
            <v>345</v>
          </cell>
          <cell r="C474" t="str">
            <v>FtLauderdale GTs</v>
          </cell>
          <cell r="D474" t="str">
            <v>Other</v>
          </cell>
          <cell r="E474">
            <v>30101</v>
          </cell>
          <cell r="K474">
            <v>345</v>
          </cell>
          <cell r="L474">
            <v>3957833.23</v>
          </cell>
          <cell r="M474">
            <v>78154.02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4035987.25</v>
          </cell>
          <cell r="T474">
            <v>26038.510000000009</v>
          </cell>
          <cell r="U474">
            <v>-6255.22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4055770.5399999996</v>
          </cell>
          <cell r="AA474">
            <v>104188.75999999997</v>
          </cell>
          <cell r="AB474">
            <v>2721.8699999999994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4162681.1699999995</v>
          </cell>
        </row>
        <row r="475">
          <cell r="A475" t="str">
            <v>34630101</v>
          </cell>
          <cell r="B475">
            <v>346</v>
          </cell>
          <cell r="C475" t="str">
            <v>FtLauderdale GTs</v>
          </cell>
          <cell r="D475" t="str">
            <v>Other</v>
          </cell>
          <cell r="E475">
            <v>30101</v>
          </cell>
          <cell r="K475">
            <v>346</v>
          </cell>
          <cell r="L475">
            <v>198623</v>
          </cell>
          <cell r="M475">
            <v>4145.04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202768.04</v>
          </cell>
          <cell r="T475">
            <v>1381.0100000000002</v>
          </cell>
          <cell r="U475">
            <v>-316.68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203832.37</v>
          </cell>
          <cell r="AA475">
            <v>5525.8700000000008</v>
          </cell>
          <cell r="AB475">
            <v>137.81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209496.05</v>
          </cell>
        </row>
        <row r="476">
          <cell r="A476" t="str">
            <v/>
          </cell>
          <cell r="B476" t="str">
            <v/>
          </cell>
          <cell r="C476" t="str">
            <v>FtLauderdale GTs</v>
          </cell>
          <cell r="D476" t="str">
            <v>Other</v>
          </cell>
          <cell r="E476" t="str">
            <v/>
          </cell>
          <cell r="J476" t="str">
            <v>Depr Total</v>
          </cell>
          <cell r="L476">
            <v>60660661.460000001</v>
          </cell>
          <cell r="M476">
            <v>1636933.7600000002</v>
          </cell>
          <cell r="N476">
            <v>-1166362.83</v>
          </cell>
          <cell r="O476">
            <v>-98932.67</v>
          </cell>
          <cell r="P476">
            <v>0</v>
          </cell>
          <cell r="Q476">
            <v>1404017.01</v>
          </cell>
          <cell r="R476">
            <v>281014.63</v>
          </cell>
          <cell r="S476">
            <v>62717331.359999999</v>
          </cell>
          <cell r="T476">
            <v>551808.88</v>
          </cell>
          <cell r="U476">
            <v>-107355.37000000011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63161784.869999997</v>
          </cell>
          <cell r="AA476">
            <v>2204356.9700000002</v>
          </cell>
          <cell r="AB476">
            <v>-183189.68999999997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65182952.150000006</v>
          </cell>
        </row>
        <row r="477">
          <cell r="A477" t="str">
            <v>346.730101</v>
          </cell>
          <cell r="B477">
            <v>346.7</v>
          </cell>
          <cell r="C477" t="str">
            <v>FtLauderdale GTs</v>
          </cell>
          <cell r="D477" t="str">
            <v>Other</v>
          </cell>
          <cell r="E477">
            <v>30101</v>
          </cell>
          <cell r="J477" t="str">
            <v>Amort</v>
          </cell>
          <cell r="K477">
            <v>346.7</v>
          </cell>
          <cell r="L477">
            <v>1615.42</v>
          </cell>
          <cell r="M477">
            <v>4153.95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5769.37</v>
          </cell>
          <cell r="T477">
            <v>1383.9599999999991</v>
          </cell>
          <cell r="U477">
            <v>-48.870000000000005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7104.4599999999991</v>
          </cell>
          <cell r="AA477">
            <v>5537.6900000000005</v>
          </cell>
          <cell r="AB477">
            <v>21.269999999999989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12663.42</v>
          </cell>
        </row>
        <row r="478">
          <cell r="A478" t="str">
            <v/>
          </cell>
          <cell r="B478" t="str">
            <v/>
          </cell>
          <cell r="C478" t="str">
            <v>FtLauderdale GTs</v>
          </cell>
          <cell r="D478" t="str">
            <v>Other</v>
          </cell>
          <cell r="E478" t="str">
            <v/>
          </cell>
          <cell r="J478" t="str">
            <v>Amort Total</v>
          </cell>
          <cell r="L478">
            <v>1615.42</v>
          </cell>
          <cell r="M478">
            <v>4153.95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5769.37</v>
          </cell>
          <cell r="T478">
            <v>1383.9599999999991</v>
          </cell>
          <cell r="U478">
            <v>-48.870000000000005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7104.4599999999991</v>
          </cell>
          <cell r="AA478">
            <v>5537.6900000000005</v>
          </cell>
          <cell r="AB478">
            <v>21.269999999999989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12663.42</v>
          </cell>
        </row>
        <row r="479">
          <cell r="A479" t="str">
            <v/>
          </cell>
          <cell r="B479" t="str">
            <v/>
          </cell>
          <cell r="C479" t="str">
            <v>FtLauderdale GTs Total</v>
          </cell>
          <cell r="D479" t="str">
            <v>Other</v>
          </cell>
          <cell r="E479" t="str">
            <v/>
          </cell>
          <cell r="I479" t="str">
            <v>FtLauderdale GTs Total</v>
          </cell>
          <cell r="L479">
            <v>60662276.880000003</v>
          </cell>
          <cell r="M479">
            <v>1641087.7100000002</v>
          </cell>
          <cell r="N479">
            <v>-1166362.83</v>
          </cell>
          <cell r="O479">
            <v>-98932.67</v>
          </cell>
          <cell r="P479">
            <v>0</v>
          </cell>
          <cell r="Q479">
            <v>1404017.01</v>
          </cell>
          <cell r="R479">
            <v>281014.63</v>
          </cell>
          <cell r="S479">
            <v>62723100.729999997</v>
          </cell>
          <cell r="T479">
            <v>553192.84</v>
          </cell>
          <cell r="U479">
            <v>-107404.24000000011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63168889.329999998</v>
          </cell>
          <cell r="AA479">
            <v>2209894.66</v>
          </cell>
          <cell r="AB479">
            <v>-183168.41999999998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65195615.570000008</v>
          </cell>
        </row>
        <row r="480">
          <cell r="A480" t="str">
            <v>34130201</v>
          </cell>
          <cell r="B480">
            <v>341</v>
          </cell>
          <cell r="C480" t="str">
            <v>FtLauderdale U4</v>
          </cell>
          <cell r="D480" t="str">
            <v>Other</v>
          </cell>
          <cell r="E480">
            <v>30201</v>
          </cell>
          <cell r="I480" t="str">
            <v>FtLauderdale U4</v>
          </cell>
          <cell r="J480" t="str">
            <v>Depr</v>
          </cell>
          <cell r="K480">
            <v>341</v>
          </cell>
          <cell r="L480">
            <v>2780193.8</v>
          </cell>
          <cell r="M480">
            <v>122930.54</v>
          </cell>
          <cell r="N480">
            <v>0</v>
          </cell>
          <cell r="O480">
            <v>0</v>
          </cell>
          <cell r="P480">
            <v>0</v>
          </cell>
          <cell r="Q480">
            <v>485.3</v>
          </cell>
          <cell r="R480">
            <v>0</v>
          </cell>
          <cell r="S480">
            <v>2903609.6399999997</v>
          </cell>
          <cell r="T480">
            <v>41053.469999999987</v>
          </cell>
          <cell r="U480">
            <v>-8394.92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2936268.1899999995</v>
          </cell>
          <cell r="AA480">
            <v>170197.61</v>
          </cell>
          <cell r="AB480">
            <v>-20476.170000000002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3085989.6299999994</v>
          </cell>
        </row>
        <row r="481">
          <cell r="A481" t="str">
            <v>34230201</v>
          </cell>
          <cell r="B481">
            <v>342</v>
          </cell>
          <cell r="C481" t="str">
            <v>FtLauderdale U4</v>
          </cell>
          <cell r="D481" t="str">
            <v>Other</v>
          </cell>
          <cell r="E481">
            <v>30201</v>
          </cell>
          <cell r="K481">
            <v>342</v>
          </cell>
          <cell r="L481">
            <v>371854.38</v>
          </cell>
          <cell r="M481">
            <v>18441.27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390295.65</v>
          </cell>
          <cell r="T481">
            <v>6158.41</v>
          </cell>
          <cell r="U481">
            <v>-1159.8999999999999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395294.16</v>
          </cell>
          <cell r="AA481">
            <v>25531.260000000002</v>
          </cell>
          <cell r="AB481">
            <v>-2829.14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417996.27999999997</v>
          </cell>
        </row>
        <row r="482">
          <cell r="A482" t="str">
            <v>34330201</v>
          </cell>
          <cell r="B482">
            <v>343</v>
          </cell>
          <cell r="C482" t="str">
            <v>FtLauderdale U4</v>
          </cell>
          <cell r="D482" t="str">
            <v>Other</v>
          </cell>
          <cell r="E482">
            <v>30201</v>
          </cell>
          <cell r="K482">
            <v>343</v>
          </cell>
          <cell r="L482">
            <v>59717978.979999997</v>
          </cell>
          <cell r="M482">
            <v>4723350.3400000008</v>
          </cell>
          <cell r="N482">
            <v>-4950079.16</v>
          </cell>
          <cell r="O482">
            <v>-574448.24</v>
          </cell>
          <cell r="P482">
            <v>0</v>
          </cell>
          <cell r="Q482">
            <v>2261401.2000000002</v>
          </cell>
          <cell r="R482">
            <v>2929440.7</v>
          </cell>
          <cell r="S482">
            <v>64107643.82</v>
          </cell>
          <cell r="T482">
            <v>1592581.8099999996</v>
          </cell>
          <cell r="U482">
            <v>-265074.51999999955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65435151.109999999</v>
          </cell>
          <cell r="AA482">
            <v>6384743.1999999993</v>
          </cell>
          <cell r="AB482">
            <v>-8763676.6600000001</v>
          </cell>
          <cell r="AC482">
            <v>0</v>
          </cell>
          <cell r="AD482">
            <v>0</v>
          </cell>
          <cell r="AE482">
            <v>3254971.07253116</v>
          </cell>
          <cell r="AF482">
            <v>0</v>
          </cell>
          <cell r="AG482">
            <v>66311188.722531155</v>
          </cell>
        </row>
        <row r="483">
          <cell r="A483" t="str">
            <v>34430201</v>
          </cell>
          <cell r="B483">
            <v>344</v>
          </cell>
          <cell r="C483" t="str">
            <v>FtLauderdale U4</v>
          </cell>
          <cell r="D483" t="str">
            <v>Other</v>
          </cell>
          <cell r="E483">
            <v>30201</v>
          </cell>
          <cell r="K483">
            <v>344</v>
          </cell>
          <cell r="L483">
            <v>16219117.35</v>
          </cell>
          <cell r="M483">
            <v>698441.49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16917558.84</v>
          </cell>
          <cell r="T483">
            <v>233242.31000000006</v>
          </cell>
          <cell r="U483">
            <v>-49097.919999999998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17101703.229999997</v>
          </cell>
          <cell r="AA483">
            <v>966965.43000000017</v>
          </cell>
          <cell r="AB483">
            <v>-119755.44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17948913.219999999</v>
          </cell>
        </row>
        <row r="484">
          <cell r="A484" t="str">
            <v>34530201</v>
          </cell>
          <cell r="B484">
            <v>345</v>
          </cell>
          <cell r="C484" t="str">
            <v>FtLauderdale U4</v>
          </cell>
          <cell r="D484" t="str">
            <v>Other</v>
          </cell>
          <cell r="E484">
            <v>30201</v>
          </cell>
          <cell r="K484">
            <v>345</v>
          </cell>
          <cell r="L484">
            <v>16151643.01</v>
          </cell>
          <cell r="M484">
            <v>691007.15</v>
          </cell>
          <cell r="N484">
            <v>0</v>
          </cell>
          <cell r="O484">
            <v>-3466.28</v>
          </cell>
          <cell r="P484">
            <v>0</v>
          </cell>
          <cell r="Q484">
            <v>0</v>
          </cell>
          <cell r="R484">
            <v>0</v>
          </cell>
          <cell r="S484">
            <v>16839183.879999999</v>
          </cell>
          <cell r="T484">
            <v>231396.87</v>
          </cell>
          <cell r="U484">
            <v>-48709.45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17021871.300000001</v>
          </cell>
          <cell r="AA484">
            <v>959314.72</v>
          </cell>
          <cell r="AB484">
            <v>-118807.91999999998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17862378.100000001</v>
          </cell>
        </row>
        <row r="485">
          <cell r="A485" t="str">
            <v>34630201</v>
          </cell>
          <cell r="B485">
            <v>346</v>
          </cell>
          <cell r="C485" t="str">
            <v>FtLauderdale U4</v>
          </cell>
          <cell r="D485" t="str">
            <v>Other</v>
          </cell>
          <cell r="E485">
            <v>30201</v>
          </cell>
          <cell r="K485">
            <v>346</v>
          </cell>
          <cell r="L485">
            <v>1501652.63</v>
          </cell>
          <cell r="M485">
            <v>64061.37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1565714</v>
          </cell>
          <cell r="T485">
            <v>21393.1</v>
          </cell>
          <cell r="U485">
            <v>-4503.2800000000007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1582603.8199999998</v>
          </cell>
          <cell r="AA485">
            <v>88690.52</v>
          </cell>
          <cell r="AB485">
            <v>-10984.03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1660310.3099999998</v>
          </cell>
        </row>
        <row r="486">
          <cell r="A486" t="str">
            <v/>
          </cell>
          <cell r="B486" t="str">
            <v/>
          </cell>
          <cell r="C486" t="str">
            <v>FtLauderdale U4</v>
          </cell>
          <cell r="D486" t="str">
            <v>Other</v>
          </cell>
          <cell r="E486" t="str">
            <v/>
          </cell>
          <cell r="J486" t="str">
            <v>Depr Total</v>
          </cell>
          <cell r="L486">
            <v>96742440.149999991</v>
          </cell>
          <cell r="M486">
            <v>6318232.1600000011</v>
          </cell>
          <cell r="N486">
            <v>-4950079.16</v>
          </cell>
          <cell r="O486">
            <v>-577914.52</v>
          </cell>
          <cell r="P486">
            <v>0</v>
          </cell>
          <cell r="Q486">
            <v>2261886.5</v>
          </cell>
          <cell r="R486">
            <v>2929440.7</v>
          </cell>
          <cell r="S486">
            <v>102724005.83</v>
          </cell>
          <cell r="T486">
            <v>2125825.9699999997</v>
          </cell>
          <cell r="U486">
            <v>-376939.98999999958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104472891.80999999</v>
          </cell>
          <cell r="AA486">
            <v>8595442.7400000002</v>
          </cell>
          <cell r="AB486">
            <v>-9036529.3599999994</v>
          </cell>
          <cell r="AC486">
            <v>0</v>
          </cell>
          <cell r="AD486">
            <v>0</v>
          </cell>
          <cell r="AE486">
            <v>3254971.07253116</v>
          </cell>
          <cell r="AF486">
            <v>0</v>
          </cell>
          <cell r="AG486">
            <v>107286776.26253116</v>
          </cell>
        </row>
        <row r="487">
          <cell r="A487" t="str">
            <v/>
          </cell>
          <cell r="B487" t="str">
            <v/>
          </cell>
          <cell r="C487" t="str">
            <v>FtLauderdale U4 Total</v>
          </cell>
          <cell r="D487" t="str">
            <v>Other</v>
          </cell>
          <cell r="E487" t="str">
            <v/>
          </cell>
          <cell r="I487" t="str">
            <v>FtLauderdale U4 Total</v>
          </cell>
          <cell r="L487">
            <v>96742440.149999991</v>
          </cell>
          <cell r="M487">
            <v>6318232.1600000011</v>
          </cell>
          <cell r="N487">
            <v>-4950079.16</v>
          </cell>
          <cell r="O487">
            <v>-577914.52</v>
          </cell>
          <cell r="P487">
            <v>0</v>
          </cell>
          <cell r="Q487">
            <v>2261886.5</v>
          </cell>
          <cell r="R487">
            <v>2929440.7</v>
          </cell>
          <cell r="S487">
            <v>102724005.83</v>
          </cell>
          <cell r="T487">
            <v>2125825.9699999997</v>
          </cell>
          <cell r="U487">
            <v>-376939.98999999958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104472891.80999999</v>
          </cell>
          <cell r="AA487">
            <v>8595442.7400000002</v>
          </cell>
          <cell r="AB487">
            <v>-9036529.3599999994</v>
          </cell>
          <cell r="AC487">
            <v>0</v>
          </cell>
          <cell r="AD487">
            <v>0</v>
          </cell>
          <cell r="AE487">
            <v>3254971.07253116</v>
          </cell>
          <cell r="AF487">
            <v>0</v>
          </cell>
          <cell r="AG487">
            <v>107286776.26253116</v>
          </cell>
        </row>
        <row r="488">
          <cell r="A488" t="str">
            <v>34130202</v>
          </cell>
          <cell r="B488">
            <v>341</v>
          </cell>
          <cell r="C488" t="str">
            <v>FtLauderdale U5</v>
          </cell>
          <cell r="D488" t="str">
            <v>Other</v>
          </cell>
          <cell r="E488">
            <v>30202</v>
          </cell>
          <cell r="I488" t="str">
            <v>FtLauderdale U5</v>
          </cell>
          <cell r="J488" t="str">
            <v>Depr</v>
          </cell>
          <cell r="K488">
            <v>341</v>
          </cell>
          <cell r="L488">
            <v>1513787.94</v>
          </cell>
          <cell r="M488">
            <v>73208.509999999995</v>
          </cell>
          <cell r="N488">
            <v>0</v>
          </cell>
          <cell r="O488">
            <v>-5009.78</v>
          </cell>
          <cell r="P488">
            <v>0</v>
          </cell>
          <cell r="Q488">
            <v>68138.55</v>
          </cell>
          <cell r="R488">
            <v>0</v>
          </cell>
          <cell r="S488">
            <v>1650125.22</v>
          </cell>
          <cell r="T488">
            <v>24725.020000000004</v>
          </cell>
          <cell r="U488">
            <v>-5055.95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1669794.29</v>
          </cell>
          <cell r="AA488">
            <v>102503.84000000001</v>
          </cell>
          <cell r="AB488">
            <v>-12332.040000000003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1759966.09</v>
          </cell>
        </row>
        <row r="489">
          <cell r="A489" t="str">
            <v>34230202</v>
          </cell>
          <cell r="B489">
            <v>342</v>
          </cell>
          <cell r="C489" t="str">
            <v>FtLauderdale U5</v>
          </cell>
          <cell r="D489" t="str">
            <v>Other</v>
          </cell>
          <cell r="E489">
            <v>30202</v>
          </cell>
          <cell r="K489">
            <v>342</v>
          </cell>
          <cell r="L489">
            <v>371650.16</v>
          </cell>
          <cell r="M489">
            <v>18436.86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390087.01999999996</v>
          </cell>
          <cell r="T489">
            <v>6156.9399999999987</v>
          </cell>
          <cell r="U489">
            <v>-1159.6199999999999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395084.33999999997</v>
          </cell>
          <cell r="AA489">
            <v>25525.15</v>
          </cell>
          <cell r="AB489">
            <v>-2828.45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417781.04</v>
          </cell>
        </row>
        <row r="490">
          <cell r="A490" t="str">
            <v>34330202</v>
          </cell>
          <cell r="B490">
            <v>343</v>
          </cell>
          <cell r="C490" t="str">
            <v>FtLauderdale U5</v>
          </cell>
          <cell r="D490" t="str">
            <v>Other</v>
          </cell>
          <cell r="E490">
            <v>30202</v>
          </cell>
          <cell r="K490">
            <v>343</v>
          </cell>
          <cell r="L490">
            <v>50149428.670000002</v>
          </cell>
          <cell r="M490">
            <v>3807106.8699999996</v>
          </cell>
          <cell r="N490">
            <v>-26952.9</v>
          </cell>
          <cell r="O490">
            <v>-2345794.9700000002</v>
          </cell>
          <cell r="P490">
            <v>0</v>
          </cell>
          <cell r="Q490">
            <v>4794926.2</v>
          </cell>
          <cell r="R490">
            <v>551799.63</v>
          </cell>
          <cell r="S490">
            <v>56930513.500000007</v>
          </cell>
          <cell r="T490">
            <v>1280704.5500000003</v>
          </cell>
          <cell r="U490">
            <v>-218239.99000000002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57992978.06000001</v>
          </cell>
          <cell r="AA490">
            <v>4933136.58</v>
          </cell>
          <cell r="AB490">
            <v>-12460438.060000001</v>
          </cell>
          <cell r="AC490">
            <v>0</v>
          </cell>
          <cell r="AD490">
            <v>0</v>
          </cell>
          <cell r="AE490">
            <v>4785868.6366312103</v>
          </cell>
          <cell r="AF490">
            <v>0</v>
          </cell>
          <cell r="AG490">
            <v>55251545.216631219</v>
          </cell>
        </row>
        <row r="491">
          <cell r="A491" t="str">
            <v>34430202</v>
          </cell>
          <cell r="B491">
            <v>344</v>
          </cell>
          <cell r="C491" t="str">
            <v>FtLauderdale U5</v>
          </cell>
          <cell r="D491" t="str">
            <v>Other</v>
          </cell>
          <cell r="E491">
            <v>30202</v>
          </cell>
          <cell r="K491">
            <v>344</v>
          </cell>
          <cell r="L491">
            <v>17114513.489999998</v>
          </cell>
          <cell r="M491">
            <v>746783.17</v>
          </cell>
          <cell r="N491">
            <v>0</v>
          </cell>
          <cell r="O491">
            <v>0</v>
          </cell>
          <cell r="P491">
            <v>0</v>
          </cell>
          <cell r="Q491">
            <v>153780.9</v>
          </cell>
          <cell r="R491">
            <v>0</v>
          </cell>
          <cell r="S491">
            <v>18015077.559999999</v>
          </cell>
          <cell r="T491">
            <v>250044.49999999988</v>
          </cell>
          <cell r="U491">
            <v>-52634.810000000005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18212487.249999996</v>
          </cell>
          <cell r="AA491">
            <v>1036623.24</v>
          </cell>
          <cell r="AB491">
            <v>-128382.32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19120728.169999994</v>
          </cell>
        </row>
        <row r="492">
          <cell r="A492" t="str">
            <v>34530202</v>
          </cell>
          <cell r="B492">
            <v>345</v>
          </cell>
          <cell r="C492" t="str">
            <v>FtLauderdale U5</v>
          </cell>
          <cell r="D492" t="str">
            <v>Other</v>
          </cell>
          <cell r="E492">
            <v>30202</v>
          </cell>
          <cell r="K492">
            <v>345</v>
          </cell>
          <cell r="L492">
            <v>13395017.65</v>
          </cell>
          <cell r="M492">
            <v>569986.14</v>
          </cell>
          <cell r="N492">
            <v>0</v>
          </cell>
          <cell r="O492">
            <v>-45.37</v>
          </cell>
          <cell r="P492">
            <v>0</v>
          </cell>
          <cell r="Q492">
            <v>106201</v>
          </cell>
          <cell r="R492">
            <v>0</v>
          </cell>
          <cell r="S492">
            <v>14071159.420000002</v>
          </cell>
          <cell r="T492">
            <v>190138.97999999998</v>
          </cell>
          <cell r="U492">
            <v>-40024.590000000004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14221273.810000001</v>
          </cell>
          <cell r="AA492">
            <v>788269.61</v>
          </cell>
          <cell r="AB492">
            <v>-97624.569999999992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14911918.850000001</v>
          </cell>
        </row>
        <row r="493">
          <cell r="A493" t="str">
            <v>34630202</v>
          </cell>
          <cell r="B493">
            <v>346</v>
          </cell>
          <cell r="C493" t="str">
            <v>FtLauderdale U5</v>
          </cell>
          <cell r="D493" t="str">
            <v>Other</v>
          </cell>
          <cell r="E493">
            <v>30202</v>
          </cell>
          <cell r="K493">
            <v>346</v>
          </cell>
          <cell r="L493">
            <v>1034064.6</v>
          </cell>
          <cell r="M493">
            <v>46919.81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1080984.4099999999</v>
          </cell>
          <cell r="T493">
            <v>16069.549999999996</v>
          </cell>
          <cell r="U493">
            <v>-3382.6600000000003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1093671.3</v>
          </cell>
          <cell r="AA493">
            <v>66620.399999999994</v>
          </cell>
          <cell r="AB493">
            <v>-8250.7000000000007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1152041</v>
          </cell>
        </row>
        <row r="494">
          <cell r="A494" t="str">
            <v/>
          </cell>
          <cell r="B494" t="str">
            <v/>
          </cell>
          <cell r="C494" t="str">
            <v>FtLauderdale U5</v>
          </cell>
          <cell r="D494" t="str">
            <v>Other</v>
          </cell>
          <cell r="E494" t="str">
            <v/>
          </cell>
          <cell r="J494" t="str">
            <v>Depr Total</v>
          </cell>
          <cell r="L494">
            <v>83578462.510000005</v>
          </cell>
          <cell r="M494">
            <v>5262441.3599999994</v>
          </cell>
          <cell r="N494">
            <v>-26952.9</v>
          </cell>
          <cell r="O494">
            <v>-2350850.12</v>
          </cell>
          <cell r="P494">
            <v>0</v>
          </cell>
          <cell r="Q494">
            <v>5123046.6500000004</v>
          </cell>
          <cell r="R494">
            <v>551799.63</v>
          </cell>
          <cell r="S494">
            <v>92137947.13000001</v>
          </cell>
          <cell r="T494">
            <v>1767839.5400000003</v>
          </cell>
          <cell r="U494">
            <v>-320497.62000000005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93585289.050000012</v>
          </cell>
          <cell r="AA494">
            <v>6952678.8200000012</v>
          </cell>
          <cell r="AB494">
            <v>-12709856.140000001</v>
          </cell>
          <cell r="AC494">
            <v>0</v>
          </cell>
          <cell r="AD494">
            <v>0</v>
          </cell>
          <cell r="AE494">
            <v>4785868.6366312103</v>
          </cell>
          <cell r="AF494">
            <v>0</v>
          </cell>
          <cell r="AG494">
            <v>92613980.36663121</v>
          </cell>
        </row>
        <row r="495">
          <cell r="A495" t="str">
            <v/>
          </cell>
          <cell r="B495" t="str">
            <v/>
          </cell>
          <cell r="C495" t="str">
            <v>FtLauderdale U5 Total</v>
          </cell>
          <cell r="D495" t="str">
            <v>Other</v>
          </cell>
          <cell r="E495" t="str">
            <v/>
          </cell>
          <cell r="I495" t="str">
            <v>FtLauderdale U5 Total</v>
          </cell>
          <cell r="L495">
            <v>83578462.510000005</v>
          </cell>
          <cell r="M495">
            <v>5262441.3599999994</v>
          </cell>
          <cell r="N495">
            <v>-26952.9</v>
          </cell>
          <cell r="O495">
            <v>-2350850.12</v>
          </cell>
          <cell r="P495">
            <v>0</v>
          </cell>
          <cell r="Q495">
            <v>5123046.6500000004</v>
          </cell>
          <cell r="R495">
            <v>551799.63</v>
          </cell>
          <cell r="S495">
            <v>92137947.13000001</v>
          </cell>
          <cell r="T495">
            <v>1767839.5400000003</v>
          </cell>
          <cell r="U495">
            <v>-320497.62000000005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93585289.050000012</v>
          </cell>
          <cell r="AA495">
            <v>6952678.8200000012</v>
          </cell>
          <cell r="AB495">
            <v>-12709856.140000001</v>
          </cell>
          <cell r="AC495">
            <v>0</v>
          </cell>
          <cell r="AD495">
            <v>0</v>
          </cell>
          <cell r="AE495">
            <v>4785868.6366312103</v>
          </cell>
          <cell r="AF495">
            <v>0</v>
          </cell>
          <cell r="AG495">
            <v>92613980.36663121</v>
          </cell>
        </row>
        <row r="496">
          <cell r="A496" t="str">
            <v/>
          </cell>
          <cell r="B496" t="str">
            <v/>
          </cell>
          <cell r="C496" t="str">
            <v>FtLauderdale U5 Total</v>
          </cell>
          <cell r="D496" t="str">
            <v>Other</v>
          </cell>
          <cell r="E496" t="str">
            <v/>
          </cell>
          <cell r="H496" t="str">
            <v>Ft Lauderdale  Total</v>
          </cell>
          <cell r="L496">
            <v>315514462.54999995</v>
          </cell>
          <cell r="M496">
            <v>18256851.059999999</v>
          </cell>
          <cell r="N496">
            <v>-7163064.3600000003</v>
          </cell>
          <cell r="O496">
            <v>-3032229.8000000003</v>
          </cell>
          <cell r="P496">
            <v>0</v>
          </cell>
          <cell r="Q496">
            <v>8788950.1600000001</v>
          </cell>
          <cell r="R496">
            <v>47521.79999999993</v>
          </cell>
          <cell r="S496">
            <v>332412491.41000003</v>
          </cell>
          <cell r="T496">
            <v>6181427.0499999998</v>
          </cell>
          <cell r="U496">
            <v>-1089850.8499999999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337504067.61000007</v>
          </cell>
          <cell r="AA496">
            <v>24939155.52999999</v>
          </cell>
          <cell r="AB496">
            <v>-22820646.349999998</v>
          </cell>
          <cell r="AC496">
            <v>0</v>
          </cell>
          <cell r="AD496">
            <v>0</v>
          </cell>
          <cell r="AE496">
            <v>8040839.7091623703</v>
          </cell>
          <cell r="AF496">
            <v>0</v>
          </cell>
          <cell r="AG496">
            <v>347663416.49916244</v>
          </cell>
        </row>
        <row r="497">
          <cell r="A497" t="str">
            <v>34130300</v>
          </cell>
          <cell r="B497">
            <v>341</v>
          </cell>
          <cell r="C497" t="str">
            <v>FtMyers Comm</v>
          </cell>
          <cell r="D497" t="str">
            <v>Other</v>
          </cell>
          <cell r="E497">
            <v>30300</v>
          </cell>
          <cell r="H497" t="str">
            <v xml:space="preserve">Ft Myers </v>
          </cell>
          <cell r="I497" t="str">
            <v>FtMyers Comm</v>
          </cell>
          <cell r="J497" t="str">
            <v>Depr</v>
          </cell>
          <cell r="K497">
            <v>341</v>
          </cell>
          <cell r="L497">
            <v>1237098.6499999999</v>
          </cell>
          <cell r="M497">
            <v>168953.13</v>
          </cell>
          <cell r="N497">
            <v>0</v>
          </cell>
          <cell r="O497">
            <v>-1279.78</v>
          </cell>
          <cell r="P497">
            <v>0</v>
          </cell>
          <cell r="Q497">
            <v>0</v>
          </cell>
          <cell r="R497">
            <v>0</v>
          </cell>
          <cell r="S497">
            <v>1404771.9999999998</v>
          </cell>
          <cell r="T497">
            <v>56742.41</v>
          </cell>
          <cell r="U497">
            <v>-11228.609999999999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1450285.7999999998</v>
          </cell>
          <cell r="AA497">
            <v>237370.58000000002</v>
          </cell>
          <cell r="AB497">
            <v>-26029.53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1661626.8499999999</v>
          </cell>
        </row>
        <row r="498">
          <cell r="A498" t="str">
            <v>34230300</v>
          </cell>
          <cell r="B498">
            <v>342</v>
          </cell>
          <cell r="C498" t="str">
            <v>FtMyers Comm</v>
          </cell>
          <cell r="D498" t="str">
            <v>Other</v>
          </cell>
          <cell r="E498">
            <v>30300</v>
          </cell>
          <cell r="K498">
            <v>342</v>
          </cell>
          <cell r="L498">
            <v>121740.23</v>
          </cell>
          <cell r="M498">
            <v>21035.07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142775.29999999999</v>
          </cell>
          <cell r="T498">
            <v>7064.5600000000013</v>
          </cell>
          <cell r="U498">
            <v>-1287.6199999999999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148552.24</v>
          </cell>
          <cell r="AA498">
            <v>29553.220000000005</v>
          </cell>
          <cell r="AB498">
            <v>-2984.88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175120.58</v>
          </cell>
        </row>
        <row r="499">
          <cell r="A499" t="str">
            <v>34330300</v>
          </cell>
          <cell r="B499">
            <v>343</v>
          </cell>
          <cell r="C499" t="str">
            <v>FtMyers Comm</v>
          </cell>
          <cell r="D499" t="str">
            <v>Other</v>
          </cell>
          <cell r="E499">
            <v>30300</v>
          </cell>
          <cell r="K499">
            <v>343</v>
          </cell>
          <cell r="L499">
            <v>3592090.44</v>
          </cell>
          <cell r="M499">
            <v>221158.93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-678290.14</v>
          </cell>
          <cell r="S499">
            <v>3134959.23</v>
          </cell>
          <cell r="T499">
            <v>144062.04999999999</v>
          </cell>
          <cell r="U499">
            <v>-17203.150000000001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3261818.13</v>
          </cell>
          <cell r="AA499">
            <v>602655.01</v>
          </cell>
          <cell r="AB499">
            <v>-39879.370000000003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3824593.77</v>
          </cell>
        </row>
        <row r="500">
          <cell r="A500" t="str">
            <v>34430300</v>
          </cell>
          <cell r="B500">
            <v>344</v>
          </cell>
          <cell r="C500" t="str">
            <v>FtMyers Comm</v>
          </cell>
          <cell r="D500" t="str">
            <v>Other</v>
          </cell>
          <cell r="E500">
            <v>30300</v>
          </cell>
          <cell r="K500">
            <v>344</v>
          </cell>
          <cell r="L500">
            <v>2479.5300000000002</v>
          </cell>
          <cell r="M500">
            <v>213.12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2692.65</v>
          </cell>
          <cell r="T500">
            <v>71.579999999999984</v>
          </cell>
          <cell r="U500">
            <v>-14.579999999999998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2749.65</v>
          </cell>
          <cell r="AA500">
            <v>299.39000000000004</v>
          </cell>
          <cell r="AB500">
            <v>-33.79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3015.25</v>
          </cell>
        </row>
        <row r="501">
          <cell r="A501" t="str">
            <v>34530300</v>
          </cell>
          <cell r="B501">
            <v>345</v>
          </cell>
          <cell r="C501" t="str">
            <v>FtMyers Comm</v>
          </cell>
          <cell r="D501" t="str">
            <v>Other</v>
          </cell>
          <cell r="E501">
            <v>30300</v>
          </cell>
          <cell r="K501">
            <v>345</v>
          </cell>
          <cell r="L501">
            <v>45749.77</v>
          </cell>
          <cell r="M501">
            <v>6554.07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52303.839999999997</v>
          </cell>
          <cell r="T501">
            <v>2201.1699999999983</v>
          </cell>
          <cell r="U501">
            <v>-448.39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54056.619999999995</v>
          </cell>
          <cell r="AA501">
            <v>9208.17</v>
          </cell>
          <cell r="AB501">
            <v>-1039.4400000000003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62225.349999999991</v>
          </cell>
        </row>
        <row r="502">
          <cell r="A502" t="str">
            <v>34630300</v>
          </cell>
          <cell r="B502">
            <v>346</v>
          </cell>
          <cell r="C502" t="str">
            <v>FtMyers Comm</v>
          </cell>
          <cell r="D502" t="str">
            <v>Other</v>
          </cell>
          <cell r="E502">
            <v>30300</v>
          </cell>
          <cell r="K502">
            <v>346</v>
          </cell>
          <cell r="L502">
            <v>81509.820000000007</v>
          </cell>
          <cell r="M502">
            <v>13539.51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95049.33</v>
          </cell>
          <cell r="T502">
            <v>4547.2100000000009</v>
          </cell>
          <cell r="U502">
            <v>-926.31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98670.23000000001</v>
          </cell>
          <cell r="AA502">
            <v>19022.37</v>
          </cell>
          <cell r="AB502">
            <v>-2147.2800000000002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115545.32</v>
          </cell>
        </row>
        <row r="503">
          <cell r="A503" t="str">
            <v/>
          </cell>
          <cell r="B503" t="str">
            <v/>
          </cell>
          <cell r="C503" t="str">
            <v>FtMyers Comm</v>
          </cell>
          <cell r="D503" t="str">
            <v>Other</v>
          </cell>
          <cell r="E503" t="str">
            <v/>
          </cell>
          <cell r="J503" t="str">
            <v>Depr Total</v>
          </cell>
          <cell r="L503">
            <v>5080668.4400000004</v>
          </cell>
          <cell r="M503">
            <v>431453.83</v>
          </cell>
          <cell r="N503">
            <v>0</v>
          </cell>
          <cell r="O503">
            <v>-1279.78</v>
          </cell>
          <cell r="P503">
            <v>0</v>
          </cell>
          <cell r="Q503">
            <v>0</v>
          </cell>
          <cell r="R503">
            <v>-678290.14</v>
          </cell>
          <cell r="S503">
            <v>4832552.3499999996</v>
          </cell>
          <cell r="T503">
            <v>214688.97999999995</v>
          </cell>
          <cell r="U503">
            <v>-31108.660000000003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5016132.6700000009</v>
          </cell>
          <cell r="AA503">
            <v>898108.74000000011</v>
          </cell>
          <cell r="AB503">
            <v>-72114.289999999994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5842127.1200000001</v>
          </cell>
        </row>
        <row r="504">
          <cell r="A504" t="str">
            <v>346.330300</v>
          </cell>
          <cell r="B504">
            <v>346.3</v>
          </cell>
          <cell r="C504" t="str">
            <v>FtMyers Comm</v>
          </cell>
          <cell r="D504" t="str">
            <v>Other</v>
          </cell>
          <cell r="E504">
            <v>30300</v>
          </cell>
          <cell r="J504" t="str">
            <v>Amort</v>
          </cell>
          <cell r="K504">
            <v>346.3</v>
          </cell>
          <cell r="L504">
            <v>26691.03</v>
          </cell>
          <cell r="M504">
            <v>12304.38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38995.409999999996</v>
          </cell>
          <cell r="T504">
            <v>4132.3999999999996</v>
          </cell>
          <cell r="U504">
            <v>-85.86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43041.95</v>
          </cell>
          <cell r="AA504">
            <v>7833.97</v>
          </cell>
          <cell r="AB504">
            <v>-28899.779999999988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21976.14000000001</v>
          </cell>
        </row>
        <row r="505">
          <cell r="A505" t="str">
            <v>346.530300</v>
          </cell>
          <cell r="B505">
            <v>346.5</v>
          </cell>
          <cell r="C505" t="str">
            <v>FtMyers Comm</v>
          </cell>
          <cell r="D505" t="str">
            <v>Other</v>
          </cell>
          <cell r="E505">
            <v>30300</v>
          </cell>
          <cell r="K505">
            <v>346.5</v>
          </cell>
          <cell r="L505">
            <v>16816.599999999999</v>
          </cell>
          <cell r="M505">
            <v>2539.4499999999998</v>
          </cell>
          <cell r="N505">
            <v>-9020.18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10335.869999999999</v>
          </cell>
          <cell r="T505">
            <v>777.13000000000011</v>
          </cell>
          <cell r="U505">
            <v>-26.919999999998254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11086.080000000002</v>
          </cell>
          <cell r="AA505">
            <v>3018.0400000000004</v>
          </cell>
          <cell r="AB505">
            <v>-5637.7699999999995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8466.3500000000022</v>
          </cell>
        </row>
        <row r="506">
          <cell r="A506" t="str">
            <v>346.730300</v>
          </cell>
          <cell r="B506">
            <v>346.7</v>
          </cell>
          <cell r="C506" t="str">
            <v>FtMyers Comm</v>
          </cell>
          <cell r="D506" t="str">
            <v>Other</v>
          </cell>
          <cell r="E506">
            <v>30300</v>
          </cell>
          <cell r="K506">
            <v>346.7</v>
          </cell>
          <cell r="L506">
            <v>246426</v>
          </cell>
          <cell r="M506">
            <v>58135.229999999996</v>
          </cell>
          <cell r="N506">
            <v>-28760.160000000003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275801.06999999995</v>
          </cell>
          <cell r="T506">
            <v>19454.429999999993</v>
          </cell>
          <cell r="U506">
            <v>-2283.9999999999964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292971.5</v>
          </cell>
          <cell r="AA506">
            <v>72952.62</v>
          </cell>
          <cell r="AB506">
            <v>-105648.25000000003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260275.86999999997</v>
          </cell>
        </row>
        <row r="507">
          <cell r="A507" t="str">
            <v/>
          </cell>
          <cell r="B507" t="str">
            <v/>
          </cell>
          <cell r="C507" t="str">
            <v>FtMyers Comm</v>
          </cell>
          <cell r="D507" t="str">
            <v>Other</v>
          </cell>
          <cell r="E507" t="str">
            <v/>
          </cell>
          <cell r="J507" t="str">
            <v>Amort Total</v>
          </cell>
          <cell r="L507">
            <v>289933.63</v>
          </cell>
          <cell r="M507">
            <v>72979.06</v>
          </cell>
          <cell r="N507">
            <v>-37780.340000000004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325132.34999999998</v>
          </cell>
          <cell r="T507">
            <v>24363.959999999992</v>
          </cell>
          <cell r="U507">
            <v>-2396.7799999999947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347099.53</v>
          </cell>
          <cell r="AA507">
            <v>83804.62999999999</v>
          </cell>
          <cell r="AB507">
            <v>-140185.80000000002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290718.36</v>
          </cell>
        </row>
        <row r="508">
          <cell r="A508" t="str">
            <v/>
          </cell>
          <cell r="B508" t="str">
            <v/>
          </cell>
          <cell r="C508" t="str">
            <v>FtMyers Comm Total</v>
          </cell>
          <cell r="D508" t="str">
            <v>Other</v>
          </cell>
          <cell r="E508" t="str">
            <v/>
          </cell>
          <cell r="I508" t="str">
            <v>FtMyers Comm Total</v>
          </cell>
          <cell r="L508">
            <v>5370602.0700000003</v>
          </cell>
          <cell r="M508">
            <v>504432.89</v>
          </cell>
          <cell r="N508">
            <v>-37780.340000000004</v>
          </cell>
          <cell r="O508">
            <v>-1279.78</v>
          </cell>
          <cell r="P508">
            <v>0</v>
          </cell>
          <cell r="Q508">
            <v>0</v>
          </cell>
          <cell r="R508">
            <v>-678290.14</v>
          </cell>
          <cell r="S508">
            <v>5157684.7</v>
          </cell>
          <cell r="T508">
            <v>239052.93999999994</v>
          </cell>
          <cell r="U508">
            <v>-33505.440000000002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5363232.2000000011</v>
          </cell>
          <cell r="AA508">
            <v>981913.37000000011</v>
          </cell>
          <cell r="AB508">
            <v>-212300.09000000003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6132845.4799999995</v>
          </cell>
        </row>
        <row r="509">
          <cell r="A509" t="str">
            <v>341</v>
          </cell>
          <cell r="B509">
            <v>341</v>
          </cell>
          <cell r="C509" t="str">
            <v>FtMyers Comm (Retiring)</v>
          </cell>
          <cell r="D509" t="str">
            <v>Other</v>
          </cell>
          <cell r="E509" t="str">
            <v/>
          </cell>
          <cell r="I509" t="str">
            <v>FtMyers Comm (Retiring)</v>
          </cell>
          <cell r="J509" t="str">
            <v>Depr</v>
          </cell>
          <cell r="K509">
            <v>341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A510" t="str">
            <v/>
          </cell>
          <cell r="B510" t="str">
            <v/>
          </cell>
          <cell r="C510" t="str">
            <v>FtMyers Comm (Retiring)</v>
          </cell>
          <cell r="D510" t="str">
            <v>Other</v>
          </cell>
          <cell r="E510" t="str">
            <v/>
          </cell>
          <cell r="J510" t="str">
            <v>Depr Total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</row>
        <row r="511">
          <cell r="A511" t="str">
            <v/>
          </cell>
          <cell r="B511" t="str">
            <v/>
          </cell>
          <cell r="C511" t="str">
            <v>FtMyers Comm (Retiring) Total</v>
          </cell>
          <cell r="D511" t="str">
            <v>Other</v>
          </cell>
          <cell r="E511" t="str">
            <v/>
          </cell>
          <cell r="I511" t="str">
            <v>FtMyers Comm (Retiring) Total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</row>
        <row r="512">
          <cell r="A512" t="str">
            <v>34130102</v>
          </cell>
          <cell r="B512">
            <v>341</v>
          </cell>
          <cell r="C512" t="str">
            <v>FtMyers GTs</v>
          </cell>
          <cell r="D512" t="str">
            <v>Other</v>
          </cell>
          <cell r="E512">
            <v>30102</v>
          </cell>
          <cell r="I512" t="str">
            <v>FtMyers GTs</v>
          </cell>
          <cell r="J512" t="str">
            <v>Depr</v>
          </cell>
          <cell r="K512">
            <v>341</v>
          </cell>
          <cell r="L512">
            <v>2882667.27</v>
          </cell>
          <cell r="M512">
            <v>66914.73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2949582</v>
          </cell>
          <cell r="T512">
            <v>22283.78</v>
          </cell>
          <cell r="U512">
            <v>-8566.6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2963299.1799999997</v>
          </cell>
          <cell r="AA512">
            <v>89292.580000000016</v>
          </cell>
          <cell r="AB512">
            <v>-33344.549999999996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3019247.2099999995</v>
          </cell>
        </row>
        <row r="513">
          <cell r="A513" t="str">
            <v>34230102</v>
          </cell>
          <cell r="B513">
            <v>342</v>
          </cell>
          <cell r="C513" t="str">
            <v>FtMyers GTs</v>
          </cell>
          <cell r="D513" t="str">
            <v>Other</v>
          </cell>
          <cell r="E513">
            <v>30102</v>
          </cell>
          <cell r="K513">
            <v>342</v>
          </cell>
          <cell r="L513">
            <v>2184127.91</v>
          </cell>
          <cell r="M513">
            <v>62415.21</v>
          </cell>
          <cell r="N513">
            <v>0</v>
          </cell>
          <cell r="O513">
            <v>-7190.03</v>
          </cell>
          <cell r="P513">
            <v>0</v>
          </cell>
          <cell r="Q513">
            <v>0</v>
          </cell>
          <cell r="R513">
            <v>0</v>
          </cell>
          <cell r="S513">
            <v>2239353.0900000003</v>
          </cell>
          <cell r="T513">
            <v>20755.790000000015</v>
          </cell>
          <cell r="U513">
            <v>-6797.09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2253311.7900000005</v>
          </cell>
          <cell r="AA513">
            <v>83169.859999999986</v>
          </cell>
          <cell r="AB513">
            <v>-26456.959999999999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2310024.6900000004</v>
          </cell>
        </row>
        <row r="514">
          <cell r="A514" t="str">
            <v>34330102</v>
          </cell>
          <cell r="B514">
            <v>343</v>
          </cell>
          <cell r="C514" t="str">
            <v>FtMyers GTs</v>
          </cell>
          <cell r="D514" t="str">
            <v>Other</v>
          </cell>
          <cell r="E514">
            <v>30102</v>
          </cell>
          <cell r="K514">
            <v>343</v>
          </cell>
          <cell r="L514">
            <v>31443220</v>
          </cell>
          <cell r="M514">
            <v>1030718.73</v>
          </cell>
          <cell r="N514">
            <v>-180256</v>
          </cell>
          <cell r="O514">
            <v>-301572.09999999998</v>
          </cell>
          <cell r="P514">
            <v>0</v>
          </cell>
          <cell r="Q514">
            <v>0</v>
          </cell>
          <cell r="R514">
            <v>0</v>
          </cell>
          <cell r="S514">
            <v>31992110.629999999</v>
          </cell>
          <cell r="T514">
            <v>353601.89999999991</v>
          </cell>
          <cell r="U514">
            <v>-100855.69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32244856.839999996</v>
          </cell>
          <cell r="AA514">
            <v>1416906.2</v>
          </cell>
          <cell r="AB514">
            <v>-392569.69000000006</v>
          </cell>
          <cell r="AC514">
            <v>0</v>
          </cell>
          <cell r="AD514">
            <v>0</v>
          </cell>
          <cell r="AE514">
            <v>92060.576000000001</v>
          </cell>
          <cell r="AF514">
            <v>0</v>
          </cell>
          <cell r="AG514">
            <v>33361253.925999995</v>
          </cell>
        </row>
        <row r="515">
          <cell r="A515" t="str">
            <v>34430102</v>
          </cell>
          <cell r="B515">
            <v>344</v>
          </cell>
          <cell r="C515" t="str">
            <v>FtMyers GTs</v>
          </cell>
          <cell r="D515" t="str">
            <v>Other</v>
          </cell>
          <cell r="E515">
            <v>30102</v>
          </cell>
          <cell r="K515">
            <v>344</v>
          </cell>
          <cell r="L515">
            <v>16196862.869999999</v>
          </cell>
          <cell r="M515">
            <v>338087.25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16534950.119999999</v>
          </cell>
          <cell r="T515">
            <v>112588.96999999997</v>
          </cell>
          <cell r="U515">
            <v>-45250.21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16602288.879999999</v>
          </cell>
          <cell r="AA515">
            <v>451151.46</v>
          </cell>
          <cell r="AB515">
            <v>-176131.46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16877308.879999999</v>
          </cell>
        </row>
        <row r="516">
          <cell r="A516" t="str">
            <v>34530102</v>
          </cell>
          <cell r="B516">
            <v>345</v>
          </cell>
          <cell r="C516" t="str">
            <v>FtMyers GTs</v>
          </cell>
          <cell r="D516" t="str">
            <v>Other</v>
          </cell>
          <cell r="E516">
            <v>30102</v>
          </cell>
          <cell r="K516">
            <v>345</v>
          </cell>
          <cell r="L516">
            <v>10840101.91</v>
          </cell>
          <cell r="M516">
            <v>223199.09999999998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11063301.01</v>
          </cell>
          <cell r="T516">
            <v>74329.179999999993</v>
          </cell>
          <cell r="U516">
            <v>-29873.370000000003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11107756.82</v>
          </cell>
          <cell r="AA516">
            <v>297841.95999999996</v>
          </cell>
          <cell r="AB516">
            <v>-116278.82000000002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11289319.960000001</v>
          </cell>
        </row>
        <row r="517">
          <cell r="A517" t="str">
            <v>34630102</v>
          </cell>
          <cell r="B517">
            <v>346</v>
          </cell>
          <cell r="C517" t="str">
            <v>FtMyers GTs</v>
          </cell>
          <cell r="D517" t="str">
            <v>Other</v>
          </cell>
          <cell r="E517">
            <v>30102</v>
          </cell>
          <cell r="K517">
            <v>346</v>
          </cell>
          <cell r="L517">
            <v>65370.92</v>
          </cell>
          <cell r="M517">
            <v>1469.61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66840.53</v>
          </cell>
          <cell r="T517">
            <v>489.40000000000009</v>
          </cell>
          <cell r="U517">
            <v>-188.14000000000001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67141.789999999994</v>
          </cell>
          <cell r="AA517">
            <v>1961.0500000000002</v>
          </cell>
          <cell r="AB517">
            <v>-732.28000000000009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68370.559999999998</v>
          </cell>
        </row>
        <row r="518">
          <cell r="A518" t="str">
            <v/>
          </cell>
          <cell r="B518" t="str">
            <v/>
          </cell>
          <cell r="C518" t="str">
            <v>FtMyers GTs</v>
          </cell>
          <cell r="D518" t="str">
            <v>Other</v>
          </cell>
          <cell r="E518" t="str">
            <v/>
          </cell>
          <cell r="J518" t="str">
            <v>Depr Total</v>
          </cell>
          <cell r="L518">
            <v>63612350.879999995</v>
          </cell>
          <cell r="M518">
            <v>1722804.6300000001</v>
          </cell>
          <cell r="N518">
            <v>-180256</v>
          </cell>
          <cell r="O518">
            <v>-308762.13</v>
          </cell>
          <cell r="P518">
            <v>0</v>
          </cell>
          <cell r="Q518">
            <v>0</v>
          </cell>
          <cell r="R518">
            <v>0</v>
          </cell>
          <cell r="S518">
            <v>64846137.379999995</v>
          </cell>
          <cell r="T518">
            <v>584049.0199999999</v>
          </cell>
          <cell r="U518">
            <v>-191531.1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65238655.299999997</v>
          </cell>
          <cell r="AA518">
            <v>2340323.1099999994</v>
          </cell>
          <cell r="AB518">
            <v>-745513.76000000013</v>
          </cell>
          <cell r="AC518">
            <v>0</v>
          </cell>
          <cell r="AD518">
            <v>0</v>
          </cell>
          <cell r="AE518">
            <v>92060.576000000001</v>
          </cell>
          <cell r="AF518">
            <v>0</v>
          </cell>
          <cell r="AG518">
            <v>66925525.226000004</v>
          </cell>
        </row>
        <row r="519">
          <cell r="A519" t="str">
            <v/>
          </cell>
          <cell r="B519" t="str">
            <v/>
          </cell>
          <cell r="C519" t="str">
            <v>FtMyers GTs Total</v>
          </cell>
          <cell r="D519" t="str">
            <v>Other</v>
          </cell>
          <cell r="E519" t="str">
            <v/>
          </cell>
          <cell r="I519" t="str">
            <v>FtMyers GTs Total</v>
          </cell>
          <cell r="L519">
            <v>63612350.879999995</v>
          </cell>
          <cell r="M519">
            <v>1722804.6300000001</v>
          </cell>
          <cell r="N519">
            <v>-180256</v>
          </cell>
          <cell r="O519">
            <v>-308762.13</v>
          </cell>
          <cell r="P519">
            <v>0</v>
          </cell>
          <cell r="Q519">
            <v>0</v>
          </cell>
          <cell r="R519">
            <v>0</v>
          </cell>
          <cell r="S519">
            <v>64846137.379999995</v>
          </cell>
          <cell r="T519">
            <v>584049.0199999999</v>
          </cell>
          <cell r="U519">
            <v>-191531.1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65238655.299999997</v>
          </cell>
          <cell r="AA519">
            <v>2340323.1099999994</v>
          </cell>
          <cell r="AB519">
            <v>-745513.76000000013</v>
          </cell>
          <cell r="AC519">
            <v>0</v>
          </cell>
          <cell r="AD519">
            <v>0</v>
          </cell>
          <cell r="AE519">
            <v>92060.576000000001</v>
          </cell>
          <cell r="AF519">
            <v>0</v>
          </cell>
          <cell r="AG519">
            <v>66925525.226000004</v>
          </cell>
        </row>
        <row r="520">
          <cell r="A520" t="str">
            <v>34130301</v>
          </cell>
          <cell r="B520">
            <v>341</v>
          </cell>
          <cell r="C520" t="str">
            <v>FtMyers U2</v>
          </cell>
          <cell r="D520" t="str">
            <v>Other</v>
          </cell>
          <cell r="E520">
            <v>30301</v>
          </cell>
          <cell r="I520" t="str">
            <v>FtMyers U2</v>
          </cell>
          <cell r="J520" t="str">
            <v>Depr</v>
          </cell>
          <cell r="K520">
            <v>341</v>
          </cell>
          <cell r="L520">
            <v>8269161.8399999999</v>
          </cell>
          <cell r="M520">
            <v>674285.4</v>
          </cell>
          <cell r="N520">
            <v>-43344.88</v>
          </cell>
          <cell r="O520">
            <v>-7986.6</v>
          </cell>
          <cell r="P520">
            <v>0</v>
          </cell>
          <cell r="Q520">
            <v>0</v>
          </cell>
          <cell r="R520">
            <v>0</v>
          </cell>
          <cell r="S520">
            <v>8892115.7599999998</v>
          </cell>
          <cell r="T520">
            <v>226801.2300000001</v>
          </cell>
          <cell r="U520">
            <v>-44881.1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9074035.8900000006</v>
          </cell>
          <cell r="AA520">
            <v>948777.92999999993</v>
          </cell>
          <cell r="AB520">
            <v>-104040.84000000001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9918772.9800000004</v>
          </cell>
        </row>
        <row r="521">
          <cell r="A521" t="str">
            <v>34230301</v>
          </cell>
          <cell r="B521">
            <v>342</v>
          </cell>
          <cell r="C521" t="str">
            <v>FtMyers U2</v>
          </cell>
          <cell r="D521" t="str">
            <v>Other</v>
          </cell>
          <cell r="E521">
            <v>30301</v>
          </cell>
          <cell r="K521">
            <v>342</v>
          </cell>
          <cell r="L521">
            <v>2012016.66</v>
          </cell>
          <cell r="M521">
            <v>186831.09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2198847.75</v>
          </cell>
          <cell r="T521">
            <v>62746.670000000013</v>
          </cell>
          <cell r="U521">
            <v>-11436.5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2250157.92</v>
          </cell>
          <cell r="AA521">
            <v>262488.25</v>
          </cell>
          <cell r="AB521">
            <v>-26511.460000000003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2486134.71</v>
          </cell>
        </row>
        <row r="522">
          <cell r="A522" t="str">
            <v>34330301</v>
          </cell>
          <cell r="B522">
            <v>343</v>
          </cell>
          <cell r="C522" t="str">
            <v>FtMyers U2</v>
          </cell>
          <cell r="D522" t="str">
            <v>Other</v>
          </cell>
          <cell r="E522">
            <v>30301</v>
          </cell>
          <cell r="K522">
            <v>343</v>
          </cell>
          <cell r="L522">
            <v>120032976.45999999</v>
          </cell>
          <cell r="M522">
            <v>12091736.640000001</v>
          </cell>
          <cell r="N522">
            <v>-75529181.439999998</v>
          </cell>
          <cell r="O522">
            <v>-1668304.52</v>
          </cell>
          <cell r="P522">
            <v>0</v>
          </cell>
          <cell r="Q522">
            <v>21613288.68</v>
          </cell>
          <cell r="R522">
            <v>-476541.15</v>
          </cell>
          <cell r="S522">
            <v>76063974.669999987</v>
          </cell>
          <cell r="T522">
            <v>4000763.3499999996</v>
          </cell>
          <cell r="U522">
            <v>-659750.46999999881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79404987.549999982</v>
          </cell>
          <cell r="AA522">
            <v>16736399.680000002</v>
          </cell>
          <cell r="AB522">
            <v>-1529396.6999999997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94611990.529999986</v>
          </cell>
        </row>
        <row r="523">
          <cell r="A523" t="str">
            <v>34430301</v>
          </cell>
          <cell r="B523">
            <v>344</v>
          </cell>
          <cell r="C523" t="str">
            <v>FtMyers U2</v>
          </cell>
          <cell r="D523" t="str">
            <v>Other</v>
          </cell>
          <cell r="E523">
            <v>30301</v>
          </cell>
          <cell r="K523">
            <v>344</v>
          </cell>
          <cell r="L523">
            <v>13932986.550000001</v>
          </cell>
          <cell r="M523">
            <v>1115986.75</v>
          </cell>
          <cell r="N523">
            <v>-409341.39</v>
          </cell>
          <cell r="O523">
            <v>-650463.11</v>
          </cell>
          <cell r="P523">
            <v>0</v>
          </cell>
          <cell r="Q523">
            <v>0</v>
          </cell>
          <cell r="R523">
            <v>0</v>
          </cell>
          <cell r="S523">
            <v>13989168.800000001</v>
          </cell>
          <cell r="T523">
            <v>406166.55999999982</v>
          </cell>
          <cell r="U523">
            <v>-82739.210000000021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14312596.150000002</v>
          </cell>
          <cell r="AA523">
            <v>1699117.2499999998</v>
          </cell>
          <cell r="AB523">
            <v>-191801.45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15819911.950000003</v>
          </cell>
        </row>
        <row r="524">
          <cell r="A524" t="str">
            <v>34530301</v>
          </cell>
          <cell r="B524">
            <v>345</v>
          </cell>
          <cell r="C524" t="str">
            <v>FtMyers U2</v>
          </cell>
          <cell r="D524" t="str">
            <v>Other</v>
          </cell>
          <cell r="E524">
            <v>30301</v>
          </cell>
          <cell r="K524">
            <v>345</v>
          </cell>
          <cell r="L524">
            <v>18438229.57</v>
          </cell>
          <cell r="M524">
            <v>1342040.79</v>
          </cell>
          <cell r="N524">
            <v>-143936.12</v>
          </cell>
          <cell r="O524">
            <v>-30176.19</v>
          </cell>
          <cell r="P524">
            <v>0</v>
          </cell>
          <cell r="Q524">
            <v>0</v>
          </cell>
          <cell r="R524">
            <v>0</v>
          </cell>
          <cell r="S524">
            <v>19606158.049999997</v>
          </cell>
          <cell r="T524">
            <v>450882.75</v>
          </cell>
          <cell r="U524">
            <v>-91848.249999999971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19965192.549999997</v>
          </cell>
          <cell r="AA524">
            <v>1886178.53</v>
          </cell>
          <cell r="AB524">
            <v>-212917.46999999997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21638453.609999996</v>
          </cell>
        </row>
        <row r="525">
          <cell r="A525" t="str">
            <v>34630301</v>
          </cell>
          <cell r="B525">
            <v>346</v>
          </cell>
          <cell r="C525" t="str">
            <v>FtMyers U2</v>
          </cell>
          <cell r="D525" t="str">
            <v>Other</v>
          </cell>
          <cell r="E525">
            <v>30301</v>
          </cell>
          <cell r="K525">
            <v>346</v>
          </cell>
          <cell r="L525">
            <v>993674.71</v>
          </cell>
          <cell r="M525">
            <v>81395.460000000006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1075070.17</v>
          </cell>
          <cell r="T525">
            <v>27336.440000000002</v>
          </cell>
          <cell r="U525">
            <v>-5568.6399999999994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1096837.97</v>
          </cell>
          <cell r="AA525">
            <v>114356.57</v>
          </cell>
          <cell r="AB525">
            <v>-12908.92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1198285.6199999999</v>
          </cell>
        </row>
        <row r="526">
          <cell r="A526" t="str">
            <v/>
          </cell>
          <cell r="B526" t="str">
            <v/>
          </cell>
          <cell r="C526" t="str">
            <v>FtMyers U2</v>
          </cell>
          <cell r="D526" t="str">
            <v>Other</v>
          </cell>
          <cell r="E526" t="str">
            <v/>
          </cell>
          <cell r="J526" t="str">
            <v>Depr Total</v>
          </cell>
          <cell r="L526">
            <v>163679045.78999999</v>
          </cell>
          <cell r="M526">
            <v>15492276.130000003</v>
          </cell>
          <cell r="N526">
            <v>-76125803.829999998</v>
          </cell>
          <cell r="O526">
            <v>-2356930.42</v>
          </cell>
          <cell r="P526">
            <v>0</v>
          </cell>
          <cell r="Q526">
            <v>21613288.68</v>
          </cell>
          <cell r="R526">
            <v>-476541.15</v>
          </cell>
          <cell r="S526">
            <v>121825335.19999999</v>
          </cell>
          <cell r="T526">
            <v>5174697</v>
          </cell>
          <cell r="U526">
            <v>-896224.16999999888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126103808.02999999</v>
          </cell>
          <cell r="AA526">
            <v>21647318.210000005</v>
          </cell>
          <cell r="AB526">
            <v>-2077576.8399999996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145673549.39999998</v>
          </cell>
        </row>
        <row r="527">
          <cell r="A527" t="str">
            <v/>
          </cell>
          <cell r="B527" t="str">
            <v/>
          </cell>
          <cell r="C527" t="str">
            <v>FtMyers U2 Total</v>
          </cell>
          <cell r="D527" t="str">
            <v>Other</v>
          </cell>
          <cell r="E527" t="str">
            <v/>
          </cell>
          <cell r="I527" t="str">
            <v>FtMyers U2 Total</v>
          </cell>
          <cell r="L527">
            <v>163679045.78999999</v>
          </cell>
          <cell r="M527">
            <v>15492276.130000003</v>
          </cell>
          <cell r="N527">
            <v>-76125803.829999998</v>
          </cell>
          <cell r="O527">
            <v>-2356930.42</v>
          </cell>
          <cell r="P527">
            <v>0</v>
          </cell>
          <cell r="Q527">
            <v>21613288.68</v>
          </cell>
          <cell r="R527">
            <v>-476541.15</v>
          </cell>
          <cell r="S527">
            <v>121825335.19999999</v>
          </cell>
          <cell r="T527">
            <v>5174697</v>
          </cell>
          <cell r="U527">
            <v>-896224.16999999888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126103808.02999999</v>
          </cell>
          <cell r="AA527">
            <v>21647318.210000005</v>
          </cell>
          <cell r="AB527">
            <v>-2077576.8399999996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145673549.39999998</v>
          </cell>
        </row>
        <row r="528">
          <cell r="A528" t="str">
            <v>34130302</v>
          </cell>
          <cell r="B528">
            <v>341</v>
          </cell>
          <cell r="C528" t="str">
            <v>FtMyers U3</v>
          </cell>
          <cell r="D528" t="str">
            <v>Other</v>
          </cell>
          <cell r="E528">
            <v>30302</v>
          </cell>
          <cell r="I528" t="str">
            <v>FtMyers U3</v>
          </cell>
          <cell r="J528" t="str">
            <v>Depr</v>
          </cell>
          <cell r="K528">
            <v>341</v>
          </cell>
          <cell r="L528">
            <v>905585.75</v>
          </cell>
          <cell r="M528">
            <v>76260.149999999994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981845.9</v>
          </cell>
          <cell r="T528">
            <v>25416.299999999988</v>
          </cell>
          <cell r="U528">
            <v>-2799.7599999999998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1004462.44</v>
          </cell>
          <cell r="AA528">
            <v>109222.15</v>
          </cell>
          <cell r="AB528">
            <v>-3072.1800000000003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1110612.4099999999</v>
          </cell>
        </row>
        <row r="529">
          <cell r="A529" t="str">
            <v>34230302</v>
          </cell>
          <cell r="B529">
            <v>342</v>
          </cell>
          <cell r="C529" t="str">
            <v>FtMyers U3</v>
          </cell>
          <cell r="D529" t="str">
            <v>Other</v>
          </cell>
          <cell r="E529">
            <v>30302</v>
          </cell>
          <cell r="K529">
            <v>342</v>
          </cell>
          <cell r="L529">
            <v>1179378.82</v>
          </cell>
          <cell r="M529">
            <v>109379.7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1288758.52</v>
          </cell>
          <cell r="T529">
            <v>36454.529999999984</v>
          </cell>
          <cell r="U529">
            <v>-3698.66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1321514.3900000001</v>
          </cell>
          <cell r="AA529">
            <v>156657.04999999999</v>
          </cell>
          <cell r="AB529">
            <v>-4058.5799999999995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1474112.86</v>
          </cell>
        </row>
        <row r="530">
          <cell r="A530" t="str">
            <v>34330302</v>
          </cell>
          <cell r="B530">
            <v>343</v>
          </cell>
          <cell r="C530" t="str">
            <v>FtMyers U3</v>
          </cell>
          <cell r="D530" t="str">
            <v>Other</v>
          </cell>
          <cell r="E530">
            <v>30302</v>
          </cell>
          <cell r="K530">
            <v>343</v>
          </cell>
          <cell r="L530">
            <v>26482650.710000001</v>
          </cell>
          <cell r="M530">
            <v>2702310.9699999997</v>
          </cell>
          <cell r="N530">
            <v>-6494128.5999999996</v>
          </cell>
          <cell r="O530">
            <v>-227976.22</v>
          </cell>
          <cell r="P530">
            <v>0</v>
          </cell>
          <cell r="Q530">
            <v>0</v>
          </cell>
          <cell r="R530">
            <v>0</v>
          </cell>
          <cell r="S530">
            <v>22462856.859999999</v>
          </cell>
          <cell r="T530">
            <v>880528.10000000009</v>
          </cell>
          <cell r="U530">
            <v>-65285.589999999851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23278099.370000005</v>
          </cell>
          <cell r="AA530">
            <v>3283165.6199999996</v>
          </cell>
          <cell r="AB530">
            <v>-13050194.879999997</v>
          </cell>
          <cell r="AC530">
            <v>0</v>
          </cell>
          <cell r="AD530">
            <v>0</v>
          </cell>
          <cell r="AE530">
            <v>5195159.1363297105</v>
          </cell>
          <cell r="AF530">
            <v>0</v>
          </cell>
          <cell r="AG530">
            <v>18706229.246329717</v>
          </cell>
        </row>
        <row r="531">
          <cell r="A531" t="str">
            <v>34430302</v>
          </cell>
          <cell r="B531">
            <v>344</v>
          </cell>
          <cell r="C531" t="str">
            <v>FtMyers U3</v>
          </cell>
          <cell r="D531" t="str">
            <v>Other</v>
          </cell>
          <cell r="E531">
            <v>30302</v>
          </cell>
          <cell r="K531">
            <v>344</v>
          </cell>
          <cell r="L531">
            <v>4430741.8099999996</v>
          </cell>
          <cell r="M531">
            <v>343375.25</v>
          </cell>
          <cell r="N531">
            <v>-72855.88</v>
          </cell>
          <cell r="O531">
            <v>-11122.31</v>
          </cell>
          <cell r="P531">
            <v>0</v>
          </cell>
          <cell r="Q531">
            <v>0</v>
          </cell>
          <cell r="R531">
            <v>0</v>
          </cell>
          <cell r="S531">
            <v>4690138.87</v>
          </cell>
          <cell r="T531">
            <v>114556.23999999999</v>
          </cell>
          <cell r="U531">
            <v>-12990.239999999991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4791704.87</v>
          </cell>
          <cell r="AA531">
            <v>492285.74000000005</v>
          </cell>
          <cell r="AB531">
            <v>-14254.34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5269736.2700000005</v>
          </cell>
        </row>
        <row r="532">
          <cell r="A532" t="str">
            <v>34530302</v>
          </cell>
          <cell r="B532">
            <v>345</v>
          </cell>
          <cell r="C532" t="str">
            <v>FtMyers U3</v>
          </cell>
          <cell r="D532" t="str">
            <v>Other</v>
          </cell>
          <cell r="E532">
            <v>30302</v>
          </cell>
          <cell r="K532">
            <v>345</v>
          </cell>
          <cell r="L532">
            <v>3297021.8200000003</v>
          </cell>
          <cell r="M532">
            <v>241454.34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3538476.16</v>
          </cell>
          <cell r="T532">
            <v>80472.899999999936</v>
          </cell>
          <cell r="U532">
            <v>-9125.32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3609823.74</v>
          </cell>
          <cell r="AA532">
            <v>345818.47</v>
          </cell>
          <cell r="AB532">
            <v>-10013.299999999999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3945628.91</v>
          </cell>
        </row>
        <row r="533">
          <cell r="A533" t="str">
            <v>34630302</v>
          </cell>
          <cell r="B533">
            <v>346</v>
          </cell>
          <cell r="C533" t="str">
            <v>FtMyers U3</v>
          </cell>
          <cell r="D533" t="str">
            <v>Other</v>
          </cell>
          <cell r="E533">
            <v>30302</v>
          </cell>
          <cell r="K533">
            <v>346</v>
          </cell>
          <cell r="L533">
            <v>144064.85</v>
          </cell>
          <cell r="M533">
            <v>12014.73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156079.58000000002</v>
          </cell>
          <cell r="T533">
            <v>4004.33</v>
          </cell>
          <cell r="U533">
            <v>-454.07000000000005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159629.84</v>
          </cell>
          <cell r="AA533">
            <v>17207.88</v>
          </cell>
          <cell r="AB533">
            <v>-498.2700000000001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176339.45</v>
          </cell>
        </row>
        <row r="534">
          <cell r="A534" t="str">
            <v/>
          </cell>
          <cell r="B534" t="str">
            <v/>
          </cell>
          <cell r="C534" t="str">
            <v>FtMyers U3</v>
          </cell>
          <cell r="D534" t="str">
            <v>Other</v>
          </cell>
          <cell r="E534" t="str">
            <v/>
          </cell>
          <cell r="J534" t="str">
            <v>Depr Total</v>
          </cell>
          <cell r="L534">
            <v>36439443.759999998</v>
          </cell>
          <cell r="M534">
            <v>3484795.1399999997</v>
          </cell>
          <cell r="N534">
            <v>-6566984.4799999995</v>
          </cell>
          <cell r="O534">
            <v>-239098.53</v>
          </cell>
          <cell r="P534">
            <v>0</v>
          </cell>
          <cell r="Q534">
            <v>0</v>
          </cell>
          <cell r="R534">
            <v>0</v>
          </cell>
          <cell r="S534">
            <v>33118155.890000001</v>
          </cell>
          <cell r="T534">
            <v>1141432.3999999999</v>
          </cell>
          <cell r="U534">
            <v>-94353.639999999839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34165234.650000006</v>
          </cell>
          <cell r="AA534">
            <v>4404356.9099999992</v>
          </cell>
          <cell r="AB534">
            <v>-13082091.549999997</v>
          </cell>
          <cell r="AC534">
            <v>0</v>
          </cell>
          <cell r="AD534">
            <v>0</v>
          </cell>
          <cell r="AE534">
            <v>5195159.1363297105</v>
          </cell>
          <cell r="AF534">
            <v>0</v>
          </cell>
          <cell r="AG534">
            <v>30682659.146329716</v>
          </cell>
        </row>
        <row r="535">
          <cell r="A535" t="str">
            <v/>
          </cell>
          <cell r="B535" t="str">
            <v/>
          </cell>
          <cell r="C535" t="str">
            <v>FtMyers U3 Total</v>
          </cell>
          <cell r="D535" t="str">
            <v>Other</v>
          </cell>
          <cell r="E535" t="str">
            <v/>
          </cell>
          <cell r="I535" t="str">
            <v>FtMyers U3 Total</v>
          </cell>
          <cell r="L535">
            <v>36439443.759999998</v>
          </cell>
          <cell r="M535">
            <v>3484795.1399999997</v>
          </cell>
          <cell r="N535">
            <v>-6566984.4799999995</v>
          </cell>
          <cell r="O535">
            <v>-239098.53</v>
          </cell>
          <cell r="P535">
            <v>0</v>
          </cell>
          <cell r="Q535">
            <v>0</v>
          </cell>
          <cell r="R535">
            <v>0</v>
          </cell>
          <cell r="S535">
            <v>33118155.890000001</v>
          </cell>
          <cell r="T535">
            <v>1141432.3999999999</v>
          </cell>
          <cell r="U535">
            <v>-94353.639999999839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34165234.650000006</v>
          </cell>
          <cell r="AA535">
            <v>4404356.9099999992</v>
          </cell>
          <cell r="AB535">
            <v>-13082091.549999997</v>
          </cell>
          <cell r="AC535">
            <v>0</v>
          </cell>
          <cell r="AD535">
            <v>0</v>
          </cell>
          <cell r="AE535">
            <v>5195159.1363297105</v>
          </cell>
          <cell r="AF535">
            <v>0</v>
          </cell>
          <cell r="AG535">
            <v>30682659.146329716</v>
          </cell>
        </row>
        <row r="536">
          <cell r="A536" t="str">
            <v/>
          </cell>
          <cell r="B536" t="str">
            <v/>
          </cell>
          <cell r="C536" t="str">
            <v>FtMyers U3 Total</v>
          </cell>
          <cell r="D536" t="str">
            <v>Other</v>
          </cell>
          <cell r="E536" t="str">
            <v/>
          </cell>
          <cell r="H536" t="str">
            <v>Ft Myers  Total</v>
          </cell>
          <cell r="L536">
            <v>269101442.50000006</v>
          </cell>
          <cell r="M536">
            <v>21204308.789999999</v>
          </cell>
          <cell r="N536">
            <v>-82910824.649999991</v>
          </cell>
          <cell r="O536">
            <v>-2906070.8600000003</v>
          </cell>
          <cell r="P536">
            <v>0</v>
          </cell>
          <cell r="Q536">
            <v>21613288.68</v>
          </cell>
          <cell r="R536">
            <v>-1154831.29</v>
          </cell>
          <cell r="S536">
            <v>224947313.17000002</v>
          </cell>
          <cell r="T536">
            <v>7139231.3599999994</v>
          </cell>
          <cell r="U536">
            <v>-1215614.3499999987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230870930.18000001</v>
          </cell>
          <cell r="AA536">
            <v>29373911.599999998</v>
          </cell>
          <cell r="AB536">
            <v>-16117482.239999996</v>
          </cell>
          <cell r="AC536">
            <v>0</v>
          </cell>
          <cell r="AD536">
            <v>0</v>
          </cell>
          <cell r="AE536">
            <v>5287219.7123297108</v>
          </cell>
          <cell r="AF536">
            <v>0</v>
          </cell>
          <cell r="AG536">
            <v>249414579.25232971</v>
          </cell>
        </row>
        <row r="537">
          <cell r="A537" t="str">
            <v>346.7</v>
          </cell>
          <cell r="B537">
            <v>346.7</v>
          </cell>
          <cell r="C537" t="str">
            <v>Manatee Comm</v>
          </cell>
          <cell r="D537" t="str">
            <v>Other</v>
          </cell>
          <cell r="E537" t="str">
            <v/>
          </cell>
          <cell r="H537" t="str">
            <v xml:space="preserve">Manatee </v>
          </cell>
          <cell r="I537" t="str">
            <v>Manatee Comm</v>
          </cell>
          <cell r="J537" t="str">
            <v>Amort</v>
          </cell>
          <cell r="K537">
            <v>346.7</v>
          </cell>
          <cell r="L537">
            <v>409.8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409.8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409.8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409.8</v>
          </cell>
        </row>
        <row r="538">
          <cell r="A538" t="str">
            <v/>
          </cell>
          <cell r="B538" t="str">
            <v/>
          </cell>
          <cell r="C538" t="str">
            <v>Manatee Comm</v>
          </cell>
          <cell r="D538" t="str">
            <v>Other</v>
          </cell>
          <cell r="E538" t="str">
            <v/>
          </cell>
          <cell r="J538" t="str">
            <v>Amort Total</v>
          </cell>
          <cell r="L538">
            <v>409.8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409.8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409.8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409.8</v>
          </cell>
        </row>
        <row r="539">
          <cell r="A539" t="str">
            <v/>
          </cell>
          <cell r="B539" t="str">
            <v/>
          </cell>
          <cell r="C539" t="str">
            <v>Manatee Comm Total</v>
          </cell>
          <cell r="D539" t="str">
            <v>Other</v>
          </cell>
          <cell r="E539" t="str">
            <v/>
          </cell>
          <cell r="I539" t="str">
            <v>Manatee Comm Total</v>
          </cell>
          <cell r="L539">
            <v>409.8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409.8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409.8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409.8</v>
          </cell>
        </row>
        <row r="540">
          <cell r="A540" t="str">
            <v>34130401</v>
          </cell>
          <cell r="B540">
            <v>341</v>
          </cell>
          <cell r="C540" t="str">
            <v>Manatee U3</v>
          </cell>
          <cell r="D540" t="str">
            <v>Other</v>
          </cell>
          <cell r="E540">
            <v>30401</v>
          </cell>
          <cell r="I540" t="str">
            <v>Manatee U3</v>
          </cell>
          <cell r="J540" t="str">
            <v>Depr</v>
          </cell>
          <cell r="K540">
            <v>341</v>
          </cell>
          <cell r="L540">
            <v>5070899.72</v>
          </cell>
          <cell r="M540">
            <v>752738.67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5823638.3899999997</v>
          </cell>
          <cell r="T540">
            <v>251241.2699999999</v>
          </cell>
          <cell r="U540">
            <v>-47454.49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6027425.1699999999</v>
          </cell>
          <cell r="AA540">
            <v>1014412.67</v>
          </cell>
          <cell r="AB540">
            <v>-106773.94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6935063.9000000004</v>
          </cell>
        </row>
        <row r="541">
          <cell r="A541" t="str">
            <v>34230401</v>
          </cell>
          <cell r="B541">
            <v>342</v>
          </cell>
          <cell r="C541" t="str">
            <v>Manatee U3</v>
          </cell>
          <cell r="D541" t="str">
            <v>Other</v>
          </cell>
          <cell r="E541">
            <v>30401</v>
          </cell>
          <cell r="K541">
            <v>342</v>
          </cell>
          <cell r="L541">
            <v>662053.67000000004</v>
          </cell>
          <cell r="M541">
            <v>127019.97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789073.64</v>
          </cell>
          <cell r="T541">
            <v>42395.420000000013</v>
          </cell>
          <cell r="U541">
            <v>-7375.4699999999993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824093.59000000008</v>
          </cell>
          <cell r="AA541">
            <v>171175.88000000003</v>
          </cell>
          <cell r="AB541">
            <v>-16595.009999999998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978674.46000000008</v>
          </cell>
        </row>
        <row r="542">
          <cell r="A542" t="str">
            <v>34330401</v>
          </cell>
          <cell r="B542">
            <v>343</v>
          </cell>
          <cell r="C542" t="str">
            <v>Manatee U3</v>
          </cell>
          <cell r="D542" t="str">
            <v>Other</v>
          </cell>
          <cell r="E542">
            <v>30401</v>
          </cell>
          <cell r="K542">
            <v>343</v>
          </cell>
          <cell r="L542">
            <v>58673774.649999999</v>
          </cell>
          <cell r="M542">
            <v>10231745.890000001</v>
          </cell>
          <cell r="N542">
            <v>-45653308.350000001</v>
          </cell>
          <cell r="O542">
            <v>-2422785.9300000002</v>
          </cell>
          <cell r="P542">
            <v>0</v>
          </cell>
          <cell r="Q542">
            <v>17415468.489999998</v>
          </cell>
          <cell r="R542">
            <v>-1027136.43</v>
          </cell>
          <cell r="S542">
            <v>37217758.319999985</v>
          </cell>
          <cell r="T542">
            <v>3531197.3900000006</v>
          </cell>
          <cell r="U542">
            <v>-542885.02999999374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40206070.680000015</v>
          </cell>
          <cell r="AA542">
            <v>14257575.760000002</v>
          </cell>
          <cell r="AB542">
            <v>-1221506.55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53242139.890000015</v>
          </cell>
        </row>
        <row r="543">
          <cell r="A543" t="str">
            <v>34430401</v>
          </cell>
          <cell r="B543">
            <v>344</v>
          </cell>
          <cell r="C543" t="str">
            <v>Manatee U3</v>
          </cell>
          <cell r="D543" t="str">
            <v>Other</v>
          </cell>
          <cell r="E543">
            <v>30401</v>
          </cell>
          <cell r="K543">
            <v>344</v>
          </cell>
          <cell r="L543">
            <v>8446851.1600000001</v>
          </cell>
          <cell r="M543">
            <v>1049959.8</v>
          </cell>
          <cell r="N543">
            <v>-17184</v>
          </cell>
          <cell r="O543">
            <v>-0.37</v>
          </cell>
          <cell r="P543">
            <v>0</v>
          </cell>
          <cell r="Q543">
            <v>0</v>
          </cell>
          <cell r="R543">
            <v>0</v>
          </cell>
          <cell r="S543">
            <v>9479626.5900000017</v>
          </cell>
          <cell r="T543">
            <v>350555.75</v>
          </cell>
          <cell r="U543">
            <v>-68160.460000000006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9762021.8800000008</v>
          </cell>
          <cell r="AA543">
            <v>1415405.2400000002</v>
          </cell>
          <cell r="AB543">
            <v>-153362.98000000001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11024064.140000001</v>
          </cell>
        </row>
        <row r="544">
          <cell r="A544" t="str">
            <v>34530401</v>
          </cell>
          <cell r="B544">
            <v>345</v>
          </cell>
          <cell r="C544" t="str">
            <v>Manatee U3</v>
          </cell>
          <cell r="D544" t="str">
            <v>Other</v>
          </cell>
          <cell r="E544">
            <v>30401</v>
          </cell>
          <cell r="K544">
            <v>345</v>
          </cell>
          <cell r="L544">
            <v>9026443.6899999995</v>
          </cell>
          <cell r="M544">
            <v>1135552.3</v>
          </cell>
          <cell r="N544">
            <v>-78711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10083284.99</v>
          </cell>
          <cell r="T544">
            <v>378685.32000000007</v>
          </cell>
          <cell r="U544">
            <v>-73629.84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10388340.469999999</v>
          </cell>
          <cell r="AA544">
            <v>1528981.2500000002</v>
          </cell>
          <cell r="AB544">
            <v>-165669.20000000001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11751652.52</v>
          </cell>
        </row>
        <row r="545">
          <cell r="A545" t="str">
            <v>34630401</v>
          </cell>
          <cell r="B545">
            <v>346</v>
          </cell>
          <cell r="C545" t="str">
            <v>Manatee U3</v>
          </cell>
          <cell r="D545" t="str">
            <v>Other</v>
          </cell>
          <cell r="E545">
            <v>30401</v>
          </cell>
          <cell r="K545">
            <v>346</v>
          </cell>
          <cell r="L545">
            <v>1784515.09</v>
          </cell>
          <cell r="M545">
            <v>278146.34999999998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2062661.44</v>
          </cell>
          <cell r="T545">
            <v>92836.81</v>
          </cell>
          <cell r="U545">
            <v>-18050.760000000002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2137447.4900000002</v>
          </cell>
          <cell r="AA545">
            <v>374838.19999999995</v>
          </cell>
          <cell r="AB545">
            <v>-40614.71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2471670.98</v>
          </cell>
        </row>
        <row r="546">
          <cell r="A546" t="str">
            <v/>
          </cell>
          <cell r="B546" t="str">
            <v/>
          </cell>
          <cell r="C546" t="str">
            <v>Manatee U3</v>
          </cell>
          <cell r="D546" t="str">
            <v>Other</v>
          </cell>
          <cell r="E546" t="str">
            <v/>
          </cell>
          <cell r="J546" t="str">
            <v>Depr Total</v>
          </cell>
          <cell r="L546">
            <v>83664537.980000004</v>
          </cell>
          <cell r="M546">
            <v>13575162.980000002</v>
          </cell>
          <cell r="N546">
            <v>-45749203.350000001</v>
          </cell>
          <cell r="O546">
            <v>-2422786.3000000003</v>
          </cell>
          <cell r="P546">
            <v>0</v>
          </cell>
          <cell r="Q546">
            <v>17415468.489999998</v>
          </cell>
          <cell r="R546">
            <v>-1027136.43</v>
          </cell>
          <cell r="S546">
            <v>65456043.36999999</v>
          </cell>
          <cell r="T546">
            <v>4646911.96</v>
          </cell>
          <cell r="U546">
            <v>-757556.04999999364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69345399.280000016</v>
          </cell>
          <cell r="AA546">
            <v>18762389.000000004</v>
          </cell>
          <cell r="AB546">
            <v>-1704522.39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86403265.890000015</v>
          </cell>
        </row>
        <row r="547">
          <cell r="A547" t="str">
            <v>346.330401</v>
          </cell>
          <cell r="B547">
            <v>346.3</v>
          </cell>
          <cell r="C547" t="str">
            <v>Manatee U3</v>
          </cell>
          <cell r="D547" t="str">
            <v>Other</v>
          </cell>
          <cell r="E547">
            <v>30401</v>
          </cell>
          <cell r="J547" t="str">
            <v>Amort</v>
          </cell>
          <cell r="K547">
            <v>346.3</v>
          </cell>
          <cell r="L547">
            <v>5935.44</v>
          </cell>
          <cell r="M547">
            <v>4254.2299999999996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10189.669999999998</v>
          </cell>
          <cell r="T547">
            <v>1423.67</v>
          </cell>
          <cell r="U547">
            <v>-28.23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11585.11</v>
          </cell>
          <cell r="AA547">
            <v>5748.21</v>
          </cell>
          <cell r="AB547">
            <v>-63.55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17269.77</v>
          </cell>
        </row>
        <row r="548">
          <cell r="A548" t="str">
            <v>346.730401</v>
          </cell>
          <cell r="B548">
            <v>346.7</v>
          </cell>
          <cell r="C548" t="str">
            <v>Manatee U3</v>
          </cell>
          <cell r="D548" t="str">
            <v>Other</v>
          </cell>
          <cell r="E548">
            <v>30401</v>
          </cell>
          <cell r="K548">
            <v>346.7</v>
          </cell>
          <cell r="L548">
            <v>296944.88</v>
          </cell>
          <cell r="M548">
            <v>55939.03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352883.91000000003</v>
          </cell>
          <cell r="T548">
            <v>18701.089999999997</v>
          </cell>
          <cell r="U548">
            <v>-865.40000000000009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370719.6</v>
          </cell>
          <cell r="AA548">
            <v>66469.16</v>
          </cell>
          <cell r="AB548">
            <v>-187233.22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249955.53999999998</v>
          </cell>
        </row>
        <row r="549">
          <cell r="A549" t="str">
            <v/>
          </cell>
          <cell r="B549" t="str">
            <v/>
          </cell>
          <cell r="C549" t="str">
            <v>Manatee U3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302880.32</v>
          </cell>
          <cell r="M549">
            <v>60193.259999999995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363073.58</v>
          </cell>
          <cell r="T549">
            <v>20124.759999999995</v>
          </cell>
          <cell r="U549">
            <v>-893.63000000000011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382304.70999999996</v>
          </cell>
          <cell r="AA549">
            <v>72217.37000000001</v>
          </cell>
          <cell r="AB549">
            <v>-187296.77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267225.31</v>
          </cell>
        </row>
        <row r="550">
          <cell r="A550" t="str">
            <v/>
          </cell>
          <cell r="B550" t="str">
            <v/>
          </cell>
          <cell r="C550" t="str">
            <v>Manatee U3 Total</v>
          </cell>
          <cell r="D550" t="str">
            <v>Other</v>
          </cell>
          <cell r="E550" t="str">
            <v/>
          </cell>
          <cell r="I550" t="str">
            <v>Manatee U3 Total</v>
          </cell>
          <cell r="L550">
            <v>83967418.299999997</v>
          </cell>
          <cell r="M550">
            <v>13635356.240000002</v>
          </cell>
          <cell r="N550">
            <v>-45749203.350000001</v>
          </cell>
          <cell r="O550">
            <v>-2422786.3000000003</v>
          </cell>
          <cell r="P550">
            <v>0</v>
          </cell>
          <cell r="Q550">
            <v>17415468.489999998</v>
          </cell>
          <cell r="R550">
            <v>-1027136.43</v>
          </cell>
          <cell r="S550">
            <v>65819116.949999988</v>
          </cell>
          <cell r="T550">
            <v>4667036.72</v>
          </cell>
          <cell r="U550">
            <v>-758449.67999999365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69727703.99000001</v>
          </cell>
          <cell r="AA550">
            <v>18834606.370000005</v>
          </cell>
          <cell r="AB550">
            <v>-1891819.16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86670491.200000018</v>
          </cell>
        </row>
        <row r="551">
          <cell r="A551" t="str">
            <v/>
          </cell>
          <cell r="B551" t="str">
            <v/>
          </cell>
          <cell r="C551" t="str">
            <v>Manatee U3 Total</v>
          </cell>
          <cell r="D551" t="str">
            <v>Other</v>
          </cell>
          <cell r="E551" t="str">
            <v/>
          </cell>
          <cell r="H551" t="str">
            <v>Manatee  Total</v>
          </cell>
          <cell r="L551">
            <v>83967828.099999994</v>
          </cell>
          <cell r="M551">
            <v>13635356.240000002</v>
          </cell>
          <cell r="N551">
            <v>-45749203.350000001</v>
          </cell>
          <cell r="O551">
            <v>-2422786.3000000003</v>
          </cell>
          <cell r="P551">
            <v>0</v>
          </cell>
          <cell r="Q551">
            <v>17415468.489999998</v>
          </cell>
          <cell r="R551">
            <v>-1027136.43</v>
          </cell>
          <cell r="S551">
            <v>65819526.749999985</v>
          </cell>
          <cell r="T551">
            <v>4667036.72</v>
          </cell>
          <cell r="U551">
            <v>-758449.67999999365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69728113.790000007</v>
          </cell>
          <cell r="AA551">
            <v>18834606.370000005</v>
          </cell>
          <cell r="AB551">
            <v>-1891819.16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86670901.000000015</v>
          </cell>
        </row>
        <row r="552">
          <cell r="A552" t="str">
            <v>34130500</v>
          </cell>
          <cell r="B552">
            <v>341</v>
          </cell>
          <cell r="C552" t="str">
            <v>Martin Comm</v>
          </cell>
          <cell r="D552" t="str">
            <v>Other</v>
          </cell>
          <cell r="E552">
            <v>30500</v>
          </cell>
          <cell r="H552" t="str">
            <v xml:space="preserve">Martin </v>
          </cell>
          <cell r="I552" t="str">
            <v>Martin Comm</v>
          </cell>
          <cell r="J552" t="str">
            <v>Depr</v>
          </cell>
          <cell r="K552">
            <v>341</v>
          </cell>
          <cell r="L552">
            <v>23858960.32</v>
          </cell>
          <cell r="M552">
            <v>1119334.3800000001</v>
          </cell>
          <cell r="N552">
            <v>-159487.07</v>
          </cell>
          <cell r="O552">
            <v>-101194.37</v>
          </cell>
          <cell r="P552">
            <v>0</v>
          </cell>
          <cell r="Q552">
            <v>0</v>
          </cell>
          <cell r="R552">
            <v>0</v>
          </cell>
          <cell r="S552">
            <v>24717613.259999998</v>
          </cell>
          <cell r="T552">
            <v>375258.20000000019</v>
          </cell>
          <cell r="U552">
            <v>-88287.830000000016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25004583.630000003</v>
          </cell>
          <cell r="AA552">
            <v>1564654.28</v>
          </cell>
          <cell r="AB552">
            <v>-233228.54000000004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26336009.370000001</v>
          </cell>
        </row>
        <row r="553">
          <cell r="A553" t="str">
            <v>34230500</v>
          </cell>
          <cell r="B553">
            <v>342</v>
          </cell>
          <cell r="C553" t="str">
            <v>Martin Comm</v>
          </cell>
          <cell r="D553" t="str">
            <v>Other</v>
          </cell>
          <cell r="E553">
            <v>30500</v>
          </cell>
          <cell r="K553">
            <v>342</v>
          </cell>
          <cell r="L553">
            <v>2136432.4500000002</v>
          </cell>
          <cell r="M553">
            <v>112991.58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2249424.0300000003</v>
          </cell>
          <cell r="T553">
            <v>37860.249999999985</v>
          </cell>
          <cell r="U553">
            <v>-8204.24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2279080.04</v>
          </cell>
          <cell r="AA553">
            <v>157859.79999999999</v>
          </cell>
          <cell r="AB553">
            <v>-21673.01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2415266.83</v>
          </cell>
        </row>
        <row r="554">
          <cell r="A554" t="str">
            <v>34330500</v>
          </cell>
          <cell r="B554">
            <v>343</v>
          </cell>
          <cell r="C554" t="str">
            <v>Martin Comm</v>
          </cell>
          <cell r="D554" t="str">
            <v>Other</v>
          </cell>
          <cell r="E554">
            <v>30500</v>
          </cell>
          <cell r="K554">
            <v>343</v>
          </cell>
          <cell r="L554">
            <v>10593572.220000001</v>
          </cell>
          <cell r="M554">
            <v>908337.39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-396929.56</v>
          </cell>
          <cell r="S554">
            <v>11104980.050000001</v>
          </cell>
          <cell r="T554">
            <v>347983.66000000003</v>
          </cell>
          <cell r="U554">
            <v>-66639.09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11386324.620000001</v>
          </cell>
          <cell r="AA554">
            <v>1450931.92</v>
          </cell>
          <cell r="AB554">
            <v>-176039.41999999998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12661217.120000001</v>
          </cell>
        </row>
        <row r="555">
          <cell r="A555" t="str">
            <v>34430500</v>
          </cell>
          <cell r="B555">
            <v>344</v>
          </cell>
          <cell r="C555" t="str">
            <v>Martin Comm</v>
          </cell>
          <cell r="D555" t="str">
            <v>Other</v>
          </cell>
          <cell r="E555">
            <v>30500</v>
          </cell>
          <cell r="K555">
            <v>344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A556" t="str">
            <v>34530500</v>
          </cell>
          <cell r="B556">
            <v>345</v>
          </cell>
          <cell r="C556" t="str">
            <v>Martin Comm</v>
          </cell>
          <cell r="D556" t="str">
            <v>Other</v>
          </cell>
          <cell r="E556">
            <v>30500</v>
          </cell>
          <cell r="K556">
            <v>345</v>
          </cell>
          <cell r="L556">
            <v>2742759.62</v>
          </cell>
          <cell r="M556">
            <v>128332.43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2871092.0500000003</v>
          </cell>
          <cell r="T556">
            <v>42999.710000000021</v>
          </cell>
          <cell r="U556">
            <v>-10414.18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2903677.58</v>
          </cell>
          <cell r="AA556">
            <v>179289.05</v>
          </cell>
          <cell r="AB556">
            <v>-27510.98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3055455.65</v>
          </cell>
        </row>
        <row r="557">
          <cell r="A557" t="str">
            <v>34630500</v>
          </cell>
          <cell r="B557">
            <v>346</v>
          </cell>
          <cell r="C557" t="str">
            <v>Martin Comm</v>
          </cell>
          <cell r="D557" t="str">
            <v>Other</v>
          </cell>
          <cell r="E557">
            <v>30500</v>
          </cell>
          <cell r="K557">
            <v>346</v>
          </cell>
          <cell r="L557">
            <v>2172527.09</v>
          </cell>
          <cell r="M557">
            <v>99905.49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2272432.58</v>
          </cell>
          <cell r="T557">
            <v>33477.520000000004</v>
          </cell>
          <cell r="U557">
            <v>-8107.98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2297802.1199999996</v>
          </cell>
          <cell r="AA557">
            <v>139585.85999999999</v>
          </cell>
          <cell r="AB557">
            <v>-21418.720000000001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2415969.2599999998</v>
          </cell>
        </row>
        <row r="558">
          <cell r="A558" t="str">
            <v/>
          </cell>
          <cell r="B558" t="str">
            <v/>
          </cell>
          <cell r="C558" t="str">
            <v>Martin Comm</v>
          </cell>
          <cell r="D558" t="str">
            <v>Other</v>
          </cell>
          <cell r="E558" t="str">
            <v/>
          </cell>
          <cell r="J558" t="str">
            <v>Depr Total</v>
          </cell>
          <cell r="L558">
            <v>41504251.700000003</v>
          </cell>
          <cell r="M558">
            <v>2368901.2700000005</v>
          </cell>
          <cell r="N558">
            <v>-159487.07</v>
          </cell>
          <cell r="O558">
            <v>-101194.37</v>
          </cell>
          <cell r="P558">
            <v>0</v>
          </cell>
          <cell r="Q558">
            <v>0</v>
          </cell>
          <cell r="R558">
            <v>-396929.56</v>
          </cell>
          <cell r="S558">
            <v>43215541.969999999</v>
          </cell>
          <cell r="T558">
            <v>837579.34000000032</v>
          </cell>
          <cell r="U558">
            <v>-181653.32000000004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43871467.990000002</v>
          </cell>
          <cell r="AA558">
            <v>3492320.9099999997</v>
          </cell>
          <cell r="AB558">
            <v>-479870.67000000004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46883918.230000004</v>
          </cell>
        </row>
        <row r="559">
          <cell r="A559" t="str">
            <v>346.330500</v>
          </cell>
          <cell r="B559">
            <v>346.3</v>
          </cell>
          <cell r="C559" t="str">
            <v>Martin Comm</v>
          </cell>
          <cell r="D559" t="str">
            <v>Other</v>
          </cell>
          <cell r="E559">
            <v>30500</v>
          </cell>
          <cell r="J559" t="str">
            <v>Amort</v>
          </cell>
          <cell r="K559">
            <v>346.3</v>
          </cell>
          <cell r="L559">
            <v>63020.06</v>
          </cell>
          <cell r="M559">
            <v>6786.76</v>
          </cell>
          <cell r="N559">
            <v>-69806.820000000007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-1.4551915228366852E-11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-1.4551915228366852E-11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-1.4551915228366852E-11</v>
          </cell>
        </row>
        <row r="560">
          <cell r="A560" t="str">
            <v>346.530500</v>
          </cell>
          <cell r="B560">
            <v>346.5</v>
          </cell>
          <cell r="C560" t="str">
            <v>Martin Comm</v>
          </cell>
          <cell r="D560" t="str">
            <v>Other</v>
          </cell>
          <cell r="E560">
            <v>30500</v>
          </cell>
          <cell r="K560">
            <v>346.5</v>
          </cell>
          <cell r="L560">
            <v>16738.89</v>
          </cell>
          <cell r="M560">
            <v>3029.6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19768.489999999998</v>
          </cell>
          <cell r="T560">
            <v>1411.3700000000003</v>
          </cell>
          <cell r="U560">
            <v>-20239.04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940.81999999999971</v>
          </cell>
          <cell r="AA560">
            <v>-34.019999999999996</v>
          </cell>
          <cell r="AB560">
            <v>0.57999999999974472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907.37999999999943</v>
          </cell>
        </row>
        <row r="561">
          <cell r="A561" t="str">
            <v>346.730500</v>
          </cell>
          <cell r="B561">
            <v>346.7</v>
          </cell>
          <cell r="C561" t="str">
            <v>Martin Comm</v>
          </cell>
          <cell r="D561" t="str">
            <v>Other</v>
          </cell>
          <cell r="E561">
            <v>30500</v>
          </cell>
          <cell r="K561">
            <v>346.7</v>
          </cell>
          <cell r="L561">
            <v>116107.17</v>
          </cell>
          <cell r="M561">
            <v>19417.21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135524.38</v>
          </cell>
          <cell r="T561">
            <v>6448.9700000000012</v>
          </cell>
          <cell r="U561">
            <v>-9017.5300000000007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132955.82</v>
          </cell>
          <cell r="AA561">
            <v>24079.88</v>
          </cell>
          <cell r="AB561">
            <v>-31008.060000000005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126027.64</v>
          </cell>
        </row>
        <row r="562">
          <cell r="A562" t="str">
            <v/>
          </cell>
          <cell r="B562" t="str">
            <v/>
          </cell>
          <cell r="C562" t="str">
            <v>Martin Comm</v>
          </cell>
          <cell r="D562" t="str">
            <v>Other</v>
          </cell>
          <cell r="E562" t="str">
            <v/>
          </cell>
          <cell r="J562" t="str">
            <v>Amort Total</v>
          </cell>
          <cell r="L562">
            <v>195866.12</v>
          </cell>
          <cell r="M562">
            <v>29233.57</v>
          </cell>
          <cell r="N562">
            <v>-69806.820000000007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155292.87</v>
          </cell>
          <cell r="T562">
            <v>7860.340000000002</v>
          </cell>
          <cell r="U562">
            <v>-29256.57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133896.63999999998</v>
          </cell>
          <cell r="AA562">
            <v>24045.86</v>
          </cell>
          <cell r="AB562">
            <v>-31007.480000000007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126935.01999999999</v>
          </cell>
        </row>
        <row r="563">
          <cell r="A563" t="str">
            <v/>
          </cell>
          <cell r="B563" t="str">
            <v/>
          </cell>
          <cell r="C563" t="str">
            <v>Martin Comm Total</v>
          </cell>
          <cell r="D563" t="str">
            <v>Other</v>
          </cell>
          <cell r="E563" t="str">
            <v/>
          </cell>
          <cell r="I563" t="str">
            <v>Martin Comm Total</v>
          </cell>
          <cell r="L563">
            <v>41700117.820000008</v>
          </cell>
          <cell r="M563">
            <v>2398134.8400000003</v>
          </cell>
          <cell r="N563">
            <v>-229293.89</v>
          </cell>
          <cell r="O563">
            <v>-101194.37</v>
          </cell>
          <cell r="P563">
            <v>0</v>
          </cell>
          <cell r="Q563">
            <v>0</v>
          </cell>
          <cell r="R563">
            <v>-396929.56</v>
          </cell>
          <cell r="S563">
            <v>43370834.840000004</v>
          </cell>
          <cell r="T563">
            <v>845439.68000000028</v>
          </cell>
          <cell r="U563">
            <v>-210909.89000000004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44005364.630000003</v>
          </cell>
          <cell r="AA563">
            <v>3516366.7699999996</v>
          </cell>
          <cell r="AB563">
            <v>-510878.15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47010853.250000007</v>
          </cell>
        </row>
        <row r="564">
          <cell r="A564" t="str">
            <v>34230501</v>
          </cell>
          <cell r="B564">
            <v>342</v>
          </cell>
          <cell r="C564" t="str">
            <v>Martin Pipeline</v>
          </cell>
          <cell r="D564" t="str">
            <v>Other</v>
          </cell>
          <cell r="E564">
            <v>30501</v>
          </cell>
          <cell r="I564" t="str">
            <v>Martin Pipeline</v>
          </cell>
          <cell r="J564" t="str">
            <v>Depr</v>
          </cell>
          <cell r="K564">
            <v>342</v>
          </cell>
          <cell r="L564">
            <v>13292885.619999999</v>
          </cell>
          <cell r="M564">
            <v>0</v>
          </cell>
          <cell r="N564">
            <v>-13292885.619999999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A565" t="str">
            <v/>
          </cell>
          <cell r="B565" t="str">
            <v/>
          </cell>
          <cell r="C565" t="str">
            <v>Martin Pipeline</v>
          </cell>
          <cell r="D565" t="str">
            <v>Other</v>
          </cell>
          <cell r="E565" t="str">
            <v/>
          </cell>
          <cell r="J565" t="str">
            <v>Depr Total</v>
          </cell>
          <cell r="L565">
            <v>13292885.619999999</v>
          </cell>
          <cell r="M565">
            <v>0</v>
          </cell>
          <cell r="N565">
            <v>-13292885.619999999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A566" t="str">
            <v/>
          </cell>
          <cell r="B566" t="str">
            <v/>
          </cell>
          <cell r="C566" t="str">
            <v>Martin Pipeline Total</v>
          </cell>
          <cell r="D566" t="str">
            <v>Other</v>
          </cell>
          <cell r="E566" t="str">
            <v/>
          </cell>
          <cell r="I566" t="str">
            <v>Martin Pipeline Total</v>
          </cell>
          <cell r="L566">
            <v>13292885.619999999</v>
          </cell>
          <cell r="M566">
            <v>0</v>
          </cell>
          <cell r="N566">
            <v>-13292885.619999999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A567" t="str">
            <v>34130502</v>
          </cell>
          <cell r="B567">
            <v>341</v>
          </cell>
          <cell r="C567" t="str">
            <v>Martin U3</v>
          </cell>
          <cell r="D567" t="str">
            <v>Other</v>
          </cell>
          <cell r="E567">
            <v>30502</v>
          </cell>
          <cell r="I567" t="str">
            <v>Martin U3</v>
          </cell>
          <cell r="J567" t="str">
            <v>Depr</v>
          </cell>
          <cell r="K567">
            <v>341</v>
          </cell>
          <cell r="L567">
            <v>818431.69</v>
          </cell>
          <cell r="M567">
            <v>40681.440000000002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859113.12999999989</v>
          </cell>
          <cell r="T567">
            <v>13631.19000000001</v>
          </cell>
          <cell r="U567">
            <v>-3207.04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869537.27999999991</v>
          </cell>
          <cell r="AA567">
            <v>56835.820000000007</v>
          </cell>
          <cell r="AB567">
            <v>-8471.9800000000032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917901.11999999988</v>
          </cell>
        </row>
        <row r="568">
          <cell r="A568" t="str">
            <v>34230502</v>
          </cell>
          <cell r="B568">
            <v>342</v>
          </cell>
          <cell r="C568" t="str">
            <v>Martin U3</v>
          </cell>
          <cell r="D568" t="str">
            <v>Other</v>
          </cell>
          <cell r="E568">
            <v>30502</v>
          </cell>
          <cell r="K568">
            <v>342</v>
          </cell>
          <cell r="L568">
            <v>89362.23</v>
          </cell>
          <cell r="M568">
            <v>4755.24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94117.47</v>
          </cell>
          <cell r="T568">
            <v>1593.3500000000004</v>
          </cell>
          <cell r="U568">
            <v>-345.28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95365.54</v>
          </cell>
          <cell r="AA568">
            <v>6643.54</v>
          </cell>
          <cell r="AB568">
            <v>-912.09999999999991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101096.98</v>
          </cell>
        </row>
        <row r="569">
          <cell r="A569" t="str">
            <v>34330502</v>
          </cell>
          <cell r="B569">
            <v>343</v>
          </cell>
          <cell r="C569" t="str">
            <v>Martin U3</v>
          </cell>
          <cell r="D569" t="str">
            <v>Other</v>
          </cell>
          <cell r="E569">
            <v>30502</v>
          </cell>
          <cell r="K569">
            <v>343</v>
          </cell>
          <cell r="L569">
            <v>72202289.070000008</v>
          </cell>
          <cell r="M569">
            <v>5165270.74</v>
          </cell>
          <cell r="N569">
            <v>-367502.04</v>
          </cell>
          <cell r="O569">
            <v>-60371.98</v>
          </cell>
          <cell r="P569">
            <v>0</v>
          </cell>
          <cell r="Q569">
            <v>26845.3</v>
          </cell>
          <cell r="R569">
            <v>1026801.83</v>
          </cell>
          <cell r="S569">
            <v>77993332.919999987</v>
          </cell>
          <cell r="T569">
            <v>1553275.1099999994</v>
          </cell>
          <cell r="U569">
            <v>-24369471.549999997</v>
          </cell>
          <cell r="V569">
            <v>0</v>
          </cell>
          <cell r="W569">
            <v>0</v>
          </cell>
          <cell r="X569">
            <v>9625100.75878709</v>
          </cell>
          <cell r="Y569">
            <v>0</v>
          </cell>
          <cell r="Z569">
            <v>64802237.2387871</v>
          </cell>
          <cell r="AA569">
            <v>6593805.7399999993</v>
          </cell>
          <cell r="AB569">
            <v>-816548.40999999992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70579494.568787098</v>
          </cell>
        </row>
        <row r="570">
          <cell r="A570" t="str">
            <v>34430502</v>
          </cell>
          <cell r="B570">
            <v>344</v>
          </cell>
          <cell r="C570" t="str">
            <v>Martin U3</v>
          </cell>
          <cell r="D570" t="str">
            <v>Other</v>
          </cell>
          <cell r="E570">
            <v>30502</v>
          </cell>
          <cell r="K570">
            <v>344</v>
          </cell>
          <cell r="L570">
            <v>11039615.85</v>
          </cell>
          <cell r="M570">
            <v>517769.1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11557384.949999999</v>
          </cell>
          <cell r="T570">
            <v>173489.65000000002</v>
          </cell>
          <cell r="U570">
            <v>-42017.8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11688856.799999999</v>
          </cell>
          <cell r="AA570">
            <v>723372.08</v>
          </cell>
          <cell r="AB570">
            <v>-110997.77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12301231.109999999</v>
          </cell>
        </row>
        <row r="571">
          <cell r="A571" t="str">
            <v>34530502</v>
          </cell>
          <cell r="B571">
            <v>345</v>
          </cell>
          <cell r="C571" t="str">
            <v>Martin U3</v>
          </cell>
          <cell r="D571" t="str">
            <v>Other</v>
          </cell>
          <cell r="E571">
            <v>30502</v>
          </cell>
          <cell r="K571">
            <v>345</v>
          </cell>
          <cell r="L571">
            <v>14321953.210000001</v>
          </cell>
          <cell r="M571">
            <v>650039.09</v>
          </cell>
          <cell r="N571">
            <v>0</v>
          </cell>
          <cell r="O571">
            <v>-4961.75</v>
          </cell>
          <cell r="P571">
            <v>0</v>
          </cell>
          <cell r="Q571">
            <v>0</v>
          </cell>
          <cell r="R571">
            <v>0</v>
          </cell>
          <cell r="S571">
            <v>14967030.550000001</v>
          </cell>
          <cell r="T571">
            <v>217793.07999999996</v>
          </cell>
          <cell r="U571">
            <v>-52747.729999999996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15132075.9</v>
          </cell>
          <cell r="AA571">
            <v>908097.04999999993</v>
          </cell>
          <cell r="AB571">
            <v>-139342.87000000002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15900830.08</v>
          </cell>
        </row>
        <row r="572">
          <cell r="A572" t="str">
            <v>34630502</v>
          </cell>
          <cell r="B572">
            <v>346</v>
          </cell>
          <cell r="C572" t="str">
            <v>Martin U3</v>
          </cell>
          <cell r="D572" t="str">
            <v>Other</v>
          </cell>
          <cell r="E572">
            <v>30502</v>
          </cell>
          <cell r="K572">
            <v>346</v>
          </cell>
          <cell r="L572">
            <v>298715.63</v>
          </cell>
          <cell r="M572">
            <v>13559.31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312274.94</v>
          </cell>
          <cell r="T572">
            <v>4543.340000000002</v>
          </cell>
          <cell r="U572">
            <v>-1100.3699999999999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315717.91000000003</v>
          </cell>
          <cell r="AA572">
            <v>18943.68</v>
          </cell>
          <cell r="AB572">
            <v>-2906.8399999999997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331754.75000000006</v>
          </cell>
        </row>
        <row r="573">
          <cell r="A573" t="str">
            <v/>
          </cell>
          <cell r="B573" t="str">
            <v/>
          </cell>
          <cell r="C573" t="str">
            <v>Martin U3</v>
          </cell>
          <cell r="D573" t="str">
            <v>Other</v>
          </cell>
          <cell r="E573" t="str">
            <v/>
          </cell>
          <cell r="J573" t="str">
            <v>Depr Total</v>
          </cell>
          <cell r="L573">
            <v>98770367.680000007</v>
          </cell>
          <cell r="M573">
            <v>6392074.919999999</v>
          </cell>
          <cell r="N573">
            <v>-367502.04</v>
          </cell>
          <cell r="O573">
            <v>-65333.73</v>
          </cell>
          <cell r="P573">
            <v>0</v>
          </cell>
          <cell r="Q573">
            <v>26845.3</v>
          </cell>
          <cell r="R573">
            <v>1026801.83</v>
          </cell>
          <cell r="S573">
            <v>105783253.95999998</v>
          </cell>
          <cell r="T573">
            <v>1964325.7199999995</v>
          </cell>
          <cell r="U573">
            <v>-24468889.77</v>
          </cell>
          <cell r="V573">
            <v>0</v>
          </cell>
          <cell r="W573">
            <v>0</v>
          </cell>
          <cell r="X573">
            <v>9625100.75878709</v>
          </cell>
          <cell r="Y573">
            <v>0</v>
          </cell>
          <cell r="Z573">
            <v>92903790.668787107</v>
          </cell>
          <cell r="AA573">
            <v>8307697.9099999992</v>
          </cell>
          <cell r="AB573">
            <v>-1079179.97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100132308.60878709</v>
          </cell>
        </row>
        <row r="574">
          <cell r="A574" t="str">
            <v/>
          </cell>
          <cell r="B574" t="str">
            <v/>
          </cell>
          <cell r="C574" t="str">
            <v>Martin U3 Total</v>
          </cell>
          <cell r="D574" t="str">
            <v>Other</v>
          </cell>
          <cell r="E574" t="str">
            <v/>
          </cell>
          <cell r="I574" t="str">
            <v>Martin U3 Total</v>
          </cell>
          <cell r="L574">
            <v>98770367.680000007</v>
          </cell>
          <cell r="M574">
            <v>6392074.919999999</v>
          </cell>
          <cell r="N574">
            <v>-367502.04</v>
          </cell>
          <cell r="O574">
            <v>-65333.73</v>
          </cell>
          <cell r="P574">
            <v>0</v>
          </cell>
          <cell r="Q574">
            <v>26845.3</v>
          </cell>
          <cell r="R574">
            <v>1026801.83</v>
          </cell>
          <cell r="S574">
            <v>105783253.95999998</v>
          </cell>
          <cell r="T574">
            <v>1964325.7199999995</v>
          </cell>
          <cell r="U574">
            <v>-24468889.77</v>
          </cell>
          <cell r="V574">
            <v>0</v>
          </cell>
          <cell r="W574">
            <v>0</v>
          </cell>
          <cell r="X574">
            <v>9625100.75878709</v>
          </cell>
          <cell r="Y574">
            <v>0</v>
          </cell>
          <cell r="Z574">
            <v>92903790.668787107</v>
          </cell>
          <cell r="AA574">
            <v>8307697.9099999992</v>
          </cell>
          <cell r="AB574">
            <v>-1079179.97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100132308.60878709</v>
          </cell>
        </row>
        <row r="575">
          <cell r="A575" t="str">
            <v>34130503</v>
          </cell>
          <cell r="B575">
            <v>341</v>
          </cell>
          <cell r="C575" t="str">
            <v>Martin U4</v>
          </cell>
          <cell r="D575" t="str">
            <v>Other</v>
          </cell>
          <cell r="E575">
            <v>30503</v>
          </cell>
          <cell r="I575" t="str">
            <v>Martin U4</v>
          </cell>
          <cell r="J575" t="str">
            <v>Depr</v>
          </cell>
          <cell r="K575">
            <v>341</v>
          </cell>
          <cell r="L575">
            <v>631951.51</v>
          </cell>
          <cell r="M575">
            <v>32047.71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663999.22</v>
          </cell>
          <cell r="T575">
            <v>10741.399999999994</v>
          </cell>
          <cell r="U575">
            <v>-2527.15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672213.47</v>
          </cell>
          <cell r="AA575">
            <v>44786.700000000004</v>
          </cell>
          <cell r="AB575">
            <v>-6675.94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710324.23</v>
          </cell>
        </row>
        <row r="576">
          <cell r="A576" t="str">
            <v>34230503</v>
          </cell>
          <cell r="B576">
            <v>342</v>
          </cell>
          <cell r="C576" t="str">
            <v>Martin U4</v>
          </cell>
          <cell r="D576" t="str">
            <v>Other</v>
          </cell>
          <cell r="E576">
            <v>30503</v>
          </cell>
          <cell r="K576">
            <v>342</v>
          </cell>
          <cell r="L576">
            <v>89073.04</v>
          </cell>
          <cell r="M576">
            <v>4744.4399999999996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93817.48</v>
          </cell>
          <cell r="T576">
            <v>1589.7200000000003</v>
          </cell>
          <cell r="U576">
            <v>-344.49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95062.709999999992</v>
          </cell>
          <cell r="AA576">
            <v>6628.41</v>
          </cell>
          <cell r="AB576">
            <v>-910.04000000000008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100781.07999999999</v>
          </cell>
        </row>
        <row r="577">
          <cell r="A577" t="str">
            <v>34330503</v>
          </cell>
          <cell r="B577">
            <v>343</v>
          </cell>
          <cell r="C577" t="str">
            <v>Martin U4</v>
          </cell>
          <cell r="D577" t="str">
            <v>Other</v>
          </cell>
          <cell r="E577">
            <v>30503</v>
          </cell>
          <cell r="K577">
            <v>343</v>
          </cell>
          <cell r="L577">
            <v>85654960.480000004</v>
          </cell>
          <cell r="M577">
            <v>5670900.0900000008</v>
          </cell>
          <cell r="N577">
            <v>-13257867.83</v>
          </cell>
          <cell r="O577">
            <v>-170586.98</v>
          </cell>
          <cell r="P577">
            <v>0</v>
          </cell>
          <cell r="Q577">
            <v>4597613.99</v>
          </cell>
          <cell r="R577">
            <v>-145631.31</v>
          </cell>
          <cell r="S577">
            <v>82349388.439999998</v>
          </cell>
          <cell r="T577">
            <v>1885512.0599999996</v>
          </cell>
          <cell r="U577">
            <v>-369673.81000000052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83865226.689999998</v>
          </cell>
          <cell r="AA577">
            <v>7539207.4900000012</v>
          </cell>
          <cell r="AB577">
            <v>-12012953.850000001</v>
          </cell>
          <cell r="AC577">
            <v>0</v>
          </cell>
          <cell r="AD577">
            <v>0</v>
          </cell>
          <cell r="AE577">
            <v>4429941.6224573795</v>
          </cell>
          <cell r="AF577">
            <v>0</v>
          </cell>
          <cell r="AG577">
            <v>83821421.952457383</v>
          </cell>
        </row>
        <row r="578">
          <cell r="A578" t="str">
            <v>34430503</v>
          </cell>
          <cell r="B578">
            <v>344</v>
          </cell>
          <cell r="C578" t="str">
            <v>Martin U4</v>
          </cell>
          <cell r="D578" t="str">
            <v>Other</v>
          </cell>
          <cell r="E578">
            <v>30503</v>
          </cell>
          <cell r="K578">
            <v>344</v>
          </cell>
          <cell r="L578">
            <v>14992864.08</v>
          </cell>
          <cell r="M578">
            <v>714855.15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15707719.23</v>
          </cell>
          <cell r="T578">
            <v>239527.54000000004</v>
          </cell>
          <cell r="U578">
            <v>-58011.649999999994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15889235.119999999</v>
          </cell>
          <cell r="AA578">
            <v>998719.72000000009</v>
          </cell>
          <cell r="AB578">
            <v>-153248.44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16734706.399999999</v>
          </cell>
        </row>
        <row r="579">
          <cell r="A579" t="str">
            <v>34530503</v>
          </cell>
          <cell r="B579">
            <v>345</v>
          </cell>
          <cell r="C579" t="str">
            <v>Martin U4</v>
          </cell>
          <cell r="D579" t="str">
            <v>Other</v>
          </cell>
          <cell r="E579">
            <v>30503</v>
          </cell>
          <cell r="K579">
            <v>345</v>
          </cell>
          <cell r="L579">
            <v>13391476.75</v>
          </cell>
          <cell r="M579">
            <v>606434.78</v>
          </cell>
          <cell r="N579">
            <v>-47310.2</v>
          </cell>
          <cell r="O579">
            <v>9390.81</v>
          </cell>
          <cell r="P579">
            <v>0</v>
          </cell>
          <cell r="Q579">
            <v>0</v>
          </cell>
          <cell r="R579">
            <v>0</v>
          </cell>
          <cell r="S579">
            <v>13959992.140000001</v>
          </cell>
          <cell r="T579">
            <v>203406.43999999994</v>
          </cell>
          <cell r="U579">
            <v>-49263.409999999989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14114135.170000002</v>
          </cell>
          <cell r="AA579">
            <v>848111.38</v>
          </cell>
          <cell r="AB579">
            <v>-130138.37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14832108.180000002</v>
          </cell>
        </row>
        <row r="580">
          <cell r="A580" t="str">
            <v>34630503</v>
          </cell>
          <cell r="B580">
            <v>346</v>
          </cell>
          <cell r="C580" t="str">
            <v>Martin U4</v>
          </cell>
          <cell r="D580" t="str">
            <v>Other</v>
          </cell>
          <cell r="E580">
            <v>30503</v>
          </cell>
          <cell r="K580">
            <v>346</v>
          </cell>
          <cell r="L580">
            <v>276527.07</v>
          </cell>
          <cell r="M580">
            <v>17565.52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294092.59000000003</v>
          </cell>
          <cell r="T580">
            <v>5886.16</v>
          </cell>
          <cell r="U580">
            <v>-1425.58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298553.17</v>
          </cell>
          <cell r="AA580">
            <v>24542.609999999997</v>
          </cell>
          <cell r="AB580">
            <v>-3765.91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319329.87</v>
          </cell>
        </row>
        <row r="581">
          <cell r="A581" t="str">
            <v/>
          </cell>
          <cell r="B581" t="str">
            <v/>
          </cell>
          <cell r="C581" t="str">
            <v>Martin U4</v>
          </cell>
          <cell r="D581" t="str">
            <v>Other</v>
          </cell>
          <cell r="E581" t="str">
            <v/>
          </cell>
          <cell r="J581" t="str">
            <v>Depr Total</v>
          </cell>
          <cell r="L581">
            <v>115036852.92999999</v>
          </cell>
          <cell r="M581">
            <v>7046547.6900000013</v>
          </cell>
          <cell r="N581">
            <v>-13305178.029999999</v>
          </cell>
          <cell r="O581">
            <v>-161196.17000000001</v>
          </cell>
          <cell r="P581">
            <v>0</v>
          </cell>
          <cell r="Q581">
            <v>4597613.99</v>
          </cell>
          <cell r="R581">
            <v>-145631.31</v>
          </cell>
          <cell r="S581">
            <v>113069009.10000001</v>
          </cell>
          <cell r="T581">
            <v>2346663.3199999998</v>
          </cell>
          <cell r="U581">
            <v>-481246.09000000055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114934426.33000001</v>
          </cell>
          <cell r="AA581">
            <v>9461996.3100000024</v>
          </cell>
          <cell r="AB581">
            <v>-12307692.550000001</v>
          </cell>
          <cell r="AC581">
            <v>0</v>
          </cell>
          <cell r="AD581">
            <v>0</v>
          </cell>
          <cell r="AE581">
            <v>4429941.6224573795</v>
          </cell>
          <cell r="AF581">
            <v>0</v>
          </cell>
          <cell r="AG581">
            <v>116518671.71245739</v>
          </cell>
        </row>
        <row r="582">
          <cell r="A582" t="str">
            <v/>
          </cell>
          <cell r="B582" t="str">
            <v/>
          </cell>
          <cell r="C582" t="str">
            <v>Martin U4 Total</v>
          </cell>
          <cell r="D582" t="str">
            <v>Other</v>
          </cell>
          <cell r="E582" t="str">
            <v/>
          </cell>
          <cell r="I582" t="str">
            <v>Martin U4 Total</v>
          </cell>
          <cell r="L582">
            <v>115036852.92999999</v>
          </cell>
          <cell r="M582">
            <v>7046547.6900000013</v>
          </cell>
          <cell r="N582">
            <v>-13305178.029999999</v>
          </cell>
          <cell r="O582">
            <v>-161196.17000000001</v>
          </cell>
          <cell r="P582">
            <v>0</v>
          </cell>
          <cell r="Q582">
            <v>4597613.99</v>
          </cell>
          <cell r="R582">
            <v>-145631.31</v>
          </cell>
          <cell r="S582">
            <v>113069009.10000001</v>
          </cell>
          <cell r="T582">
            <v>2346663.3199999998</v>
          </cell>
          <cell r="U582">
            <v>-481246.09000000055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114934426.33000001</v>
          </cell>
          <cell r="AA582">
            <v>9461996.3100000024</v>
          </cell>
          <cell r="AB582">
            <v>-12307692.550000001</v>
          </cell>
          <cell r="AC582">
            <v>0</v>
          </cell>
          <cell r="AD582">
            <v>0</v>
          </cell>
          <cell r="AE582">
            <v>4429941.6224573795</v>
          </cell>
          <cell r="AF582">
            <v>0</v>
          </cell>
          <cell r="AG582">
            <v>116518671.71245739</v>
          </cell>
        </row>
        <row r="583">
          <cell r="A583" t="str">
            <v>34130504</v>
          </cell>
          <cell r="B583">
            <v>341</v>
          </cell>
          <cell r="C583" t="str">
            <v>Martin U8</v>
          </cell>
          <cell r="D583" t="str">
            <v>Other</v>
          </cell>
          <cell r="E583">
            <v>30504</v>
          </cell>
          <cell r="I583" t="str">
            <v>Martin U8</v>
          </cell>
          <cell r="J583" t="str">
            <v>Depr</v>
          </cell>
          <cell r="K583">
            <v>341</v>
          </cell>
          <cell r="L583">
            <v>4087239.8</v>
          </cell>
          <cell r="M583">
            <v>597643.56000000006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4684883.3599999994</v>
          </cell>
          <cell r="T583">
            <v>199172.83999999997</v>
          </cell>
          <cell r="U583">
            <v>-35113.490000000005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4848942.71</v>
          </cell>
          <cell r="AA583">
            <v>810377.58000000007</v>
          </cell>
          <cell r="AB583">
            <v>-75848.829999999987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5583471.46</v>
          </cell>
        </row>
        <row r="584">
          <cell r="A584" t="str">
            <v>34230504</v>
          </cell>
          <cell r="B584">
            <v>342</v>
          </cell>
          <cell r="C584" t="str">
            <v>Martin U8</v>
          </cell>
          <cell r="D584" t="str">
            <v>Other</v>
          </cell>
          <cell r="E584">
            <v>30504</v>
          </cell>
          <cell r="K584">
            <v>342</v>
          </cell>
          <cell r="L584">
            <v>1713773.73</v>
          </cell>
          <cell r="M584">
            <v>309765.42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2023539.15</v>
          </cell>
          <cell r="T584">
            <v>103233.52999999997</v>
          </cell>
          <cell r="U584">
            <v>-16762.900000000001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2110009.7799999998</v>
          </cell>
          <cell r="AA584">
            <v>420027.87999999995</v>
          </cell>
          <cell r="AB584">
            <v>-36209.659999999996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2493828</v>
          </cell>
        </row>
        <row r="585">
          <cell r="A585" t="str">
            <v>34330504</v>
          </cell>
          <cell r="B585">
            <v>343</v>
          </cell>
          <cell r="C585" t="str">
            <v>Martin U8</v>
          </cell>
          <cell r="D585" t="str">
            <v>Other</v>
          </cell>
          <cell r="E585">
            <v>30504</v>
          </cell>
          <cell r="K585">
            <v>343</v>
          </cell>
          <cell r="L585">
            <v>45060644.550000004</v>
          </cell>
          <cell r="M585">
            <v>11151097.01</v>
          </cell>
          <cell r="N585">
            <v>-1651691.57</v>
          </cell>
          <cell r="O585">
            <v>-910094.25</v>
          </cell>
          <cell r="P585">
            <v>0</v>
          </cell>
          <cell r="Q585">
            <v>321373.90999999997</v>
          </cell>
          <cell r="R585">
            <v>-224073.04</v>
          </cell>
          <cell r="S585">
            <v>53747256.609999999</v>
          </cell>
          <cell r="T585">
            <v>4121222.7300000004</v>
          </cell>
          <cell r="U585">
            <v>-28496487.909999996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29371991.430000011</v>
          </cell>
          <cell r="AA585">
            <v>16499357.470000001</v>
          </cell>
          <cell r="AB585">
            <v>-9439501.6300000008</v>
          </cell>
          <cell r="AC585">
            <v>0</v>
          </cell>
          <cell r="AD585">
            <v>0</v>
          </cell>
          <cell r="AE585">
            <v>18406333.154785719</v>
          </cell>
          <cell r="AF585">
            <v>0</v>
          </cell>
          <cell r="AG585">
            <v>54838180.424785733</v>
          </cell>
        </row>
        <row r="586">
          <cell r="A586" t="str">
            <v>34430504</v>
          </cell>
          <cell r="B586">
            <v>344</v>
          </cell>
          <cell r="C586" t="str">
            <v>Martin U8</v>
          </cell>
          <cell r="D586" t="str">
            <v>Other</v>
          </cell>
          <cell r="E586">
            <v>30504</v>
          </cell>
          <cell r="K586">
            <v>344</v>
          </cell>
          <cell r="L586">
            <v>7871511.7400000002</v>
          </cell>
          <cell r="M586">
            <v>1004524.9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8876036.6400000006</v>
          </cell>
          <cell r="T586">
            <v>334792.97999999986</v>
          </cell>
          <cell r="U586">
            <v>-60758.83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9150070.790000001</v>
          </cell>
          <cell r="AA586">
            <v>1362177.4</v>
          </cell>
          <cell r="AB586">
            <v>-131245.48000000001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10381002.710000001</v>
          </cell>
        </row>
        <row r="587">
          <cell r="A587" t="str">
            <v>34530504</v>
          </cell>
          <cell r="B587">
            <v>345</v>
          </cell>
          <cell r="C587" t="str">
            <v>Martin U8</v>
          </cell>
          <cell r="D587" t="str">
            <v>Other</v>
          </cell>
          <cell r="E587">
            <v>30504</v>
          </cell>
          <cell r="K587">
            <v>345</v>
          </cell>
          <cell r="L587">
            <v>10293231.710000001</v>
          </cell>
          <cell r="M587">
            <v>1292709.06</v>
          </cell>
          <cell r="N587">
            <v>0</v>
          </cell>
          <cell r="O587">
            <v>-171.05</v>
          </cell>
          <cell r="P587">
            <v>0</v>
          </cell>
          <cell r="Q587">
            <v>0</v>
          </cell>
          <cell r="R587">
            <v>0</v>
          </cell>
          <cell r="S587">
            <v>11585769.720000001</v>
          </cell>
          <cell r="T587">
            <v>430812.82999999984</v>
          </cell>
          <cell r="U587">
            <v>-78184.67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11938397.880000001</v>
          </cell>
          <cell r="AA587">
            <v>1752854.79</v>
          </cell>
          <cell r="AB587">
            <v>-168887.15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13522365.520000001</v>
          </cell>
        </row>
        <row r="588">
          <cell r="A588" t="str">
            <v>34630504</v>
          </cell>
          <cell r="B588">
            <v>346</v>
          </cell>
          <cell r="C588" t="str">
            <v>Martin U8</v>
          </cell>
          <cell r="D588" t="str">
            <v>Other</v>
          </cell>
          <cell r="E588">
            <v>30504</v>
          </cell>
          <cell r="K588">
            <v>346</v>
          </cell>
          <cell r="L588">
            <v>898137.35</v>
          </cell>
          <cell r="M588">
            <v>112981.23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1011118.58</v>
          </cell>
          <cell r="T588">
            <v>37652.550000000003</v>
          </cell>
          <cell r="U588">
            <v>-6833.26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1041937.8699999999</v>
          </cell>
          <cell r="AA588">
            <v>153197.47</v>
          </cell>
          <cell r="AB588">
            <v>-14760.55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1180374.7899999998</v>
          </cell>
        </row>
        <row r="589">
          <cell r="A589" t="str">
            <v/>
          </cell>
          <cell r="B589" t="str">
            <v/>
          </cell>
          <cell r="C589" t="str">
            <v>Martin U8</v>
          </cell>
          <cell r="D589" t="str">
            <v>Other</v>
          </cell>
          <cell r="E589" t="str">
            <v/>
          </cell>
          <cell r="J589" t="str">
            <v>Depr Total</v>
          </cell>
          <cell r="L589">
            <v>69924538.879999995</v>
          </cell>
          <cell r="M589">
            <v>14468721.180000002</v>
          </cell>
          <cell r="N589">
            <v>-1651691.57</v>
          </cell>
          <cell r="O589">
            <v>-910265.3</v>
          </cell>
          <cell r="P589">
            <v>0</v>
          </cell>
          <cell r="Q589">
            <v>321373.90999999997</v>
          </cell>
          <cell r="R589">
            <v>-224073.04</v>
          </cell>
          <cell r="S589">
            <v>81928604.059999987</v>
          </cell>
          <cell r="T589">
            <v>5226887.46</v>
          </cell>
          <cell r="U589">
            <v>-28694141.059999999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58461350.460000008</v>
          </cell>
          <cell r="AA589">
            <v>20997992.589999996</v>
          </cell>
          <cell r="AB589">
            <v>-9866453.3000000026</v>
          </cell>
          <cell r="AC589">
            <v>0</v>
          </cell>
          <cell r="AD589">
            <v>0</v>
          </cell>
          <cell r="AE589">
            <v>18406333.154785719</v>
          </cell>
          <cell r="AF589">
            <v>0</v>
          </cell>
          <cell r="AG589">
            <v>87999222.904785737</v>
          </cell>
        </row>
        <row r="590">
          <cell r="A590" t="str">
            <v/>
          </cell>
          <cell r="B590" t="str">
            <v/>
          </cell>
          <cell r="C590" t="str">
            <v>Martin U8 Total</v>
          </cell>
          <cell r="D590" t="str">
            <v>Other</v>
          </cell>
          <cell r="E590" t="str">
            <v/>
          </cell>
          <cell r="I590" t="str">
            <v>Martin U8 Total</v>
          </cell>
          <cell r="L590">
            <v>69924538.879999995</v>
          </cell>
          <cell r="M590">
            <v>14468721.180000002</v>
          </cell>
          <cell r="N590">
            <v>-1651691.57</v>
          </cell>
          <cell r="O590">
            <v>-910265.3</v>
          </cell>
          <cell r="P590">
            <v>0</v>
          </cell>
          <cell r="Q590">
            <v>321373.90999999997</v>
          </cell>
          <cell r="R590">
            <v>-224073.04</v>
          </cell>
          <cell r="S590">
            <v>81928604.059999987</v>
          </cell>
          <cell r="T590">
            <v>5226887.46</v>
          </cell>
          <cell r="U590">
            <v>-28694141.059999999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58461350.460000008</v>
          </cell>
          <cell r="AA590">
            <v>20997992.589999996</v>
          </cell>
          <cell r="AB590">
            <v>-9866453.3000000026</v>
          </cell>
          <cell r="AC590">
            <v>0</v>
          </cell>
          <cell r="AD590">
            <v>0</v>
          </cell>
          <cell r="AE590">
            <v>18406333.154785719</v>
          </cell>
          <cell r="AF590">
            <v>0</v>
          </cell>
          <cell r="AG590">
            <v>87999222.904785737</v>
          </cell>
        </row>
        <row r="591">
          <cell r="A591" t="str">
            <v/>
          </cell>
          <cell r="B591" t="str">
            <v/>
          </cell>
          <cell r="C591" t="str">
            <v>Martin U8 Total</v>
          </cell>
          <cell r="D591" t="str">
            <v>Other</v>
          </cell>
          <cell r="E591" t="str">
            <v/>
          </cell>
          <cell r="H591" t="str">
            <v>Martin  Total</v>
          </cell>
          <cell r="L591">
            <v>338724762.93000007</v>
          </cell>
          <cell r="M591">
            <v>30305478.630000003</v>
          </cell>
          <cell r="N591">
            <v>-28846551.149999999</v>
          </cell>
          <cell r="O591">
            <v>-1237989.57</v>
          </cell>
          <cell r="P591">
            <v>0</v>
          </cell>
          <cell r="Q591">
            <v>4945833.2</v>
          </cell>
          <cell r="R591">
            <v>260167.92</v>
          </cell>
          <cell r="S591">
            <v>344151701.95999992</v>
          </cell>
          <cell r="T591">
            <v>10383316.180000002</v>
          </cell>
          <cell r="U591">
            <v>-53855186.809999987</v>
          </cell>
          <cell r="V591">
            <v>0</v>
          </cell>
          <cell r="W591">
            <v>0</v>
          </cell>
          <cell r="X591">
            <v>9625100.75878709</v>
          </cell>
          <cell r="Y591">
            <v>0</v>
          </cell>
          <cell r="Z591">
            <v>310304932.08878714</v>
          </cell>
          <cell r="AA591">
            <v>42284053.579999998</v>
          </cell>
          <cell r="AB591">
            <v>-23764203.969999999</v>
          </cell>
          <cell r="AC591">
            <v>0</v>
          </cell>
          <cell r="AD591">
            <v>0</v>
          </cell>
          <cell r="AE591">
            <v>22836274.7772431</v>
          </cell>
          <cell r="AF591">
            <v>0</v>
          </cell>
          <cell r="AG591">
            <v>351661056.47603023</v>
          </cell>
        </row>
        <row r="592">
          <cell r="A592" t="str">
            <v>34140103</v>
          </cell>
          <cell r="B592">
            <v>341</v>
          </cell>
          <cell r="C592" t="str">
            <v>Martin Solar</v>
          </cell>
          <cell r="D592" t="str">
            <v>Other</v>
          </cell>
          <cell r="E592">
            <v>40103</v>
          </cell>
          <cell r="H592" t="str">
            <v xml:space="preserve">Martin Solar </v>
          </cell>
          <cell r="I592" t="str">
            <v>Martin Solar</v>
          </cell>
          <cell r="J592" t="str">
            <v>Depr</v>
          </cell>
          <cell r="K592">
            <v>341</v>
          </cell>
          <cell r="L592">
            <v>0.18</v>
          </cell>
          <cell r="M592">
            <v>2.25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2.4300000000000002</v>
          </cell>
          <cell r="T592">
            <v>0.75</v>
          </cell>
          <cell r="U592">
            <v>-7.0000000000000007E-2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3.1100000000000003</v>
          </cell>
          <cell r="AA592">
            <v>3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6.11</v>
          </cell>
        </row>
        <row r="593">
          <cell r="A593" t="str">
            <v>34240103</v>
          </cell>
          <cell r="B593">
            <v>342</v>
          </cell>
          <cell r="C593" t="str">
            <v>Martin Solar</v>
          </cell>
          <cell r="D593" t="str">
            <v>Other</v>
          </cell>
          <cell r="E593">
            <v>40103</v>
          </cell>
          <cell r="K593">
            <v>342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A594" t="str">
            <v>34340103</v>
          </cell>
          <cell r="B594">
            <v>343</v>
          </cell>
          <cell r="C594" t="str">
            <v>Martin Solar</v>
          </cell>
          <cell r="D594" t="str">
            <v>Other</v>
          </cell>
          <cell r="E594">
            <v>40103</v>
          </cell>
          <cell r="K594">
            <v>343</v>
          </cell>
          <cell r="L594">
            <v>762121.2</v>
          </cell>
          <cell r="M594">
            <v>9770790.9900000002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10532912.189999999</v>
          </cell>
          <cell r="T594">
            <v>3284750.3699999992</v>
          </cell>
          <cell r="U594">
            <v>-288576.42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13529086.139999999</v>
          </cell>
          <cell r="AA594">
            <v>13206603.669999998</v>
          </cell>
          <cell r="AB594">
            <v>-1818.0400000000002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26733871.769999996</v>
          </cell>
        </row>
        <row r="595">
          <cell r="A595" t="str">
            <v>34440103</v>
          </cell>
          <cell r="B595">
            <v>344</v>
          </cell>
          <cell r="C595" t="str">
            <v>Martin Solar</v>
          </cell>
          <cell r="D595" t="str">
            <v>Other</v>
          </cell>
          <cell r="E595">
            <v>40103</v>
          </cell>
          <cell r="K595">
            <v>344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A596" t="str">
            <v>34540103</v>
          </cell>
          <cell r="B596">
            <v>345</v>
          </cell>
          <cell r="C596" t="str">
            <v>Martin Solar</v>
          </cell>
          <cell r="D596" t="str">
            <v>Other</v>
          </cell>
          <cell r="E596">
            <v>40103</v>
          </cell>
          <cell r="K596">
            <v>345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A597" t="str">
            <v>34640103</v>
          </cell>
          <cell r="B597">
            <v>346</v>
          </cell>
          <cell r="C597" t="str">
            <v>Martin Solar</v>
          </cell>
          <cell r="D597" t="str">
            <v>Other</v>
          </cell>
          <cell r="E597">
            <v>40103</v>
          </cell>
          <cell r="K597">
            <v>346</v>
          </cell>
          <cell r="L597">
            <v>1.58</v>
          </cell>
          <cell r="M597">
            <v>31.93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33.51</v>
          </cell>
          <cell r="T597">
            <v>10.759999999999998</v>
          </cell>
          <cell r="U597">
            <v>-0.95000000000000007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43.319999999999993</v>
          </cell>
          <cell r="AA597">
            <v>43.279999999999994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86.6</v>
          </cell>
        </row>
        <row r="598">
          <cell r="A598" t="str">
            <v/>
          </cell>
          <cell r="B598" t="str">
            <v/>
          </cell>
          <cell r="C598" t="str">
            <v>Martin Solar</v>
          </cell>
          <cell r="D598" t="str">
            <v>Other</v>
          </cell>
          <cell r="E598" t="str">
            <v/>
          </cell>
          <cell r="J598" t="str">
            <v>Depr Total</v>
          </cell>
          <cell r="L598">
            <v>762122.96</v>
          </cell>
          <cell r="M598">
            <v>9770825.1699999999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10532948.129999999</v>
          </cell>
          <cell r="T598">
            <v>3284761.879999999</v>
          </cell>
          <cell r="U598">
            <v>-288577.44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13529132.569999998</v>
          </cell>
          <cell r="AA598">
            <v>13206649.949999997</v>
          </cell>
          <cell r="AB598">
            <v>-1818.0400000000002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26733964.479999997</v>
          </cell>
        </row>
        <row r="599">
          <cell r="A599" t="str">
            <v>346.540103</v>
          </cell>
          <cell r="B599">
            <v>346.5</v>
          </cell>
          <cell r="C599" t="str">
            <v>Martin Solar</v>
          </cell>
          <cell r="D599" t="str">
            <v>Other</v>
          </cell>
          <cell r="E599">
            <v>40103</v>
          </cell>
          <cell r="J599" t="str">
            <v>Amort</v>
          </cell>
          <cell r="K599">
            <v>346.5</v>
          </cell>
          <cell r="L599">
            <v>2673</v>
          </cell>
          <cell r="M599">
            <v>3207.6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5880.6</v>
          </cell>
          <cell r="T599">
            <v>1073.5700000000002</v>
          </cell>
          <cell r="U599">
            <v>-15.57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6938.6</v>
          </cell>
          <cell r="AA599">
            <v>4316.37</v>
          </cell>
          <cell r="AB599">
            <v>-0.1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11254.869999999999</v>
          </cell>
        </row>
        <row r="600">
          <cell r="A600" t="str">
            <v/>
          </cell>
          <cell r="B600" t="str">
            <v/>
          </cell>
          <cell r="C600" t="str">
            <v>Martin Solar</v>
          </cell>
          <cell r="D600" t="str">
            <v>Other</v>
          </cell>
          <cell r="E600" t="str">
            <v/>
          </cell>
          <cell r="J600" t="str">
            <v>Amort Total</v>
          </cell>
          <cell r="L600">
            <v>2673</v>
          </cell>
          <cell r="M600">
            <v>3207.6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5880.6</v>
          </cell>
          <cell r="T600">
            <v>1073.5700000000002</v>
          </cell>
          <cell r="U600">
            <v>-15.57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6938.6</v>
          </cell>
          <cell r="AA600">
            <v>4316.37</v>
          </cell>
          <cell r="AB600">
            <v>-0.1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11254.869999999999</v>
          </cell>
        </row>
        <row r="601">
          <cell r="A601" t="str">
            <v/>
          </cell>
          <cell r="B601" t="str">
            <v/>
          </cell>
          <cell r="C601" t="str">
            <v>Martin Solar Total</v>
          </cell>
          <cell r="D601" t="str">
            <v>Other</v>
          </cell>
          <cell r="E601" t="str">
            <v/>
          </cell>
          <cell r="I601" t="str">
            <v>Martin Solar Total</v>
          </cell>
          <cell r="L601">
            <v>764795.96</v>
          </cell>
          <cell r="M601">
            <v>9774032.7699999996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10538828.729999999</v>
          </cell>
          <cell r="T601">
            <v>3285835.4499999988</v>
          </cell>
          <cell r="U601">
            <v>-288593.01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13536071.169999998</v>
          </cell>
          <cell r="AA601">
            <v>13210966.319999997</v>
          </cell>
          <cell r="AB601">
            <v>-1818.14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26745219.349999998</v>
          </cell>
        </row>
        <row r="602">
          <cell r="A602" t="str">
            <v/>
          </cell>
          <cell r="B602" t="str">
            <v/>
          </cell>
          <cell r="C602" t="str">
            <v>Martin Solar Total</v>
          </cell>
          <cell r="D602" t="str">
            <v>Other</v>
          </cell>
          <cell r="E602" t="str">
            <v/>
          </cell>
          <cell r="H602" t="str">
            <v>Martin Solar  Total</v>
          </cell>
          <cell r="L602">
            <v>764795.96</v>
          </cell>
          <cell r="M602">
            <v>9774032.7699999996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10538828.729999999</v>
          </cell>
          <cell r="T602">
            <v>3285835.4499999988</v>
          </cell>
          <cell r="U602">
            <v>-288593.01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13536071.169999998</v>
          </cell>
          <cell r="AA602">
            <v>13210966.319999997</v>
          </cell>
          <cell r="AB602">
            <v>-1818.14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26745219.349999998</v>
          </cell>
        </row>
        <row r="603">
          <cell r="A603" t="str">
            <v>34130103</v>
          </cell>
          <cell r="B603">
            <v>341</v>
          </cell>
          <cell r="C603" t="str">
            <v>PtEverglades GTs</v>
          </cell>
          <cell r="D603" t="str">
            <v>Other</v>
          </cell>
          <cell r="E603">
            <v>30103</v>
          </cell>
          <cell r="H603" t="str">
            <v xml:space="preserve">Pt Everglades </v>
          </cell>
          <cell r="I603" t="str">
            <v>PtEverglades GTs</v>
          </cell>
          <cell r="J603" t="str">
            <v>Depr</v>
          </cell>
          <cell r="K603">
            <v>341</v>
          </cell>
          <cell r="L603">
            <v>3251805.49</v>
          </cell>
          <cell r="M603">
            <v>74189.25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3325994.74</v>
          </cell>
          <cell r="T603">
            <v>24767.58</v>
          </cell>
          <cell r="U603">
            <v>-19313.16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3331449.16</v>
          </cell>
          <cell r="AA603">
            <v>101583.82999999999</v>
          </cell>
          <cell r="AB603">
            <v>-64315.81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3368717.18</v>
          </cell>
        </row>
        <row r="604">
          <cell r="A604" t="str">
            <v>34230103</v>
          </cell>
          <cell r="B604">
            <v>342</v>
          </cell>
          <cell r="C604" t="str">
            <v>PtEverglades GTs</v>
          </cell>
          <cell r="D604" t="str">
            <v>Other</v>
          </cell>
          <cell r="E604">
            <v>30103</v>
          </cell>
          <cell r="K604">
            <v>342</v>
          </cell>
          <cell r="L604">
            <v>8014438.7000000002</v>
          </cell>
          <cell r="M604">
            <v>206502.36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8220941.0600000005</v>
          </cell>
          <cell r="T604">
            <v>68939</v>
          </cell>
          <cell r="U604">
            <v>-45486.66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8244393.4000000004</v>
          </cell>
          <cell r="AA604">
            <v>282752.24</v>
          </cell>
          <cell r="AB604">
            <v>-151477.54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8375668.1000000006</v>
          </cell>
        </row>
        <row r="605">
          <cell r="A605" t="str">
            <v>34330103</v>
          </cell>
          <cell r="B605">
            <v>343</v>
          </cell>
          <cell r="C605" t="str">
            <v>PtEverglades GTs</v>
          </cell>
          <cell r="D605" t="str">
            <v>Other</v>
          </cell>
          <cell r="E605">
            <v>30103</v>
          </cell>
          <cell r="K605">
            <v>343</v>
          </cell>
          <cell r="L605">
            <v>16156063.35</v>
          </cell>
          <cell r="M605">
            <v>596334.74</v>
          </cell>
          <cell r="N605">
            <v>-633659.15</v>
          </cell>
          <cell r="O605">
            <v>-34223.980000000003</v>
          </cell>
          <cell r="P605">
            <v>0</v>
          </cell>
          <cell r="Q605">
            <v>207526.34</v>
          </cell>
          <cell r="R605">
            <v>0</v>
          </cell>
          <cell r="S605">
            <v>16292041.299999999</v>
          </cell>
          <cell r="T605">
            <v>195506.39999999991</v>
          </cell>
          <cell r="U605">
            <v>-98644.87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16388902.829999998</v>
          </cell>
          <cell r="AA605">
            <v>801866.43000000017</v>
          </cell>
          <cell r="AB605">
            <v>-328502.46000000002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16862266.799999997</v>
          </cell>
        </row>
        <row r="606">
          <cell r="A606" t="str">
            <v>34430103</v>
          </cell>
          <cell r="B606">
            <v>344</v>
          </cell>
          <cell r="C606" t="str">
            <v>PtEverglades GTs</v>
          </cell>
          <cell r="D606" t="str">
            <v>Other</v>
          </cell>
          <cell r="E606">
            <v>30103</v>
          </cell>
          <cell r="K606">
            <v>344</v>
          </cell>
          <cell r="L606">
            <v>9569096.1500000004</v>
          </cell>
          <cell r="M606">
            <v>188441.64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9757537.790000001</v>
          </cell>
          <cell r="T606">
            <v>62910.010000000009</v>
          </cell>
          <cell r="U606">
            <v>-51391.69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9769056.1100000013</v>
          </cell>
          <cell r="AA606">
            <v>258024.42</v>
          </cell>
          <cell r="AB606">
            <v>-171142.17000000004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9855938.3600000013</v>
          </cell>
        </row>
        <row r="607">
          <cell r="A607" t="str">
            <v>34530103</v>
          </cell>
          <cell r="B607">
            <v>345</v>
          </cell>
          <cell r="C607" t="str">
            <v>PtEverglades GTs</v>
          </cell>
          <cell r="D607" t="str">
            <v>Other</v>
          </cell>
          <cell r="E607">
            <v>30103</v>
          </cell>
          <cell r="K607">
            <v>345</v>
          </cell>
          <cell r="L607">
            <v>2772754.62</v>
          </cell>
          <cell r="M607">
            <v>58849.740000000005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2831604.3600000003</v>
          </cell>
          <cell r="T607">
            <v>19646.61</v>
          </cell>
          <cell r="U607">
            <v>-16049.48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2835201.49</v>
          </cell>
          <cell r="AA607">
            <v>80580.259999999995</v>
          </cell>
          <cell r="AB607">
            <v>-53447.16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2862334.5900000003</v>
          </cell>
        </row>
        <row r="608">
          <cell r="A608" t="str">
            <v>34630103</v>
          </cell>
          <cell r="B608">
            <v>346</v>
          </cell>
          <cell r="C608" t="str">
            <v>PtEverglades GTs</v>
          </cell>
          <cell r="D608" t="str">
            <v>Other</v>
          </cell>
          <cell r="E608">
            <v>30103</v>
          </cell>
          <cell r="K608">
            <v>346</v>
          </cell>
          <cell r="L608">
            <v>81925.929999999993</v>
          </cell>
          <cell r="M608">
            <v>4257.0600000000004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86182.989999999991</v>
          </cell>
          <cell r="T608">
            <v>1365.1399999999994</v>
          </cell>
          <cell r="U608">
            <v>-1064.51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86483.62</v>
          </cell>
          <cell r="AA608">
            <v>5599.1200000000008</v>
          </cell>
          <cell r="AB608">
            <v>-3544.9499999999994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88537.79</v>
          </cell>
        </row>
        <row r="609">
          <cell r="A609" t="str">
            <v/>
          </cell>
          <cell r="B609" t="str">
            <v/>
          </cell>
          <cell r="C609" t="str">
            <v>PtEverglades GTs</v>
          </cell>
          <cell r="D609" t="str">
            <v>Other</v>
          </cell>
          <cell r="E609" t="str">
            <v/>
          </cell>
          <cell r="J609" t="str">
            <v>Depr Total</v>
          </cell>
          <cell r="L609">
            <v>39846084.239999995</v>
          </cell>
          <cell r="M609">
            <v>1128574.79</v>
          </cell>
          <cell r="N609">
            <v>-633659.15</v>
          </cell>
          <cell r="O609">
            <v>-34223.980000000003</v>
          </cell>
          <cell r="P609">
            <v>0</v>
          </cell>
          <cell r="Q609">
            <v>207526.34</v>
          </cell>
          <cell r="R609">
            <v>0</v>
          </cell>
          <cell r="S609">
            <v>40514302.240000002</v>
          </cell>
          <cell r="T609">
            <v>373134.73999999993</v>
          </cell>
          <cell r="U609">
            <v>-231950.37000000002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40655486.609999999</v>
          </cell>
          <cell r="AA609">
            <v>1530406.3</v>
          </cell>
          <cell r="AB609">
            <v>-772430.09000000008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41413462.82</v>
          </cell>
        </row>
        <row r="610">
          <cell r="A610" t="str">
            <v>346.330103</v>
          </cell>
          <cell r="B610">
            <v>346.3</v>
          </cell>
          <cell r="C610" t="str">
            <v>PtEverglades GTs</v>
          </cell>
          <cell r="D610" t="str">
            <v>Other</v>
          </cell>
          <cell r="E610">
            <v>30103</v>
          </cell>
          <cell r="J610" t="str">
            <v>Amort</v>
          </cell>
          <cell r="K610">
            <v>346.3</v>
          </cell>
          <cell r="L610">
            <v>36630.230000000003</v>
          </cell>
          <cell r="M610">
            <v>14777.89</v>
          </cell>
          <cell r="N610">
            <v>-4906.74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46501.380000000005</v>
          </cell>
          <cell r="T610">
            <v>4933.5</v>
          </cell>
          <cell r="U610">
            <v>-253.91000000000076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51180.97</v>
          </cell>
          <cell r="AA610">
            <v>9655.6899999999987</v>
          </cell>
          <cell r="AB610">
            <v>-59550.020000000004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1286.6399999999994</v>
          </cell>
        </row>
        <row r="611">
          <cell r="A611" t="str">
            <v>346.730103</v>
          </cell>
          <cell r="B611">
            <v>346.7</v>
          </cell>
          <cell r="C611" t="str">
            <v>PtEverglades GTs</v>
          </cell>
          <cell r="D611" t="str">
            <v>Other</v>
          </cell>
          <cell r="E611">
            <v>30103</v>
          </cell>
          <cell r="K611">
            <v>346.7</v>
          </cell>
          <cell r="L611">
            <v>132233.07999999999</v>
          </cell>
          <cell r="M611">
            <v>34311.58</v>
          </cell>
          <cell r="N611">
            <v>-17607.740000000002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148936.91999999998</v>
          </cell>
          <cell r="T611">
            <v>10754.720000000001</v>
          </cell>
          <cell r="U611">
            <v>-51490.039999999994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108201.60000000001</v>
          </cell>
          <cell r="AA611">
            <v>39362.15</v>
          </cell>
          <cell r="AB611">
            <v>-3837.8599999999997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143725.89000000001</v>
          </cell>
        </row>
        <row r="612">
          <cell r="A612" t="str">
            <v/>
          </cell>
          <cell r="B612" t="str">
            <v/>
          </cell>
          <cell r="C612" t="str">
            <v>PtEverglades GTs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168863.31</v>
          </cell>
          <cell r="M612">
            <v>49089.47</v>
          </cell>
          <cell r="N612">
            <v>-22514.480000000003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195438.3</v>
          </cell>
          <cell r="T612">
            <v>15688.220000000001</v>
          </cell>
          <cell r="U612">
            <v>-51743.95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159382.57</v>
          </cell>
          <cell r="AA612">
            <v>49017.84</v>
          </cell>
          <cell r="AB612">
            <v>-63387.880000000005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145012.53000000003</v>
          </cell>
        </row>
        <row r="613">
          <cell r="A613" t="str">
            <v/>
          </cell>
          <cell r="B613" t="str">
            <v/>
          </cell>
          <cell r="C613" t="str">
            <v>PtEverglades GTs Total</v>
          </cell>
          <cell r="D613" t="str">
            <v>Other</v>
          </cell>
          <cell r="E613" t="str">
            <v/>
          </cell>
          <cell r="I613" t="str">
            <v>PtEverglades GTs Total</v>
          </cell>
          <cell r="L613">
            <v>40014947.54999999</v>
          </cell>
          <cell r="M613">
            <v>1177664.26</v>
          </cell>
          <cell r="N613">
            <v>-656173.63</v>
          </cell>
          <cell r="O613">
            <v>-34223.980000000003</v>
          </cell>
          <cell r="P613">
            <v>0</v>
          </cell>
          <cell r="Q613">
            <v>207526.34</v>
          </cell>
          <cell r="R613">
            <v>0</v>
          </cell>
          <cell r="S613">
            <v>40709740.540000007</v>
          </cell>
          <cell r="T613">
            <v>388822.95999999996</v>
          </cell>
          <cell r="U613">
            <v>-283694.32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40814869.18</v>
          </cell>
          <cell r="AA613">
            <v>1579424.14</v>
          </cell>
          <cell r="AB613">
            <v>-835817.97000000009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41558475.350000001</v>
          </cell>
        </row>
        <row r="614">
          <cell r="A614" t="str">
            <v/>
          </cell>
          <cell r="B614" t="str">
            <v/>
          </cell>
          <cell r="C614" t="str">
            <v>PtEverglades GTs Total</v>
          </cell>
          <cell r="D614" t="str">
            <v>Other</v>
          </cell>
          <cell r="E614" t="str">
            <v/>
          </cell>
          <cell r="H614" t="str">
            <v>Pt Everglades  Total</v>
          </cell>
          <cell r="L614">
            <v>40014947.54999999</v>
          </cell>
          <cell r="M614">
            <v>1177664.26</v>
          </cell>
          <cell r="N614">
            <v>-656173.63</v>
          </cell>
          <cell r="O614">
            <v>-34223.980000000003</v>
          </cell>
          <cell r="P614">
            <v>0</v>
          </cell>
          <cell r="Q614">
            <v>207526.34</v>
          </cell>
          <cell r="R614">
            <v>0</v>
          </cell>
          <cell r="S614">
            <v>40709740.540000007</v>
          </cell>
          <cell r="T614">
            <v>388822.95999999996</v>
          </cell>
          <cell r="U614">
            <v>-283694.32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40814869.18</v>
          </cell>
          <cell r="AA614">
            <v>1579424.14</v>
          </cell>
          <cell r="AB614">
            <v>-835817.97000000009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41558475.350000001</v>
          </cell>
        </row>
        <row r="615">
          <cell r="A615" t="str">
            <v>34130600</v>
          </cell>
          <cell r="B615">
            <v>341</v>
          </cell>
          <cell r="C615" t="str">
            <v>Putnam Comm</v>
          </cell>
          <cell r="D615" t="str">
            <v>Other</v>
          </cell>
          <cell r="E615">
            <v>30600</v>
          </cell>
          <cell r="H615" t="str">
            <v xml:space="preserve">Putnam </v>
          </cell>
          <cell r="I615" t="str">
            <v>Putnam Comm</v>
          </cell>
          <cell r="J615" t="str">
            <v>Depr</v>
          </cell>
          <cell r="K615">
            <v>341</v>
          </cell>
          <cell r="L615">
            <v>7673938.3999999994</v>
          </cell>
          <cell r="M615">
            <v>295400.87</v>
          </cell>
          <cell r="N615">
            <v>-877409.21</v>
          </cell>
          <cell r="O615">
            <v>-6294.96</v>
          </cell>
          <cell r="P615">
            <v>0</v>
          </cell>
          <cell r="Q615">
            <v>0</v>
          </cell>
          <cell r="R615">
            <v>0</v>
          </cell>
          <cell r="S615">
            <v>7085635.0999999996</v>
          </cell>
          <cell r="T615">
            <v>98033.469999999972</v>
          </cell>
          <cell r="U615">
            <v>-45633.619999999995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7138034.9499999993</v>
          </cell>
          <cell r="AA615">
            <v>409892.58999999997</v>
          </cell>
          <cell r="AB615">
            <v>-140089.89000000001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7407837.6499999994</v>
          </cell>
        </row>
        <row r="616">
          <cell r="A616" t="str">
            <v>34230600</v>
          </cell>
          <cell r="B616">
            <v>342</v>
          </cell>
          <cell r="C616" t="str">
            <v>Putnam Comm</v>
          </cell>
          <cell r="D616" t="str">
            <v>Other</v>
          </cell>
          <cell r="E616">
            <v>30600</v>
          </cell>
          <cell r="K616">
            <v>342</v>
          </cell>
          <cell r="L616">
            <v>8428661.5500000007</v>
          </cell>
          <cell r="M616">
            <v>225095.27000000002</v>
          </cell>
          <cell r="N616">
            <v>-34021.35</v>
          </cell>
          <cell r="O616">
            <v>-12853.5</v>
          </cell>
          <cell r="P616">
            <v>0</v>
          </cell>
          <cell r="Q616">
            <v>0</v>
          </cell>
          <cell r="R616">
            <v>0</v>
          </cell>
          <cell r="S616">
            <v>8606881.9700000007</v>
          </cell>
          <cell r="T616">
            <v>75461.69</v>
          </cell>
          <cell r="U616">
            <v>-31492.890000000007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8650850.7700000014</v>
          </cell>
          <cell r="AA616">
            <v>315516.60000000003</v>
          </cell>
          <cell r="AB616">
            <v>-96679.46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8869687.910000002</v>
          </cell>
        </row>
        <row r="617">
          <cell r="A617" t="str">
            <v>34330600</v>
          </cell>
          <cell r="B617">
            <v>343</v>
          </cell>
          <cell r="C617" t="str">
            <v>Putnam Comm</v>
          </cell>
          <cell r="D617" t="str">
            <v>Other</v>
          </cell>
          <cell r="E617">
            <v>30600</v>
          </cell>
          <cell r="K617">
            <v>343</v>
          </cell>
          <cell r="L617">
            <v>11113032.68</v>
          </cell>
          <cell r="M617">
            <v>743596.1</v>
          </cell>
          <cell r="N617">
            <v>-193493.65</v>
          </cell>
          <cell r="O617">
            <v>-307967.64</v>
          </cell>
          <cell r="P617">
            <v>0</v>
          </cell>
          <cell r="Q617">
            <v>51820</v>
          </cell>
          <cell r="R617">
            <v>-364963.6</v>
          </cell>
          <cell r="S617">
            <v>11042023.889999999</v>
          </cell>
          <cell r="T617">
            <v>276121.36</v>
          </cell>
          <cell r="U617">
            <v>-79567.299999999959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11238577.950000001</v>
          </cell>
          <cell r="AA617">
            <v>1154504.71</v>
          </cell>
          <cell r="AB617">
            <v>-244262.29999999996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12148820.360000001</v>
          </cell>
        </row>
        <row r="618">
          <cell r="A618" t="str">
            <v>34430600</v>
          </cell>
          <cell r="B618">
            <v>344</v>
          </cell>
          <cell r="C618" t="str">
            <v>Putnam Comm</v>
          </cell>
          <cell r="D618" t="str">
            <v>Other</v>
          </cell>
          <cell r="E618">
            <v>30600</v>
          </cell>
          <cell r="K618">
            <v>344</v>
          </cell>
          <cell r="L618">
            <v>121166.79</v>
          </cell>
          <cell r="M618">
            <v>2741.85</v>
          </cell>
          <cell r="N618">
            <v>-125807.62</v>
          </cell>
          <cell r="O618">
            <v>0</v>
          </cell>
          <cell r="P618">
            <v>0</v>
          </cell>
          <cell r="Q618">
            <v>170000</v>
          </cell>
          <cell r="R618">
            <v>0</v>
          </cell>
          <cell r="S618">
            <v>168101.02000000002</v>
          </cell>
          <cell r="T618">
            <v>414.27999999999975</v>
          </cell>
          <cell r="U618">
            <v>-200.55999999999767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168314.74</v>
          </cell>
          <cell r="AA618">
            <v>1732.1799999999998</v>
          </cell>
          <cell r="AB618">
            <v>-615.70000000000016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169431.22</v>
          </cell>
        </row>
        <row r="619">
          <cell r="A619" t="str">
            <v>34530600</v>
          </cell>
          <cell r="B619">
            <v>345</v>
          </cell>
          <cell r="C619" t="str">
            <v>Putnam Comm</v>
          </cell>
          <cell r="D619" t="str">
            <v>Other</v>
          </cell>
          <cell r="E619">
            <v>30600</v>
          </cell>
          <cell r="K619">
            <v>345</v>
          </cell>
          <cell r="L619">
            <v>1189864</v>
          </cell>
          <cell r="M619">
            <v>28061.65</v>
          </cell>
          <cell r="N619">
            <v>-57570.5</v>
          </cell>
          <cell r="O619">
            <v>-34901</v>
          </cell>
          <cell r="P619">
            <v>0</v>
          </cell>
          <cell r="Q619">
            <v>0</v>
          </cell>
          <cell r="R619">
            <v>0</v>
          </cell>
          <cell r="S619">
            <v>1125454.1499999999</v>
          </cell>
          <cell r="T619">
            <v>9432.1400000000067</v>
          </cell>
          <cell r="U619">
            <v>-4566.1900000000023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1130320.1000000001</v>
          </cell>
          <cell r="AA619">
            <v>39437.19</v>
          </cell>
          <cell r="AB619">
            <v>-14017.69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1155739.6000000001</v>
          </cell>
        </row>
        <row r="620">
          <cell r="A620" t="str">
            <v>34630600</v>
          </cell>
          <cell r="B620">
            <v>346</v>
          </cell>
          <cell r="C620" t="str">
            <v>Putnam Comm</v>
          </cell>
          <cell r="D620" t="str">
            <v>Other</v>
          </cell>
          <cell r="E620">
            <v>30600</v>
          </cell>
          <cell r="K620">
            <v>346</v>
          </cell>
          <cell r="L620">
            <v>923786</v>
          </cell>
          <cell r="M620">
            <v>24311.07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948097.07</v>
          </cell>
          <cell r="T620">
            <v>8147.6399999999994</v>
          </cell>
          <cell r="U620">
            <v>-3944.3500000000004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952300.36</v>
          </cell>
          <cell r="AA620">
            <v>34066.47</v>
          </cell>
          <cell r="AB620">
            <v>-12108.69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974258.14</v>
          </cell>
        </row>
        <row r="621">
          <cell r="A621" t="str">
            <v/>
          </cell>
          <cell r="B621" t="str">
            <v/>
          </cell>
          <cell r="C621" t="str">
            <v>Putnam Comm</v>
          </cell>
          <cell r="D621" t="str">
            <v>Other</v>
          </cell>
          <cell r="E621" t="str">
            <v/>
          </cell>
          <cell r="J621" t="str">
            <v>Depr Total</v>
          </cell>
          <cell r="L621">
            <v>29450449.419999998</v>
          </cell>
          <cell r="M621">
            <v>1319206.81</v>
          </cell>
          <cell r="N621">
            <v>-1288302.33</v>
          </cell>
          <cell r="O621">
            <v>-362017.10000000003</v>
          </cell>
          <cell r="P621">
            <v>0</v>
          </cell>
          <cell r="Q621">
            <v>221820</v>
          </cell>
          <cell r="R621">
            <v>-364963.6</v>
          </cell>
          <cell r="S621">
            <v>28976193.199999999</v>
          </cell>
          <cell r="T621">
            <v>467610.58</v>
          </cell>
          <cell r="U621">
            <v>-165404.90999999997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29278398.870000001</v>
          </cell>
          <cell r="AA621">
            <v>1955149.7399999998</v>
          </cell>
          <cell r="AB621">
            <v>-507773.73000000004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30725774.880000003</v>
          </cell>
        </row>
        <row r="622">
          <cell r="A622" t="str">
            <v>346.330600</v>
          </cell>
          <cell r="B622">
            <v>346.3</v>
          </cell>
          <cell r="C622" t="str">
            <v>Putnam Comm</v>
          </cell>
          <cell r="D622" t="str">
            <v>Other</v>
          </cell>
          <cell r="E622">
            <v>30600</v>
          </cell>
          <cell r="J622" t="str">
            <v>Amort</v>
          </cell>
          <cell r="K622">
            <v>346.3</v>
          </cell>
          <cell r="L622">
            <v>43554.91</v>
          </cell>
          <cell r="M622">
            <v>25812.34</v>
          </cell>
          <cell r="N622">
            <v>-16097.02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53270.229999999996</v>
          </cell>
          <cell r="T622">
            <v>8564.9399999999987</v>
          </cell>
          <cell r="U622">
            <v>-310.97999999999956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61524.19</v>
          </cell>
          <cell r="AA622">
            <v>35811.31</v>
          </cell>
          <cell r="AB622">
            <v>-954.68000000000006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96380.82</v>
          </cell>
        </row>
        <row r="623">
          <cell r="A623" t="str">
            <v>346.530600</v>
          </cell>
          <cell r="B623">
            <v>346.5</v>
          </cell>
          <cell r="C623" t="str">
            <v>Putnam Comm</v>
          </cell>
          <cell r="D623" t="str">
            <v>Other</v>
          </cell>
          <cell r="E623">
            <v>30600</v>
          </cell>
          <cell r="K623">
            <v>346.5</v>
          </cell>
          <cell r="L623">
            <v>9656.6</v>
          </cell>
          <cell r="M623">
            <v>3656.88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13313.48</v>
          </cell>
          <cell r="T623">
            <v>1225.5699999999997</v>
          </cell>
          <cell r="U623">
            <v>-74.16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14464.89</v>
          </cell>
          <cell r="AA623">
            <v>4439.29</v>
          </cell>
          <cell r="AB623">
            <v>-6442.9800000000005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12461.199999999999</v>
          </cell>
        </row>
        <row r="624">
          <cell r="A624" t="str">
            <v>346.730600</v>
          </cell>
          <cell r="B624">
            <v>346.7</v>
          </cell>
          <cell r="C624" t="str">
            <v>Putnam Comm</v>
          </cell>
          <cell r="D624" t="str">
            <v>Other</v>
          </cell>
          <cell r="E624">
            <v>30600</v>
          </cell>
          <cell r="K624">
            <v>346.7</v>
          </cell>
          <cell r="L624">
            <v>271059.51</v>
          </cell>
          <cell r="M624">
            <v>75660.180000000008</v>
          </cell>
          <cell r="N624">
            <v>-4268.45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342451.24</v>
          </cell>
          <cell r="T624">
            <v>25178.410000000003</v>
          </cell>
          <cell r="U624">
            <v>-35639.18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331990.47000000003</v>
          </cell>
          <cell r="AA624">
            <v>100579.08</v>
          </cell>
          <cell r="AB624">
            <v>-27363.5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405206.05000000005</v>
          </cell>
        </row>
        <row r="625">
          <cell r="A625" t="str">
            <v/>
          </cell>
          <cell r="B625" t="str">
            <v/>
          </cell>
          <cell r="C625" t="str">
            <v>Putnam Comm</v>
          </cell>
          <cell r="D625" t="str">
            <v>Other</v>
          </cell>
          <cell r="E625" t="str">
            <v/>
          </cell>
          <cell r="J625" t="str">
            <v>Amort Total</v>
          </cell>
          <cell r="L625">
            <v>324271.02</v>
          </cell>
          <cell r="M625">
            <v>105129.40000000001</v>
          </cell>
          <cell r="N625">
            <v>-20365.47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409034.94999999995</v>
          </cell>
          <cell r="T625">
            <v>34968.92</v>
          </cell>
          <cell r="U625">
            <v>-36024.32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407979.55000000005</v>
          </cell>
          <cell r="AA625">
            <v>140829.68</v>
          </cell>
          <cell r="AB625">
            <v>-34761.160000000003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514048.07000000007</v>
          </cell>
        </row>
        <row r="626">
          <cell r="A626" t="str">
            <v/>
          </cell>
          <cell r="B626" t="str">
            <v/>
          </cell>
          <cell r="C626" t="str">
            <v>Putnam Comm Total</v>
          </cell>
          <cell r="D626" t="str">
            <v>Other</v>
          </cell>
          <cell r="E626" t="str">
            <v/>
          </cell>
          <cell r="I626" t="str">
            <v>Putnam Comm Total</v>
          </cell>
          <cell r="L626">
            <v>29774720.440000001</v>
          </cell>
          <cell r="M626">
            <v>1424336.21</v>
          </cell>
          <cell r="N626">
            <v>-1308667.8</v>
          </cell>
          <cell r="O626">
            <v>-362017.10000000003</v>
          </cell>
          <cell r="P626">
            <v>0</v>
          </cell>
          <cell r="Q626">
            <v>221820</v>
          </cell>
          <cell r="R626">
            <v>-364963.6</v>
          </cell>
          <cell r="S626">
            <v>29385228.149999999</v>
          </cell>
          <cell r="T626">
            <v>502579.5</v>
          </cell>
          <cell r="U626">
            <v>-201429.22999999998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29686378.420000002</v>
          </cell>
          <cell r="AA626">
            <v>2095979.42</v>
          </cell>
          <cell r="AB626">
            <v>-542534.89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31239822.950000003</v>
          </cell>
        </row>
        <row r="627">
          <cell r="A627" t="str">
            <v>34130601</v>
          </cell>
          <cell r="B627">
            <v>341</v>
          </cell>
          <cell r="C627" t="str">
            <v>Putnam U1</v>
          </cell>
          <cell r="D627" t="str">
            <v>Other</v>
          </cell>
          <cell r="E627">
            <v>30601</v>
          </cell>
          <cell r="I627" t="str">
            <v>Putnam U1</v>
          </cell>
          <cell r="J627" t="str">
            <v>Depr</v>
          </cell>
          <cell r="K627">
            <v>341</v>
          </cell>
          <cell r="L627">
            <v>30672.86</v>
          </cell>
          <cell r="M627">
            <v>675.18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31348.04</v>
          </cell>
          <cell r="T627">
            <v>226.27999999999997</v>
          </cell>
          <cell r="U627">
            <v>-105.33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31468.989999999998</v>
          </cell>
          <cell r="AA627">
            <v>946.09000000000015</v>
          </cell>
          <cell r="AB627">
            <v>-323.33999999999997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32091.739999999998</v>
          </cell>
        </row>
        <row r="628">
          <cell r="A628" t="str">
            <v>34230601</v>
          </cell>
          <cell r="B628">
            <v>342</v>
          </cell>
          <cell r="C628" t="str">
            <v>Putnam U1</v>
          </cell>
          <cell r="D628" t="str">
            <v>Other</v>
          </cell>
          <cell r="E628">
            <v>30601</v>
          </cell>
          <cell r="K628">
            <v>342</v>
          </cell>
          <cell r="L628">
            <v>-56692.12</v>
          </cell>
          <cell r="M628">
            <v>3270.15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-53421.97</v>
          </cell>
          <cell r="T628">
            <v>1095.9600000000005</v>
          </cell>
          <cell r="U628">
            <v>-457.38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-52783.39</v>
          </cell>
          <cell r="AA628">
            <v>4582.37</v>
          </cell>
          <cell r="AB628">
            <v>-1404.1000000000001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-49605.120000000003</v>
          </cell>
        </row>
        <row r="629">
          <cell r="A629" t="str">
            <v>34330601</v>
          </cell>
          <cell r="B629">
            <v>343</v>
          </cell>
          <cell r="C629" t="str">
            <v>Putnam U1</v>
          </cell>
          <cell r="D629" t="str">
            <v>Other</v>
          </cell>
          <cell r="E629">
            <v>30601</v>
          </cell>
          <cell r="K629">
            <v>343</v>
          </cell>
          <cell r="L629">
            <v>41606346.079999998</v>
          </cell>
          <cell r="M629">
            <v>1922468.1</v>
          </cell>
          <cell r="N629">
            <v>-549743.24</v>
          </cell>
          <cell r="O629">
            <v>-385559.03</v>
          </cell>
          <cell r="P629">
            <v>0</v>
          </cell>
          <cell r="Q629">
            <v>114804.98</v>
          </cell>
          <cell r="R629">
            <v>183833.99</v>
          </cell>
          <cell r="S629">
            <v>42892150.879999995</v>
          </cell>
          <cell r="T629">
            <v>644399.09000000032</v>
          </cell>
          <cell r="U629">
            <v>-431812.25</v>
          </cell>
          <cell r="V629">
            <v>0</v>
          </cell>
          <cell r="W629">
            <v>0</v>
          </cell>
          <cell r="X629">
            <v>94684.461999999985</v>
          </cell>
          <cell r="Y629">
            <v>0</v>
          </cell>
          <cell r="Z629">
            <v>43199422.181999996</v>
          </cell>
          <cell r="AA629">
            <v>2634719.3799999994</v>
          </cell>
          <cell r="AB629">
            <v>-2633584.1500000004</v>
          </cell>
          <cell r="AC629">
            <v>0</v>
          </cell>
          <cell r="AD629">
            <v>0</v>
          </cell>
          <cell r="AE629">
            <v>913802.24500672298</v>
          </cell>
          <cell r="AF629">
            <v>0</v>
          </cell>
          <cell r="AG629">
            <v>44114359.657006718</v>
          </cell>
        </row>
        <row r="630">
          <cell r="A630" t="str">
            <v>34430601</v>
          </cell>
          <cell r="B630">
            <v>344</v>
          </cell>
          <cell r="C630" t="str">
            <v>Putnam U1</v>
          </cell>
          <cell r="D630" t="str">
            <v>Other</v>
          </cell>
          <cell r="E630">
            <v>30601</v>
          </cell>
          <cell r="K630">
            <v>344</v>
          </cell>
          <cell r="L630">
            <v>6101455.8200000003</v>
          </cell>
          <cell r="M630">
            <v>129821.58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6231277.4000000004</v>
          </cell>
          <cell r="T630">
            <v>43508.569999999992</v>
          </cell>
          <cell r="U630">
            <v>-21062.93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6253723.040000001</v>
          </cell>
          <cell r="AA630">
            <v>181915.81</v>
          </cell>
          <cell r="AB630">
            <v>-64660.7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6370978.1500000013</v>
          </cell>
        </row>
        <row r="631">
          <cell r="A631" t="str">
            <v>34530601</v>
          </cell>
          <cell r="B631">
            <v>345</v>
          </cell>
          <cell r="C631" t="str">
            <v>Putnam U1</v>
          </cell>
          <cell r="D631" t="str">
            <v>Other</v>
          </cell>
          <cell r="E631">
            <v>30601</v>
          </cell>
          <cell r="K631">
            <v>345</v>
          </cell>
          <cell r="L631">
            <v>5118389.8899999997</v>
          </cell>
          <cell r="M631">
            <v>125979.93</v>
          </cell>
          <cell r="N631">
            <v>-45901.31</v>
          </cell>
          <cell r="O631">
            <v>-26794.85</v>
          </cell>
          <cell r="P631">
            <v>0</v>
          </cell>
          <cell r="Q631">
            <v>0</v>
          </cell>
          <cell r="R631">
            <v>0</v>
          </cell>
          <cell r="S631">
            <v>5171673.66</v>
          </cell>
          <cell r="T631">
            <v>41976.320000000007</v>
          </cell>
          <cell r="U631">
            <v>-20321.14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5193328.84</v>
          </cell>
          <cell r="AA631">
            <v>175509.26</v>
          </cell>
          <cell r="AB631">
            <v>-62383.570000000007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5306454.53</v>
          </cell>
        </row>
        <row r="632">
          <cell r="A632" t="str">
            <v>34630601</v>
          </cell>
          <cell r="B632">
            <v>346</v>
          </cell>
          <cell r="C632" t="str">
            <v>Putnam U1</v>
          </cell>
          <cell r="D632" t="str">
            <v>Other</v>
          </cell>
          <cell r="E632">
            <v>30601</v>
          </cell>
          <cell r="K632">
            <v>346</v>
          </cell>
          <cell r="L632">
            <v>318971.84000000003</v>
          </cell>
          <cell r="M632">
            <v>6868.26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325840.10000000003</v>
          </cell>
          <cell r="T632">
            <v>2301.84</v>
          </cell>
          <cell r="U632">
            <v>-1114.3400000000001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327027.59999999998</v>
          </cell>
          <cell r="AA632">
            <v>9624.380000000001</v>
          </cell>
          <cell r="AB632">
            <v>-3420.9300000000003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333231.05</v>
          </cell>
        </row>
        <row r="633">
          <cell r="A633" t="str">
            <v/>
          </cell>
          <cell r="B633" t="str">
            <v/>
          </cell>
          <cell r="C633" t="str">
            <v>Putnam U1</v>
          </cell>
          <cell r="D633" t="str">
            <v>Other</v>
          </cell>
          <cell r="E633" t="str">
            <v/>
          </cell>
          <cell r="J633" t="str">
            <v>Depr Total</v>
          </cell>
          <cell r="L633">
            <v>53119144.370000005</v>
          </cell>
          <cell r="M633">
            <v>2189083.2000000002</v>
          </cell>
          <cell r="N633">
            <v>-595644.55000000005</v>
          </cell>
          <cell r="O633">
            <v>-412353.88</v>
          </cell>
          <cell r="P633">
            <v>0</v>
          </cell>
          <cell r="Q633">
            <v>114804.98</v>
          </cell>
          <cell r="R633">
            <v>183833.99</v>
          </cell>
          <cell r="S633">
            <v>54598868.109999992</v>
          </cell>
          <cell r="T633">
            <v>733508.06000000017</v>
          </cell>
          <cell r="U633">
            <v>-474873.37000000005</v>
          </cell>
          <cell r="V633">
            <v>0</v>
          </cell>
          <cell r="W633">
            <v>0</v>
          </cell>
          <cell r="X633">
            <v>94684.461999999985</v>
          </cell>
          <cell r="Y633">
            <v>0</v>
          </cell>
          <cell r="Z633">
            <v>54952187.262000002</v>
          </cell>
          <cell r="AA633">
            <v>3007297.2899999991</v>
          </cell>
          <cell r="AB633">
            <v>-2765776.7900000005</v>
          </cell>
          <cell r="AC633">
            <v>0</v>
          </cell>
          <cell r="AD633">
            <v>0</v>
          </cell>
          <cell r="AE633">
            <v>913802.24500672298</v>
          </cell>
          <cell r="AF633">
            <v>0</v>
          </cell>
          <cell r="AG633">
            <v>56107510.007006712</v>
          </cell>
        </row>
        <row r="634">
          <cell r="A634" t="str">
            <v/>
          </cell>
          <cell r="B634" t="str">
            <v/>
          </cell>
          <cell r="C634" t="str">
            <v>Putnam U1 Total</v>
          </cell>
          <cell r="D634" t="str">
            <v>Other</v>
          </cell>
          <cell r="E634" t="str">
            <v/>
          </cell>
          <cell r="I634" t="str">
            <v>Putnam U1 Total</v>
          </cell>
          <cell r="L634">
            <v>53119144.370000005</v>
          </cell>
          <cell r="M634">
            <v>2189083.2000000002</v>
          </cell>
          <cell r="N634">
            <v>-595644.55000000005</v>
          </cell>
          <cell r="O634">
            <v>-412353.88</v>
          </cell>
          <cell r="P634">
            <v>0</v>
          </cell>
          <cell r="Q634">
            <v>114804.98</v>
          </cell>
          <cell r="R634">
            <v>183833.99</v>
          </cell>
          <cell r="S634">
            <v>54598868.109999992</v>
          </cell>
          <cell r="T634">
            <v>733508.06000000017</v>
          </cell>
          <cell r="U634">
            <v>-474873.37000000005</v>
          </cell>
          <cell r="V634">
            <v>0</v>
          </cell>
          <cell r="W634">
            <v>0</v>
          </cell>
          <cell r="X634">
            <v>94684.461999999985</v>
          </cell>
          <cell r="Y634">
            <v>0</v>
          </cell>
          <cell r="Z634">
            <v>54952187.262000002</v>
          </cell>
          <cell r="AA634">
            <v>3007297.2899999991</v>
          </cell>
          <cell r="AB634">
            <v>-2765776.7900000005</v>
          </cell>
          <cell r="AC634">
            <v>0</v>
          </cell>
          <cell r="AD634">
            <v>0</v>
          </cell>
          <cell r="AE634">
            <v>913802.24500672298</v>
          </cell>
          <cell r="AF634">
            <v>0</v>
          </cell>
          <cell r="AG634">
            <v>56107510.007006712</v>
          </cell>
        </row>
        <row r="635">
          <cell r="A635" t="str">
            <v>34130602</v>
          </cell>
          <cell r="B635">
            <v>341</v>
          </cell>
          <cell r="C635" t="str">
            <v>Putnam U2</v>
          </cell>
          <cell r="D635" t="str">
            <v>Other</v>
          </cell>
          <cell r="E635">
            <v>30602</v>
          </cell>
          <cell r="I635" t="str">
            <v>Putnam U2</v>
          </cell>
          <cell r="J635" t="str">
            <v>Depr</v>
          </cell>
          <cell r="K635">
            <v>341</v>
          </cell>
          <cell r="L635">
            <v>30798.67</v>
          </cell>
          <cell r="M635">
            <v>649.16999999999996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31447.839999999997</v>
          </cell>
          <cell r="T635">
            <v>217.57000000000005</v>
          </cell>
          <cell r="U635">
            <v>-105.33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31560.079999999998</v>
          </cell>
          <cell r="AA635">
            <v>909.72</v>
          </cell>
          <cell r="AB635">
            <v>-323.33999999999997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32146.46</v>
          </cell>
        </row>
        <row r="636">
          <cell r="A636" t="str">
            <v>34230602</v>
          </cell>
          <cell r="B636">
            <v>342</v>
          </cell>
          <cell r="C636" t="str">
            <v>Putnam U2</v>
          </cell>
          <cell r="D636" t="str">
            <v>Other</v>
          </cell>
          <cell r="E636">
            <v>30602</v>
          </cell>
          <cell r="K636">
            <v>342</v>
          </cell>
          <cell r="L636">
            <v>-56892.07</v>
          </cell>
          <cell r="M636">
            <v>3276.63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-53615.44</v>
          </cell>
          <cell r="T636">
            <v>1098.1300000000001</v>
          </cell>
          <cell r="U636">
            <v>-458.28999999999996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-52975.6</v>
          </cell>
          <cell r="AA636">
            <v>4591.46</v>
          </cell>
          <cell r="AB636">
            <v>-1406.8799999999999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-49791.02</v>
          </cell>
        </row>
        <row r="637">
          <cell r="A637" t="str">
            <v>34330602</v>
          </cell>
          <cell r="B637">
            <v>343</v>
          </cell>
          <cell r="C637" t="str">
            <v>Putnam U2</v>
          </cell>
          <cell r="D637" t="str">
            <v>Other</v>
          </cell>
          <cell r="E637">
            <v>30602</v>
          </cell>
          <cell r="K637">
            <v>343</v>
          </cell>
          <cell r="L637">
            <v>35472593.280000001</v>
          </cell>
          <cell r="M637">
            <v>1573126.02</v>
          </cell>
          <cell r="N637">
            <v>-211860.33</v>
          </cell>
          <cell r="O637">
            <v>-55270.26</v>
          </cell>
          <cell r="P637">
            <v>0</v>
          </cell>
          <cell r="Q637">
            <v>83458.5</v>
          </cell>
          <cell r="R637">
            <v>133607.81</v>
          </cell>
          <cell r="S637">
            <v>36995655.020000011</v>
          </cell>
          <cell r="T637">
            <v>514675.68999999994</v>
          </cell>
          <cell r="U637">
            <v>-2166414.33</v>
          </cell>
          <cell r="V637">
            <v>0</v>
          </cell>
          <cell r="W637">
            <v>0</v>
          </cell>
          <cell r="X637">
            <v>790856.22946397797</v>
          </cell>
          <cell r="Y637">
            <v>0</v>
          </cell>
          <cell r="Z637">
            <v>36134772.609463982</v>
          </cell>
          <cell r="AA637">
            <v>2154075.9200000004</v>
          </cell>
          <cell r="AB637">
            <v>-816461.2100000002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37472387.319463983</v>
          </cell>
        </row>
        <row r="638">
          <cell r="A638" t="str">
            <v>34430602</v>
          </cell>
          <cell r="B638">
            <v>344</v>
          </cell>
          <cell r="C638" t="str">
            <v>Putnam U2</v>
          </cell>
          <cell r="D638" t="str">
            <v>Other</v>
          </cell>
          <cell r="E638">
            <v>30602</v>
          </cell>
          <cell r="K638">
            <v>344</v>
          </cell>
          <cell r="L638">
            <v>6410093.8399999999</v>
          </cell>
          <cell r="M638">
            <v>138759.91</v>
          </cell>
          <cell r="N638">
            <v>-730431.27</v>
          </cell>
          <cell r="O638">
            <v>-300054.59000000003</v>
          </cell>
          <cell r="P638">
            <v>0</v>
          </cell>
          <cell r="Q638">
            <v>0</v>
          </cell>
          <cell r="R638">
            <v>0</v>
          </cell>
          <cell r="S638">
            <v>5518367.8900000006</v>
          </cell>
          <cell r="T638">
            <v>50531.369999999995</v>
          </cell>
          <cell r="U638">
            <v>-25482.010000000009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5543417.25</v>
          </cell>
          <cell r="AA638">
            <v>211279.19999999998</v>
          </cell>
          <cell r="AB638">
            <v>-78226.8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5676469.6500000004</v>
          </cell>
        </row>
        <row r="639">
          <cell r="A639" t="str">
            <v>34530602</v>
          </cell>
          <cell r="B639">
            <v>345</v>
          </cell>
          <cell r="C639" t="str">
            <v>Putnam U2</v>
          </cell>
          <cell r="D639" t="str">
            <v>Other</v>
          </cell>
          <cell r="E639">
            <v>30602</v>
          </cell>
          <cell r="K639">
            <v>345</v>
          </cell>
          <cell r="L639">
            <v>5592258.7599999998</v>
          </cell>
          <cell r="M639">
            <v>133159.01999999999</v>
          </cell>
          <cell r="N639">
            <v>-53453.06</v>
          </cell>
          <cell r="O639">
            <v>-64665.47</v>
          </cell>
          <cell r="P639">
            <v>0</v>
          </cell>
          <cell r="Q639">
            <v>0</v>
          </cell>
          <cell r="R639">
            <v>0</v>
          </cell>
          <cell r="S639">
            <v>5607299.25</v>
          </cell>
          <cell r="T639">
            <v>44428.26999999999</v>
          </cell>
          <cell r="U639">
            <v>-22404.339999999982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5629323.1799999997</v>
          </cell>
          <cell r="AA639">
            <v>185761.24</v>
          </cell>
          <cell r="AB639">
            <v>-68778.679999999993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5746305.7399999993</v>
          </cell>
        </row>
        <row r="640">
          <cell r="A640" t="str">
            <v>34630602</v>
          </cell>
          <cell r="B640">
            <v>346</v>
          </cell>
          <cell r="C640" t="str">
            <v>Putnam U2</v>
          </cell>
          <cell r="D640" t="str">
            <v>Other</v>
          </cell>
          <cell r="E640">
            <v>30602</v>
          </cell>
          <cell r="K640">
            <v>346</v>
          </cell>
          <cell r="L640">
            <v>307930.19</v>
          </cell>
          <cell r="M640">
            <v>6339.51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314269.7</v>
          </cell>
          <cell r="T640">
            <v>2124.6400000000012</v>
          </cell>
          <cell r="U640">
            <v>-1071.42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315322.92000000004</v>
          </cell>
          <cell r="AA640">
            <v>8883.4600000000009</v>
          </cell>
          <cell r="AB640">
            <v>-3289.13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320917.25000000006</v>
          </cell>
        </row>
        <row r="641">
          <cell r="A641" t="str">
            <v/>
          </cell>
          <cell r="B641" t="str">
            <v/>
          </cell>
          <cell r="C641" t="str">
            <v>Putnam U2</v>
          </cell>
          <cell r="D641" t="str">
            <v>Other</v>
          </cell>
          <cell r="E641" t="str">
            <v/>
          </cell>
          <cell r="J641" t="str">
            <v>Depr Total</v>
          </cell>
          <cell r="L641">
            <v>47756782.669999994</v>
          </cell>
          <cell r="M641">
            <v>1855310.26</v>
          </cell>
          <cell r="N641">
            <v>-995744.65999999992</v>
          </cell>
          <cell r="O641">
            <v>-419990.32000000007</v>
          </cell>
          <cell r="P641">
            <v>0</v>
          </cell>
          <cell r="Q641">
            <v>83458.5</v>
          </cell>
          <cell r="R641">
            <v>133607.81</v>
          </cell>
          <cell r="S641">
            <v>48413424.260000013</v>
          </cell>
          <cell r="T641">
            <v>613075.67000000004</v>
          </cell>
          <cell r="U641">
            <v>-2215935.7199999997</v>
          </cell>
          <cell r="V641">
            <v>0</v>
          </cell>
          <cell r="W641">
            <v>0</v>
          </cell>
          <cell r="X641">
            <v>790856.22946397797</v>
          </cell>
          <cell r="Y641">
            <v>0</v>
          </cell>
          <cell r="Z641">
            <v>47601420.43946398</v>
          </cell>
          <cell r="AA641">
            <v>2565501.0000000009</v>
          </cell>
          <cell r="AB641">
            <v>-968486.04000000015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49198435.399463981</v>
          </cell>
        </row>
        <row r="642">
          <cell r="A642" t="str">
            <v/>
          </cell>
          <cell r="B642" t="str">
            <v/>
          </cell>
          <cell r="C642" t="str">
            <v>Putnam U2 Total</v>
          </cell>
          <cell r="D642" t="str">
            <v>Other</v>
          </cell>
          <cell r="E642" t="str">
            <v/>
          </cell>
          <cell r="I642" t="str">
            <v>Putnam U2 Total</v>
          </cell>
          <cell r="L642">
            <v>47756782.669999994</v>
          </cell>
          <cell r="M642">
            <v>1855310.26</v>
          </cell>
          <cell r="N642">
            <v>-995744.65999999992</v>
          </cell>
          <cell r="O642">
            <v>-419990.32000000007</v>
          </cell>
          <cell r="P642">
            <v>0</v>
          </cell>
          <cell r="Q642">
            <v>83458.5</v>
          </cell>
          <cell r="R642">
            <v>133607.81</v>
          </cell>
          <cell r="S642">
            <v>48413424.260000013</v>
          </cell>
          <cell r="T642">
            <v>613075.67000000004</v>
          </cell>
          <cell r="U642">
            <v>-2215935.7199999997</v>
          </cell>
          <cell r="V642">
            <v>0</v>
          </cell>
          <cell r="W642">
            <v>0</v>
          </cell>
          <cell r="X642">
            <v>790856.22946397797</v>
          </cell>
          <cell r="Y642">
            <v>0</v>
          </cell>
          <cell r="Z642">
            <v>47601420.43946398</v>
          </cell>
          <cell r="AA642">
            <v>2565501.0000000009</v>
          </cell>
          <cell r="AB642">
            <v>-968486.04000000015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49198435.399463981</v>
          </cell>
        </row>
        <row r="643">
          <cell r="A643" t="str">
            <v/>
          </cell>
          <cell r="B643" t="str">
            <v/>
          </cell>
          <cell r="C643" t="str">
            <v>Putnam U2 Total</v>
          </cell>
          <cell r="D643" t="str">
            <v>Other</v>
          </cell>
          <cell r="E643" t="str">
            <v/>
          </cell>
          <cell r="H643" t="str">
            <v>Putnam  Total</v>
          </cell>
          <cell r="L643">
            <v>130650647.48</v>
          </cell>
          <cell r="M643">
            <v>5468729.669999999</v>
          </cell>
          <cell r="N643">
            <v>-2900057.0100000002</v>
          </cell>
          <cell r="O643">
            <v>-1194361.3</v>
          </cell>
          <cell r="P643">
            <v>0</v>
          </cell>
          <cell r="Q643">
            <v>420083.48</v>
          </cell>
          <cell r="R643">
            <v>-47521.799999999988</v>
          </cell>
          <cell r="S643">
            <v>132397520.52000001</v>
          </cell>
          <cell r="T643">
            <v>1849163.2300000002</v>
          </cell>
          <cell r="U643">
            <v>-2892238.3199999994</v>
          </cell>
          <cell r="V643">
            <v>0</v>
          </cell>
          <cell r="W643">
            <v>0</v>
          </cell>
          <cell r="X643">
            <v>885540.69146397791</v>
          </cell>
          <cell r="Y643">
            <v>0</v>
          </cell>
          <cell r="Z643">
            <v>132239986.121464</v>
          </cell>
          <cell r="AA643">
            <v>7668777.709999999</v>
          </cell>
          <cell r="AB643">
            <v>-4276797.72</v>
          </cell>
          <cell r="AC643">
            <v>0</v>
          </cell>
          <cell r="AD643">
            <v>0</v>
          </cell>
          <cell r="AE643">
            <v>913802.24500672298</v>
          </cell>
          <cell r="AF643">
            <v>0</v>
          </cell>
          <cell r="AG643">
            <v>136545768.3564707</v>
          </cell>
        </row>
        <row r="644">
          <cell r="A644" t="str">
            <v>34130700</v>
          </cell>
          <cell r="B644">
            <v>341</v>
          </cell>
          <cell r="C644" t="str">
            <v>Sanford Comm</v>
          </cell>
          <cell r="D644" t="str">
            <v>Other</v>
          </cell>
          <cell r="E644">
            <v>30700</v>
          </cell>
          <cell r="H644" t="str">
            <v xml:space="preserve">Sanford </v>
          </cell>
          <cell r="I644" t="str">
            <v>Sanford Comm</v>
          </cell>
          <cell r="J644" t="str">
            <v>Depr</v>
          </cell>
          <cell r="K644">
            <v>341</v>
          </cell>
          <cell r="L644">
            <v>17427193.899999999</v>
          </cell>
          <cell r="M644">
            <v>1632333.43</v>
          </cell>
          <cell r="N644">
            <v>-2669.27</v>
          </cell>
          <cell r="O644">
            <v>-3754.76</v>
          </cell>
          <cell r="P644">
            <v>0</v>
          </cell>
          <cell r="Q644">
            <v>17710.990000000002</v>
          </cell>
          <cell r="R644">
            <v>-178.57</v>
          </cell>
          <cell r="S644">
            <v>19070635.719999995</v>
          </cell>
          <cell r="T644">
            <v>544469.7899999998</v>
          </cell>
          <cell r="U644">
            <v>-89473.51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19525631.999999993</v>
          </cell>
          <cell r="AA644">
            <v>2379621.6700000004</v>
          </cell>
          <cell r="AB644">
            <v>4386328.4200000018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26291582.089999996</v>
          </cell>
        </row>
        <row r="645">
          <cell r="A645" t="str">
            <v>34230700</v>
          </cell>
          <cell r="B645">
            <v>342</v>
          </cell>
          <cell r="C645" t="str">
            <v>Sanford Comm</v>
          </cell>
          <cell r="D645" t="str">
            <v>Other</v>
          </cell>
          <cell r="E645">
            <v>30700</v>
          </cell>
          <cell r="K645">
            <v>342</v>
          </cell>
          <cell r="L645">
            <v>24151.919999999998</v>
          </cell>
          <cell r="M645">
            <v>2413.89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26565.809999999998</v>
          </cell>
          <cell r="T645">
            <v>804.36999999999989</v>
          </cell>
          <cell r="U645">
            <v>-121.75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27248.429999999997</v>
          </cell>
          <cell r="AA645">
            <v>3515.51</v>
          </cell>
          <cell r="AB645">
            <v>5968.52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36732.46</v>
          </cell>
        </row>
        <row r="646">
          <cell r="A646" t="str">
            <v>34330700</v>
          </cell>
          <cell r="B646">
            <v>343</v>
          </cell>
          <cell r="C646" t="str">
            <v>Sanford Comm</v>
          </cell>
          <cell r="D646" t="str">
            <v>Other</v>
          </cell>
          <cell r="E646">
            <v>30700</v>
          </cell>
          <cell r="K646">
            <v>343</v>
          </cell>
          <cell r="L646">
            <v>-1709019.84</v>
          </cell>
          <cell r="M646">
            <v>309350.67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-1306453.23</v>
          </cell>
          <cell r="S646">
            <v>-2706122.4000000004</v>
          </cell>
          <cell r="T646">
            <v>106499.44999999995</v>
          </cell>
          <cell r="U646">
            <v>-13612.060000000001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-2613235.0100000002</v>
          </cell>
          <cell r="AA646">
            <v>465459.07</v>
          </cell>
          <cell r="AB646">
            <v>667314.05000000028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-1480461.89</v>
          </cell>
        </row>
        <row r="647">
          <cell r="A647" t="str">
            <v>34430700</v>
          </cell>
          <cell r="B647">
            <v>344</v>
          </cell>
          <cell r="C647" t="str">
            <v>Sanford Comm</v>
          </cell>
          <cell r="D647" t="str">
            <v>Other</v>
          </cell>
          <cell r="E647">
            <v>30700</v>
          </cell>
          <cell r="K647">
            <v>344</v>
          </cell>
          <cell r="L647">
            <v>0</v>
          </cell>
          <cell r="M647">
            <v>3940.39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3940.39</v>
          </cell>
          <cell r="T647">
            <v>1623.6100000000001</v>
          </cell>
          <cell r="U647">
            <v>-274.66000000000003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5289.34</v>
          </cell>
          <cell r="AA647">
            <v>7096.0399999999991</v>
          </cell>
          <cell r="AB647">
            <v>13464.820000000002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25850.2</v>
          </cell>
        </row>
        <row r="648">
          <cell r="A648" t="str">
            <v>34530700</v>
          </cell>
          <cell r="B648">
            <v>345</v>
          </cell>
          <cell r="C648" t="str">
            <v>Sanford Comm</v>
          </cell>
          <cell r="D648" t="str">
            <v>Other</v>
          </cell>
          <cell r="E648">
            <v>30700</v>
          </cell>
          <cell r="K648">
            <v>345</v>
          </cell>
          <cell r="L648">
            <v>364673.65</v>
          </cell>
          <cell r="M648">
            <v>28938.51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393612.16000000003</v>
          </cell>
          <cell r="T648">
            <v>9643.119999999999</v>
          </cell>
          <cell r="U648">
            <v>-1631.2800000000002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401624</v>
          </cell>
          <cell r="AA648">
            <v>42145.579999999994</v>
          </cell>
          <cell r="AB648">
            <v>79971.350000000006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523740.93</v>
          </cell>
        </row>
        <row r="649">
          <cell r="A649" t="str">
            <v>34630700</v>
          </cell>
          <cell r="B649">
            <v>346</v>
          </cell>
          <cell r="C649" t="str">
            <v>Sanford Comm</v>
          </cell>
          <cell r="D649" t="str">
            <v>Other</v>
          </cell>
          <cell r="E649">
            <v>30700</v>
          </cell>
          <cell r="K649">
            <v>346</v>
          </cell>
          <cell r="L649">
            <v>456882.84</v>
          </cell>
          <cell r="M649">
            <v>41379.440000000002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498262.28</v>
          </cell>
          <cell r="T649">
            <v>13789.620000000003</v>
          </cell>
          <cell r="U649">
            <v>-2332.71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509719.19</v>
          </cell>
          <cell r="AA649">
            <v>60267.939999999995</v>
          </cell>
          <cell r="AB649">
            <v>114358.54000000004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684345.67</v>
          </cell>
        </row>
        <row r="650">
          <cell r="A650" t="str">
            <v/>
          </cell>
          <cell r="B650" t="str">
            <v/>
          </cell>
          <cell r="C650" t="str">
            <v>Sanford Comm</v>
          </cell>
          <cell r="D650" t="str">
            <v>Other</v>
          </cell>
          <cell r="E650" t="str">
            <v/>
          </cell>
          <cell r="J650" t="str">
            <v>Depr Total</v>
          </cell>
          <cell r="L650">
            <v>16563882.470000001</v>
          </cell>
          <cell r="M650">
            <v>2018356.3299999996</v>
          </cell>
          <cell r="N650">
            <v>-2669.27</v>
          </cell>
          <cell r="O650">
            <v>-3754.76</v>
          </cell>
          <cell r="P650">
            <v>0</v>
          </cell>
          <cell r="Q650">
            <v>17710.990000000002</v>
          </cell>
          <cell r="R650">
            <v>-1306631.8</v>
          </cell>
          <cell r="S650">
            <v>17286893.959999993</v>
          </cell>
          <cell r="T650">
            <v>676829.95999999973</v>
          </cell>
          <cell r="U650">
            <v>-107445.97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17856277.949999992</v>
          </cell>
          <cell r="AA650">
            <v>2958105.81</v>
          </cell>
          <cell r="AB650">
            <v>5267405.700000002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26081789.459999997</v>
          </cell>
        </row>
        <row r="651">
          <cell r="A651" t="str">
            <v>346.330700</v>
          </cell>
          <cell r="B651">
            <v>346.3</v>
          </cell>
          <cell r="C651" t="str">
            <v>Sanford Comm</v>
          </cell>
          <cell r="D651" t="str">
            <v>Other</v>
          </cell>
          <cell r="E651">
            <v>30700</v>
          </cell>
          <cell r="J651" t="str">
            <v>Amort</v>
          </cell>
          <cell r="K651">
            <v>346.3</v>
          </cell>
          <cell r="L651">
            <v>55299.13</v>
          </cell>
          <cell r="M651">
            <v>24316.41</v>
          </cell>
          <cell r="N651">
            <v>-35869.86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43745.679999999993</v>
          </cell>
          <cell r="T651">
            <v>7272.84</v>
          </cell>
          <cell r="U651">
            <v>-125.49000000000524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50893.03</v>
          </cell>
          <cell r="AA651">
            <v>31786.170000000006</v>
          </cell>
          <cell r="AB651">
            <v>6152.0599999999986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88831.260000000009</v>
          </cell>
        </row>
        <row r="652">
          <cell r="A652" t="str">
            <v>346.530700</v>
          </cell>
          <cell r="B652">
            <v>346.5</v>
          </cell>
          <cell r="C652" t="str">
            <v>Sanford Comm</v>
          </cell>
          <cell r="D652" t="str">
            <v>Other</v>
          </cell>
          <cell r="E652">
            <v>30700</v>
          </cell>
          <cell r="K652">
            <v>346.5</v>
          </cell>
          <cell r="L652">
            <v>1788.67</v>
          </cell>
          <cell r="M652">
            <v>2521.5100000000002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266.73</v>
          </cell>
          <cell r="S652">
            <v>4576.91</v>
          </cell>
          <cell r="T652">
            <v>968.25</v>
          </cell>
          <cell r="U652">
            <v>-27.84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5517.32</v>
          </cell>
          <cell r="AA652">
            <v>4231.76</v>
          </cell>
          <cell r="AB652">
            <v>1365.0799999999995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11114.16</v>
          </cell>
        </row>
        <row r="653">
          <cell r="A653" t="str">
            <v>346.730700</v>
          </cell>
          <cell r="B653">
            <v>346.7</v>
          </cell>
          <cell r="C653" t="str">
            <v>Sanford Comm</v>
          </cell>
          <cell r="D653" t="str">
            <v>Other</v>
          </cell>
          <cell r="E653">
            <v>30700</v>
          </cell>
          <cell r="K653">
            <v>346.7</v>
          </cell>
          <cell r="L653">
            <v>347806.48</v>
          </cell>
          <cell r="M653">
            <v>88415.76</v>
          </cell>
          <cell r="N653">
            <v>-23804.98</v>
          </cell>
          <cell r="O653">
            <v>0</v>
          </cell>
          <cell r="P653">
            <v>0</v>
          </cell>
          <cell r="Q653">
            <v>0</v>
          </cell>
          <cell r="R653">
            <v>-266.73</v>
          </cell>
          <cell r="S653">
            <v>412150.53</v>
          </cell>
          <cell r="T653">
            <v>29047.059999999998</v>
          </cell>
          <cell r="U653">
            <v>-20794.389999999996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420403.20000000001</v>
          </cell>
          <cell r="AA653">
            <v>122478.39</v>
          </cell>
          <cell r="AB653">
            <v>-1459.7099999999932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541421.88</v>
          </cell>
        </row>
        <row r="654">
          <cell r="A654" t="str">
            <v/>
          </cell>
          <cell r="B654" t="str">
            <v/>
          </cell>
          <cell r="C654" t="str">
            <v>Sanford Comm</v>
          </cell>
          <cell r="D654" t="str">
            <v>Other</v>
          </cell>
          <cell r="E654" t="str">
            <v/>
          </cell>
          <cell r="J654" t="str">
            <v>Amort Total</v>
          </cell>
          <cell r="L654">
            <v>404894.27999999997</v>
          </cell>
          <cell r="M654">
            <v>115253.68</v>
          </cell>
          <cell r="N654">
            <v>-59674.84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460473.12</v>
          </cell>
          <cell r="T654">
            <v>37288.149999999994</v>
          </cell>
          <cell r="U654">
            <v>-20947.72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476813.55</v>
          </cell>
          <cell r="AA654">
            <v>158496.32000000001</v>
          </cell>
          <cell r="AB654">
            <v>6057.4300000000039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641367.30000000005</v>
          </cell>
        </row>
        <row r="655">
          <cell r="A655" t="str">
            <v/>
          </cell>
          <cell r="B655" t="str">
            <v/>
          </cell>
          <cell r="C655" t="str">
            <v>Sanford Comm Total</v>
          </cell>
          <cell r="D655" t="str">
            <v>Other</v>
          </cell>
          <cell r="E655" t="str">
            <v/>
          </cell>
          <cell r="I655" t="str">
            <v>Sanford Comm Total</v>
          </cell>
          <cell r="L655">
            <v>16968776.75</v>
          </cell>
          <cell r="M655">
            <v>2133610.0099999993</v>
          </cell>
          <cell r="N655">
            <v>-62344.11</v>
          </cell>
          <cell r="O655">
            <v>-3754.76</v>
          </cell>
          <cell r="P655">
            <v>0</v>
          </cell>
          <cell r="Q655">
            <v>17710.990000000002</v>
          </cell>
          <cell r="R655">
            <v>-1306631.8</v>
          </cell>
          <cell r="S655">
            <v>17747367.079999994</v>
          </cell>
          <cell r="T655">
            <v>714118.10999999964</v>
          </cell>
          <cell r="U655">
            <v>-128393.69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18333091.499999993</v>
          </cell>
          <cell r="AA655">
            <v>3116602.13</v>
          </cell>
          <cell r="AB655">
            <v>5273463.1300000018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26723156.759999998</v>
          </cell>
        </row>
        <row r="656">
          <cell r="A656" t="str">
            <v>34130701</v>
          </cell>
          <cell r="B656">
            <v>341</v>
          </cell>
          <cell r="C656" t="str">
            <v>Sanford U4</v>
          </cell>
          <cell r="D656" t="str">
            <v>Other</v>
          </cell>
          <cell r="E656">
            <v>30701</v>
          </cell>
          <cell r="I656" t="str">
            <v>Sanford U4</v>
          </cell>
          <cell r="J656" t="str">
            <v>Depr</v>
          </cell>
          <cell r="K656">
            <v>341</v>
          </cell>
          <cell r="L656">
            <v>1794229.19</v>
          </cell>
          <cell r="M656">
            <v>186309.25</v>
          </cell>
          <cell r="N656">
            <v>-7907.29</v>
          </cell>
          <cell r="O656">
            <v>-407.7</v>
          </cell>
          <cell r="P656">
            <v>0</v>
          </cell>
          <cell r="Q656">
            <v>1371.09</v>
          </cell>
          <cell r="R656">
            <v>175.5</v>
          </cell>
          <cell r="S656">
            <v>1973770.04</v>
          </cell>
          <cell r="T656">
            <v>62162.640000000014</v>
          </cell>
          <cell r="U656">
            <v>-10215.27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2025717.4100000001</v>
          </cell>
          <cell r="AA656">
            <v>271683.7</v>
          </cell>
          <cell r="AB656">
            <v>500791.3299999999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2798192.44</v>
          </cell>
        </row>
        <row r="657">
          <cell r="A657" t="str">
            <v>34230701</v>
          </cell>
          <cell r="B657">
            <v>342</v>
          </cell>
          <cell r="C657" t="str">
            <v>Sanford U4</v>
          </cell>
          <cell r="D657" t="str">
            <v>Other</v>
          </cell>
          <cell r="E657">
            <v>30701</v>
          </cell>
          <cell r="K657">
            <v>342</v>
          </cell>
          <cell r="L657">
            <v>412120.39</v>
          </cell>
          <cell r="M657">
            <v>48989.7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461110.09</v>
          </cell>
          <cell r="T657">
            <v>16324.720000000001</v>
          </cell>
          <cell r="U657">
            <v>-2470.88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474963.93</v>
          </cell>
          <cell r="AA657">
            <v>71347.679999999993</v>
          </cell>
          <cell r="AB657">
            <v>121131.61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667443.22</v>
          </cell>
        </row>
        <row r="658">
          <cell r="A658" t="str">
            <v>34330701</v>
          </cell>
          <cell r="B658">
            <v>343</v>
          </cell>
          <cell r="C658" t="str">
            <v>Sanford U4</v>
          </cell>
          <cell r="D658" t="str">
            <v>Other</v>
          </cell>
          <cell r="E658">
            <v>30701</v>
          </cell>
          <cell r="K658">
            <v>343</v>
          </cell>
          <cell r="L658">
            <v>11764254.41</v>
          </cell>
          <cell r="M658">
            <v>10139954.18</v>
          </cell>
          <cell r="N658">
            <v>-540928.76</v>
          </cell>
          <cell r="O658">
            <v>-30410.47</v>
          </cell>
          <cell r="P658">
            <v>0</v>
          </cell>
          <cell r="Q658">
            <v>67327.33</v>
          </cell>
          <cell r="R658">
            <v>-549602.09</v>
          </cell>
          <cell r="S658">
            <v>20850594.599999998</v>
          </cell>
          <cell r="T658">
            <v>3769557.5599999987</v>
          </cell>
          <cell r="U658">
            <v>-451687.30000000005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24168464.859999999</v>
          </cell>
          <cell r="AA658">
            <v>16495684.960000001</v>
          </cell>
          <cell r="AB658">
            <v>15364044.1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56028193.920000002</v>
          </cell>
        </row>
        <row r="659">
          <cell r="A659" t="str">
            <v>34430701</v>
          </cell>
          <cell r="B659">
            <v>344</v>
          </cell>
          <cell r="C659" t="str">
            <v>Sanford U4</v>
          </cell>
          <cell r="D659" t="str">
            <v>Other</v>
          </cell>
          <cell r="E659">
            <v>30701</v>
          </cell>
          <cell r="K659">
            <v>344</v>
          </cell>
          <cell r="L659">
            <v>7462623.4500000002</v>
          </cell>
          <cell r="M659">
            <v>701708.76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8164332.21</v>
          </cell>
          <cell r="T659">
            <v>233828.52000000002</v>
          </cell>
          <cell r="U659">
            <v>-39555.54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8358605.1900000004</v>
          </cell>
          <cell r="AA659">
            <v>1021954.6400000001</v>
          </cell>
          <cell r="AB659">
            <v>1939161.4900000005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11319721.32</v>
          </cell>
        </row>
        <row r="660">
          <cell r="A660" t="str">
            <v>34530701</v>
          </cell>
          <cell r="B660">
            <v>345</v>
          </cell>
          <cell r="C660" t="str">
            <v>Sanford U4</v>
          </cell>
          <cell r="D660" t="str">
            <v>Other</v>
          </cell>
          <cell r="E660">
            <v>30701</v>
          </cell>
          <cell r="K660">
            <v>345</v>
          </cell>
          <cell r="L660">
            <v>8659533.7300000004</v>
          </cell>
          <cell r="M660">
            <v>842826.3</v>
          </cell>
          <cell r="N660">
            <v>-62400</v>
          </cell>
          <cell r="O660">
            <v>-3090.04</v>
          </cell>
          <cell r="P660">
            <v>0</v>
          </cell>
          <cell r="Q660">
            <v>0</v>
          </cell>
          <cell r="R660">
            <v>0</v>
          </cell>
          <cell r="S660">
            <v>9436869.9900000021</v>
          </cell>
          <cell r="T660">
            <v>280873.94999999995</v>
          </cell>
          <cell r="U660">
            <v>-47513.97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9670229.9700000007</v>
          </cell>
          <cell r="AA660">
            <v>1227568.0799999998</v>
          </cell>
          <cell r="AB660">
            <v>2329313.5300000003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13227111.580000002</v>
          </cell>
        </row>
        <row r="661">
          <cell r="A661" t="str">
            <v>34630701</v>
          </cell>
          <cell r="B661">
            <v>346</v>
          </cell>
          <cell r="C661" t="str">
            <v>Sanford U4</v>
          </cell>
          <cell r="D661" t="str">
            <v>Other</v>
          </cell>
          <cell r="E661">
            <v>30701</v>
          </cell>
          <cell r="K661">
            <v>346</v>
          </cell>
          <cell r="L661">
            <v>798803.76</v>
          </cell>
          <cell r="M661">
            <v>81138.149999999994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879941.91</v>
          </cell>
          <cell r="T661">
            <v>27037.440000000002</v>
          </cell>
          <cell r="U661">
            <v>-4573.78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902405.57</v>
          </cell>
          <cell r="AA661">
            <v>118167.92</v>
          </cell>
          <cell r="AB661">
            <v>224223.94999999995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1244797.4399999999</v>
          </cell>
        </row>
        <row r="662">
          <cell r="A662" t="str">
            <v/>
          </cell>
          <cell r="B662" t="str">
            <v/>
          </cell>
          <cell r="C662" t="str">
            <v>Sanford U4</v>
          </cell>
          <cell r="D662" t="str">
            <v>Other</v>
          </cell>
          <cell r="E662" t="str">
            <v/>
          </cell>
          <cell r="J662" t="str">
            <v>Depr Total</v>
          </cell>
          <cell r="L662">
            <v>30891564.930000003</v>
          </cell>
          <cell r="M662">
            <v>12000926.34</v>
          </cell>
          <cell r="N662">
            <v>-611236.05000000005</v>
          </cell>
          <cell r="O662">
            <v>-33908.21</v>
          </cell>
          <cell r="P662">
            <v>0</v>
          </cell>
          <cell r="Q662">
            <v>68698.42</v>
          </cell>
          <cell r="R662">
            <v>-549426.59</v>
          </cell>
          <cell r="S662">
            <v>41766618.839999996</v>
          </cell>
          <cell r="T662">
            <v>4389784.8299999991</v>
          </cell>
          <cell r="U662">
            <v>-556016.74000000011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45600386.93</v>
          </cell>
          <cell r="AA662">
            <v>19206406.98</v>
          </cell>
          <cell r="AB662">
            <v>20478666.010000002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85285459.920000002</v>
          </cell>
        </row>
        <row r="663">
          <cell r="A663" t="str">
            <v>346.330701</v>
          </cell>
          <cell r="B663">
            <v>346.3</v>
          </cell>
          <cell r="C663" t="str">
            <v>Sanford U4</v>
          </cell>
          <cell r="D663" t="str">
            <v>Other</v>
          </cell>
          <cell r="E663">
            <v>30701</v>
          </cell>
          <cell r="J663" t="str">
            <v>Amort</v>
          </cell>
          <cell r="K663">
            <v>346.3</v>
          </cell>
          <cell r="L663">
            <v>30720.39</v>
          </cell>
          <cell r="M663">
            <v>17837.64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48558.03</v>
          </cell>
          <cell r="T663">
            <v>5944</v>
          </cell>
          <cell r="U663">
            <v>-102.56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54399.47</v>
          </cell>
          <cell r="AA663">
            <v>21013.269999999997</v>
          </cell>
          <cell r="AB663">
            <v>-66289.409999999989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9123.330000000009</v>
          </cell>
        </row>
        <row r="664">
          <cell r="A664" t="str">
            <v/>
          </cell>
          <cell r="B664" t="str">
            <v/>
          </cell>
          <cell r="C664" t="str">
            <v>Sanford U4</v>
          </cell>
          <cell r="D664" t="str">
            <v>Other</v>
          </cell>
          <cell r="E664" t="str">
            <v/>
          </cell>
          <cell r="J664" t="str">
            <v>Amort Total</v>
          </cell>
          <cell r="L664">
            <v>30720.39</v>
          </cell>
          <cell r="M664">
            <v>17837.64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48558.03</v>
          </cell>
          <cell r="T664">
            <v>5944</v>
          </cell>
          <cell r="U664">
            <v>-102.56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54399.47</v>
          </cell>
          <cell r="AA664">
            <v>21013.269999999997</v>
          </cell>
          <cell r="AB664">
            <v>-66289.409999999989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9123.330000000009</v>
          </cell>
        </row>
        <row r="665">
          <cell r="A665" t="str">
            <v/>
          </cell>
          <cell r="B665" t="str">
            <v/>
          </cell>
          <cell r="C665" t="str">
            <v>Sanford U4 Total</v>
          </cell>
          <cell r="D665" t="str">
            <v>Other</v>
          </cell>
          <cell r="E665" t="str">
            <v/>
          </cell>
          <cell r="I665" t="str">
            <v>Sanford U4 Total</v>
          </cell>
          <cell r="L665">
            <v>30922285.320000004</v>
          </cell>
          <cell r="M665">
            <v>12018763.98</v>
          </cell>
          <cell r="N665">
            <v>-611236.05000000005</v>
          </cell>
          <cell r="O665">
            <v>-33908.21</v>
          </cell>
          <cell r="P665">
            <v>0</v>
          </cell>
          <cell r="Q665">
            <v>68698.42</v>
          </cell>
          <cell r="R665">
            <v>-549426.59</v>
          </cell>
          <cell r="S665">
            <v>41815176.869999997</v>
          </cell>
          <cell r="T665">
            <v>4395728.8299999991</v>
          </cell>
          <cell r="U665">
            <v>-556119.30000000016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45654786.399999999</v>
          </cell>
          <cell r="AA665">
            <v>19227420.25</v>
          </cell>
          <cell r="AB665">
            <v>20412376.600000001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85294583.25</v>
          </cell>
        </row>
        <row r="666">
          <cell r="A666" t="str">
            <v>34130702</v>
          </cell>
          <cell r="B666">
            <v>341</v>
          </cell>
          <cell r="C666" t="str">
            <v>Sanford U5</v>
          </cell>
          <cell r="D666" t="str">
            <v>Other</v>
          </cell>
          <cell r="E666">
            <v>30702</v>
          </cell>
          <cell r="I666" t="str">
            <v>Sanford U5</v>
          </cell>
          <cell r="J666" t="str">
            <v>Depr</v>
          </cell>
          <cell r="K666">
            <v>341</v>
          </cell>
          <cell r="L666">
            <v>1946944.24</v>
          </cell>
          <cell r="M666">
            <v>176085.42</v>
          </cell>
          <cell r="N666">
            <v>-25268.57</v>
          </cell>
          <cell r="O666">
            <v>-436.02</v>
          </cell>
          <cell r="P666">
            <v>0</v>
          </cell>
          <cell r="Q666">
            <v>173.25</v>
          </cell>
          <cell r="R666">
            <v>3.07</v>
          </cell>
          <cell r="S666">
            <v>2097501.39</v>
          </cell>
          <cell r="T666">
            <v>58669.98000000001</v>
          </cell>
          <cell r="U666">
            <v>-9641.32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2146530.0499999998</v>
          </cell>
          <cell r="AA666">
            <v>256418.95</v>
          </cell>
          <cell r="AB666">
            <v>472654.01999999996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2875603.0199999996</v>
          </cell>
        </row>
        <row r="667">
          <cell r="A667" t="str">
            <v>34230702</v>
          </cell>
          <cell r="B667">
            <v>342</v>
          </cell>
          <cell r="C667" t="str">
            <v>Sanford U5</v>
          </cell>
          <cell r="D667" t="str">
            <v>Other</v>
          </cell>
          <cell r="E667">
            <v>30702</v>
          </cell>
          <cell r="K667">
            <v>342</v>
          </cell>
          <cell r="L667">
            <v>480255.28</v>
          </cell>
          <cell r="M667">
            <v>49290.12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529545.4</v>
          </cell>
          <cell r="T667">
            <v>16424.82</v>
          </cell>
          <cell r="U667">
            <v>-2486.0300000000002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543484.18999999994</v>
          </cell>
          <cell r="AA667">
            <v>71785.14</v>
          </cell>
          <cell r="AB667">
            <v>121874.31999999998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737143.64999999991</v>
          </cell>
        </row>
        <row r="668">
          <cell r="A668" t="str">
            <v>34330702</v>
          </cell>
          <cell r="B668">
            <v>343</v>
          </cell>
          <cell r="C668" t="str">
            <v>Sanford U5</v>
          </cell>
          <cell r="D668" t="str">
            <v>Other</v>
          </cell>
          <cell r="E668">
            <v>30702</v>
          </cell>
          <cell r="K668">
            <v>343</v>
          </cell>
          <cell r="L668">
            <v>43462505.009999998</v>
          </cell>
          <cell r="M668">
            <v>8054364.3799999999</v>
          </cell>
          <cell r="N668">
            <v>-421182.59</v>
          </cell>
          <cell r="O668">
            <v>-237373.36</v>
          </cell>
          <cell r="P668">
            <v>0</v>
          </cell>
          <cell r="Q668">
            <v>29445.200000000001</v>
          </cell>
          <cell r="R668">
            <v>281666.31</v>
          </cell>
          <cell r="S668">
            <v>51169424.950000003</v>
          </cell>
          <cell r="T668">
            <v>2783623.95</v>
          </cell>
          <cell r="U668">
            <v>-380077.08000000013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53572971.82</v>
          </cell>
          <cell r="AA668">
            <v>8829393.4800000004</v>
          </cell>
          <cell r="AB668">
            <v>-77831779.039999977</v>
          </cell>
          <cell r="AC668">
            <v>0</v>
          </cell>
          <cell r="AD668">
            <v>0</v>
          </cell>
          <cell r="AE668">
            <v>28995246.479766902</v>
          </cell>
          <cell r="AF668">
            <v>0</v>
          </cell>
          <cell r="AG668">
            <v>13565832.739766933</v>
          </cell>
        </row>
        <row r="669">
          <cell r="A669" t="str">
            <v>34430702</v>
          </cell>
          <cell r="B669">
            <v>344</v>
          </cell>
          <cell r="C669" t="str">
            <v>Sanford U5</v>
          </cell>
          <cell r="D669" t="str">
            <v>Other</v>
          </cell>
          <cell r="E669">
            <v>30702</v>
          </cell>
          <cell r="K669">
            <v>344</v>
          </cell>
          <cell r="L669">
            <v>9038060.1600000001</v>
          </cell>
          <cell r="M669">
            <v>750651.3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9788711.4600000009</v>
          </cell>
          <cell r="T669">
            <v>250137.50999999989</v>
          </cell>
          <cell r="U669">
            <v>-42314.44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9996534.5300000012</v>
          </cell>
          <cell r="AA669">
            <v>1093233.56</v>
          </cell>
          <cell r="AB669">
            <v>2074413.4500000002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13164181.540000001</v>
          </cell>
        </row>
        <row r="670">
          <cell r="A670" t="str">
            <v>34530702</v>
          </cell>
          <cell r="B670">
            <v>345</v>
          </cell>
          <cell r="C670" t="str">
            <v>Sanford U5</v>
          </cell>
          <cell r="D670" t="str">
            <v>Other</v>
          </cell>
          <cell r="E670">
            <v>30702</v>
          </cell>
          <cell r="K670">
            <v>345</v>
          </cell>
          <cell r="L670">
            <v>9831046.0399999991</v>
          </cell>
          <cell r="M670">
            <v>841106.84</v>
          </cell>
          <cell r="N670">
            <v>-15600</v>
          </cell>
          <cell r="O670">
            <v>-562.98</v>
          </cell>
          <cell r="P670">
            <v>0</v>
          </cell>
          <cell r="Q670">
            <v>0</v>
          </cell>
          <cell r="R670">
            <v>0</v>
          </cell>
          <cell r="S670">
            <v>10655989.899999999</v>
          </cell>
          <cell r="T670">
            <v>280280.92000000004</v>
          </cell>
          <cell r="U670">
            <v>-47413.649999999994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10888857.169999998</v>
          </cell>
          <cell r="AA670">
            <v>1224976.23</v>
          </cell>
          <cell r="AB670">
            <v>2324395.4699999988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14438228.869999997</v>
          </cell>
        </row>
        <row r="671">
          <cell r="A671" t="str">
            <v>34630702</v>
          </cell>
          <cell r="B671">
            <v>346</v>
          </cell>
          <cell r="C671" t="str">
            <v>Sanford U5</v>
          </cell>
          <cell r="D671" t="str">
            <v>Other</v>
          </cell>
          <cell r="E671">
            <v>30702</v>
          </cell>
          <cell r="K671">
            <v>346</v>
          </cell>
          <cell r="L671">
            <v>768770.99</v>
          </cell>
          <cell r="M671">
            <v>68901.210000000006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837672.2</v>
          </cell>
          <cell r="T671">
            <v>22959.76999999999</v>
          </cell>
          <cell r="U671">
            <v>-3883.9799999999996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856747.99</v>
          </cell>
          <cell r="AA671">
            <v>100346.35</v>
          </cell>
          <cell r="AB671">
            <v>190407.44999999998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1147501.79</v>
          </cell>
        </row>
        <row r="672">
          <cell r="A672" t="str">
            <v/>
          </cell>
          <cell r="B672" t="str">
            <v/>
          </cell>
          <cell r="C672" t="str">
            <v>Sanford U5</v>
          </cell>
          <cell r="D672" t="str">
            <v>Other</v>
          </cell>
          <cell r="E672" t="str">
            <v/>
          </cell>
          <cell r="J672" t="str">
            <v>Depr Total</v>
          </cell>
          <cell r="L672">
            <v>65527581.719999999</v>
          </cell>
          <cell r="M672">
            <v>9940399.2700000014</v>
          </cell>
          <cell r="N672">
            <v>-462051.16000000003</v>
          </cell>
          <cell r="O672">
            <v>-238372.36</v>
          </cell>
          <cell r="P672">
            <v>0</v>
          </cell>
          <cell r="Q672">
            <v>29618.45</v>
          </cell>
          <cell r="R672">
            <v>281669.38</v>
          </cell>
          <cell r="S672">
            <v>75078845.299999997</v>
          </cell>
          <cell r="T672">
            <v>3412096.9499999997</v>
          </cell>
          <cell r="U672">
            <v>-485816.50000000012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78005125.75</v>
          </cell>
          <cell r="AA672">
            <v>11576153.710000001</v>
          </cell>
          <cell r="AB672">
            <v>-72648034.329999968</v>
          </cell>
          <cell r="AC672">
            <v>0</v>
          </cell>
          <cell r="AD672">
            <v>0</v>
          </cell>
          <cell r="AE672">
            <v>28995246.479766902</v>
          </cell>
          <cell r="AF672">
            <v>0</v>
          </cell>
          <cell r="AG672">
            <v>45928491.60976693</v>
          </cell>
        </row>
        <row r="673">
          <cell r="A673" t="str">
            <v/>
          </cell>
          <cell r="B673" t="str">
            <v/>
          </cell>
          <cell r="C673" t="str">
            <v>Sanford U5 Total</v>
          </cell>
          <cell r="D673" t="str">
            <v>Other</v>
          </cell>
          <cell r="E673" t="str">
            <v/>
          </cell>
          <cell r="I673" t="str">
            <v>Sanford U5 Total</v>
          </cell>
          <cell r="L673">
            <v>65527581.719999999</v>
          </cell>
          <cell r="M673">
            <v>9940399.2700000014</v>
          </cell>
          <cell r="N673">
            <v>-462051.16000000003</v>
          </cell>
          <cell r="O673">
            <v>-238372.36</v>
          </cell>
          <cell r="P673">
            <v>0</v>
          </cell>
          <cell r="Q673">
            <v>29618.45</v>
          </cell>
          <cell r="R673">
            <v>281669.38</v>
          </cell>
          <cell r="S673">
            <v>75078845.299999997</v>
          </cell>
          <cell r="T673">
            <v>3412096.9499999997</v>
          </cell>
          <cell r="U673">
            <v>-485816.50000000012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78005125.75</v>
          </cell>
          <cell r="AA673">
            <v>11576153.710000001</v>
          </cell>
          <cell r="AB673">
            <v>-72648034.329999968</v>
          </cell>
          <cell r="AC673">
            <v>0</v>
          </cell>
          <cell r="AD673">
            <v>0</v>
          </cell>
          <cell r="AE673">
            <v>28995246.479766902</v>
          </cell>
          <cell r="AF673">
            <v>0</v>
          </cell>
          <cell r="AG673">
            <v>45928491.60976693</v>
          </cell>
        </row>
        <row r="674">
          <cell r="A674" t="str">
            <v/>
          </cell>
          <cell r="B674" t="str">
            <v/>
          </cell>
          <cell r="C674" t="str">
            <v>Sanford U5 Total</v>
          </cell>
          <cell r="D674" t="str">
            <v>Other</v>
          </cell>
          <cell r="E674" t="str">
            <v/>
          </cell>
          <cell r="H674" t="str">
            <v>Sanford  Total</v>
          </cell>
          <cell r="L674">
            <v>113418643.78999998</v>
          </cell>
          <cell r="M674">
            <v>24092773.260000002</v>
          </cell>
          <cell r="N674">
            <v>-1135631.32</v>
          </cell>
          <cell r="O674">
            <v>-276035.32999999996</v>
          </cell>
          <cell r="P674">
            <v>0</v>
          </cell>
          <cell r="Q674">
            <v>116027.86</v>
          </cell>
          <cell r="R674">
            <v>-1574389.01</v>
          </cell>
          <cell r="S674">
            <v>134641389.25</v>
          </cell>
          <cell r="T674">
            <v>8521943.8900000006</v>
          </cell>
          <cell r="U674">
            <v>-1170329.49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141993003.64999998</v>
          </cell>
          <cell r="AA674">
            <v>33920176.090000004</v>
          </cell>
          <cell r="AB674">
            <v>-46962194.599999964</v>
          </cell>
          <cell r="AC674">
            <v>0</v>
          </cell>
          <cell r="AD674">
            <v>0</v>
          </cell>
          <cell r="AE674">
            <v>28995246.479766902</v>
          </cell>
          <cell r="AF674">
            <v>0</v>
          </cell>
          <cell r="AG674">
            <v>157946231.61976692</v>
          </cell>
        </row>
        <row r="675">
          <cell r="A675" t="str">
            <v>34140102</v>
          </cell>
          <cell r="B675">
            <v>341</v>
          </cell>
          <cell r="C675" t="str">
            <v>Space Coast Solar</v>
          </cell>
          <cell r="D675" t="str">
            <v>Other</v>
          </cell>
          <cell r="E675">
            <v>40102</v>
          </cell>
          <cell r="H675" t="str">
            <v xml:space="preserve">Space Coast </v>
          </cell>
          <cell r="I675" t="str">
            <v>Space Coast Solar</v>
          </cell>
          <cell r="J675" t="str">
            <v>Depr</v>
          </cell>
          <cell r="K675">
            <v>341</v>
          </cell>
          <cell r="L675">
            <v>28043.59</v>
          </cell>
          <cell r="M675">
            <v>40766.04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68809.63</v>
          </cell>
          <cell r="T675">
            <v>31658.880000000012</v>
          </cell>
          <cell r="U675">
            <v>-2780.63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97687.88</v>
          </cell>
          <cell r="AA675">
            <v>126648.22000000002</v>
          </cell>
          <cell r="AB675">
            <v>-17.419999999999998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224318.68000000002</v>
          </cell>
        </row>
        <row r="676">
          <cell r="A676" t="str">
            <v>34240102</v>
          </cell>
          <cell r="B676">
            <v>342</v>
          </cell>
          <cell r="C676" t="str">
            <v>Space Coast Solar</v>
          </cell>
          <cell r="D676" t="str">
            <v>Other</v>
          </cell>
          <cell r="E676">
            <v>40102</v>
          </cell>
          <cell r="K676">
            <v>342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</row>
        <row r="677">
          <cell r="A677" t="str">
            <v>34340102</v>
          </cell>
          <cell r="B677">
            <v>343</v>
          </cell>
          <cell r="C677" t="str">
            <v>Space Coast Solar</v>
          </cell>
          <cell r="D677" t="str">
            <v>Other</v>
          </cell>
          <cell r="E677">
            <v>40102</v>
          </cell>
          <cell r="K677">
            <v>343</v>
          </cell>
          <cell r="L677">
            <v>1397851.74</v>
          </cell>
          <cell r="M677">
            <v>1457630.36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2855482.1</v>
          </cell>
          <cell r="T677">
            <v>425607.47</v>
          </cell>
          <cell r="U677">
            <v>-37381.479999999996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3243708.0900000003</v>
          </cell>
          <cell r="AA677">
            <v>1702601.15</v>
          </cell>
          <cell r="AB677">
            <v>-234.17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4946075.07</v>
          </cell>
        </row>
        <row r="678">
          <cell r="A678" t="str">
            <v>34440102</v>
          </cell>
          <cell r="B678">
            <v>344</v>
          </cell>
          <cell r="C678" t="str">
            <v>Space Coast Solar</v>
          </cell>
          <cell r="D678" t="str">
            <v>Other</v>
          </cell>
          <cell r="E678">
            <v>40102</v>
          </cell>
          <cell r="K678">
            <v>344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A679" t="str">
            <v>34540102</v>
          </cell>
          <cell r="B679">
            <v>345</v>
          </cell>
          <cell r="C679" t="str">
            <v>Space Coast Solar</v>
          </cell>
          <cell r="D679" t="str">
            <v>Other</v>
          </cell>
          <cell r="E679">
            <v>40102</v>
          </cell>
          <cell r="K679">
            <v>345</v>
          </cell>
          <cell r="L679">
            <v>0</v>
          </cell>
          <cell r="M679">
            <v>25272.63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25272.63</v>
          </cell>
          <cell r="T679">
            <v>50528.319999999992</v>
          </cell>
          <cell r="U679">
            <v>-4437.9399999999996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71363.009999999995</v>
          </cell>
          <cell r="AA679">
            <v>202133.61000000002</v>
          </cell>
          <cell r="AB679">
            <v>-27.799999999999997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273468.82</v>
          </cell>
        </row>
        <row r="680">
          <cell r="A680" t="str">
            <v>34640102</v>
          </cell>
          <cell r="B680">
            <v>346</v>
          </cell>
          <cell r="C680" t="str">
            <v>Space Coast Solar</v>
          </cell>
          <cell r="D680" t="str">
            <v>Other</v>
          </cell>
          <cell r="E680">
            <v>40102</v>
          </cell>
          <cell r="K680">
            <v>346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</row>
        <row r="681">
          <cell r="A681" t="str">
            <v/>
          </cell>
          <cell r="B681" t="str">
            <v/>
          </cell>
          <cell r="C681" t="str">
            <v>Space Coast Solar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1425895.33</v>
          </cell>
          <cell r="M681">
            <v>1523669.03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2949564.36</v>
          </cell>
          <cell r="T681">
            <v>507794.67</v>
          </cell>
          <cell r="U681">
            <v>-44600.049999999996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3412758.98</v>
          </cell>
          <cell r="AA681">
            <v>2031382.98</v>
          </cell>
          <cell r="AB681">
            <v>-279.39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5443862.5700000003</v>
          </cell>
        </row>
        <row r="682">
          <cell r="A682" t="str">
            <v>346.340102</v>
          </cell>
          <cell r="B682">
            <v>346.3</v>
          </cell>
          <cell r="C682" t="str">
            <v>Space Coast Solar</v>
          </cell>
          <cell r="D682" t="str">
            <v>Other</v>
          </cell>
          <cell r="E682">
            <v>40102</v>
          </cell>
          <cell r="J682" t="str">
            <v>Amort</v>
          </cell>
          <cell r="K682">
            <v>346.3</v>
          </cell>
          <cell r="L682">
            <v>1695.45</v>
          </cell>
          <cell r="M682">
            <v>1839.4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3534.8500000000004</v>
          </cell>
          <cell r="T682">
            <v>605.77</v>
          </cell>
          <cell r="U682">
            <v>-5.2700000000000005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4135.3499999999995</v>
          </cell>
          <cell r="AA682">
            <v>2423.3300000000004</v>
          </cell>
          <cell r="AB682">
            <v>-0.03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6558.65</v>
          </cell>
        </row>
        <row r="683">
          <cell r="A683" t="str">
            <v>346.540102</v>
          </cell>
          <cell r="B683">
            <v>346.5</v>
          </cell>
          <cell r="C683" t="str">
            <v>Space Coast Solar</v>
          </cell>
          <cell r="D683" t="str">
            <v>Other</v>
          </cell>
          <cell r="E683">
            <v>40102</v>
          </cell>
          <cell r="K683">
            <v>346.5</v>
          </cell>
          <cell r="L683">
            <v>1345.41</v>
          </cell>
          <cell r="M683">
            <v>1407.5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2752.91</v>
          </cell>
          <cell r="T683">
            <v>471.77</v>
          </cell>
          <cell r="U683">
            <v>-6.83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3217.8500000000004</v>
          </cell>
          <cell r="AA683">
            <v>1887.2599999999998</v>
          </cell>
          <cell r="AB683">
            <v>-0.04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5105.07</v>
          </cell>
        </row>
        <row r="684">
          <cell r="A684" t="str">
            <v>346.740102</v>
          </cell>
          <cell r="B684">
            <v>346.7</v>
          </cell>
          <cell r="C684" t="str">
            <v>Space Coast Solar</v>
          </cell>
          <cell r="D684" t="str">
            <v>Other</v>
          </cell>
          <cell r="E684">
            <v>40102</v>
          </cell>
          <cell r="K684">
            <v>346.7</v>
          </cell>
          <cell r="L684">
            <v>3739.26</v>
          </cell>
          <cell r="M684">
            <v>4494.3999999999996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8233.66</v>
          </cell>
          <cell r="T684">
            <v>1840.83</v>
          </cell>
          <cell r="U684">
            <v>-37.35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10037.14</v>
          </cell>
          <cell r="AA684">
            <v>7364.04</v>
          </cell>
          <cell r="AB684">
            <v>-0.23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17400.95</v>
          </cell>
        </row>
        <row r="685">
          <cell r="A685" t="str">
            <v/>
          </cell>
          <cell r="B685" t="str">
            <v/>
          </cell>
          <cell r="C685" t="str">
            <v>Space Coast Solar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6780.1200000000008</v>
          </cell>
          <cell r="M685">
            <v>7741.2999999999993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14521.42</v>
          </cell>
          <cell r="T685">
            <v>2918.37</v>
          </cell>
          <cell r="U685">
            <v>-49.45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17390.34</v>
          </cell>
          <cell r="AA685">
            <v>11674.630000000001</v>
          </cell>
          <cell r="AB685">
            <v>-0.30000000000000004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29064.67</v>
          </cell>
        </row>
        <row r="686">
          <cell r="A686" t="str">
            <v/>
          </cell>
          <cell r="B686" t="str">
            <v/>
          </cell>
          <cell r="C686" t="str">
            <v>Space Coast Solar Total</v>
          </cell>
          <cell r="D686" t="str">
            <v>Other</v>
          </cell>
          <cell r="E686" t="str">
            <v/>
          </cell>
          <cell r="I686" t="str">
            <v>Space Coast Solar Total</v>
          </cell>
          <cell r="L686">
            <v>1432675.45</v>
          </cell>
          <cell r="M686">
            <v>1531410.3299999998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2964085.7800000003</v>
          </cell>
          <cell r="T686">
            <v>510713.04000000004</v>
          </cell>
          <cell r="U686">
            <v>-44649.499999999993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3430149.3200000003</v>
          </cell>
          <cell r="AA686">
            <v>2043057.61</v>
          </cell>
          <cell r="AB686">
            <v>-279.69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5472927.2400000012</v>
          </cell>
        </row>
        <row r="687">
          <cell r="A687" t="str">
            <v/>
          </cell>
          <cell r="B687" t="str">
            <v/>
          </cell>
          <cell r="C687" t="str">
            <v>Space Coast Solar Total</v>
          </cell>
          <cell r="D687" t="str">
            <v>Other</v>
          </cell>
          <cell r="E687" t="str">
            <v/>
          </cell>
          <cell r="H687" t="str">
            <v>Space Coast  Total</v>
          </cell>
          <cell r="L687">
            <v>1432675.45</v>
          </cell>
          <cell r="M687">
            <v>1531410.3299999998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2964085.7800000003</v>
          </cell>
          <cell r="T687">
            <v>510713.04000000004</v>
          </cell>
          <cell r="U687">
            <v>-44649.499999999993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3430149.3200000003</v>
          </cell>
          <cell r="AA687">
            <v>2043057.61</v>
          </cell>
          <cell r="AB687">
            <v>-279.69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5472927.2400000012</v>
          </cell>
        </row>
        <row r="688">
          <cell r="A688" t="str">
            <v>34130801</v>
          </cell>
          <cell r="B688">
            <v>341</v>
          </cell>
          <cell r="C688" t="str">
            <v>Turkey Pt U5</v>
          </cell>
          <cell r="D688" t="str">
            <v>Other</v>
          </cell>
          <cell r="E688">
            <v>30801</v>
          </cell>
          <cell r="H688" t="str">
            <v xml:space="preserve">Turkey Pt </v>
          </cell>
          <cell r="I688" t="str">
            <v>Turkey Pt U5</v>
          </cell>
          <cell r="J688" t="str">
            <v>Depr</v>
          </cell>
          <cell r="K688">
            <v>341</v>
          </cell>
          <cell r="L688">
            <v>4217901.6100000003</v>
          </cell>
          <cell r="M688">
            <v>814008.87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5031910.4800000004</v>
          </cell>
          <cell r="T688">
            <v>271145.45999999985</v>
          </cell>
          <cell r="U688">
            <v>-89008.930000000008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5214047.0100000007</v>
          </cell>
          <cell r="AA688">
            <v>1083478.67</v>
          </cell>
          <cell r="AB688">
            <v>-266367.17999999993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6031158.5000000009</v>
          </cell>
        </row>
        <row r="689">
          <cell r="A689" t="str">
            <v>34230801</v>
          </cell>
          <cell r="B689">
            <v>342</v>
          </cell>
          <cell r="C689" t="str">
            <v>Turkey Pt U5</v>
          </cell>
          <cell r="D689" t="str">
            <v>Other</v>
          </cell>
          <cell r="E689">
            <v>30801</v>
          </cell>
          <cell r="K689">
            <v>342</v>
          </cell>
          <cell r="L689">
            <v>1435142.23</v>
          </cell>
          <cell r="M689">
            <v>348336.09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1783478.32</v>
          </cell>
          <cell r="T689">
            <v>116030.37</v>
          </cell>
          <cell r="U689">
            <v>-35082.239999999998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1864426.45</v>
          </cell>
          <cell r="AA689">
            <v>463649.41000000003</v>
          </cell>
          <cell r="AB689">
            <v>-104986.74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2223089.12</v>
          </cell>
        </row>
        <row r="690">
          <cell r="A690" t="str">
            <v>34330801</v>
          </cell>
          <cell r="B690">
            <v>343</v>
          </cell>
          <cell r="C690" t="str">
            <v>Turkey Pt U5</v>
          </cell>
          <cell r="D690" t="str">
            <v>Other</v>
          </cell>
          <cell r="E690">
            <v>30801</v>
          </cell>
          <cell r="K690">
            <v>343</v>
          </cell>
          <cell r="L690">
            <v>-3598227.32</v>
          </cell>
          <cell r="M690">
            <v>14900513.869999999</v>
          </cell>
          <cell r="N690">
            <v>-2253433.5299999998</v>
          </cell>
          <cell r="O690">
            <v>-996277.59</v>
          </cell>
          <cell r="P690">
            <v>0</v>
          </cell>
          <cell r="Q690">
            <v>524986.28</v>
          </cell>
          <cell r="R690">
            <v>3496188.81</v>
          </cell>
          <cell r="S690">
            <v>12073750.52</v>
          </cell>
          <cell r="T690">
            <v>5213213.0699999984</v>
          </cell>
          <cell r="U690">
            <v>-1050823.81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16236139.779999997</v>
          </cell>
          <cell r="AA690">
            <v>20831641.98</v>
          </cell>
          <cell r="AB690">
            <v>-3144684.38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33923097.379999995</v>
          </cell>
        </row>
        <row r="691">
          <cell r="A691" t="str">
            <v>34430801</v>
          </cell>
          <cell r="B691">
            <v>344</v>
          </cell>
          <cell r="C691" t="str">
            <v>Turkey Pt U5</v>
          </cell>
          <cell r="D691" t="str">
            <v>Other</v>
          </cell>
          <cell r="E691">
            <v>30801</v>
          </cell>
          <cell r="K691">
            <v>344</v>
          </cell>
          <cell r="L691">
            <v>3101710</v>
          </cell>
          <cell r="M691">
            <v>1050042.94</v>
          </cell>
          <cell r="N691">
            <v>-11310</v>
          </cell>
          <cell r="O691">
            <v>-2008.71</v>
          </cell>
          <cell r="P691">
            <v>0</v>
          </cell>
          <cell r="Q691">
            <v>0</v>
          </cell>
          <cell r="R691">
            <v>0</v>
          </cell>
          <cell r="S691">
            <v>4138434.23</v>
          </cell>
          <cell r="T691">
            <v>349737.97</v>
          </cell>
          <cell r="U691">
            <v>-118185.21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4369986.99</v>
          </cell>
          <cell r="AA691">
            <v>1397528.98</v>
          </cell>
          <cell r="AB691">
            <v>-353679.8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5413836.1699999999</v>
          </cell>
        </row>
        <row r="692">
          <cell r="A692" t="str">
            <v>34530801</v>
          </cell>
          <cell r="B692">
            <v>345</v>
          </cell>
          <cell r="C692" t="str">
            <v>Turkey Pt U5</v>
          </cell>
          <cell r="D692" t="str">
            <v>Other</v>
          </cell>
          <cell r="E692">
            <v>30801</v>
          </cell>
          <cell r="K692">
            <v>345</v>
          </cell>
          <cell r="L692">
            <v>6489128.2400000002</v>
          </cell>
          <cell r="M692">
            <v>1315950.32</v>
          </cell>
          <cell r="N692">
            <v>0</v>
          </cell>
          <cell r="O692">
            <v>-556.66999999999996</v>
          </cell>
          <cell r="P692">
            <v>0</v>
          </cell>
          <cell r="Q692">
            <v>0</v>
          </cell>
          <cell r="R692">
            <v>0</v>
          </cell>
          <cell r="S692">
            <v>7804521.8900000006</v>
          </cell>
          <cell r="T692">
            <v>438339</v>
          </cell>
          <cell r="U692">
            <v>-148125.72000000003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8094735.1700000009</v>
          </cell>
          <cell r="AA692">
            <v>1751572.59</v>
          </cell>
          <cell r="AB692">
            <v>-443279.47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9403028.290000001</v>
          </cell>
        </row>
        <row r="693">
          <cell r="A693" t="str">
            <v>34630801</v>
          </cell>
          <cell r="B693">
            <v>346</v>
          </cell>
          <cell r="C693" t="str">
            <v>Turkey Pt U5</v>
          </cell>
          <cell r="D693" t="str">
            <v>Other</v>
          </cell>
          <cell r="E693">
            <v>30801</v>
          </cell>
          <cell r="K693">
            <v>346</v>
          </cell>
          <cell r="L693">
            <v>1174222.9099999999</v>
          </cell>
          <cell r="M693">
            <v>296879.21999999997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1471102.13</v>
          </cell>
          <cell r="T693">
            <v>98890.129999999946</v>
          </cell>
          <cell r="U693">
            <v>-33417.46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1536574.7999999998</v>
          </cell>
          <cell r="AA693">
            <v>395158.21</v>
          </cell>
          <cell r="AB693">
            <v>-100004.70999999999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1831728.2999999998</v>
          </cell>
        </row>
        <row r="694">
          <cell r="A694" t="str">
            <v/>
          </cell>
          <cell r="B694" t="str">
            <v/>
          </cell>
          <cell r="C694" t="str">
            <v>Turkey Pt U5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12819877.67</v>
          </cell>
          <cell r="M694">
            <v>18725731.309999999</v>
          </cell>
          <cell r="N694">
            <v>-2264743.5299999998</v>
          </cell>
          <cell r="O694">
            <v>-998842.97</v>
          </cell>
          <cell r="P694">
            <v>0</v>
          </cell>
          <cell r="Q694">
            <v>524986.28</v>
          </cell>
          <cell r="R694">
            <v>3496188.81</v>
          </cell>
          <cell r="S694">
            <v>32303197.57</v>
          </cell>
          <cell r="T694">
            <v>6487355.9999999981</v>
          </cell>
          <cell r="U694">
            <v>-1474643.3699999999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37315910.199999996</v>
          </cell>
          <cell r="AA694">
            <v>25923029.840000004</v>
          </cell>
          <cell r="AB694">
            <v>-4413002.2799999993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58825937.759999998</v>
          </cell>
        </row>
        <row r="695">
          <cell r="A695" t="str">
            <v>346.330801</v>
          </cell>
          <cell r="B695">
            <v>346.3</v>
          </cell>
          <cell r="C695" t="str">
            <v>Turkey Pt U5</v>
          </cell>
          <cell r="D695" t="str">
            <v>Other</v>
          </cell>
          <cell r="E695">
            <v>30801</v>
          </cell>
          <cell r="J695" t="str">
            <v>Amort</v>
          </cell>
          <cell r="K695">
            <v>346.3</v>
          </cell>
          <cell r="L695">
            <v>1138.56</v>
          </cell>
          <cell r="M695">
            <v>436.01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1574.57</v>
          </cell>
          <cell r="T695">
            <v>145.24</v>
          </cell>
          <cell r="U695">
            <v>-5.01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1714.8</v>
          </cell>
          <cell r="AA695">
            <v>71.830000000000069</v>
          </cell>
          <cell r="AB695">
            <v>-1746.63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40</v>
          </cell>
        </row>
        <row r="696">
          <cell r="A696" t="str">
            <v>346.530801</v>
          </cell>
          <cell r="B696">
            <v>346.5</v>
          </cell>
          <cell r="C696" t="str">
            <v>Turkey Pt U5</v>
          </cell>
          <cell r="D696" t="str">
            <v>Other</v>
          </cell>
          <cell r="E696">
            <v>30801</v>
          </cell>
          <cell r="K696">
            <v>346.5</v>
          </cell>
          <cell r="L696">
            <v>22492.959999999999</v>
          </cell>
          <cell r="M696">
            <v>4653.71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27146.67</v>
          </cell>
          <cell r="T696">
            <v>1550.1400000000003</v>
          </cell>
          <cell r="U696">
            <v>-89.06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28607.749999999996</v>
          </cell>
          <cell r="AA696">
            <v>2834.88</v>
          </cell>
          <cell r="AB696">
            <v>-31157.780000000006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284.84999999999127</v>
          </cell>
        </row>
        <row r="697">
          <cell r="A697" t="str">
            <v>346.730801</v>
          </cell>
          <cell r="B697">
            <v>346.7</v>
          </cell>
          <cell r="C697" t="str">
            <v>Turkey Pt U5</v>
          </cell>
          <cell r="D697" t="str">
            <v>Other</v>
          </cell>
          <cell r="E697">
            <v>30801</v>
          </cell>
          <cell r="K697">
            <v>346.7</v>
          </cell>
          <cell r="L697">
            <v>45033.35</v>
          </cell>
          <cell r="M697">
            <v>22648.95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67682.3</v>
          </cell>
          <cell r="T697">
            <v>7544.32</v>
          </cell>
          <cell r="U697">
            <v>-606.76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74619.86</v>
          </cell>
          <cell r="AA697">
            <v>30146.579999999998</v>
          </cell>
          <cell r="AB697">
            <v>-1815.7799999999997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102950.66</v>
          </cell>
        </row>
        <row r="698">
          <cell r="A698" t="str">
            <v/>
          </cell>
          <cell r="B698" t="str">
            <v/>
          </cell>
          <cell r="C698" t="str">
            <v>Turkey Pt U5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68664.87</v>
          </cell>
          <cell r="M698">
            <v>27738.670000000002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96403.540000000008</v>
          </cell>
          <cell r="T698">
            <v>9239.7000000000007</v>
          </cell>
          <cell r="U698">
            <v>-700.83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104942.41</v>
          </cell>
          <cell r="AA698">
            <v>33053.29</v>
          </cell>
          <cell r="AB698">
            <v>-34720.19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103275.51</v>
          </cell>
        </row>
        <row r="699">
          <cell r="A699" t="str">
            <v/>
          </cell>
          <cell r="B699" t="str">
            <v/>
          </cell>
          <cell r="C699" t="str">
            <v>Turkey Pt U5 Total</v>
          </cell>
          <cell r="D699" t="str">
            <v>Other</v>
          </cell>
          <cell r="E699" t="str">
            <v/>
          </cell>
          <cell r="I699" t="str">
            <v>Turkey Pt U5 Total</v>
          </cell>
          <cell r="L699">
            <v>12888542.540000001</v>
          </cell>
          <cell r="M699">
            <v>18753469.98</v>
          </cell>
          <cell r="N699">
            <v>-2264743.5299999998</v>
          </cell>
          <cell r="O699">
            <v>-998842.97</v>
          </cell>
          <cell r="P699">
            <v>0</v>
          </cell>
          <cell r="Q699">
            <v>524986.28</v>
          </cell>
          <cell r="R699">
            <v>3496188.81</v>
          </cell>
          <cell r="S699">
            <v>32399601.110000003</v>
          </cell>
          <cell r="T699">
            <v>6496595.6999999983</v>
          </cell>
          <cell r="U699">
            <v>-1475344.2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37420852.609999992</v>
          </cell>
          <cell r="AA699">
            <v>25956083.129999999</v>
          </cell>
          <cell r="AB699">
            <v>-4447722.47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58929213.269999996</v>
          </cell>
        </row>
        <row r="700">
          <cell r="A700" t="str">
            <v/>
          </cell>
          <cell r="B700" t="str">
            <v/>
          </cell>
          <cell r="C700" t="str">
            <v>Turkey Pt U5 Total</v>
          </cell>
          <cell r="D700" t="str">
            <v>Other</v>
          </cell>
          <cell r="E700" t="str">
            <v/>
          </cell>
          <cell r="H700" t="str">
            <v>Turkey Pt  Total</v>
          </cell>
          <cell r="L700">
            <v>12888542.540000001</v>
          </cell>
          <cell r="M700">
            <v>18753469.98</v>
          </cell>
          <cell r="N700">
            <v>-2264743.5299999998</v>
          </cell>
          <cell r="O700">
            <v>-998842.97</v>
          </cell>
          <cell r="P700">
            <v>0</v>
          </cell>
          <cell r="Q700">
            <v>524986.28</v>
          </cell>
          <cell r="R700">
            <v>3496188.81</v>
          </cell>
          <cell r="S700">
            <v>32399601.110000003</v>
          </cell>
          <cell r="T700">
            <v>6496595.6999999983</v>
          </cell>
          <cell r="U700">
            <v>-1475344.2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37420852.609999992</v>
          </cell>
          <cell r="AA700">
            <v>25956083.129999999</v>
          </cell>
          <cell r="AB700">
            <v>-4447722.47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58929213.269999996</v>
          </cell>
        </row>
        <row r="701">
          <cell r="A701" t="str">
            <v>34130900</v>
          </cell>
          <cell r="B701">
            <v>341</v>
          </cell>
          <cell r="C701" t="str">
            <v>WestCountyEC Comm</v>
          </cell>
          <cell r="D701" t="str">
            <v>Other</v>
          </cell>
          <cell r="E701">
            <v>30900</v>
          </cell>
          <cell r="H701" t="str">
            <v>WestCountyEC</v>
          </cell>
          <cell r="I701" t="str">
            <v>WestCountyEC Comm</v>
          </cell>
          <cell r="J701" t="str">
            <v>Depr</v>
          </cell>
          <cell r="K701">
            <v>341</v>
          </cell>
          <cell r="L701">
            <v>27842.3</v>
          </cell>
          <cell r="M701">
            <v>29040.400000000001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56882.7</v>
          </cell>
          <cell r="T701">
            <v>9599.0999999999985</v>
          </cell>
          <cell r="U701">
            <v>-26634.63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39847.17</v>
          </cell>
          <cell r="AA701">
            <v>39028.19</v>
          </cell>
          <cell r="AB701">
            <v>-5.41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78869.95</v>
          </cell>
        </row>
        <row r="702">
          <cell r="A702" t="str">
            <v>34230900</v>
          </cell>
          <cell r="B702">
            <v>342</v>
          </cell>
          <cell r="C702" t="str">
            <v>WestCountyEC Comm</v>
          </cell>
          <cell r="D702" t="str">
            <v>Other</v>
          </cell>
          <cell r="E702">
            <v>30900</v>
          </cell>
          <cell r="K702">
            <v>342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</row>
        <row r="703">
          <cell r="A703" t="str">
            <v>34330900</v>
          </cell>
          <cell r="B703">
            <v>343</v>
          </cell>
          <cell r="C703" t="str">
            <v>WestCountyEC Comm</v>
          </cell>
          <cell r="D703" t="str">
            <v>Other</v>
          </cell>
          <cell r="E703">
            <v>30900</v>
          </cell>
          <cell r="K703">
            <v>343</v>
          </cell>
          <cell r="L703">
            <v>482151.61</v>
          </cell>
          <cell r="M703">
            <v>1474076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1956227.6099999999</v>
          </cell>
          <cell r="T703">
            <v>531077.78</v>
          </cell>
          <cell r="U703">
            <v>-1473581.8699999999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1013723.5200000003</v>
          </cell>
          <cell r="AA703">
            <v>2159266.23</v>
          </cell>
          <cell r="AB703">
            <v>-298.78999999999996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3172690.96</v>
          </cell>
        </row>
        <row r="704">
          <cell r="A704" t="str">
            <v>34430900</v>
          </cell>
          <cell r="B704">
            <v>344</v>
          </cell>
          <cell r="C704" t="str">
            <v>WestCountyEC Comm</v>
          </cell>
          <cell r="D704" t="str">
            <v>Other</v>
          </cell>
          <cell r="E704">
            <v>30900</v>
          </cell>
          <cell r="K704">
            <v>344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</row>
        <row r="705">
          <cell r="A705" t="str">
            <v>34530900</v>
          </cell>
          <cell r="B705">
            <v>345</v>
          </cell>
          <cell r="C705" t="str">
            <v>WestCountyEC Comm</v>
          </cell>
          <cell r="D705" t="str">
            <v>Other</v>
          </cell>
          <cell r="E705">
            <v>30900</v>
          </cell>
          <cell r="K705">
            <v>345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</row>
        <row r="706">
          <cell r="A706" t="str">
            <v>34630900</v>
          </cell>
          <cell r="B706">
            <v>346</v>
          </cell>
          <cell r="C706" t="str">
            <v>WestCountyEC Comm</v>
          </cell>
          <cell r="D706" t="str">
            <v>Other</v>
          </cell>
          <cell r="E706">
            <v>30900</v>
          </cell>
          <cell r="K706">
            <v>346</v>
          </cell>
          <cell r="L706">
            <v>6336.13</v>
          </cell>
          <cell r="M706">
            <v>2556.7199999999998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8892.85</v>
          </cell>
          <cell r="T706">
            <v>902.50000000000045</v>
          </cell>
          <cell r="U706">
            <v>-2504.16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7291.1900000000005</v>
          </cell>
          <cell r="AA706">
            <v>3669.37</v>
          </cell>
          <cell r="AB706">
            <v>-0.51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10960.05</v>
          </cell>
        </row>
        <row r="707">
          <cell r="A707" t="str">
            <v/>
          </cell>
          <cell r="B707" t="str">
            <v/>
          </cell>
          <cell r="C707" t="str">
            <v>WestCountyEC Comm</v>
          </cell>
          <cell r="D707" t="str">
            <v>Other</v>
          </cell>
          <cell r="E707" t="str">
            <v/>
          </cell>
          <cell r="J707" t="str">
            <v>Depr Total</v>
          </cell>
          <cell r="L707">
            <v>516330.04</v>
          </cell>
          <cell r="M707">
            <v>1505673.1199999999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2022003.16</v>
          </cell>
          <cell r="T707">
            <v>541579.38</v>
          </cell>
          <cell r="U707">
            <v>-1502720.6599999997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1060861.8800000001</v>
          </cell>
          <cell r="AA707">
            <v>2201963.79</v>
          </cell>
          <cell r="AB707">
            <v>-304.70999999999998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3262520.96</v>
          </cell>
        </row>
        <row r="708">
          <cell r="A708" t="str">
            <v>346.330900</v>
          </cell>
          <cell r="B708">
            <v>346.3</v>
          </cell>
          <cell r="C708" t="str">
            <v>WestCountyEC Comm</v>
          </cell>
          <cell r="D708" t="str">
            <v>Other</v>
          </cell>
          <cell r="E708">
            <v>30900</v>
          </cell>
          <cell r="J708" t="str">
            <v>Amort</v>
          </cell>
          <cell r="K708">
            <v>346.3</v>
          </cell>
          <cell r="L708">
            <v>11148.68</v>
          </cell>
          <cell r="M708">
            <v>6510.87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17659.55</v>
          </cell>
          <cell r="T708">
            <v>2135.4099999999989</v>
          </cell>
          <cell r="U708">
            <v>-586.58000000000004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19208.379999999997</v>
          </cell>
          <cell r="AA708">
            <v>6410.5300000000007</v>
          </cell>
          <cell r="AB708">
            <v>-23207.079999999998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2411.8300000000017</v>
          </cell>
        </row>
        <row r="709">
          <cell r="A709" t="str">
            <v>346.530900</v>
          </cell>
          <cell r="B709">
            <v>346.5</v>
          </cell>
          <cell r="C709" t="str">
            <v>WestCountyEC Comm</v>
          </cell>
          <cell r="D709" t="str">
            <v>Other</v>
          </cell>
          <cell r="E709">
            <v>30900</v>
          </cell>
          <cell r="K709">
            <v>346.5</v>
          </cell>
          <cell r="L709">
            <v>23348.18</v>
          </cell>
          <cell r="M709">
            <v>17012.240000000002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40360.42</v>
          </cell>
          <cell r="T709">
            <v>5579.6100000000006</v>
          </cell>
          <cell r="U709">
            <v>-2554.4899999999998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43385.54</v>
          </cell>
          <cell r="AA709">
            <v>22685.690000000002</v>
          </cell>
          <cell r="AB709">
            <v>-0.51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66070.720000000001</v>
          </cell>
        </row>
        <row r="710">
          <cell r="A710" t="str">
            <v>346.730900</v>
          </cell>
          <cell r="B710">
            <v>346.7</v>
          </cell>
          <cell r="C710" t="str">
            <v>WestCountyEC Comm</v>
          </cell>
          <cell r="D710" t="str">
            <v>Other</v>
          </cell>
          <cell r="E710">
            <v>30900</v>
          </cell>
          <cell r="K710">
            <v>346.7</v>
          </cell>
          <cell r="L710">
            <v>167829.85</v>
          </cell>
          <cell r="M710">
            <v>108677.02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276506.87</v>
          </cell>
          <cell r="T710">
            <v>35831.469999999987</v>
          </cell>
          <cell r="U710">
            <v>-22966.39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289371.94999999995</v>
          </cell>
          <cell r="AA710">
            <v>145684.28999999998</v>
          </cell>
          <cell r="AB710">
            <v>-4.66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435051.57999999996</v>
          </cell>
        </row>
        <row r="711">
          <cell r="A711" t="str">
            <v/>
          </cell>
          <cell r="B711" t="str">
            <v/>
          </cell>
          <cell r="C711" t="str">
            <v>WestCountyEC Comm</v>
          </cell>
          <cell r="D711" t="str">
            <v>Other</v>
          </cell>
          <cell r="E711" t="str">
            <v/>
          </cell>
          <cell r="J711" t="str">
            <v>Amort Total</v>
          </cell>
          <cell r="L711">
            <v>202326.71000000002</v>
          </cell>
          <cell r="M711">
            <v>132200.13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334526.83999999997</v>
          </cell>
          <cell r="T711">
            <v>43546.489999999983</v>
          </cell>
          <cell r="U711">
            <v>-26107.46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351965.86999999994</v>
          </cell>
          <cell r="AA711">
            <v>174780.50999999998</v>
          </cell>
          <cell r="AB711">
            <v>-23212.249999999996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503534.12999999995</v>
          </cell>
        </row>
        <row r="712">
          <cell r="A712" t="str">
            <v/>
          </cell>
          <cell r="B712" t="str">
            <v/>
          </cell>
          <cell r="C712" t="str">
            <v>WestCountyEC Comm Total</v>
          </cell>
          <cell r="D712" t="str">
            <v>Other</v>
          </cell>
          <cell r="E712" t="str">
            <v/>
          </cell>
          <cell r="I712" t="str">
            <v>WestCountyEC Comm Total</v>
          </cell>
          <cell r="L712">
            <v>718656.75</v>
          </cell>
          <cell r="M712">
            <v>1637873.25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2356530</v>
          </cell>
          <cell r="T712">
            <v>585125.87</v>
          </cell>
          <cell r="U712">
            <v>-1528828.1199999996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1412827.75</v>
          </cell>
          <cell r="AA712">
            <v>2376744.2999999998</v>
          </cell>
          <cell r="AB712">
            <v>-23516.959999999995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3766055.0900000003</v>
          </cell>
        </row>
        <row r="713">
          <cell r="A713" t="str">
            <v>34130901</v>
          </cell>
          <cell r="B713">
            <v>341</v>
          </cell>
          <cell r="C713" t="str">
            <v>WestCountyEC U1</v>
          </cell>
          <cell r="D713" t="str">
            <v>Other</v>
          </cell>
          <cell r="E713">
            <v>30901</v>
          </cell>
          <cell r="I713" t="str">
            <v>WestCountyEC U1</v>
          </cell>
          <cell r="J713" t="str">
            <v>Depr</v>
          </cell>
          <cell r="K713">
            <v>341</v>
          </cell>
          <cell r="L713">
            <v>1658769.26</v>
          </cell>
          <cell r="M713">
            <v>970344.53</v>
          </cell>
          <cell r="N713">
            <v>0</v>
          </cell>
          <cell r="O713">
            <v>-0.39</v>
          </cell>
          <cell r="P713">
            <v>0</v>
          </cell>
          <cell r="Q713">
            <v>0</v>
          </cell>
          <cell r="R713">
            <v>0</v>
          </cell>
          <cell r="S713">
            <v>2629113.4</v>
          </cell>
          <cell r="T713">
            <v>871169.69</v>
          </cell>
          <cell r="U713">
            <v>-2417235.14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1083047.95</v>
          </cell>
          <cell r="AA713">
            <v>3542018.46</v>
          </cell>
          <cell r="AB713">
            <v>-490.13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4624576.28</v>
          </cell>
        </row>
        <row r="714">
          <cell r="A714" t="str">
            <v>34230901</v>
          </cell>
          <cell r="B714">
            <v>342</v>
          </cell>
          <cell r="C714" t="str">
            <v>WestCountyEC U1</v>
          </cell>
          <cell r="D714" t="str">
            <v>Other</v>
          </cell>
          <cell r="E714">
            <v>30901</v>
          </cell>
          <cell r="K714">
            <v>342</v>
          </cell>
          <cell r="L714">
            <v>0</v>
          </cell>
          <cell r="M714">
            <v>28757.7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28757.7</v>
          </cell>
          <cell r="T714">
            <v>169773.34</v>
          </cell>
          <cell r="U714">
            <v>-471070.17000000004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-272539.13</v>
          </cell>
          <cell r="AA714">
            <v>690267.67999999993</v>
          </cell>
          <cell r="AB714">
            <v>-95.51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417633.03999999992</v>
          </cell>
        </row>
        <row r="715">
          <cell r="A715" t="str">
            <v>34330901</v>
          </cell>
          <cell r="B715">
            <v>343</v>
          </cell>
          <cell r="C715" t="str">
            <v>WestCountyEC U1</v>
          </cell>
          <cell r="D715" t="str">
            <v>Other</v>
          </cell>
          <cell r="E715">
            <v>30901</v>
          </cell>
          <cell r="K715">
            <v>343</v>
          </cell>
          <cell r="L715">
            <v>31545195.140000001</v>
          </cell>
          <cell r="M715">
            <v>14882146.810000001</v>
          </cell>
          <cell r="N715">
            <v>0</v>
          </cell>
          <cell r="O715">
            <v>-1154859.82</v>
          </cell>
          <cell r="P715">
            <v>0</v>
          </cell>
          <cell r="Q715">
            <v>0</v>
          </cell>
          <cell r="R715">
            <v>0</v>
          </cell>
          <cell r="S715">
            <v>45272482.130000003</v>
          </cell>
          <cell r="T715">
            <v>3252220.33</v>
          </cell>
          <cell r="U715">
            <v>-22954763.560000002</v>
          </cell>
          <cell r="V715">
            <v>0</v>
          </cell>
          <cell r="W715">
            <v>0</v>
          </cell>
          <cell r="X715">
            <v>5471826</v>
          </cell>
          <cell r="Y715">
            <v>0</v>
          </cell>
          <cell r="Z715">
            <v>31041764.899999999</v>
          </cell>
          <cell r="AA715">
            <v>13566027.410000002</v>
          </cell>
          <cell r="AB715">
            <v>-1875.7599999999998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44605916.549999997</v>
          </cell>
        </row>
        <row r="716">
          <cell r="A716" t="str">
            <v>34430901</v>
          </cell>
          <cell r="B716">
            <v>344</v>
          </cell>
          <cell r="C716" t="str">
            <v>WestCountyEC U1</v>
          </cell>
          <cell r="D716" t="str">
            <v>Other</v>
          </cell>
          <cell r="E716">
            <v>30901</v>
          </cell>
          <cell r="K716">
            <v>344</v>
          </cell>
          <cell r="L716">
            <v>0</v>
          </cell>
          <cell r="M716">
            <v>65699.759999999995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65699.759999999995</v>
          </cell>
          <cell r="T716">
            <v>387863.62</v>
          </cell>
          <cell r="U716">
            <v>-1076205.46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-622642.07999999996</v>
          </cell>
          <cell r="AA716">
            <v>1576983.3699999999</v>
          </cell>
          <cell r="AB716">
            <v>-218.23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954123.05999999994</v>
          </cell>
        </row>
        <row r="717">
          <cell r="A717" t="str">
            <v>34530901</v>
          </cell>
          <cell r="B717">
            <v>345</v>
          </cell>
          <cell r="C717" t="str">
            <v>WestCountyEC U1</v>
          </cell>
          <cell r="D717" t="str">
            <v>Other</v>
          </cell>
          <cell r="E717">
            <v>30901</v>
          </cell>
          <cell r="K717">
            <v>345</v>
          </cell>
          <cell r="L717">
            <v>293684.76</v>
          </cell>
          <cell r="M717">
            <v>241113.43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534798.18999999994</v>
          </cell>
          <cell r="T717">
            <v>569506.22</v>
          </cell>
          <cell r="U717">
            <v>-1580209.28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-475904.86999999988</v>
          </cell>
          <cell r="AA717">
            <v>2315509.31</v>
          </cell>
          <cell r="AB717">
            <v>-320.41000000000003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1839284.03</v>
          </cell>
        </row>
        <row r="718">
          <cell r="A718" t="str">
            <v>34630901</v>
          </cell>
          <cell r="B718">
            <v>346</v>
          </cell>
          <cell r="C718" t="str">
            <v>WestCountyEC U1</v>
          </cell>
          <cell r="D718" t="str">
            <v>Other</v>
          </cell>
          <cell r="E718">
            <v>30901</v>
          </cell>
          <cell r="K718">
            <v>346</v>
          </cell>
          <cell r="L718">
            <v>0</v>
          </cell>
          <cell r="M718">
            <v>10641.37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10641.37</v>
          </cell>
          <cell r="T718">
            <v>62822.159999999996</v>
          </cell>
          <cell r="U718">
            <v>-174312.68000000002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-100849.15000000002</v>
          </cell>
          <cell r="AA718">
            <v>255423.52999999997</v>
          </cell>
          <cell r="AB718">
            <v>-35.340000000000003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154539.03999999995</v>
          </cell>
        </row>
        <row r="719">
          <cell r="A719" t="str">
            <v/>
          </cell>
          <cell r="B719" t="str">
            <v/>
          </cell>
          <cell r="C719" t="str">
            <v>WestCountyEC U1</v>
          </cell>
          <cell r="D719" t="str">
            <v>Other</v>
          </cell>
          <cell r="E719" t="str">
            <v/>
          </cell>
          <cell r="J719" t="str">
            <v>Depr Total</v>
          </cell>
          <cell r="L719">
            <v>33497649.160000004</v>
          </cell>
          <cell r="M719">
            <v>16198703.6</v>
          </cell>
          <cell r="N719">
            <v>0</v>
          </cell>
          <cell r="O719">
            <v>-1154860.21</v>
          </cell>
          <cell r="P719">
            <v>0</v>
          </cell>
          <cell r="Q719">
            <v>0</v>
          </cell>
          <cell r="R719">
            <v>0</v>
          </cell>
          <cell r="S719">
            <v>48541492.549999997</v>
          </cell>
          <cell r="T719">
            <v>5313355.3600000003</v>
          </cell>
          <cell r="U719">
            <v>-28673796.290000003</v>
          </cell>
          <cell r="V719">
            <v>0</v>
          </cell>
          <cell r="W719">
            <v>0</v>
          </cell>
          <cell r="X719">
            <v>5471826</v>
          </cell>
          <cell r="Y719">
            <v>0</v>
          </cell>
          <cell r="Z719">
            <v>30652877.620000001</v>
          </cell>
          <cell r="AA719">
            <v>21946229.760000002</v>
          </cell>
          <cell r="AB719">
            <v>-3035.3799999999997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52596072</v>
          </cell>
        </row>
        <row r="720">
          <cell r="A720" t="str">
            <v/>
          </cell>
          <cell r="B720" t="str">
            <v/>
          </cell>
          <cell r="C720" t="str">
            <v>WestCountyEC U1 Total</v>
          </cell>
          <cell r="D720" t="str">
            <v>Other</v>
          </cell>
          <cell r="E720" t="str">
            <v/>
          </cell>
          <cell r="I720" t="str">
            <v>WestCountyEC U1 Total</v>
          </cell>
          <cell r="L720">
            <v>33497649.160000004</v>
          </cell>
          <cell r="M720">
            <v>16198703.6</v>
          </cell>
          <cell r="N720">
            <v>0</v>
          </cell>
          <cell r="O720">
            <v>-1154860.21</v>
          </cell>
          <cell r="P720">
            <v>0</v>
          </cell>
          <cell r="Q720">
            <v>0</v>
          </cell>
          <cell r="R720">
            <v>0</v>
          </cell>
          <cell r="S720">
            <v>48541492.549999997</v>
          </cell>
          <cell r="T720">
            <v>5313355.3600000003</v>
          </cell>
          <cell r="U720">
            <v>-28673796.290000003</v>
          </cell>
          <cell r="V720">
            <v>0</v>
          </cell>
          <cell r="W720">
            <v>0</v>
          </cell>
          <cell r="X720">
            <v>5471826</v>
          </cell>
          <cell r="Y720">
            <v>0</v>
          </cell>
          <cell r="Z720">
            <v>30652877.620000001</v>
          </cell>
          <cell r="AA720">
            <v>21946229.760000002</v>
          </cell>
          <cell r="AB720">
            <v>-3035.3799999999997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52596072</v>
          </cell>
        </row>
        <row r="721">
          <cell r="A721" t="str">
            <v>34130902</v>
          </cell>
          <cell r="B721">
            <v>341</v>
          </cell>
          <cell r="C721" t="str">
            <v>WestCountyEC U2</v>
          </cell>
          <cell r="D721" t="str">
            <v>Other</v>
          </cell>
          <cell r="E721">
            <v>30902</v>
          </cell>
          <cell r="I721" t="str">
            <v>WestCountyEC U2</v>
          </cell>
          <cell r="J721" t="str">
            <v>Depr</v>
          </cell>
          <cell r="K721">
            <v>341</v>
          </cell>
          <cell r="L721">
            <v>0</v>
          </cell>
          <cell r="M721">
            <v>-440.07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-440.07</v>
          </cell>
          <cell r="T721">
            <v>308067.88999999996</v>
          </cell>
          <cell r="U721">
            <v>-854796.16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-547168.34000000008</v>
          </cell>
          <cell r="AA721">
            <v>1252548.29</v>
          </cell>
          <cell r="AB721">
            <v>-173.32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705206.62999999989</v>
          </cell>
        </row>
        <row r="722">
          <cell r="A722" t="str">
            <v>34230902</v>
          </cell>
          <cell r="B722">
            <v>342</v>
          </cell>
          <cell r="C722" t="str">
            <v>WestCountyEC U2</v>
          </cell>
          <cell r="D722" t="str">
            <v>Other</v>
          </cell>
          <cell r="E722">
            <v>30902</v>
          </cell>
          <cell r="K722">
            <v>342</v>
          </cell>
          <cell r="L722">
            <v>0</v>
          </cell>
          <cell r="M722">
            <v>-57.99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-57.99</v>
          </cell>
          <cell r="T722">
            <v>55700.589999999989</v>
          </cell>
          <cell r="U722">
            <v>-154552.44999999998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-98909.849999999991</v>
          </cell>
          <cell r="AA722">
            <v>226468.5</v>
          </cell>
          <cell r="AB722">
            <v>-31.339999999999996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127527.31000000001</v>
          </cell>
        </row>
        <row r="723">
          <cell r="A723" t="str">
            <v>34330902</v>
          </cell>
          <cell r="B723">
            <v>343</v>
          </cell>
          <cell r="C723" t="str">
            <v>WestCountyEC U2</v>
          </cell>
          <cell r="D723" t="str">
            <v>Other</v>
          </cell>
          <cell r="E723">
            <v>30902</v>
          </cell>
          <cell r="K723">
            <v>343</v>
          </cell>
          <cell r="L723">
            <v>21894547.5</v>
          </cell>
          <cell r="M723">
            <v>12958337.65</v>
          </cell>
          <cell r="N723">
            <v>0</v>
          </cell>
          <cell r="O723">
            <v>-802.99</v>
          </cell>
          <cell r="P723">
            <v>0</v>
          </cell>
          <cell r="Q723">
            <v>0</v>
          </cell>
          <cell r="R723">
            <v>0</v>
          </cell>
          <cell r="S723">
            <v>34852082.159999996</v>
          </cell>
          <cell r="T723">
            <v>3192344.83</v>
          </cell>
          <cell r="U723">
            <v>-8857801.3000000007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29186625.690000005</v>
          </cell>
          <cell r="AA723">
            <v>12351153.91</v>
          </cell>
          <cell r="AB723">
            <v>-41040357.369999997</v>
          </cell>
          <cell r="AC723">
            <v>0</v>
          </cell>
          <cell r="AD723">
            <v>0</v>
          </cell>
          <cell r="AE723">
            <v>16415478</v>
          </cell>
          <cell r="AF723">
            <v>0</v>
          </cell>
          <cell r="AG723">
            <v>16912900.230000008</v>
          </cell>
        </row>
        <row r="724">
          <cell r="A724" t="str">
            <v>34430902</v>
          </cell>
          <cell r="B724">
            <v>344</v>
          </cell>
          <cell r="C724" t="str">
            <v>WestCountyEC U2</v>
          </cell>
          <cell r="D724" t="str">
            <v>Other</v>
          </cell>
          <cell r="E724">
            <v>30902</v>
          </cell>
          <cell r="K724">
            <v>344</v>
          </cell>
          <cell r="L724">
            <v>0</v>
          </cell>
          <cell r="M724">
            <v>-95.46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-95.46</v>
          </cell>
          <cell r="T724">
            <v>334601.58</v>
          </cell>
          <cell r="U724">
            <v>-928419.24000000011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-593913.12000000011</v>
          </cell>
          <cell r="AA724">
            <v>1360429.5400000003</v>
          </cell>
          <cell r="AB724">
            <v>-188.25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766328.17000000016</v>
          </cell>
        </row>
        <row r="725">
          <cell r="A725" t="str">
            <v>34530902</v>
          </cell>
          <cell r="B725">
            <v>345</v>
          </cell>
          <cell r="C725" t="str">
            <v>WestCountyEC U2</v>
          </cell>
          <cell r="D725" t="str">
            <v>Other</v>
          </cell>
          <cell r="E725">
            <v>30902</v>
          </cell>
          <cell r="K725">
            <v>345</v>
          </cell>
          <cell r="L725">
            <v>71.650000000000006</v>
          </cell>
          <cell r="M725">
            <v>1178.69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1250.3400000000001</v>
          </cell>
          <cell r="T725">
            <v>258564.57</v>
          </cell>
          <cell r="U725">
            <v>-717439.28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-457624.37</v>
          </cell>
          <cell r="AA725">
            <v>1051276.79</v>
          </cell>
          <cell r="AB725">
            <v>-145.47999999999999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593506.94000000006</v>
          </cell>
        </row>
        <row r="726">
          <cell r="A726" t="str">
            <v>34630902</v>
          </cell>
          <cell r="B726">
            <v>346</v>
          </cell>
          <cell r="C726" t="str">
            <v>WestCountyEC U2</v>
          </cell>
          <cell r="D726" t="str">
            <v>Other</v>
          </cell>
          <cell r="E726">
            <v>30902</v>
          </cell>
          <cell r="K726">
            <v>346</v>
          </cell>
          <cell r="L726">
            <v>0</v>
          </cell>
          <cell r="M726">
            <v>-4.33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-4.33</v>
          </cell>
          <cell r="T726">
            <v>73366.559999999998</v>
          </cell>
          <cell r="U726">
            <v>-203570.25999999998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-130208.02999999998</v>
          </cell>
          <cell r="AA726">
            <v>298295.20999999996</v>
          </cell>
          <cell r="AB726">
            <v>-41.29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168045.89</v>
          </cell>
        </row>
        <row r="727">
          <cell r="A727" t="str">
            <v/>
          </cell>
          <cell r="B727" t="str">
            <v/>
          </cell>
          <cell r="C727" t="str">
            <v>WestCountyEC U2</v>
          </cell>
          <cell r="D727" t="str">
            <v>Other</v>
          </cell>
          <cell r="E727" t="str">
            <v/>
          </cell>
          <cell r="J727" t="str">
            <v>Depr Total</v>
          </cell>
          <cell r="L727">
            <v>21894619.149999999</v>
          </cell>
          <cell r="M727">
            <v>12958918.489999998</v>
          </cell>
          <cell r="N727">
            <v>0</v>
          </cell>
          <cell r="O727">
            <v>-802.99</v>
          </cell>
          <cell r="P727">
            <v>0</v>
          </cell>
          <cell r="Q727">
            <v>0</v>
          </cell>
          <cell r="R727">
            <v>0</v>
          </cell>
          <cell r="S727">
            <v>34852734.649999999</v>
          </cell>
          <cell r="T727">
            <v>4222646.0199999996</v>
          </cell>
          <cell r="U727">
            <v>-11716578.689999999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27358801.98</v>
          </cell>
          <cell r="AA727">
            <v>16540172.240000002</v>
          </cell>
          <cell r="AB727">
            <v>-41040937.04999999</v>
          </cell>
          <cell r="AC727">
            <v>0</v>
          </cell>
          <cell r="AD727">
            <v>0</v>
          </cell>
          <cell r="AE727">
            <v>16415478</v>
          </cell>
          <cell r="AF727">
            <v>0</v>
          </cell>
          <cell r="AG727">
            <v>19273515.170000013</v>
          </cell>
        </row>
        <row r="728">
          <cell r="A728" t="str">
            <v>346.330902</v>
          </cell>
          <cell r="B728">
            <v>346.3</v>
          </cell>
          <cell r="C728" t="str">
            <v>WestCountyEC U2</v>
          </cell>
          <cell r="D728" t="str">
            <v>Other</v>
          </cell>
          <cell r="E728">
            <v>30902</v>
          </cell>
          <cell r="J728" t="str">
            <v>Amort</v>
          </cell>
          <cell r="K728">
            <v>346.3</v>
          </cell>
          <cell r="L728">
            <v>4084.08</v>
          </cell>
          <cell r="M728">
            <v>2722.64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6806.7199999999993</v>
          </cell>
          <cell r="T728">
            <v>892.97000000000025</v>
          </cell>
          <cell r="U728">
            <v>-245.29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7454.4000000000005</v>
          </cell>
          <cell r="AA728">
            <v>3479.3900000000003</v>
          </cell>
          <cell r="AB728">
            <v>-10890.720000000001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43.069999999999709</v>
          </cell>
        </row>
        <row r="729">
          <cell r="A729" t="str">
            <v/>
          </cell>
          <cell r="B729" t="str">
            <v/>
          </cell>
          <cell r="C729" t="str">
            <v>WestCountyEC U2</v>
          </cell>
          <cell r="D729" t="str">
            <v>Other</v>
          </cell>
          <cell r="E729" t="str">
            <v/>
          </cell>
          <cell r="J729" t="str">
            <v>Amort Total</v>
          </cell>
          <cell r="L729">
            <v>4084.08</v>
          </cell>
          <cell r="M729">
            <v>2722.64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6806.7199999999993</v>
          </cell>
          <cell r="T729">
            <v>892.97000000000025</v>
          </cell>
          <cell r="U729">
            <v>-245.29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7454.4000000000005</v>
          </cell>
          <cell r="AA729">
            <v>3479.3900000000003</v>
          </cell>
          <cell r="AB729">
            <v>-10890.720000000001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43.069999999999709</v>
          </cell>
        </row>
        <row r="730">
          <cell r="A730" t="str">
            <v/>
          </cell>
          <cell r="B730" t="str">
            <v/>
          </cell>
          <cell r="C730" t="str">
            <v>WestCountyEC U2 Total</v>
          </cell>
          <cell r="D730" t="str">
            <v>Other</v>
          </cell>
          <cell r="E730" t="str">
            <v/>
          </cell>
          <cell r="I730" t="str">
            <v>WestCountyEC U2 Total</v>
          </cell>
          <cell r="L730">
            <v>21898703.229999997</v>
          </cell>
          <cell r="M730">
            <v>12961641.129999999</v>
          </cell>
          <cell r="N730">
            <v>0</v>
          </cell>
          <cell r="O730">
            <v>-802.99</v>
          </cell>
          <cell r="P730">
            <v>0</v>
          </cell>
          <cell r="Q730">
            <v>0</v>
          </cell>
          <cell r="R730">
            <v>0</v>
          </cell>
          <cell r="S730">
            <v>34859541.369999997</v>
          </cell>
          <cell r="T730">
            <v>4223538.9899999993</v>
          </cell>
          <cell r="U730">
            <v>-11716823.979999999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27366256.379999999</v>
          </cell>
          <cell r="AA730">
            <v>16543651.630000003</v>
          </cell>
          <cell r="AB730">
            <v>-41051827.769999988</v>
          </cell>
          <cell r="AC730">
            <v>0</v>
          </cell>
          <cell r="AD730">
            <v>0</v>
          </cell>
          <cell r="AE730">
            <v>16415478</v>
          </cell>
          <cell r="AF730">
            <v>0</v>
          </cell>
          <cell r="AG730">
            <v>19273558.240000013</v>
          </cell>
        </row>
        <row r="731">
          <cell r="A731" t="str">
            <v>34130903</v>
          </cell>
          <cell r="B731">
            <v>341</v>
          </cell>
          <cell r="C731" t="str">
            <v>WestCountyEC U3</v>
          </cell>
          <cell r="D731" t="str">
            <v>Other</v>
          </cell>
          <cell r="E731">
            <v>30903</v>
          </cell>
          <cell r="I731" t="str">
            <v>WestCountyEC U3</v>
          </cell>
          <cell r="J731" t="str">
            <v>Depr</v>
          </cell>
          <cell r="K731">
            <v>341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488514.43000000005</v>
          </cell>
          <cell r="U731">
            <v>-42665.599999999999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445848.83000000007</v>
          </cell>
          <cell r="AA731">
            <v>1983353.34</v>
          </cell>
          <cell r="AB731">
            <v>-273.31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2428928.8600000003</v>
          </cell>
        </row>
        <row r="732">
          <cell r="A732" t="str">
            <v>34230903</v>
          </cell>
          <cell r="B732">
            <v>342</v>
          </cell>
          <cell r="C732" t="str">
            <v>WestCountyEC U3</v>
          </cell>
          <cell r="D732" t="str">
            <v>Other</v>
          </cell>
          <cell r="E732">
            <v>30903</v>
          </cell>
          <cell r="K732">
            <v>342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88326.44</v>
          </cell>
          <cell r="U732">
            <v>-7714.21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80612.23</v>
          </cell>
          <cell r="AA732">
            <v>358602.58</v>
          </cell>
          <cell r="AB732">
            <v>-49.42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439165.39</v>
          </cell>
        </row>
        <row r="733">
          <cell r="A733" t="str">
            <v>34330903</v>
          </cell>
          <cell r="B733">
            <v>343</v>
          </cell>
          <cell r="C733" t="str">
            <v>WestCountyEC U3</v>
          </cell>
          <cell r="D733" t="str">
            <v>Other</v>
          </cell>
          <cell r="E733">
            <v>30903</v>
          </cell>
          <cell r="K733">
            <v>343</v>
          </cell>
          <cell r="L733">
            <v>0</v>
          </cell>
          <cell r="M733">
            <v>7214886.3600000003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7214886.3600000003</v>
          </cell>
          <cell r="T733">
            <v>5062217.0100000007</v>
          </cell>
          <cell r="U733">
            <v>-442121.08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11834982.290000001</v>
          </cell>
          <cell r="AA733">
            <v>20140343.969999999</v>
          </cell>
          <cell r="AB733">
            <v>-18678830.540000003</v>
          </cell>
          <cell r="AC733">
            <v>0</v>
          </cell>
          <cell r="AD733">
            <v>0</v>
          </cell>
          <cell r="AE733">
            <v>7470418.7999999998</v>
          </cell>
          <cell r="AF733">
            <v>0</v>
          </cell>
          <cell r="AG733">
            <v>20766914.519999996</v>
          </cell>
        </row>
        <row r="734">
          <cell r="A734" t="str">
            <v>34430903</v>
          </cell>
          <cell r="B734">
            <v>344</v>
          </cell>
          <cell r="C734" t="str">
            <v>WestCountyEC U3</v>
          </cell>
          <cell r="D734" t="str">
            <v>Other</v>
          </cell>
          <cell r="E734">
            <v>30903</v>
          </cell>
          <cell r="K734">
            <v>344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530589.87</v>
          </cell>
          <cell r="U734">
            <v>-46340.36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484249.51</v>
          </cell>
          <cell r="AA734">
            <v>2154178.4099999997</v>
          </cell>
          <cell r="AB734">
            <v>-296.84000000000003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2638131.08</v>
          </cell>
        </row>
        <row r="735">
          <cell r="A735" t="str">
            <v>34530903</v>
          </cell>
          <cell r="B735">
            <v>345</v>
          </cell>
          <cell r="C735" t="str">
            <v>WestCountyEC U3</v>
          </cell>
          <cell r="D735" t="str">
            <v>Other</v>
          </cell>
          <cell r="E735">
            <v>30903</v>
          </cell>
          <cell r="K735">
            <v>345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410015.20999999996</v>
          </cell>
          <cell r="U735">
            <v>-35809.68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374205.52999999997</v>
          </cell>
          <cell r="AA735">
            <v>1664649.0499999998</v>
          </cell>
          <cell r="AB735">
            <v>-229.38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2038625.2</v>
          </cell>
        </row>
        <row r="736">
          <cell r="A736" t="str">
            <v>34630903</v>
          </cell>
          <cell r="B736">
            <v>346</v>
          </cell>
          <cell r="C736" t="str">
            <v>WestCountyEC U3</v>
          </cell>
          <cell r="D736" t="str">
            <v>Other</v>
          </cell>
          <cell r="E736">
            <v>30903</v>
          </cell>
          <cell r="K736">
            <v>346</v>
          </cell>
          <cell r="L736">
            <v>0</v>
          </cell>
          <cell r="M736">
            <v>2323639.87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2323639.87</v>
          </cell>
          <cell r="T736">
            <v>116340.0299999998</v>
          </cell>
          <cell r="U736">
            <v>-10160.84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2429819.06</v>
          </cell>
          <cell r="AA736">
            <v>472336.91000000003</v>
          </cell>
          <cell r="AB736">
            <v>-65.09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2902090.88</v>
          </cell>
        </row>
        <row r="737">
          <cell r="A737" t="str">
            <v/>
          </cell>
          <cell r="B737" t="str">
            <v/>
          </cell>
          <cell r="C737" t="str">
            <v>WestCountyEC U3</v>
          </cell>
          <cell r="D737" t="str">
            <v>Other</v>
          </cell>
          <cell r="E737" t="str">
            <v/>
          </cell>
          <cell r="J737" t="str">
            <v>Depr Total</v>
          </cell>
          <cell r="L737">
            <v>0</v>
          </cell>
          <cell r="M737">
            <v>9538526.2300000004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9538526.2300000004</v>
          </cell>
          <cell r="T737">
            <v>6696002.9900000002</v>
          </cell>
          <cell r="U737">
            <v>-584811.77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15649717.450000001</v>
          </cell>
          <cell r="AA737">
            <v>26773464.260000002</v>
          </cell>
          <cell r="AB737">
            <v>-18679744.580000002</v>
          </cell>
          <cell r="AC737">
            <v>0</v>
          </cell>
          <cell r="AD737">
            <v>0</v>
          </cell>
          <cell r="AE737">
            <v>7470418.7999999998</v>
          </cell>
          <cell r="AF737">
            <v>0</v>
          </cell>
          <cell r="AG737">
            <v>31213855.929999992</v>
          </cell>
        </row>
        <row r="738">
          <cell r="A738" t="str">
            <v/>
          </cell>
          <cell r="B738" t="str">
            <v/>
          </cell>
          <cell r="C738" t="str">
            <v>WestCountyEC U3 Total</v>
          </cell>
          <cell r="D738" t="str">
            <v>Other</v>
          </cell>
          <cell r="E738" t="str">
            <v/>
          </cell>
          <cell r="I738" t="str">
            <v>WestCountyEC U3 Total</v>
          </cell>
          <cell r="L738">
            <v>0</v>
          </cell>
          <cell r="M738">
            <v>9538526.2300000004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9538526.2300000004</v>
          </cell>
          <cell r="T738">
            <v>6696002.9900000002</v>
          </cell>
          <cell r="U738">
            <v>-584811.77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15649717.450000001</v>
          </cell>
          <cell r="AA738">
            <v>26773464.260000002</v>
          </cell>
          <cell r="AB738">
            <v>-18679744.580000002</v>
          </cell>
          <cell r="AC738">
            <v>0</v>
          </cell>
          <cell r="AD738">
            <v>0</v>
          </cell>
          <cell r="AE738">
            <v>7470418.7999999998</v>
          </cell>
          <cell r="AF738">
            <v>0</v>
          </cell>
          <cell r="AG738">
            <v>31213855.929999992</v>
          </cell>
        </row>
        <row r="739">
          <cell r="A739" t="str">
            <v/>
          </cell>
          <cell r="B739" t="str">
            <v/>
          </cell>
          <cell r="C739" t="str">
            <v>WestCountyEC U3 Total</v>
          </cell>
          <cell r="D739" t="str">
            <v>Other</v>
          </cell>
          <cell r="E739" t="str">
            <v/>
          </cell>
          <cell r="H739" t="str">
            <v>WestCountyEC Total</v>
          </cell>
          <cell r="L739">
            <v>56115009.139999993</v>
          </cell>
          <cell r="M739">
            <v>40336744.210000008</v>
          </cell>
          <cell r="N739">
            <v>0</v>
          </cell>
          <cell r="O739">
            <v>-1155663.2</v>
          </cell>
          <cell r="P739">
            <v>0</v>
          </cell>
          <cell r="Q739">
            <v>0</v>
          </cell>
          <cell r="R739">
            <v>0</v>
          </cell>
          <cell r="S739">
            <v>95296090.150000006</v>
          </cell>
          <cell r="T739">
            <v>16818023.210000001</v>
          </cell>
          <cell r="U739">
            <v>-42504260.160000011</v>
          </cell>
          <cell r="V739">
            <v>0</v>
          </cell>
          <cell r="W739">
            <v>0</v>
          </cell>
          <cell r="X739">
            <v>5471826</v>
          </cell>
          <cell r="Y739">
            <v>0</v>
          </cell>
          <cell r="Z739">
            <v>75081679.200000018</v>
          </cell>
          <cell r="AA739">
            <v>67640089.950000003</v>
          </cell>
          <cell r="AB739">
            <v>-59758124.690000005</v>
          </cell>
          <cell r="AC739">
            <v>0</v>
          </cell>
          <cell r="AD739">
            <v>0</v>
          </cell>
          <cell r="AE739">
            <v>23885896.800000001</v>
          </cell>
          <cell r="AF739">
            <v>0</v>
          </cell>
          <cell r="AG739">
            <v>106849541.25999999</v>
          </cell>
        </row>
        <row r="740">
          <cell r="A740" t="str">
            <v/>
          </cell>
          <cell r="B740" t="str">
            <v/>
          </cell>
          <cell r="C740" t="str">
            <v>WestCountyEC U3 Total</v>
          </cell>
          <cell r="D740" t="str">
            <v>Other Gener</v>
          </cell>
          <cell r="E740" t="str">
            <v/>
          </cell>
          <cell r="G740" t="str">
            <v>05 - Other Generation Plant Total</v>
          </cell>
          <cell r="L740">
            <v>1368242169.5500014</v>
          </cell>
          <cell r="M740">
            <v>188149160.91000006</v>
          </cell>
          <cell r="N740">
            <v>-171626249.00000003</v>
          </cell>
          <cell r="O740">
            <v>-13258203.310000002</v>
          </cell>
          <cell r="P740">
            <v>0</v>
          </cell>
          <cell r="Q740">
            <v>54032164.490000002</v>
          </cell>
          <cell r="R740">
            <v>-4.6566128730773926E-10</v>
          </cell>
          <cell r="S740">
            <v>1425539042.6400006</v>
          </cell>
          <cell r="T740">
            <v>67445083.570000008</v>
          </cell>
          <cell r="U740">
            <v>-105683710.47999996</v>
          </cell>
          <cell r="V740">
            <v>0</v>
          </cell>
          <cell r="W740">
            <v>0</v>
          </cell>
          <cell r="X740">
            <v>15982467.450251067</v>
          </cell>
          <cell r="Y740">
            <v>0</v>
          </cell>
          <cell r="Z740">
            <v>1403282883.1802521</v>
          </cell>
          <cell r="AA740">
            <v>272296971.58999985</v>
          </cell>
          <cell r="AB740">
            <v>-180889676.49999988</v>
          </cell>
          <cell r="AC740">
            <v>0</v>
          </cell>
          <cell r="AD740">
            <v>0</v>
          </cell>
          <cell r="AE740">
            <v>89959279.723508805</v>
          </cell>
          <cell r="AF740">
            <v>0</v>
          </cell>
          <cell r="AG740">
            <v>1584649457.9937599</v>
          </cell>
        </row>
        <row r="741">
          <cell r="A741" t="str">
            <v>350.2</v>
          </cell>
          <cell r="B741">
            <v>350.2</v>
          </cell>
          <cell r="C741" t="str">
            <v>Transmission</v>
          </cell>
          <cell r="D741" t="str">
            <v>Transmission</v>
          </cell>
          <cell r="E741" t="str">
            <v/>
          </cell>
          <cell r="G741" t="str">
            <v>06 - Transmission Plant - Electric</v>
          </cell>
          <cell r="H741" t="str">
            <v>Transmission</v>
          </cell>
          <cell r="I741" t="str">
            <v>Transmission</v>
          </cell>
          <cell r="J741" t="str">
            <v>Depr</v>
          </cell>
          <cell r="K741">
            <v>350.2</v>
          </cell>
          <cell r="L741">
            <v>66488790.130000003</v>
          </cell>
          <cell r="M741">
            <v>1642860.6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-0.33000000007450581</v>
          </cell>
          <cell r="S741">
            <v>68131650.400000006</v>
          </cell>
          <cell r="T741">
            <v>563492.16999999993</v>
          </cell>
          <cell r="U741">
            <v>-337981.70999999996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68357160.860000014</v>
          </cell>
          <cell r="AA741">
            <v>2278328.69</v>
          </cell>
          <cell r="AB741">
            <v>-1480084.6199999999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69155404.930000007</v>
          </cell>
        </row>
        <row r="742">
          <cell r="A742" t="str">
            <v>352</v>
          </cell>
          <cell r="B742">
            <v>352</v>
          </cell>
          <cell r="C742" t="str">
            <v>Transmission</v>
          </cell>
          <cell r="D742" t="str">
            <v>Transmission</v>
          </cell>
          <cell r="E742" t="str">
            <v/>
          </cell>
          <cell r="K742">
            <v>352</v>
          </cell>
          <cell r="L742">
            <v>28307284.800000001</v>
          </cell>
          <cell r="M742">
            <v>1320774.24</v>
          </cell>
          <cell r="N742">
            <v>-108865.01</v>
          </cell>
          <cell r="O742">
            <v>-6424.99</v>
          </cell>
          <cell r="P742">
            <v>-493.02</v>
          </cell>
          <cell r="Q742">
            <v>0</v>
          </cell>
          <cell r="R742">
            <v>430513.72</v>
          </cell>
          <cell r="S742">
            <v>29942789.739999998</v>
          </cell>
          <cell r="T742">
            <v>471209.56000000006</v>
          </cell>
          <cell r="U742">
            <v>-178094.56999999995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30235904.730000004</v>
          </cell>
          <cell r="AA742">
            <v>1903582.96</v>
          </cell>
          <cell r="AB742">
            <v>-779975.37999999989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31359512.310000002</v>
          </cell>
        </row>
        <row r="743">
          <cell r="A743" t="str">
            <v>353</v>
          </cell>
          <cell r="B743">
            <v>353</v>
          </cell>
          <cell r="C743" t="str">
            <v>Transmission</v>
          </cell>
          <cell r="D743" t="str">
            <v>Transmission</v>
          </cell>
          <cell r="E743" t="str">
            <v/>
          </cell>
          <cell r="K743">
            <v>353</v>
          </cell>
          <cell r="L743">
            <v>358093991.37999994</v>
          </cell>
          <cell r="M743">
            <v>21386005.57</v>
          </cell>
          <cell r="N743">
            <v>-10836411.449999999</v>
          </cell>
          <cell r="O743">
            <v>-81580.63</v>
          </cell>
          <cell r="P743">
            <v>47511.44</v>
          </cell>
          <cell r="Q743">
            <v>1817397.13</v>
          </cell>
          <cell r="R743">
            <v>16117330.220000001</v>
          </cell>
          <cell r="S743">
            <v>386544243.65999997</v>
          </cell>
          <cell r="T743">
            <v>7237893.2599999979</v>
          </cell>
          <cell r="U743">
            <v>-2035238.839999998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391746898.07999992</v>
          </cell>
          <cell r="AA743">
            <v>29244705.190000001</v>
          </cell>
          <cell r="AB743">
            <v>-8913445.4699999988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412078157.79999995</v>
          </cell>
        </row>
        <row r="744">
          <cell r="A744" t="str">
            <v>353.1</v>
          </cell>
          <cell r="B744">
            <v>353.1</v>
          </cell>
          <cell r="C744" t="str">
            <v>Transmission</v>
          </cell>
          <cell r="D744" t="str">
            <v>Transmission</v>
          </cell>
          <cell r="E744" t="str">
            <v/>
          </cell>
          <cell r="K744">
            <v>353.1</v>
          </cell>
          <cell r="L744">
            <v>63085828.989999995</v>
          </cell>
          <cell r="M744">
            <v>5959501.3999999994</v>
          </cell>
          <cell r="N744">
            <v>-9417305.6999999993</v>
          </cell>
          <cell r="O744">
            <v>-721965.39</v>
          </cell>
          <cell r="P744">
            <v>0</v>
          </cell>
          <cell r="Q744">
            <v>203814.08</v>
          </cell>
          <cell r="R744">
            <v>220145.87</v>
          </cell>
          <cell r="S744">
            <v>59330019.249999993</v>
          </cell>
          <cell r="T744">
            <v>1974294.3500000006</v>
          </cell>
          <cell r="U744">
            <v>-468223.56999999844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60836090.029999994</v>
          </cell>
          <cell r="AA744">
            <v>8112492.0700000012</v>
          </cell>
          <cell r="AB744">
            <v>-2081836.49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66866745.609999992</v>
          </cell>
        </row>
        <row r="745">
          <cell r="A745" t="str">
            <v>354</v>
          </cell>
          <cell r="B745">
            <v>354</v>
          </cell>
          <cell r="C745" t="str">
            <v>Transmission</v>
          </cell>
          <cell r="D745" t="str">
            <v>Transmission</v>
          </cell>
          <cell r="E745" t="str">
            <v/>
          </cell>
          <cell r="K745">
            <v>354</v>
          </cell>
          <cell r="L745">
            <v>206302339.13</v>
          </cell>
          <cell r="M745">
            <v>2695772.13</v>
          </cell>
          <cell r="N745">
            <v>-77448.83</v>
          </cell>
          <cell r="O745">
            <v>-209263.01</v>
          </cell>
          <cell r="P745">
            <v>0</v>
          </cell>
          <cell r="Q745">
            <v>798834.47</v>
          </cell>
          <cell r="R745">
            <v>0</v>
          </cell>
          <cell r="S745">
            <v>209510233.88999999</v>
          </cell>
          <cell r="T745">
            <v>854448.77</v>
          </cell>
          <cell r="U745">
            <v>-499821.94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209864860.72</v>
          </cell>
          <cell r="AA745">
            <v>3478759.79</v>
          </cell>
          <cell r="AB745">
            <v>-2188813.04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211154807.47</v>
          </cell>
        </row>
        <row r="746">
          <cell r="A746" t="str">
            <v>355</v>
          </cell>
          <cell r="B746">
            <v>355</v>
          </cell>
          <cell r="C746" t="str">
            <v>Transmission</v>
          </cell>
          <cell r="D746" t="str">
            <v>Transmission</v>
          </cell>
          <cell r="E746" t="str">
            <v/>
          </cell>
          <cell r="K746">
            <v>355</v>
          </cell>
          <cell r="L746">
            <v>292663513.25</v>
          </cell>
          <cell r="M746">
            <v>20089405.100000001</v>
          </cell>
          <cell r="N746">
            <v>-3030999.4</v>
          </cell>
          <cell r="O746">
            <v>-3357664.79</v>
          </cell>
          <cell r="P746">
            <v>123848.88</v>
          </cell>
          <cell r="Q746">
            <v>2277486.29</v>
          </cell>
          <cell r="R746">
            <v>-31402.270000000019</v>
          </cell>
          <cell r="S746">
            <v>308734187.06000006</v>
          </cell>
          <cell r="T746">
            <v>6863154.0099999979</v>
          </cell>
          <cell r="U746">
            <v>-1392779.98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314204561.09000003</v>
          </cell>
          <cell r="AA746">
            <v>27715159.84</v>
          </cell>
          <cell r="AB746">
            <v>-6099241.9199999999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335820479.01000005</v>
          </cell>
        </row>
        <row r="747">
          <cell r="A747" t="str">
            <v>356</v>
          </cell>
          <cell r="B747">
            <v>356</v>
          </cell>
          <cell r="C747" t="str">
            <v>Transmission</v>
          </cell>
          <cell r="D747" t="str">
            <v>Transmission</v>
          </cell>
          <cell r="E747" t="str">
            <v/>
          </cell>
          <cell r="K747">
            <v>356</v>
          </cell>
          <cell r="L747">
            <v>296552556.27999997</v>
          </cell>
          <cell r="M747">
            <v>13243300.26</v>
          </cell>
          <cell r="N747">
            <v>-2572199.6999999997</v>
          </cell>
          <cell r="O747">
            <v>-2373739.7600000002</v>
          </cell>
          <cell r="P747">
            <v>-5185.32</v>
          </cell>
          <cell r="Q747">
            <v>1713131.72</v>
          </cell>
          <cell r="R747">
            <v>9122.0300000000279</v>
          </cell>
          <cell r="S747">
            <v>306566985.50999999</v>
          </cell>
          <cell r="T747">
            <v>4399841.6799999978</v>
          </cell>
          <cell r="U747">
            <v>-1093816.98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309873010.20999998</v>
          </cell>
          <cell r="AA747">
            <v>17793426.25</v>
          </cell>
          <cell r="AB747">
            <v>-4790027.4699999988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322876408.99000001</v>
          </cell>
        </row>
        <row r="748">
          <cell r="A748" t="str">
            <v>357</v>
          </cell>
          <cell r="B748">
            <v>357</v>
          </cell>
          <cell r="C748" t="str">
            <v>Transmission</v>
          </cell>
          <cell r="D748" t="str">
            <v>Transmission</v>
          </cell>
          <cell r="E748" t="str">
            <v/>
          </cell>
          <cell r="K748">
            <v>357</v>
          </cell>
          <cell r="L748">
            <v>20460969.209999997</v>
          </cell>
          <cell r="M748">
            <v>1067690.9900000002</v>
          </cell>
          <cell r="N748">
            <v>0</v>
          </cell>
          <cell r="O748">
            <v>4434.54</v>
          </cell>
          <cell r="P748">
            <v>0</v>
          </cell>
          <cell r="Q748">
            <v>0</v>
          </cell>
          <cell r="R748">
            <v>0</v>
          </cell>
          <cell r="S748">
            <v>21533094.739999995</v>
          </cell>
          <cell r="T748">
            <v>357265.10000000009</v>
          </cell>
          <cell r="U748">
            <v>-144707.10999999999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21745652.729999997</v>
          </cell>
          <cell r="AA748">
            <v>1442699.31</v>
          </cell>
          <cell r="AB748">
            <v>-633699.28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22554652.759999998</v>
          </cell>
        </row>
        <row r="749">
          <cell r="A749" t="str">
            <v>358</v>
          </cell>
          <cell r="B749">
            <v>358</v>
          </cell>
          <cell r="C749" t="str">
            <v>Transmission</v>
          </cell>
          <cell r="D749" t="str">
            <v>Transmission</v>
          </cell>
          <cell r="E749" t="str">
            <v/>
          </cell>
          <cell r="K749">
            <v>358</v>
          </cell>
          <cell r="L749">
            <v>23547311.949999999</v>
          </cell>
          <cell r="M749">
            <v>827356.57</v>
          </cell>
          <cell r="N749">
            <v>-32563.48</v>
          </cell>
          <cell r="O749">
            <v>-1991.5</v>
          </cell>
          <cell r="P749">
            <v>0</v>
          </cell>
          <cell r="Q749">
            <v>0</v>
          </cell>
          <cell r="R749">
            <v>0</v>
          </cell>
          <cell r="S749">
            <v>24340113.539999999</v>
          </cell>
          <cell r="T749">
            <v>277077.95999999985</v>
          </cell>
          <cell r="U749">
            <v>-105993.12000000001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24511198.379999999</v>
          </cell>
          <cell r="AA749">
            <v>1118889.5099999998</v>
          </cell>
          <cell r="AB749">
            <v>-464163.54999999993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25165924.34</v>
          </cell>
        </row>
        <row r="750">
          <cell r="A750" t="str">
            <v>359</v>
          </cell>
          <cell r="B750">
            <v>359</v>
          </cell>
          <cell r="C750" t="str">
            <v>Transmission</v>
          </cell>
          <cell r="D750" t="str">
            <v>Transmission</v>
          </cell>
          <cell r="E750" t="str">
            <v/>
          </cell>
          <cell r="K750">
            <v>359</v>
          </cell>
          <cell r="L750">
            <v>33557820.089999996</v>
          </cell>
          <cell r="M750">
            <v>1129381.29</v>
          </cell>
          <cell r="N750">
            <v>-51837.66</v>
          </cell>
          <cell r="O750">
            <v>-10593.47</v>
          </cell>
          <cell r="P750">
            <v>0</v>
          </cell>
          <cell r="Q750">
            <v>0</v>
          </cell>
          <cell r="R750">
            <v>0</v>
          </cell>
          <cell r="S750">
            <v>34624770.25</v>
          </cell>
          <cell r="T750">
            <v>378580.1100000001</v>
          </cell>
          <cell r="U750">
            <v>-164290.99000000002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34839059.369999997</v>
          </cell>
          <cell r="AA750">
            <v>1529805.1300000001</v>
          </cell>
          <cell r="AB750">
            <v>-719460.72000000009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35649403.779999994</v>
          </cell>
        </row>
        <row r="751">
          <cell r="A751" t="str">
            <v/>
          </cell>
          <cell r="B751" t="str">
            <v/>
          </cell>
          <cell r="C751" t="str">
            <v>Transmission</v>
          </cell>
          <cell r="D751" t="str">
            <v>Transmission</v>
          </cell>
          <cell r="E751" t="str">
            <v/>
          </cell>
          <cell r="J751" t="str">
            <v>Depr Total</v>
          </cell>
          <cell r="L751">
            <v>1389060405.21</v>
          </cell>
          <cell r="M751">
            <v>69362048.149999991</v>
          </cell>
          <cell r="N751">
            <v>-26127631.229999993</v>
          </cell>
          <cell r="O751">
            <v>-6758789</v>
          </cell>
          <cell r="P751">
            <v>165681.98000000001</v>
          </cell>
          <cell r="Q751">
            <v>6810663.6899999995</v>
          </cell>
          <cell r="R751">
            <v>16745709.24</v>
          </cell>
          <cell r="S751">
            <v>1449258088.04</v>
          </cell>
          <cell r="T751">
            <v>23377256.969999999</v>
          </cell>
          <cell r="U751">
            <v>-6420948.8099999968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1466214396.2</v>
          </cell>
          <cell r="AA751">
            <v>94617848.74000001</v>
          </cell>
          <cell r="AB751">
            <v>-28150747.940000001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1532681497</v>
          </cell>
        </row>
        <row r="752">
          <cell r="A752" t="str">
            <v/>
          </cell>
          <cell r="B752" t="str">
            <v/>
          </cell>
          <cell r="C752" t="str">
            <v>Transmission Total</v>
          </cell>
          <cell r="D752" t="str">
            <v>Transmission</v>
          </cell>
          <cell r="E752" t="str">
            <v/>
          </cell>
          <cell r="I752" t="str">
            <v>Transmission Total</v>
          </cell>
          <cell r="L752">
            <v>1389060405.21</v>
          </cell>
          <cell r="M752">
            <v>69362048.149999991</v>
          </cell>
          <cell r="N752">
            <v>-26127631.229999993</v>
          </cell>
          <cell r="O752">
            <v>-6758789</v>
          </cell>
          <cell r="P752">
            <v>165681.98000000001</v>
          </cell>
          <cell r="Q752">
            <v>6810663.6899999995</v>
          </cell>
          <cell r="R752">
            <v>16745709.24</v>
          </cell>
          <cell r="S752">
            <v>1449258088.04</v>
          </cell>
          <cell r="T752">
            <v>23377256.969999999</v>
          </cell>
          <cell r="U752">
            <v>-6420948.8099999968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1466214396.2</v>
          </cell>
          <cell r="AA752">
            <v>94617848.74000001</v>
          </cell>
          <cell r="AB752">
            <v>-28150747.940000001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1532681497</v>
          </cell>
        </row>
        <row r="753">
          <cell r="A753" t="str">
            <v/>
          </cell>
          <cell r="B753" t="str">
            <v/>
          </cell>
          <cell r="C753" t="str">
            <v>Transmission Total</v>
          </cell>
          <cell r="D753" t="str">
            <v>Transmission</v>
          </cell>
          <cell r="E753" t="str">
            <v/>
          </cell>
          <cell r="H753" t="str">
            <v>Transmission Total</v>
          </cell>
          <cell r="L753">
            <v>1389060405.21</v>
          </cell>
          <cell r="M753">
            <v>69362048.149999991</v>
          </cell>
          <cell r="N753">
            <v>-26127631.229999993</v>
          </cell>
          <cell r="O753">
            <v>-6758789</v>
          </cell>
          <cell r="P753">
            <v>165681.98000000001</v>
          </cell>
          <cell r="Q753">
            <v>6810663.6899999995</v>
          </cell>
          <cell r="R753">
            <v>16745709.24</v>
          </cell>
          <cell r="S753">
            <v>1449258088.04</v>
          </cell>
          <cell r="T753">
            <v>23377256.969999999</v>
          </cell>
          <cell r="U753">
            <v>-6420948.8099999968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1466214396.2</v>
          </cell>
          <cell r="AA753">
            <v>94617848.74000001</v>
          </cell>
          <cell r="AB753">
            <v>-28150747.940000001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1532681497</v>
          </cell>
        </row>
        <row r="754">
          <cell r="A754" t="str">
            <v/>
          </cell>
          <cell r="B754" t="str">
            <v/>
          </cell>
          <cell r="C754" t="str">
            <v>Transmission Total</v>
          </cell>
          <cell r="D754" t="str">
            <v>Transmission Plant</v>
          </cell>
          <cell r="E754" t="str">
            <v/>
          </cell>
          <cell r="G754" t="str">
            <v>06 - Transmission Plant - Electric Total</v>
          </cell>
          <cell r="L754">
            <v>1389060405.21</v>
          </cell>
          <cell r="M754">
            <v>69362048.149999991</v>
          </cell>
          <cell r="N754">
            <v>-26127631.229999993</v>
          </cell>
          <cell r="O754">
            <v>-6758789</v>
          </cell>
          <cell r="P754">
            <v>165681.98000000001</v>
          </cell>
          <cell r="Q754">
            <v>6810663.6899999995</v>
          </cell>
          <cell r="R754">
            <v>16745709.24</v>
          </cell>
          <cell r="S754">
            <v>1449258088.04</v>
          </cell>
          <cell r="T754">
            <v>23377256.969999999</v>
          </cell>
          <cell r="U754">
            <v>-6420948.8099999968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1466214396.2</v>
          </cell>
          <cell r="AA754">
            <v>94617848.74000001</v>
          </cell>
          <cell r="AB754">
            <v>-28150747.940000001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1532681497</v>
          </cell>
        </row>
        <row r="755">
          <cell r="A755" t="str">
            <v>370.2</v>
          </cell>
          <cell r="B755">
            <v>370.2</v>
          </cell>
          <cell r="C755" t="str">
            <v>Distribution</v>
          </cell>
          <cell r="D755" t="str">
            <v>Distribution</v>
          </cell>
          <cell r="E755" t="str">
            <v/>
          </cell>
          <cell r="G755" t="str">
            <v>07 - Distribution Plant - Electric</v>
          </cell>
          <cell r="H755" t="str">
            <v xml:space="preserve">Distribution </v>
          </cell>
          <cell r="I755" t="str">
            <v>Distribution</v>
          </cell>
          <cell r="J755" t="str">
            <v>CRS</v>
          </cell>
          <cell r="K755">
            <v>370.2</v>
          </cell>
          <cell r="L755">
            <v>220807303.27000001</v>
          </cell>
          <cell r="M755">
            <v>0</v>
          </cell>
          <cell r="N755">
            <v>-55241121.759999998</v>
          </cell>
          <cell r="O755">
            <v>-8650174.7100000009</v>
          </cell>
          <cell r="P755">
            <v>0</v>
          </cell>
          <cell r="Q755">
            <v>2462803.5099999998</v>
          </cell>
          <cell r="R755">
            <v>0</v>
          </cell>
          <cell r="S755">
            <v>159378810.31</v>
          </cell>
          <cell r="T755">
            <v>0</v>
          </cell>
          <cell r="U755">
            <v>-14451374.999999993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144927435.31</v>
          </cell>
          <cell r="AA755">
            <v>0</v>
          </cell>
          <cell r="AB755">
            <v>-61523100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83404335.310000002</v>
          </cell>
        </row>
        <row r="756">
          <cell r="A756" t="str">
            <v/>
          </cell>
          <cell r="B756" t="str">
            <v/>
          </cell>
          <cell r="C756" t="str">
            <v>Distribution</v>
          </cell>
          <cell r="D756" t="str">
            <v>Distribution</v>
          </cell>
          <cell r="E756" t="str">
            <v/>
          </cell>
          <cell r="J756" t="str">
            <v>CRS Total</v>
          </cell>
          <cell r="L756">
            <v>220807303.27000001</v>
          </cell>
          <cell r="M756">
            <v>0</v>
          </cell>
          <cell r="N756">
            <v>-55241121.759999998</v>
          </cell>
          <cell r="O756">
            <v>-8650174.7100000009</v>
          </cell>
          <cell r="P756">
            <v>0</v>
          </cell>
          <cell r="Q756">
            <v>2462803.5099999998</v>
          </cell>
          <cell r="R756">
            <v>0</v>
          </cell>
          <cell r="S756">
            <v>159378810.31</v>
          </cell>
          <cell r="T756">
            <v>0</v>
          </cell>
          <cell r="U756">
            <v>-14451374.999999993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144927435.31</v>
          </cell>
          <cell r="AA756">
            <v>0</v>
          </cell>
          <cell r="AB756">
            <v>-61523100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83404335.310000002</v>
          </cell>
        </row>
        <row r="757">
          <cell r="A757" t="str">
            <v>361</v>
          </cell>
          <cell r="B757">
            <v>361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J757" t="str">
            <v>Depr</v>
          </cell>
          <cell r="K757">
            <v>361</v>
          </cell>
          <cell r="L757">
            <v>38523575.5</v>
          </cell>
          <cell r="M757">
            <v>2476761.62</v>
          </cell>
          <cell r="N757">
            <v>-529817.9</v>
          </cell>
          <cell r="O757">
            <v>-21761.599999999999</v>
          </cell>
          <cell r="P757">
            <v>0</v>
          </cell>
          <cell r="Q757">
            <v>4662.83</v>
          </cell>
          <cell r="R757">
            <v>-1.3900000000000148</v>
          </cell>
          <cell r="S757">
            <v>40453419.059999995</v>
          </cell>
          <cell r="T757">
            <v>837091.91000000015</v>
          </cell>
          <cell r="U757">
            <v>-19387.530000000028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41271123.439999998</v>
          </cell>
          <cell r="AA757">
            <v>3476033.0299999993</v>
          </cell>
          <cell r="AB757">
            <v>-77550.12000000001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44669606.349999994</v>
          </cell>
        </row>
        <row r="758">
          <cell r="A758" t="str">
            <v>362</v>
          </cell>
          <cell r="B758">
            <v>362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362</v>
          </cell>
          <cell r="L758">
            <v>385935167.55000001</v>
          </cell>
          <cell r="M758">
            <v>25093875.190000001</v>
          </cell>
          <cell r="N758">
            <v>-5437177.2699999996</v>
          </cell>
          <cell r="O758">
            <v>-11795.649999999998</v>
          </cell>
          <cell r="P758">
            <v>41762.14</v>
          </cell>
          <cell r="Q758">
            <v>942956.75</v>
          </cell>
          <cell r="R758">
            <v>-154966.96</v>
          </cell>
          <cell r="S758">
            <v>406409821.75000006</v>
          </cell>
          <cell r="T758">
            <v>8482471.9100000001</v>
          </cell>
          <cell r="U758">
            <v>-1779778.6499999994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413112515.01000005</v>
          </cell>
          <cell r="AA758">
            <v>34533688.089999996</v>
          </cell>
          <cell r="AB758">
            <v>-7119114.5999999987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440527088.50000006</v>
          </cell>
        </row>
        <row r="759">
          <cell r="A759" t="str">
            <v>364</v>
          </cell>
          <cell r="B759">
            <v>364</v>
          </cell>
          <cell r="C759" t="str">
            <v>Distribution</v>
          </cell>
          <cell r="D759" t="str">
            <v>Distribution</v>
          </cell>
          <cell r="E759" t="str">
            <v/>
          </cell>
          <cell r="K759">
            <v>364</v>
          </cell>
          <cell r="L759">
            <v>428367493.83000004</v>
          </cell>
          <cell r="M759">
            <v>30136832.27</v>
          </cell>
          <cell r="N759">
            <v>-4589297.25</v>
          </cell>
          <cell r="O759">
            <v>-8712476.7300000004</v>
          </cell>
          <cell r="P759">
            <v>430.76</v>
          </cell>
          <cell r="Q759">
            <v>584491.15</v>
          </cell>
          <cell r="R759">
            <v>31402.269999999997</v>
          </cell>
          <cell r="S759">
            <v>445818876.29999995</v>
          </cell>
          <cell r="T759">
            <v>10304801.309999999</v>
          </cell>
          <cell r="U759">
            <v>-1760186.6100000003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454363490.99999994</v>
          </cell>
          <cell r="AA759">
            <v>42588091.399999999</v>
          </cell>
          <cell r="AB759">
            <v>-7040746.4400000004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489910835.95999992</v>
          </cell>
        </row>
        <row r="760">
          <cell r="A760" t="str">
            <v>365</v>
          </cell>
          <cell r="B760">
            <v>365</v>
          </cell>
          <cell r="C760" t="str">
            <v>Distribution</v>
          </cell>
          <cell r="D760" t="str">
            <v>Distribution</v>
          </cell>
          <cell r="E760" t="str">
            <v/>
          </cell>
          <cell r="K760">
            <v>365</v>
          </cell>
          <cell r="L760">
            <v>523846223.45999998</v>
          </cell>
          <cell r="M760">
            <v>35991855.099999994</v>
          </cell>
          <cell r="N760">
            <v>-4464059.46</v>
          </cell>
          <cell r="O760">
            <v>-7067479.3399999999</v>
          </cell>
          <cell r="P760">
            <v>766.05</v>
          </cell>
          <cell r="Q760">
            <v>-570227.71</v>
          </cell>
          <cell r="R760">
            <v>0</v>
          </cell>
          <cell r="S760">
            <v>547737078.09999979</v>
          </cell>
          <cell r="T760">
            <v>12244955.930000007</v>
          </cell>
          <cell r="U760">
            <v>-2167691.3400000008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557814342.68999994</v>
          </cell>
          <cell r="AA760">
            <v>50401060.830000006</v>
          </cell>
          <cell r="AB760">
            <v>-8670765.3600000013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599544638.15999997</v>
          </cell>
        </row>
        <row r="761">
          <cell r="A761" t="str">
            <v>366.6</v>
          </cell>
          <cell r="B761">
            <v>366.6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366.6</v>
          </cell>
          <cell r="L761">
            <v>228486156.34000003</v>
          </cell>
          <cell r="M761">
            <v>14902934.559999999</v>
          </cell>
          <cell r="N761">
            <v>-716715.22</v>
          </cell>
          <cell r="O761">
            <v>-14776.54</v>
          </cell>
          <cell r="P761">
            <v>0</v>
          </cell>
          <cell r="Q761">
            <v>17747.93</v>
          </cell>
          <cell r="R761">
            <v>0</v>
          </cell>
          <cell r="S761">
            <v>242675347.07000005</v>
          </cell>
          <cell r="T761">
            <v>5053477.8000000007</v>
          </cell>
          <cell r="U761">
            <v>-202982.5199999999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247525842.35000005</v>
          </cell>
          <cell r="AA761">
            <v>20854660.199999999</v>
          </cell>
          <cell r="AB761">
            <v>-811930.07999999973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267568572.47000006</v>
          </cell>
        </row>
        <row r="762">
          <cell r="A762" t="str">
            <v>366.7</v>
          </cell>
          <cell r="B762">
            <v>366.7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366.7</v>
          </cell>
          <cell r="L762">
            <v>16629684.439999999</v>
          </cell>
          <cell r="M762">
            <v>1114647.45</v>
          </cell>
          <cell r="N762">
            <v>-64576.17</v>
          </cell>
          <cell r="O762">
            <v>-20593.939999999999</v>
          </cell>
          <cell r="P762">
            <v>0</v>
          </cell>
          <cell r="Q762">
            <v>25068.7</v>
          </cell>
          <cell r="R762">
            <v>0</v>
          </cell>
          <cell r="S762">
            <v>17684230.479999997</v>
          </cell>
          <cell r="T762">
            <v>375409.68999999994</v>
          </cell>
          <cell r="U762">
            <v>-11309.279999999984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18048330.889999997</v>
          </cell>
          <cell r="AA762">
            <v>1549238.31</v>
          </cell>
          <cell r="AB762">
            <v>-45237.120000000017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19552332.079999998</v>
          </cell>
        </row>
        <row r="763">
          <cell r="A763" t="str">
            <v>367.6</v>
          </cell>
          <cell r="B763">
            <v>367.6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367.6</v>
          </cell>
          <cell r="L763">
            <v>343078595.87000006</v>
          </cell>
          <cell r="M763">
            <v>28180307.280000001</v>
          </cell>
          <cell r="N763">
            <v>-7696704.0199999996</v>
          </cell>
          <cell r="O763">
            <v>-1964075.43</v>
          </cell>
          <cell r="P763">
            <v>0</v>
          </cell>
          <cell r="Q763">
            <v>1084925.17</v>
          </cell>
          <cell r="R763">
            <v>0</v>
          </cell>
          <cell r="S763">
            <v>362683048.87000012</v>
          </cell>
          <cell r="T763">
            <v>9617517.5100000054</v>
          </cell>
          <cell r="U763">
            <v>-2548088.3099999987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369752478.07000011</v>
          </cell>
          <cell r="AA763">
            <v>39705500.150000006</v>
          </cell>
          <cell r="AB763">
            <v>-10192353.239999996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399265624.98000014</v>
          </cell>
        </row>
        <row r="764">
          <cell r="A764" t="str">
            <v>367.7</v>
          </cell>
          <cell r="B764">
            <v>367.7</v>
          </cell>
          <cell r="C764" t="str">
            <v>Distribution</v>
          </cell>
          <cell r="D764" t="str">
            <v>Distribution</v>
          </cell>
          <cell r="E764" t="str">
            <v/>
          </cell>
          <cell r="K764">
            <v>367.7</v>
          </cell>
          <cell r="L764">
            <v>218330799.50999999</v>
          </cell>
          <cell r="M764">
            <v>9280238.6999999993</v>
          </cell>
          <cell r="N764">
            <v>-2308098.9300000002</v>
          </cell>
          <cell r="O764">
            <v>-76751.08</v>
          </cell>
          <cell r="P764">
            <v>93.14</v>
          </cell>
          <cell r="Q764">
            <v>769022.85</v>
          </cell>
          <cell r="R764">
            <v>0</v>
          </cell>
          <cell r="S764">
            <v>225995304.18999994</v>
          </cell>
          <cell r="T764">
            <v>3152544.75</v>
          </cell>
          <cell r="U764">
            <v>-748838.39999999944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228399010.53999993</v>
          </cell>
          <cell r="AA764">
            <v>13015143.07</v>
          </cell>
          <cell r="AB764">
            <v>-2995353.5999999996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238418800.00999993</v>
          </cell>
        </row>
        <row r="765">
          <cell r="A765" t="str">
            <v>368</v>
          </cell>
          <cell r="B765">
            <v>368</v>
          </cell>
          <cell r="C765" t="str">
            <v>Distribution</v>
          </cell>
          <cell r="D765" t="str">
            <v>Distribution</v>
          </cell>
          <cell r="E765" t="str">
            <v/>
          </cell>
          <cell r="K765">
            <v>368</v>
          </cell>
          <cell r="L765">
            <v>793418636.25</v>
          </cell>
          <cell r="M765">
            <v>54128600.43</v>
          </cell>
          <cell r="N765">
            <v>-20005886.48</v>
          </cell>
          <cell r="O765">
            <v>-3329909.03</v>
          </cell>
          <cell r="P765">
            <v>13231.65</v>
          </cell>
          <cell r="Q765">
            <v>862235.64</v>
          </cell>
          <cell r="R765">
            <v>0</v>
          </cell>
          <cell r="S765">
            <v>825086908.45999992</v>
          </cell>
          <cell r="T765">
            <v>18339040.550000004</v>
          </cell>
          <cell r="U765">
            <v>-5980124.0100000016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837445825</v>
          </cell>
          <cell r="AA765">
            <v>74917599.349999979</v>
          </cell>
          <cell r="AB765">
            <v>-23920496.040000007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888442928.30999994</v>
          </cell>
        </row>
        <row r="766">
          <cell r="A766" t="str">
            <v>369.1</v>
          </cell>
          <cell r="B766">
            <v>369.1</v>
          </cell>
          <cell r="C766" t="str">
            <v>Distribution</v>
          </cell>
          <cell r="D766" t="str">
            <v>Distribution</v>
          </cell>
          <cell r="E766" t="str">
            <v/>
          </cell>
          <cell r="K766">
            <v>369.1</v>
          </cell>
          <cell r="L766">
            <v>87920795.909999996</v>
          </cell>
          <cell r="M766">
            <v>5813409.9199999999</v>
          </cell>
          <cell r="N766">
            <v>-653670.22</v>
          </cell>
          <cell r="O766">
            <v>-1293994.1299999999</v>
          </cell>
          <cell r="P766">
            <v>185.91</v>
          </cell>
          <cell r="Q766">
            <v>202040.14</v>
          </cell>
          <cell r="R766">
            <v>0</v>
          </cell>
          <cell r="S766">
            <v>91988767.530000001</v>
          </cell>
          <cell r="T766">
            <v>1978252.54</v>
          </cell>
          <cell r="U766">
            <v>-236144.31000000006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93730875.75999999</v>
          </cell>
          <cell r="AA766">
            <v>8099635.3700000001</v>
          </cell>
          <cell r="AB766">
            <v>-944577.24000000011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100885933.88999999</v>
          </cell>
        </row>
        <row r="767">
          <cell r="A767" t="str">
            <v>369.6</v>
          </cell>
          <cell r="B767">
            <v>369.6</v>
          </cell>
          <cell r="C767" t="str">
            <v>Distribution</v>
          </cell>
          <cell r="D767" t="str">
            <v>Distribution</v>
          </cell>
          <cell r="E767" t="str">
            <v/>
          </cell>
          <cell r="K767">
            <v>369.6</v>
          </cell>
          <cell r="L767">
            <v>215887923.33000001</v>
          </cell>
          <cell r="M767">
            <v>13476303.710000001</v>
          </cell>
          <cell r="N767">
            <v>-1262558.52</v>
          </cell>
          <cell r="O767">
            <v>-456801.92</v>
          </cell>
          <cell r="P767">
            <v>208.94</v>
          </cell>
          <cell r="Q767">
            <v>125349.48</v>
          </cell>
          <cell r="R767">
            <v>0</v>
          </cell>
          <cell r="S767">
            <v>227770425.02000001</v>
          </cell>
          <cell r="T767">
            <v>4573087.8599999994</v>
          </cell>
          <cell r="U767">
            <v>-760347.03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231583165.84999999</v>
          </cell>
          <cell r="AA767">
            <v>18723769.339999996</v>
          </cell>
          <cell r="AB767">
            <v>-3041388.1199999992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247265547.06999999</v>
          </cell>
        </row>
        <row r="768">
          <cell r="A768" t="str">
            <v>370</v>
          </cell>
          <cell r="B768">
            <v>370</v>
          </cell>
          <cell r="C768" t="str">
            <v>Distribution</v>
          </cell>
          <cell r="D768" t="str">
            <v>Distribution</v>
          </cell>
          <cell r="E768" t="str">
            <v/>
          </cell>
          <cell r="K768">
            <v>370</v>
          </cell>
          <cell r="L768">
            <v>93193855.930000007</v>
          </cell>
          <cell r="M768">
            <v>6172734.1200000001</v>
          </cell>
          <cell r="N768">
            <v>-700191.08</v>
          </cell>
          <cell r="O768">
            <v>3576224.83</v>
          </cell>
          <cell r="P768">
            <v>2654.18</v>
          </cell>
          <cell r="Q768">
            <v>-899570.74</v>
          </cell>
          <cell r="R768">
            <v>0</v>
          </cell>
          <cell r="S768">
            <v>101345707.24000002</v>
          </cell>
          <cell r="T768">
            <v>2087558.25</v>
          </cell>
          <cell r="U768">
            <v>-1009015.68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102424249.81000002</v>
          </cell>
          <cell r="AA768">
            <v>8557554.3200000003</v>
          </cell>
          <cell r="AB768">
            <v>-4036062.72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106945741.41000001</v>
          </cell>
        </row>
        <row r="769">
          <cell r="A769" t="str">
            <v>370.1</v>
          </cell>
          <cell r="B769">
            <v>370.1</v>
          </cell>
          <cell r="C769" t="str">
            <v>Distribution</v>
          </cell>
          <cell r="D769" t="str">
            <v>Distribution</v>
          </cell>
          <cell r="E769" t="str">
            <v/>
          </cell>
          <cell r="K769">
            <v>370.1</v>
          </cell>
          <cell r="L769">
            <v>8237990.6500000004</v>
          </cell>
          <cell r="M769">
            <v>11400795.289999999</v>
          </cell>
          <cell r="N769">
            <v>-65469.84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19573316.099999998</v>
          </cell>
          <cell r="T769">
            <v>4850351.5399999991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24423667.639999997</v>
          </cell>
          <cell r="AA769">
            <v>21119288.59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45542956.229999997</v>
          </cell>
        </row>
        <row r="770">
          <cell r="A770" t="str">
            <v>371</v>
          </cell>
          <cell r="B770">
            <v>371</v>
          </cell>
          <cell r="C770" t="str">
            <v>Distribution</v>
          </cell>
          <cell r="D770" t="str">
            <v>Distribution</v>
          </cell>
          <cell r="E770" t="str">
            <v/>
          </cell>
          <cell r="K770">
            <v>371</v>
          </cell>
          <cell r="L770">
            <v>22438694</v>
          </cell>
          <cell r="M770">
            <v>1988865.89</v>
          </cell>
          <cell r="N770">
            <v>-269908.39</v>
          </cell>
          <cell r="O770">
            <v>-112757.48</v>
          </cell>
          <cell r="P770">
            <v>0</v>
          </cell>
          <cell r="Q770">
            <v>29252.07</v>
          </cell>
          <cell r="R770">
            <v>0</v>
          </cell>
          <cell r="S770">
            <v>24074146.09</v>
          </cell>
          <cell r="T770">
            <v>672487.29999999958</v>
          </cell>
          <cell r="U770">
            <v>-108268.14000000001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24638365.249999996</v>
          </cell>
          <cell r="AA770">
            <v>2747299.8099999996</v>
          </cell>
          <cell r="AB770">
            <v>-433072.56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26952592.499999996</v>
          </cell>
        </row>
        <row r="771">
          <cell r="A771" t="str">
            <v>373</v>
          </cell>
          <cell r="B771">
            <v>373</v>
          </cell>
          <cell r="C771" t="str">
            <v>Distribution</v>
          </cell>
          <cell r="D771" t="str">
            <v>Distribution</v>
          </cell>
          <cell r="E771" t="str">
            <v/>
          </cell>
          <cell r="K771">
            <v>373</v>
          </cell>
          <cell r="L771">
            <v>124511173.65000001</v>
          </cell>
          <cell r="M771">
            <v>11843148.74</v>
          </cell>
          <cell r="N771">
            <v>-5559934.8700000001</v>
          </cell>
          <cell r="O771">
            <v>-1700556.05</v>
          </cell>
          <cell r="P771">
            <v>59050.18</v>
          </cell>
          <cell r="Q771">
            <v>568778.64</v>
          </cell>
          <cell r="R771">
            <v>0</v>
          </cell>
          <cell r="S771">
            <v>129721660.29000002</v>
          </cell>
          <cell r="T771">
            <v>4023749.1700000018</v>
          </cell>
          <cell r="U771">
            <v>-1901160.2400000002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131844249.22000001</v>
          </cell>
          <cell r="AA771">
            <v>16533958.74</v>
          </cell>
          <cell r="AB771">
            <v>-7604640.96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140773567</v>
          </cell>
        </row>
        <row r="772">
          <cell r="A772" t="str">
            <v/>
          </cell>
          <cell r="B772" t="str">
            <v/>
          </cell>
          <cell r="C772" t="str">
            <v>Distribution</v>
          </cell>
          <cell r="D772" t="str">
            <v>Distribution</v>
          </cell>
          <cell r="E772" t="str">
            <v/>
          </cell>
          <cell r="J772" t="str">
            <v>Depr Total</v>
          </cell>
          <cell r="L772">
            <v>3528806766.2200003</v>
          </cell>
          <cell r="M772">
            <v>252001310.26999998</v>
          </cell>
          <cell r="N772">
            <v>-54324065.620000005</v>
          </cell>
          <cell r="O772">
            <v>-21207504.090000004</v>
          </cell>
          <cell r="P772">
            <v>118382.95000000001</v>
          </cell>
          <cell r="Q772">
            <v>3746732.9000000004</v>
          </cell>
          <cell r="R772">
            <v>-123566.08000000002</v>
          </cell>
          <cell r="S772">
            <v>3709018056.5500002</v>
          </cell>
          <cell r="T772">
            <v>86592798.020000011</v>
          </cell>
          <cell r="U772">
            <v>-19233322.049999997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3776377532.5199995</v>
          </cell>
          <cell r="AA772">
            <v>356822520.5999999</v>
          </cell>
          <cell r="AB772">
            <v>-76933288.200000003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4056266764.9199996</v>
          </cell>
        </row>
        <row r="773">
          <cell r="A773" t="str">
            <v>362.9</v>
          </cell>
          <cell r="B773">
            <v>362.9</v>
          </cell>
          <cell r="C773" t="str">
            <v>Distribution</v>
          </cell>
          <cell r="D773" t="str">
            <v>Distribution</v>
          </cell>
          <cell r="E773" t="str">
            <v/>
          </cell>
          <cell r="J773" t="str">
            <v>Amort</v>
          </cell>
          <cell r="K773">
            <v>362.9</v>
          </cell>
          <cell r="L773">
            <v>2006101.28</v>
          </cell>
          <cell r="M773">
            <v>429673.63</v>
          </cell>
          <cell r="N773">
            <v>-670104.61</v>
          </cell>
          <cell r="O773">
            <v>-375.07</v>
          </cell>
          <cell r="P773">
            <v>0</v>
          </cell>
          <cell r="Q773">
            <v>0</v>
          </cell>
          <cell r="R773">
            <v>0</v>
          </cell>
          <cell r="S773">
            <v>1765295.2300000002</v>
          </cell>
          <cell r="T773">
            <v>38649.469999999972</v>
          </cell>
          <cell r="U773">
            <v>-193003.49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1610941.2099999997</v>
          </cell>
          <cell r="AA773">
            <v>187476.22</v>
          </cell>
          <cell r="AB773">
            <v>-805673.60999999987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992743.81999999983</v>
          </cell>
        </row>
        <row r="774">
          <cell r="A774" t="str">
            <v>367.5</v>
          </cell>
          <cell r="B774">
            <v>367.5</v>
          </cell>
          <cell r="C774" t="str">
            <v>Distribution</v>
          </cell>
          <cell r="D774" t="str">
            <v>Distribution</v>
          </cell>
          <cell r="E774" t="str">
            <v/>
          </cell>
          <cell r="K774">
            <v>367.5</v>
          </cell>
          <cell r="L774">
            <v>138039.37</v>
          </cell>
          <cell r="M774">
            <v>75399.240000000005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213438.61</v>
          </cell>
          <cell r="T774">
            <v>27903.810000000012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241342.42</v>
          </cell>
          <cell r="AA774">
            <v>111615.24000000003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352957.66000000003</v>
          </cell>
        </row>
        <row r="775">
          <cell r="A775" t="str">
            <v>367.9</v>
          </cell>
          <cell r="B775">
            <v>367.9</v>
          </cell>
          <cell r="C775" t="str">
            <v>Distribution</v>
          </cell>
          <cell r="D775" t="str">
            <v>Distribution</v>
          </cell>
          <cell r="E775" t="str">
            <v/>
          </cell>
          <cell r="K775">
            <v>367.9</v>
          </cell>
          <cell r="L775">
            <v>25510503.84</v>
          </cell>
          <cell r="M775">
            <v>2184645.12</v>
          </cell>
          <cell r="N775">
            <v>-5275248.05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22419900.91</v>
          </cell>
          <cell r="T775">
            <v>634505.67000000039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23054406.579999998</v>
          </cell>
          <cell r="AA775">
            <v>2538022.6800000011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25592429.259999998</v>
          </cell>
        </row>
        <row r="776">
          <cell r="A776" t="str">
            <v>371.2</v>
          </cell>
          <cell r="B776">
            <v>371.2</v>
          </cell>
          <cell r="C776" t="str">
            <v>Distribution</v>
          </cell>
          <cell r="D776" t="str">
            <v>Distribution</v>
          </cell>
          <cell r="E776" t="str">
            <v/>
          </cell>
          <cell r="K776">
            <v>371.2</v>
          </cell>
          <cell r="L776">
            <v>15793920.300000001</v>
          </cell>
          <cell r="M776">
            <v>4305255.71</v>
          </cell>
          <cell r="N776">
            <v>-3802057.27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16297118.740000002</v>
          </cell>
          <cell r="T776">
            <v>347701.37000000104</v>
          </cell>
          <cell r="U776">
            <v>-1162980.8599999999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15481839.250000004</v>
          </cell>
          <cell r="AA776">
            <v>1094300.1400000001</v>
          </cell>
          <cell r="AB776">
            <v>-6893486.4700000007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9682652.9200000037</v>
          </cell>
        </row>
        <row r="777">
          <cell r="A777" t="str">
            <v/>
          </cell>
          <cell r="B777" t="str">
            <v/>
          </cell>
          <cell r="C777" t="str">
            <v>Distribution</v>
          </cell>
          <cell r="D777" t="str">
            <v>Distribution</v>
          </cell>
          <cell r="E777" t="str">
            <v/>
          </cell>
          <cell r="J777" t="str">
            <v>Amort Total</v>
          </cell>
          <cell r="L777">
            <v>43448564.789999999</v>
          </cell>
          <cell r="M777">
            <v>6994973.7000000002</v>
          </cell>
          <cell r="N777">
            <v>-9747409.9299999997</v>
          </cell>
          <cell r="O777">
            <v>-375.07</v>
          </cell>
          <cell r="P777">
            <v>0</v>
          </cell>
          <cell r="Q777">
            <v>0</v>
          </cell>
          <cell r="R777">
            <v>0</v>
          </cell>
          <cell r="S777">
            <v>40695753.490000002</v>
          </cell>
          <cell r="T777">
            <v>1048760.3200000015</v>
          </cell>
          <cell r="U777">
            <v>-1355984.3499999999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40388529.460000001</v>
          </cell>
          <cell r="AA777">
            <v>3931414.2800000012</v>
          </cell>
          <cell r="AB777">
            <v>-7699160.0800000001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36620783.660000004</v>
          </cell>
        </row>
        <row r="778">
          <cell r="A778" t="str">
            <v/>
          </cell>
          <cell r="B778" t="str">
            <v/>
          </cell>
          <cell r="C778" t="str">
            <v>Distribution Total</v>
          </cell>
          <cell r="D778" t="str">
            <v>Distribution</v>
          </cell>
          <cell r="E778" t="str">
            <v/>
          </cell>
          <cell r="I778" t="str">
            <v>Distribution Total</v>
          </cell>
          <cell r="L778">
            <v>3793062634.2800007</v>
          </cell>
          <cell r="M778">
            <v>258996283.97</v>
          </cell>
          <cell r="N778">
            <v>-119312597.30999999</v>
          </cell>
          <cell r="O778">
            <v>-29858053.870000005</v>
          </cell>
          <cell r="P778">
            <v>118382.95000000001</v>
          </cell>
          <cell r="Q778">
            <v>6209536.4099999992</v>
          </cell>
          <cell r="R778">
            <v>-123566.08000000002</v>
          </cell>
          <cell r="S778">
            <v>3909092620.3500009</v>
          </cell>
          <cell r="T778">
            <v>87641558.340000018</v>
          </cell>
          <cell r="U778">
            <v>-35040681.399999991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3961693497.29</v>
          </cell>
          <cell r="AA778">
            <v>360753934.87999994</v>
          </cell>
          <cell r="AB778">
            <v>-146155548.28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4176291883.8899999</v>
          </cell>
        </row>
        <row r="779">
          <cell r="A779" t="str">
            <v/>
          </cell>
          <cell r="B779" t="str">
            <v/>
          </cell>
          <cell r="C779" t="str">
            <v>Distribution Total</v>
          </cell>
          <cell r="D779" t="str">
            <v>Distribution</v>
          </cell>
          <cell r="E779" t="str">
            <v/>
          </cell>
          <cell r="H779" t="str">
            <v>Distribution  Total</v>
          </cell>
          <cell r="L779">
            <v>3793062634.2800007</v>
          </cell>
          <cell r="M779">
            <v>258996283.97</v>
          </cell>
          <cell r="N779">
            <v>-119312597.30999999</v>
          </cell>
          <cell r="O779">
            <v>-29858053.870000005</v>
          </cell>
          <cell r="P779">
            <v>118382.95000000001</v>
          </cell>
          <cell r="Q779">
            <v>6209536.4099999992</v>
          </cell>
          <cell r="R779">
            <v>-123566.08000000002</v>
          </cell>
          <cell r="S779">
            <v>3909092620.3500009</v>
          </cell>
          <cell r="T779">
            <v>87641558.340000018</v>
          </cell>
          <cell r="U779">
            <v>-35040681.399999991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3961693497.29</v>
          </cell>
          <cell r="AA779">
            <v>360753934.87999994</v>
          </cell>
          <cell r="AB779">
            <v>-146155548.28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4176291883.8899999</v>
          </cell>
        </row>
        <row r="780">
          <cell r="A780" t="str">
            <v/>
          </cell>
          <cell r="B780" t="str">
            <v/>
          </cell>
          <cell r="C780" t="str">
            <v>Distribution Total</v>
          </cell>
          <cell r="D780" t="str">
            <v>Distribution Plant</v>
          </cell>
          <cell r="E780" t="str">
            <v/>
          </cell>
          <cell r="G780" t="str">
            <v>07 - Distribution Plant - Electric Total</v>
          </cell>
          <cell r="L780">
            <v>3793062634.2800007</v>
          </cell>
          <cell r="M780">
            <v>258996283.97</v>
          </cell>
          <cell r="N780">
            <v>-119312597.30999999</v>
          </cell>
          <cell r="O780">
            <v>-29858053.870000005</v>
          </cell>
          <cell r="P780">
            <v>118382.95000000001</v>
          </cell>
          <cell r="Q780">
            <v>6209536.4099999992</v>
          </cell>
          <cell r="R780">
            <v>-123566.08000000002</v>
          </cell>
          <cell r="S780">
            <v>3909092620.3500009</v>
          </cell>
          <cell r="T780">
            <v>87641558.340000018</v>
          </cell>
          <cell r="U780">
            <v>-35040681.399999991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3961693497.29</v>
          </cell>
          <cell r="AA780">
            <v>360753934.87999994</v>
          </cell>
          <cell r="AB780">
            <v>-146155548.28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4176291883.8899999</v>
          </cell>
        </row>
        <row r="781">
          <cell r="A781" t="str">
            <v>390</v>
          </cell>
          <cell r="B781">
            <v>390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G781" t="str">
            <v>08 - General Plant</v>
          </cell>
          <cell r="H781" t="str">
            <v>General Plant</v>
          </cell>
          <cell r="I781" t="str">
            <v>General Plant</v>
          </cell>
          <cell r="J781" t="str">
            <v>Depr</v>
          </cell>
          <cell r="K781">
            <v>390</v>
          </cell>
          <cell r="L781">
            <v>121884477.08000001</v>
          </cell>
          <cell r="M781">
            <v>5648397.6299999999</v>
          </cell>
          <cell r="N781">
            <v>-56535655.559999995</v>
          </cell>
          <cell r="O781">
            <v>-810516.03</v>
          </cell>
          <cell r="P781">
            <v>0</v>
          </cell>
          <cell r="Q781">
            <v>31611987.890000001</v>
          </cell>
          <cell r="R781">
            <v>0</v>
          </cell>
          <cell r="S781">
            <v>101798691.01000001</v>
          </cell>
          <cell r="T781">
            <v>1810527.3599999994</v>
          </cell>
          <cell r="U781">
            <v>-509980.40999999642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103099237.96000002</v>
          </cell>
          <cell r="AA781">
            <v>7346300.1799999997</v>
          </cell>
          <cell r="AB781">
            <v>-2039921.64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108405616.50000003</v>
          </cell>
        </row>
        <row r="782">
          <cell r="A782" t="str">
            <v>392</v>
          </cell>
          <cell r="B782">
            <v>392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392</v>
          </cell>
          <cell r="L782">
            <v>26640734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26640734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26640734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26640734</v>
          </cell>
        </row>
        <row r="783">
          <cell r="A783" t="str">
            <v>392.1</v>
          </cell>
          <cell r="B783">
            <v>392.1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392.1</v>
          </cell>
          <cell r="L783">
            <v>738199.55</v>
          </cell>
          <cell r="M783">
            <v>202381.73</v>
          </cell>
          <cell r="N783">
            <v>-74602.740000000005</v>
          </cell>
          <cell r="O783">
            <v>19362.5</v>
          </cell>
          <cell r="P783">
            <v>0</v>
          </cell>
          <cell r="Q783">
            <v>0</v>
          </cell>
          <cell r="R783">
            <v>0</v>
          </cell>
          <cell r="S783">
            <v>885341.04</v>
          </cell>
          <cell r="T783">
            <v>71114.430000000022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956455.47000000009</v>
          </cell>
          <cell r="AA783">
            <v>301388.66999999993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1257844.1400000001</v>
          </cell>
        </row>
        <row r="784">
          <cell r="A784" t="str">
            <v>392.2</v>
          </cell>
          <cell r="B784">
            <v>392.2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392.2</v>
          </cell>
          <cell r="L784">
            <v>10095601.540000001</v>
          </cell>
          <cell r="M784">
            <v>1591801.1400000001</v>
          </cell>
          <cell r="N784">
            <v>-1088340.95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10599061.730000002</v>
          </cell>
          <cell r="T784">
            <v>537952.62999999989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11137014.360000001</v>
          </cell>
          <cell r="AA784">
            <v>2279886.27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13416900.630000001</v>
          </cell>
        </row>
        <row r="785">
          <cell r="A785" t="str">
            <v>392.3</v>
          </cell>
          <cell r="B785">
            <v>392.3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392.3</v>
          </cell>
          <cell r="L785">
            <v>69419707.019999996</v>
          </cell>
          <cell r="M785">
            <v>7082228.1100000003</v>
          </cell>
          <cell r="N785">
            <v>-2858865.5</v>
          </cell>
          <cell r="O785">
            <v>0</v>
          </cell>
          <cell r="P785">
            <v>0</v>
          </cell>
          <cell r="Q785">
            <v>479509.12</v>
          </cell>
          <cell r="R785">
            <v>-0.15</v>
          </cell>
          <cell r="S785">
            <v>74122578.599999994</v>
          </cell>
          <cell r="T785">
            <v>2409652.6900000004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76532231.289999992</v>
          </cell>
          <cell r="AA785">
            <v>10212300.999999998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86744532.289999992</v>
          </cell>
        </row>
        <row r="786">
          <cell r="A786" t="str">
            <v>392.4</v>
          </cell>
          <cell r="B786">
            <v>392.4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392.4</v>
          </cell>
          <cell r="L786">
            <v>341761.29</v>
          </cell>
          <cell r="M786">
            <v>46619.149999999994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388380.43999999994</v>
          </cell>
          <cell r="T786">
            <v>17252.330000000002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405632.76999999996</v>
          </cell>
          <cell r="AA786">
            <v>73116.73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478749.49999999994</v>
          </cell>
        </row>
        <row r="787">
          <cell r="A787" t="str">
            <v>392.9</v>
          </cell>
          <cell r="B787">
            <v>392.9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392.9</v>
          </cell>
          <cell r="L787">
            <v>2259728.7000000002</v>
          </cell>
          <cell r="M787">
            <v>335281.55</v>
          </cell>
          <cell r="N787">
            <v>-92104.61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2502905.64</v>
          </cell>
          <cell r="T787">
            <v>113554.08000000002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2616459.7200000002</v>
          </cell>
          <cell r="AA787">
            <v>481251.26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3097710.9800000004</v>
          </cell>
        </row>
        <row r="788">
          <cell r="A788" t="str">
            <v>396.1</v>
          </cell>
          <cell r="B788">
            <v>396.1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396.1</v>
          </cell>
          <cell r="L788">
            <v>1052300.5</v>
          </cell>
          <cell r="M788">
            <v>258844.27</v>
          </cell>
          <cell r="N788">
            <v>-159959.74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1151185.03</v>
          </cell>
          <cell r="T788">
            <v>86137.1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1237322.1300000001</v>
          </cell>
          <cell r="AA788">
            <v>365055.9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1602378.0300000003</v>
          </cell>
        </row>
        <row r="789">
          <cell r="A789" t="str">
            <v>397.8</v>
          </cell>
          <cell r="B789">
            <v>397.8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397.8</v>
          </cell>
          <cell r="L789">
            <v>4522879.79</v>
          </cell>
          <cell r="M789">
            <v>605486.73999999987</v>
          </cell>
          <cell r="N789">
            <v>0</v>
          </cell>
          <cell r="O789">
            <v>-665.45</v>
          </cell>
          <cell r="P789">
            <v>0</v>
          </cell>
          <cell r="Q789">
            <v>9080.07</v>
          </cell>
          <cell r="R789">
            <v>-9122.0300000000007</v>
          </cell>
          <cell r="S789">
            <v>5127659.12</v>
          </cell>
          <cell r="T789">
            <v>216654.30000000005</v>
          </cell>
          <cell r="U789">
            <v>-14561.33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5329752.09</v>
          </cell>
          <cell r="AA789">
            <v>1032234.6</v>
          </cell>
          <cell r="AB789">
            <v>-64972.910000000011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6297013.7799999993</v>
          </cell>
        </row>
        <row r="790">
          <cell r="A790" t="str">
            <v/>
          </cell>
          <cell r="B790" t="str">
            <v/>
          </cell>
          <cell r="C790" t="str">
            <v>General Plant</v>
          </cell>
          <cell r="D790" t="str">
            <v>General Plant</v>
          </cell>
          <cell r="E790" t="str">
            <v/>
          </cell>
          <cell r="J790" t="str">
            <v>Depr Total</v>
          </cell>
          <cell r="L790">
            <v>236955389.46999997</v>
          </cell>
          <cell r="M790">
            <v>15771040.32</v>
          </cell>
          <cell r="N790">
            <v>-60809529.100000001</v>
          </cell>
          <cell r="O790">
            <v>-791818.98</v>
          </cell>
          <cell r="P790">
            <v>0</v>
          </cell>
          <cell r="Q790">
            <v>32100577.080000002</v>
          </cell>
          <cell r="R790">
            <v>-9122.18</v>
          </cell>
          <cell r="S790">
            <v>223216536.60999998</v>
          </cell>
          <cell r="T790">
            <v>5262844.919999999</v>
          </cell>
          <cell r="U790">
            <v>-524541.73999999638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227954839.79000002</v>
          </cell>
          <cell r="AA790">
            <v>22091534.609999999</v>
          </cell>
          <cell r="AB790">
            <v>-2104894.5499999998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247941479.84999999</v>
          </cell>
        </row>
        <row r="791">
          <cell r="A791" t="str">
            <v>390.1</v>
          </cell>
          <cell r="B791">
            <v>390.1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J791" t="str">
            <v>Amort</v>
          </cell>
          <cell r="K791">
            <v>390.1</v>
          </cell>
          <cell r="L791">
            <v>459285.54</v>
          </cell>
          <cell r="M791">
            <v>100716.71</v>
          </cell>
          <cell r="N791">
            <v>-158542.72</v>
          </cell>
          <cell r="O791">
            <v>0</v>
          </cell>
          <cell r="P791">
            <v>0</v>
          </cell>
          <cell r="Q791">
            <v>470872.77</v>
          </cell>
          <cell r="R791">
            <v>0</v>
          </cell>
          <cell r="S791">
            <v>872332.3</v>
          </cell>
          <cell r="T791">
            <v>29809.83</v>
          </cell>
          <cell r="U791">
            <v>-40473.48000000001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861668.64999999991</v>
          </cell>
          <cell r="AA791">
            <v>135907.53</v>
          </cell>
          <cell r="AB791">
            <v>-108609.17000000001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888967.00999999989</v>
          </cell>
        </row>
        <row r="792">
          <cell r="A792" t="str">
            <v>391.1</v>
          </cell>
          <cell r="B792">
            <v>391.1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391.1</v>
          </cell>
          <cell r="L792">
            <v>2515658.02</v>
          </cell>
          <cell r="M792">
            <v>687732.44</v>
          </cell>
          <cell r="N792">
            <v>-241232.29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2962158.17</v>
          </cell>
          <cell r="T792">
            <v>301051.99</v>
          </cell>
          <cell r="U792">
            <v>-264541.08000000007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2998669.08</v>
          </cell>
          <cell r="AA792">
            <v>1378701.84</v>
          </cell>
          <cell r="AB792">
            <v>-445142.51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3932228.41</v>
          </cell>
        </row>
        <row r="793">
          <cell r="A793" t="str">
            <v>391.2</v>
          </cell>
          <cell r="B793">
            <v>391.2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391.2</v>
          </cell>
          <cell r="L793">
            <v>625929.06999999995</v>
          </cell>
          <cell r="M793">
            <v>348366.88</v>
          </cell>
          <cell r="N793">
            <v>-107053.55</v>
          </cell>
          <cell r="O793">
            <v>-77576.100000000006</v>
          </cell>
          <cell r="P793">
            <v>0</v>
          </cell>
          <cell r="Q793">
            <v>0</v>
          </cell>
          <cell r="R793">
            <v>0</v>
          </cell>
          <cell r="S793">
            <v>789666.29999999993</v>
          </cell>
          <cell r="T793">
            <v>118042.42000000004</v>
          </cell>
          <cell r="U793">
            <v>-33776.659999999989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873932.06000000017</v>
          </cell>
          <cell r="AA793">
            <v>534410.33000000007</v>
          </cell>
          <cell r="AB793">
            <v>-269834.06999999995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1138508.3200000003</v>
          </cell>
        </row>
        <row r="794">
          <cell r="A794" t="str">
            <v>391.3</v>
          </cell>
          <cell r="B794">
            <v>391.3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391.3</v>
          </cell>
          <cell r="L794">
            <v>107503</v>
          </cell>
          <cell r="M794">
            <v>21649.56</v>
          </cell>
          <cell r="N794">
            <v>-1581.77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127570.79</v>
          </cell>
          <cell r="T794">
            <v>7831.6799999999967</v>
          </cell>
          <cell r="U794">
            <v>-368.44999999999982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135034.01999999999</v>
          </cell>
          <cell r="AA794">
            <v>32057.649999999998</v>
          </cell>
          <cell r="AB794">
            <v>-82205.010000000009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84886.659999999974</v>
          </cell>
        </row>
        <row r="795">
          <cell r="A795" t="str">
            <v>391.4</v>
          </cell>
          <cell r="B795">
            <v>391.4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391.4</v>
          </cell>
          <cell r="L795">
            <v>998531.56</v>
          </cell>
          <cell r="M795">
            <v>416725.22</v>
          </cell>
          <cell r="N795">
            <v>-44305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1370951.78</v>
          </cell>
          <cell r="T795">
            <v>145032.22000000009</v>
          </cell>
          <cell r="U795">
            <v>-6823.1900000000023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1509160.81</v>
          </cell>
          <cell r="AA795">
            <v>690996.12000000011</v>
          </cell>
          <cell r="AB795">
            <v>-30445.190000000002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2169711.7400000002</v>
          </cell>
        </row>
        <row r="796">
          <cell r="A796" t="str">
            <v>391.5</v>
          </cell>
          <cell r="B796">
            <v>391.5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391.5</v>
          </cell>
          <cell r="L796">
            <v>21241693.48</v>
          </cell>
          <cell r="M796">
            <v>7210541</v>
          </cell>
          <cell r="N796">
            <v>-3013797.29</v>
          </cell>
          <cell r="O796">
            <v>-821.42</v>
          </cell>
          <cell r="P796">
            <v>0</v>
          </cell>
          <cell r="Q796">
            <v>0</v>
          </cell>
          <cell r="R796">
            <v>0</v>
          </cell>
          <cell r="S796">
            <v>25437615.77</v>
          </cell>
          <cell r="T796">
            <v>2500017.8800000008</v>
          </cell>
          <cell r="U796">
            <v>-3494638.5200000005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24442995.129999995</v>
          </cell>
          <cell r="AA796">
            <v>9896621.209999999</v>
          </cell>
          <cell r="AB796">
            <v>-8726033.7300000023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25613582.609999992</v>
          </cell>
        </row>
        <row r="797">
          <cell r="A797" t="str">
            <v>391.7</v>
          </cell>
          <cell r="B797">
            <v>391.7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391.7</v>
          </cell>
          <cell r="L797">
            <v>343782.79</v>
          </cell>
          <cell r="M797">
            <v>25655.439999999999</v>
          </cell>
          <cell r="N797">
            <v>-369438.23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</row>
        <row r="798">
          <cell r="A798" t="str">
            <v>391.9</v>
          </cell>
          <cell r="B798">
            <v>391.9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391.9</v>
          </cell>
          <cell r="L798">
            <v>11876804.65</v>
          </cell>
          <cell r="M798">
            <v>4492052.0199999996</v>
          </cell>
          <cell r="N798">
            <v>-5851792.6699999999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10517064</v>
          </cell>
          <cell r="T798">
            <v>1595012.3400000008</v>
          </cell>
          <cell r="U798">
            <v>-1227429.9900000002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10884646.350000001</v>
          </cell>
          <cell r="AA798">
            <v>6117769.1999999993</v>
          </cell>
          <cell r="AB798">
            <v>-8427377.0700000003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8575038.4800000004</v>
          </cell>
        </row>
        <row r="799">
          <cell r="A799" t="str">
            <v>392.7</v>
          </cell>
          <cell r="B799">
            <v>392.7</v>
          </cell>
          <cell r="C799" t="str">
            <v>General Plant</v>
          </cell>
          <cell r="D799" t="str">
            <v>General Plant</v>
          </cell>
          <cell r="E799" t="str">
            <v/>
          </cell>
          <cell r="K799">
            <v>392.7</v>
          </cell>
          <cell r="L799">
            <v>6727.85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6727.85</v>
          </cell>
          <cell r="T799">
            <v>353.23</v>
          </cell>
          <cell r="U799">
            <v>-11.870000000000001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7069.21</v>
          </cell>
          <cell r="AA799">
            <v>1682.9199999999998</v>
          </cell>
          <cell r="AB799">
            <v>-52.96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8699.17</v>
          </cell>
        </row>
        <row r="800">
          <cell r="A800" t="str">
            <v>392.8</v>
          </cell>
          <cell r="B800">
            <v>392.8</v>
          </cell>
          <cell r="C800" t="str">
            <v>General Plant</v>
          </cell>
          <cell r="D800" t="str">
            <v>General Plant</v>
          </cell>
          <cell r="E800" t="str">
            <v/>
          </cell>
          <cell r="K800">
            <v>392.8</v>
          </cell>
          <cell r="L800">
            <v>-0.15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0.15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</row>
        <row r="801">
          <cell r="A801" t="str">
            <v>393.1</v>
          </cell>
          <cell r="B801">
            <v>393.1</v>
          </cell>
          <cell r="C801" t="str">
            <v>General Plant</v>
          </cell>
          <cell r="D801" t="str">
            <v>General Plant</v>
          </cell>
          <cell r="E801" t="str">
            <v/>
          </cell>
          <cell r="K801">
            <v>393.1</v>
          </cell>
          <cell r="L801">
            <v>249697.58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249697.58</v>
          </cell>
          <cell r="T801">
            <v>151.94</v>
          </cell>
          <cell r="U801">
            <v>-7.15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249842.37</v>
          </cell>
          <cell r="AA801">
            <v>723.87999999999988</v>
          </cell>
          <cell r="AB801">
            <v>-31.910000000000004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250534.34</v>
          </cell>
        </row>
        <row r="802">
          <cell r="A802" t="str">
            <v>393.2</v>
          </cell>
          <cell r="B802">
            <v>393.2</v>
          </cell>
          <cell r="C802" t="str">
            <v>General Plant</v>
          </cell>
          <cell r="D802" t="str">
            <v>General Plant</v>
          </cell>
          <cell r="K802">
            <v>393.2</v>
          </cell>
          <cell r="L802">
            <v>2994995.59</v>
          </cell>
          <cell r="M802">
            <v>423763.28</v>
          </cell>
          <cell r="N802">
            <v>-1071241.43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2347517.4400000004</v>
          </cell>
          <cell r="T802">
            <v>137313.57000000007</v>
          </cell>
          <cell r="U802">
            <v>-219089.16000000015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2265741.8499999996</v>
          </cell>
          <cell r="AA802">
            <v>610137.48</v>
          </cell>
          <cell r="AB802">
            <v>-657258.1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2218621.2299999995</v>
          </cell>
        </row>
        <row r="803">
          <cell r="A803" t="str">
            <v>394.1</v>
          </cell>
          <cell r="B803">
            <v>394.1</v>
          </cell>
          <cell r="C803" t="str">
            <v>General Plant</v>
          </cell>
          <cell r="D803" t="str">
            <v>General Plant</v>
          </cell>
          <cell r="K803">
            <v>394.1</v>
          </cell>
          <cell r="L803">
            <v>48247.59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48247.59</v>
          </cell>
          <cell r="T803">
            <v>114.31</v>
          </cell>
          <cell r="U803">
            <v>-5.37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48356.529999999992</v>
          </cell>
          <cell r="AA803">
            <v>544.64</v>
          </cell>
          <cell r="AB803">
            <v>-24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48877.169999999991</v>
          </cell>
        </row>
        <row r="804">
          <cell r="A804" t="str">
            <v>394.2</v>
          </cell>
          <cell r="B804">
            <v>394.2</v>
          </cell>
          <cell r="C804" t="str">
            <v>General Plant</v>
          </cell>
          <cell r="D804" t="str">
            <v>General Plant</v>
          </cell>
          <cell r="K804">
            <v>394.2</v>
          </cell>
          <cell r="L804">
            <v>8715658.3399999999</v>
          </cell>
          <cell r="M804">
            <v>1762319.53</v>
          </cell>
          <cell r="N804">
            <v>-871295.67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9606682.1999999993</v>
          </cell>
          <cell r="T804">
            <v>620125.15999999992</v>
          </cell>
          <cell r="U804">
            <v>-559841.49000000011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9666965.8699999992</v>
          </cell>
          <cell r="AA804">
            <v>2766071.25</v>
          </cell>
          <cell r="AB804">
            <v>-3199214.0300000003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9233823.0899999999</v>
          </cell>
        </row>
        <row r="805">
          <cell r="A805" t="str">
            <v>395.1</v>
          </cell>
          <cell r="B805">
            <v>395.1</v>
          </cell>
          <cell r="C805" t="str">
            <v>General Plant</v>
          </cell>
          <cell r="D805" t="str">
            <v>General Plant</v>
          </cell>
          <cell r="K805">
            <v>395.1</v>
          </cell>
          <cell r="L805">
            <v>20932.129999999997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20932.129999999997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20932.129999999997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20932.129999999997</v>
          </cell>
        </row>
        <row r="806">
          <cell r="A806" t="str">
            <v>395.2</v>
          </cell>
          <cell r="B806">
            <v>395.2</v>
          </cell>
          <cell r="C806" t="str">
            <v>General Plant</v>
          </cell>
          <cell r="D806" t="str">
            <v>General Plant</v>
          </cell>
          <cell r="K806">
            <v>395.2</v>
          </cell>
          <cell r="L806">
            <v>6932568.3399999999</v>
          </cell>
          <cell r="M806">
            <v>1130722.8799999999</v>
          </cell>
          <cell r="N806">
            <v>-1381974.65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6681316.5700000003</v>
          </cell>
          <cell r="T806">
            <v>381665.01</v>
          </cell>
          <cell r="U806">
            <v>-960999.04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6101982.540000001</v>
          </cell>
          <cell r="AA806">
            <v>1561669.71</v>
          </cell>
          <cell r="AB806">
            <v>-2123990.67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5539661.580000001</v>
          </cell>
        </row>
        <row r="807">
          <cell r="A807" t="str">
            <v>395.6</v>
          </cell>
          <cell r="B807">
            <v>395.6</v>
          </cell>
          <cell r="C807" t="str">
            <v>General Plant</v>
          </cell>
          <cell r="D807" t="str">
            <v>General Plant</v>
          </cell>
          <cell r="K807">
            <v>395.6</v>
          </cell>
          <cell r="L807">
            <v>35039.269999999997</v>
          </cell>
          <cell r="M807">
            <v>6274.11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41313.379999999997</v>
          </cell>
          <cell r="T807">
            <v>9703.77</v>
          </cell>
          <cell r="U807">
            <v>-39339.74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11677.409999999996</v>
          </cell>
          <cell r="AA807">
            <v>287031.74</v>
          </cell>
          <cell r="AB807">
            <v>-2488.0700000000002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296221.07999999996</v>
          </cell>
        </row>
        <row r="808">
          <cell r="A808" t="str">
            <v>397.1</v>
          </cell>
          <cell r="B808">
            <v>397.1</v>
          </cell>
          <cell r="C808" t="str">
            <v>General Plant</v>
          </cell>
          <cell r="D808" t="str">
            <v>General Plant</v>
          </cell>
          <cell r="K808">
            <v>397.1</v>
          </cell>
          <cell r="L808">
            <v>9788.59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9788.59</v>
          </cell>
          <cell r="T808">
            <v>-0.32</v>
          </cell>
          <cell r="U808">
            <v>0.03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9788.3000000000011</v>
          </cell>
          <cell r="AA808">
            <v>-1.5300000000000002</v>
          </cell>
          <cell r="AB808">
            <v>0.11999999999999998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9786.8900000000012</v>
          </cell>
        </row>
        <row r="809">
          <cell r="A809" t="str">
            <v>397.2</v>
          </cell>
          <cell r="B809">
            <v>397.2</v>
          </cell>
          <cell r="C809" t="str">
            <v>General Plant</v>
          </cell>
          <cell r="D809" t="str">
            <v>General Plant</v>
          </cell>
          <cell r="K809">
            <v>397.2</v>
          </cell>
          <cell r="L809">
            <v>26866386.240000002</v>
          </cell>
          <cell r="M809">
            <v>7826772.4900000002</v>
          </cell>
          <cell r="N809">
            <v>-2050869.39</v>
          </cell>
          <cell r="O809">
            <v>-7866.0099999999993</v>
          </cell>
          <cell r="P809">
            <v>0</v>
          </cell>
          <cell r="Q809">
            <v>0</v>
          </cell>
          <cell r="R809">
            <v>0</v>
          </cell>
          <cell r="S809">
            <v>32634423.330000002</v>
          </cell>
          <cell r="T809">
            <v>2702115.3499999978</v>
          </cell>
          <cell r="U809">
            <v>-840867.69000000018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34495670.990000002</v>
          </cell>
          <cell r="AA809">
            <v>11917924.42</v>
          </cell>
          <cell r="AB809">
            <v>-11526082.630000003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34887512.780000001</v>
          </cell>
        </row>
        <row r="810">
          <cell r="A810" t="str">
            <v>397.3</v>
          </cell>
          <cell r="B810">
            <v>397.3</v>
          </cell>
          <cell r="C810" t="str">
            <v>General Plant</v>
          </cell>
          <cell r="D810" t="str">
            <v>General Plant</v>
          </cell>
          <cell r="K810">
            <v>397.3</v>
          </cell>
          <cell r="L810">
            <v>33807.519999999997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33807.519999999997</v>
          </cell>
          <cell r="T810">
            <v>769.39</v>
          </cell>
          <cell r="U810">
            <v>-36.19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34540.719999999994</v>
          </cell>
          <cell r="AA810">
            <v>3665.69</v>
          </cell>
          <cell r="AB810">
            <v>-161.5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38044.909999999996</v>
          </cell>
        </row>
        <row r="811">
          <cell r="A811" t="str">
            <v>398</v>
          </cell>
          <cell r="B811">
            <v>398</v>
          </cell>
          <cell r="C811" t="str">
            <v>General Plant</v>
          </cell>
          <cell r="D811" t="str">
            <v>General Plant</v>
          </cell>
          <cell r="K811">
            <v>398</v>
          </cell>
          <cell r="L811">
            <v>4547468.95</v>
          </cell>
          <cell r="M811">
            <v>997741.73</v>
          </cell>
          <cell r="N811">
            <v>-680996.52</v>
          </cell>
          <cell r="O811">
            <v>-11878.58</v>
          </cell>
          <cell r="P811">
            <v>0</v>
          </cell>
          <cell r="Q811">
            <v>0</v>
          </cell>
          <cell r="R811">
            <v>0</v>
          </cell>
          <cell r="S811">
            <v>4852335.58</v>
          </cell>
          <cell r="T811">
            <v>362097.05000000005</v>
          </cell>
          <cell r="U811">
            <v>-256945.24000000011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4957487.3900000006</v>
          </cell>
          <cell r="AA811">
            <v>1551000.5600000003</v>
          </cell>
          <cell r="AB811">
            <v>-1967710.55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4540777.4000000004</v>
          </cell>
        </row>
        <row r="812">
          <cell r="A812" t="str">
            <v/>
          </cell>
          <cell r="B812" t="str">
            <v/>
          </cell>
          <cell r="C812" t="str">
            <v>General Plant</v>
          </cell>
          <cell r="D812" t="str">
            <v>General Plant</v>
          </cell>
          <cell r="J812" t="str">
            <v>Amort Total</v>
          </cell>
          <cell r="L812">
            <v>88630505.950000018</v>
          </cell>
          <cell r="M812">
            <v>25451033.289999995</v>
          </cell>
          <cell r="N812">
            <v>-15844121.18</v>
          </cell>
          <cell r="O812">
            <v>-98142.11</v>
          </cell>
          <cell r="P812">
            <v>0</v>
          </cell>
          <cell r="Q812">
            <v>470872.77</v>
          </cell>
          <cell r="R812">
            <v>0.15</v>
          </cell>
          <cell r="S812">
            <v>98610148.870000005</v>
          </cell>
          <cell r="T812">
            <v>8911206.8200000003</v>
          </cell>
          <cell r="U812">
            <v>-7945194.2800000031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99576161.409999982</v>
          </cell>
          <cell r="AA812">
            <v>37486914.640000001</v>
          </cell>
          <cell r="AB812">
            <v>-37566661.049999997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99496415</v>
          </cell>
        </row>
        <row r="813">
          <cell r="A813" t="str">
            <v/>
          </cell>
          <cell r="B813" t="str">
            <v/>
          </cell>
          <cell r="C813" t="str">
            <v>General Plant Total</v>
          </cell>
          <cell r="D813" t="str">
            <v>General Plant</v>
          </cell>
          <cell r="I813" t="str">
            <v>General Plant Total</v>
          </cell>
          <cell r="L813">
            <v>325585895.41999978</v>
          </cell>
          <cell r="M813">
            <v>41222073.609999999</v>
          </cell>
          <cell r="N813">
            <v>-76653650.280000001</v>
          </cell>
          <cell r="O813">
            <v>-889961.09</v>
          </cell>
          <cell r="P813">
            <v>0</v>
          </cell>
          <cell r="Q813">
            <v>32571449.850000001</v>
          </cell>
          <cell r="R813">
            <v>-9122.0300000000007</v>
          </cell>
          <cell r="S813">
            <v>321826685.4799999</v>
          </cell>
          <cell r="T813">
            <v>14174051.74</v>
          </cell>
          <cell r="U813">
            <v>-8469736.0199999996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327531001.20000011</v>
          </cell>
          <cell r="AA813">
            <v>59578449.25</v>
          </cell>
          <cell r="AB813">
            <v>-39671555.600000009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347437894.84999996</v>
          </cell>
        </row>
        <row r="814">
          <cell r="A814" t="str">
            <v/>
          </cell>
          <cell r="B814" t="str">
            <v/>
          </cell>
          <cell r="C814" t="str">
            <v>General Plant Total</v>
          </cell>
          <cell r="D814" t="str">
            <v>General Plant</v>
          </cell>
          <cell r="H814" t="str">
            <v>General Plant Total</v>
          </cell>
          <cell r="L814">
            <v>325585895.41999978</v>
          </cell>
          <cell r="M814">
            <v>41222073.609999999</v>
          </cell>
          <cell r="N814">
            <v>-76653650.280000001</v>
          </cell>
          <cell r="O814">
            <v>-889961.09</v>
          </cell>
          <cell r="P814">
            <v>0</v>
          </cell>
          <cell r="Q814">
            <v>32571449.850000001</v>
          </cell>
          <cell r="R814">
            <v>-9122.0300000000007</v>
          </cell>
          <cell r="S814">
            <v>321826685.4799999</v>
          </cell>
          <cell r="T814">
            <v>14174051.74</v>
          </cell>
          <cell r="U814">
            <v>-8469736.0199999996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327531001.20000011</v>
          </cell>
          <cell r="AA814">
            <v>59578449.25</v>
          </cell>
          <cell r="AB814">
            <v>-39671555.600000009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347437894.84999996</v>
          </cell>
        </row>
        <row r="815">
          <cell r="A815" t="str">
            <v/>
          </cell>
          <cell r="B815" t="str">
            <v/>
          </cell>
          <cell r="C815" t="str">
            <v>General Plant Total</v>
          </cell>
          <cell r="D815" t="str">
            <v>Ge</v>
          </cell>
          <cell r="G815" t="str">
            <v>08 - General Plant Total</v>
          </cell>
          <cell r="L815">
            <v>325585895.41999978</v>
          </cell>
          <cell r="M815">
            <v>41222073.609999999</v>
          </cell>
          <cell r="N815">
            <v>-76653650.280000001</v>
          </cell>
          <cell r="O815">
            <v>-889961.09</v>
          </cell>
          <cell r="P815">
            <v>0</v>
          </cell>
          <cell r="Q815">
            <v>32571449.850000001</v>
          </cell>
          <cell r="R815">
            <v>-9122.0300000000007</v>
          </cell>
          <cell r="S815">
            <v>321826685.4799999</v>
          </cell>
          <cell r="T815">
            <v>14174051.74</v>
          </cell>
          <cell r="U815">
            <v>-8469736.0199999996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327531001.20000011</v>
          </cell>
          <cell r="AA815">
            <v>59578449.25</v>
          </cell>
          <cell r="AB815">
            <v>-39671555.600000009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347437894.84999996</v>
          </cell>
        </row>
        <row r="816">
          <cell r="A816" t="str">
            <v/>
          </cell>
          <cell r="B816" t="str">
            <v/>
          </cell>
          <cell r="C816" t="str">
            <v>General Plant Total</v>
          </cell>
          <cell r="D816" t="str">
            <v xml:space="preserve"> Total</v>
          </cell>
          <cell r="G816" t="str">
            <v>Grand Total</v>
          </cell>
          <cell r="L816">
            <v>11209404454.390005</v>
          </cell>
          <cell r="M816">
            <v>716379437.76999974</v>
          </cell>
          <cell r="N816">
            <v>-639514356.37999952</v>
          </cell>
          <cell r="O816">
            <v>-76262740.070000008</v>
          </cell>
          <cell r="P816">
            <v>478479.93000000005</v>
          </cell>
          <cell r="Q816">
            <v>111145692.47000003</v>
          </cell>
          <cell r="R816">
            <v>-26.539999994938263</v>
          </cell>
          <cell r="S816">
            <v>11321630941.570005</v>
          </cell>
          <cell r="T816">
            <v>253345937.07000002</v>
          </cell>
          <cell r="U816">
            <v>-173307759.18000007</v>
          </cell>
          <cell r="V816">
            <v>-2836361.2399999998</v>
          </cell>
          <cell r="W816">
            <v>0</v>
          </cell>
          <cell r="X816">
            <v>16828824.810251065</v>
          </cell>
          <cell r="Y816">
            <v>0</v>
          </cell>
          <cell r="Z816">
            <v>11415661583.030237</v>
          </cell>
          <cell r="AA816">
            <v>1059049331.7800001</v>
          </cell>
          <cell r="AB816">
            <v>-679163285.53000009</v>
          </cell>
          <cell r="AC816">
            <v>-7966297.9400000004</v>
          </cell>
          <cell r="AD816">
            <v>0</v>
          </cell>
          <cell r="AE816">
            <v>90716326.475508809</v>
          </cell>
          <cell r="AF816">
            <v>0</v>
          </cell>
          <cell r="AG816">
            <v>11878297657.815752</v>
          </cell>
        </row>
      </sheetData>
      <sheetData sheetId="5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
Plant Balance</v>
          </cell>
          <cell r="M1" t="str">
            <v xml:space="preserve"> Jan 2011 - Sep 2011
Additions</v>
          </cell>
          <cell r="N1" t="str">
            <v xml:space="preserve"> Jan 2011 - Sep 2011
Retirements</v>
          </cell>
          <cell r="O1" t="str">
            <v xml:space="preserve"> Jan 2011 - Sep 2011
Plant Transfers</v>
          </cell>
          <cell r="P1" t="str">
            <v xml:space="preserve"> Sep 2011
Plant Balance</v>
          </cell>
          <cell r="Q1" t="str">
            <v>Oct 2011 - Dec 2011 Additions</v>
          </cell>
          <cell r="R1" t="str">
            <v xml:space="preserve"> Oct 2011 - Dec 2011 Retirements</v>
          </cell>
          <cell r="S1" t="str">
            <v xml:space="preserve"> Oct 2011 - Dec 2011 Transfers</v>
          </cell>
          <cell r="T1" t="str">
            <v>Dec 2011 Plant Balance</v>
          </cell>
          <cell r="U1" t="str">
            <v xml:space="preserve"> 2012 Additions</v>
          </cell>
          <cell r="V1" t="str">
            <v xml:space="preserve"> 2012 Retirements</v>
          </cell>
          <cell r="W1" t="str">
            <v xml:space="preserve"> 2012 Transfers</v>
          </cell>
          <cell r="X1" t="str">
            <v xml:space="preserve"> Dec 2012
Plant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78350281.719999999</v>
          </cell>
          <cell r="M2">
            <v>88967578.250000015</v>
          </cell>
          <cell r="N2">
            <v>0</v>
          </cell>
          <cell r="O2">
            <v>0</v>
          </cell>
          <cell r="P2">
            <v>167317859.97</v>
          </cell>
          <cell r="Q2">
            <v>8401193.9899999984</v>
          </cell>
          <cell r="R2">
            <v>0</v>
          </cell>
          <cell r="S2">
            <v>0</v>
          </cell>
          <cell r="T2">
            <v>175719053.96000001</v>
          </cell>
          <cell r="U2">
            <v>129693863.26000001</v>
          </cell>
          <cell r="V2">
            <v>140762.96000000002</v>
          </cell>
          <cell r="W2">
            <v>0</v>
          </cell>
          <cell r="X2">
            <v>305553680.18000001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165056505.03</v>
          </cell>
          <cell r="M3">
            <v>84549020.010000005</v>
          </cell>
          <cell r="N3">
            <v>-18823885.949999999</v>
          </cell>
          <cell r="O3">
            <v>0</v>
          </cell>
          <cell r="P3">
            <v>230781639.09000003</v>
          </cell>
          <cell r="Q3">
            <v>17110685.200000003</v>
          </cell>
          <cell r="R3">
            <v>-2170997.7500000037</v>
          </cell>
          <cell r="S3">
            <v>0</v>
          </cell>
          <cell r="T3">
            <v>245721326.54000002</v>
          </cell>
          <cell r="U3">
            <v>27728402.600000001</v>
          </cell>
          <cell r="V3">
            <v>-8573651.0999999996</v>
          </cell>
          <cell r="W3">
            <v>0</v>
          </cell>
          <cell r="X3">
            <v>264876078.04000005</v>
          </cell>
        </row>
        <row r="4">
          <cell r="A4" t="str">
            <v>303.8</v>
          </cell>
          <cell r="B4">
            <v>303.8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303.8</v>
          </cell>
          <cell r="L4">
            <v>2244202.2999999998</v>
          </cell>
          <cell r="M4">
            <v>5924761.6299999999</v>
          </cell>
          <cell r="N4">
            <v>0</v>
          </cell>
          <cell r="O4">
            <v>0</v>
          </cell>
          <cell r="P4">
            <v>8168963.9299999997</v>
          </cell>
          <cell r="Q4">
            <v>636181.91999999993</v>
          </cell>
          <cell r="R4">
            <v>0</v>
          </cell>
          <cell r="S4">
            <v>0</v>
          </cell>
          <cell r="T4">
            <v>8805145.8499999996</v>
          </cell>
          <cell r="U4">
            <v>2434656.04</v>
          </cell>
          <cell r="V4">
            <v>0</v>
          </cell>
          <cell r="W4">
            <v>0</v>
          </cell>
          <cell r="X4">
            <v>11239801.890000001</v>
          </cell>
        </row>
        <row r="5">
          <cell r="A5" t="str">
            <v>304</v>
          </cell>
          <cell r="B5">
            <v>304</v>
          </cell>
          <cell r="C5" t="str">
            <v>Intangible Plant</v>
          </cell>
          <cell r="D5" t="str">
            <v>Intangible</v>
          </cell>
          <cell r="E5" t="str">
            <v/>
          </cell>
          <cell r="K5">
            <v>304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/>
          </cell>
          <cell r="B6" t="str">
            <v/>
          </cell>
          <cell r="C6" t="str">
            <v>Intangible Plant</v>
          </cell>
          <cell r="D6" t="str">
            <v>Intangible</v>
          </cell>
          <cell r="E6" t="str">
            <v/>
          </cell>
          <cell r="J6" t="str">
            <v>Amort Total</v>
          </cell>
          <cell r="L6">
            <v>245650989.05000001</v>
          </cell>
          <cell r="M6">
            <v>179441359.89000002</v>
          </cell>
          <cell r="N6">
            <v>-18823885.949999999</v>
          </cell>
          <cell r="O6">
            <v>0</v>
          </cell>
          <cell r="P6">
            <v>406268462.99000007</v>
          </cell>
          <cell r="Q6">
            <v>26148061.109999999</v>
          </cell>
          <cell r="R6">
            <v>-2170997.7500000037</v>
          </cell>
          <cell r="S6">
            <v>0</v>
          </cell>
          <cell r="T6">
            <v>430245526.35000002</v>
          </cell>
          <cell r="U6">
            <v>159856921.90000001</v>
          </cell>
          <cell r="V6">
            <v>-8432888.1399999987</v>
          </cell>
          <cell r="W6">
            <v>0</v>
          </cell>
          <cell r="X6">
            <v>581669560.11000001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I7" t="str">
            <v>Intangible Plant Total</v>
          </cell>
          <cell r="L7">
            <v>245650989.05000001</v>
          </cell>
          <cell r="M7">
            <v>179441359.89000002</v>
          </cell>
          <cell r="N7">
            <v>-18823885.949999999</v>
          </cell>
          <cell r="O7">
            <v>0</v>
          </cell>
          <cell r="P7">
            <v>406268462.99000007</v>
          </cell>
          <cell r="Q7">
            <v>26148061.109999999</v>
          </cell>
          <cell r="R7">
            <v>-2170997.7500000037</v>
          </cell>
          <cell r="S7">
            <v>0</v>
          </cell>
          <cell r="T7">
            <v>430245526.35000002</v>
          </cell>
          <cell r="U7">
            <v>159856921.90000001</v>
          </cell>
          <cell r="V7">
            <v>-8432888.1399999987</v>
          </cell>
          <cell r="W7">
            <v>0</v>
          </cell>
          <cell r="X7">
            <v>581669560.11000001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</v>
          </cell>
          <cell r="E8" t="str">
            <v/>
          </cell>
          <cell r="H8" t="str">
            <v>Intangible Plant Total</v>
          </cell>
          <cell r="L8">
            <v>245650989.05000001</v>
          </cell>
          <cell r="M8">
            <v>179441359.89000002</v>
          </cell>
          <cell r="N8">
            <v>-18823885.949999999</v>
          </cell>
          <cell r="O8">
            <v>0</v>
          </cell>
          <cell r="P8">
            <v>406268462.99000007</v>
          </cell>
          <cell r="Q8">
            <v>26148061.109999999</v>
          </cell>
          <cell r="R8">
            <v>-2170997.7500000037</v>
          </cell>
          <cell r="S8">
            <v>0</v>
          </cell>
          <cell r="T8">
            <v>430245526.35000002</v>
          </cell>
          <cell r="U8">
            <v>159856921.90000001</v>
          </cell>
          <cell r="V8">
            <v>-8432888.1399999987</v>
          </cell>
          <cell r="W8">
            <v>0</v>
          </cell>
          <cell r="X8">
            <v>581669560.11000001</v>
          </cell>
        </row>
        <row r="9">
          <cell r="A9" t="str">
            <v/>
          </cell>
          <cell r="B9" t="str">
            <v/>
          </cell>
          <cell r="C9" t="str">
            <v>Intangible Plant Total</v>
          </cell>
          <cell r="D9" t="str">
            <v>Intangible Total</v>
          </cell>
          <cell r="E9" t="str">
            <v/>
          </cell>
          <cell r="G9" t="str">
            <v>01 - Intangible Total</v>
          </cell>
          <cell r="L9">
            <v>245650989.05000001</v>
          </cell>
          <cell r="M9">
            <v>179441359.89000002</v>
          </cell>
          <cell r="N9">
            <v>-18823885.949999999</v>
          </cell>
          <cell r="O9">
            <v>0</v>
          </cell>
          <cell r="P9">
            <v>406268462.99000007</v>
          </cell>
          <cell r="Q9">
            <v>26148061.109999999</v>
          </cell>
          <cell r="R9">
            <v>-2170997.7500000037</v>
          </cell>
          <cell r="S9">
            <v>0</v>
          </cell>
          <cell r="T9">
            <v>430245526.35000002</v>
          </cell>
          <cell r="U9">
            <v>159856921.90000001</v>
          </cell>
          <cell r="V9">
            <v>-8432888.1399999987</v>
          </cell>
          <cell r="W9">
            <v>0</v>
          </cell>
          <cell r="X9">
            <v>581669560.11000001</v>
          </cell>
        </row>
        <row r="10">
          <cell r="A10" t="str">
            <v>31110100</v>
          </cell>
          <cell r="B10">
            <v>311</v>
          </cell>
          <cell r="C10" t="str">
            <v>CapeCanaveral Comm</v>
          </cell>
          <cell r="D10" t="str">
            <v>Steam</v>
          </cell>
          <cell r="E10">
            <v>10100</v>
          </cell>
          <cell r="G10" t="str">
            <v>02 - Steam Generation Plant</v>
          </cell>
          <cell r="H10" t="str">
            <v>Cape Canaveral</v>
          </cell>
          <cell r="I10" t="str">
            <v>CapeCanaveral Comm</v>
          </cell>
          <cell r="J10" t="str">
            <v>CRS</v>
          </cell>
          <cell r="K10">
            <v>311</v>
          </cell>
          <cell r="L10">
            <v>729271.18</v>
          </cell>
          <cell r="M10">
            <v>0</v>
          </cell>
          <cell r="N10">
            <v>0</v>
          </cell>
          <cell r="O10">
            <v>0</v>
          </cell>
          <cell r="P10">
            <v>729271.18</v>
          </cell>
          <cell r="Q10">
            <v>-1601.6899999999998</v>
          </cell>
          <cell r="R10">
            <v>0</v>
          </cell>
          <cell r="S10">
            <v>0</v>
          </cell>
          <cell r="T10">
            <v>727669.49000000011</v>
          </cell>
          <cell r="U10">
            <v>213462.06</v>
          </cell>
          <cell r="V10">
            <v>1667.42</v>
          </cell>
          <cell r="W10">
            <v>0</v>
          </cell>
          <cell r="X10">
            <v>942798.97000000009</v>
          </cell>
        </row>
        <row r="11">
          <cell r="A11" t="str">
            <v>31210100</v>
          </cell>
          <cell r="B11">
            <v>312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312</v>
          </cell>
          <cell r="L11">
            <v>356546.71</v>
          </cell>
          <cell r="M11">
            <v>0</v>
          </cell>
          <cell r="N11">
            <v>0</v>
          </cell>
          <cell r="O11">
            <v>0</v>
          </cell>
          <cell r="P11">
            <v>356546.71</v>
          </cell>
          <cell r="Q11">
            <v>-783.07999999999993</v>
          </cell>
          <cell r="R11">
            <v>0</v>
          </cell>
          <cell r="S11">
            <v>0</v>
          </cell>
          <cell r="T11">
            <v>355763.63</v>
          </cell>
          <cell r="U11">
            <v>104363.37999999999</v>
          </cell>
          <cell r="V11">
            <v>815.21</v>
          </cell>
          <cell r="W11">
            <v>0</v>
          </cell>
          <cell r="X11">
            <v>460942.22000000003</v>
          </cell>
        </row>
        <row r="12">
          <cell r="A12" t="str">
            <v>31410100</v>
          </cell>
          <cell r="B12">
            <v>314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314</v>
          </cell>
          <cell r="L12">
            <v>308630.78000000003</v>
          </cell>
          <cell r="M12">
            <v>0</v>
          </cell>
          <cell r="N12">
            <v>0</v>
          </cell>
          <cell r="O12">
            <v>0</v>
          </cell>
          <cell r="P12">
            <v>308630.78000000003</v>
          </cell>
          <cell r="Q12">
            <v>-677.82999999999993</v>
          </cell>
          <cell r="R12">
            <v>0</v>
          </cell>
          <cell r="S12">
            <v>0</v>
          </cell>
          <cell r="T12">
            <v>307952.95</v>
          </cell>
          <cell r="U12">
            <v>90338.09</v>
          </cell>
          <cell r="V12">
            <v>705.66</v>
          </cell>
          <cell r="W12">
            <v>0</v>
          </cell>
          <cell r="X12">
            <v>398996.7</v>
          </cell>
        </row>
        <row r="13">
          <cell r="A13" t="str">
            <v>31510100</v>
          </cell>
          <cell r="B13">
            <v>315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315</v>
          </cell>
          <cell r="L13">
            <v>441633.22</v>
          </cell>
          <cell r="M13">
            <v>0</v>
          </cell>
          <cell r="N13">
            <v>0</v>
          </cell>
          <cell r="O13">
            <v>0</v>
          </cell>
          <cell r="P13">
            <v>441633.22</v>
          </cell>
          <cell r="Q13">
            <v>-969.95</v>
          </cell>
          <cell r="R13">
            <v>0</v>
          </cell>
          <cell r="S13">
            <v>0</v>
          </cell>
          <cell r="T13">
            <v>440663.26999999996</v>
          </cell>
          <cell r="U13">
            <v>129268.71999999999</v>
          </cell>
          <cell r="V13">
            <v>1009.76</v>
          </cell>
          <cell r="W13">
            <v>0</v>
          </cell>
          <cell r="X13">
            <v>570941.75</v>
          </cell>
        </row>
        <row r="14">
          <cell r="A14" t="str">
            <v>31610100</v>
          </cell>
          <cell r="B14">
            <v>316</v>
          </cell>
          <cell r="C14" t="str">
            <v>CapeCanaveral Comm</v>
          </cell>
          <cell r="D14" t="str">
            <v>Steam</v>
          </cell>
          <cell r="E14">
            <v>10100</v>
          </cell>
          <cell r="K14">
            <v>316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/>
          </cell>
          <cell r="B15" t="str">
            <v/>
          </cell>
          <cell r="C15" t="str">
            <v>CapeCanaveral Comm</v>
          </cell>
          <cell r="D15" t="str">
            <v>Steam</v>
          </cell>
          <cell r="E15" t="str">
            <v/>
          </cell>
          <cell r="J15" t="str">
            <v>CRS Total</v>
          </cell>
          <cell r="L15">
            <v>1836081.8900000001</v>
          </cell>
          <cell r="M15">
            <v>0</v>
          </cell>
          <cell r="N15">
            <v>0</v>
          </cell>
          <cell r="O15">
            <v>0</v>
          </cell>
          <cell r="P15">
            <v>1836081.8900000001</v>
          </cell>
          <cell r="Q15">
            <v>-4032.5499999999993</v>
          </cell>
          <cell r="R15">
            <v>0</v>
          </cell>
          <cell r="S15">
            <v>0</v>
          </cell>
          <cell r="T15">
            <v>1832049.34</v>
          </cell>
          <cell r="U15">
            <v>537432.25</v>
          </cell>
          <cell r="V15">
            <v>4198.05</v>
          </cell>
          <cell r="W15">
            <v>0</v>
          </cell>
          <cell r="X15">
            <v>2373679.64</v>
          </cell>
        </row>
        <row r="16">
          <cell r="A16" t="str">
            <v>31410100</v>
          </cell>
          <cell r="B16">
            <v>314</v>
          </cell>
          <cell r="C16" t="str">
            <v>CapeCanaveral Comm</v>
          </cell>
          <cell r="D16" t="str">
            <v>Steam</v>
          </cell>
          <cell r="E16">
            <v>10100</v>
          </cell>
          <cell r="J16" t="str">
            <v>Depr</v>
          </cell>
          <cell r="K16">
            <v>314</v>
          </cell>
          <cell r="L16">
            <v>3502299.42</v>
          </cell>
          <cell r="M16">
            <v>1049.44</v>
          </cell>
          <cell r="N16">
            <v>0</v>
          </cell>
          <cell r="O16">
            <v>0</v>
          </cell>
          <cell r="P16">
            <v>3503348.86</v>
          </cell>
          <cell r="Q16">
            <v>0</v>
          </cell>
          <cell r="R16">
            <v>0</v>
          </cell>
          <cell r="S16">
            <v>0</v>
          </cell>
          <cell r="T16">
            <v>3503348.86</v>
          </cell>
          <cell r="U16">
            <v>0</v>
          </cell>
          <cell r="V16">
            <v>0</v>
          </cell>
          <cell r="W16">
            <v>0</v>
          </cell>
          <cell r="X16">
            <v>3503348.86</v>
          </cell>
        </row>
        <row r="17">
          <cell r="A17" t="str">
            <v/>
          </cell>
          <cell r="B17" t="str">
            <v/>
          </cell>
          <cell r="C17" t="str">
            <v>CapeCanaveral Comm</v>
          </cell>
          <cell r="D17" t="str">
            <v>Steam</v>
          </cell>
          <cell r="E17" t="str">
            <v/>
          </cell>
          <cell r="J17" t="str">
            <v>Depr Total</v>
          </cell>
          <cell r="L17">
            <v>3502299.42</v>
          </cell>
          <cell r="M17">
            <v>1049.44</v>
          </cell>
          <cell r="N17">
            <v>0</v>
          </cell>
          <cell r="O17">
            <v>0</v>
          </cell>
          <cell r="P17">
            <v>3503348.86</v>
          </cell>
          <cell r="Q17">
            <v>0</v>
          </cell>
          <cell r="R17">
            <v>0</v>
          </cell>
          <cell r="S17">
            <v>0</v>
          </cell>
          <cell r="T17">
            <v>3503348.86</v>
          </cell>
          <cell r="U17">
            <v>0</v>
          </cell>
          <cell r="V17">
            <v>0</v>
          </cell>
          <cell r="W17">
            <v>0</v>
          </cell>
          <cell r="X17">
            <v>3503348.86</v>
          </cell>
        </row>
        <row r="18">
          <cell r="A18" t="str">
            <v>316.310100</v>
          </cell>
          <cell r="B18">
            <v>316.3</v>
          </cell>
          <cell r="C18" t="str">
            <v>CapeCanaveral Comm</v>
          </cell>
          <cell r="D18" t="str">
            <v>Steam</v>
          </cell>
          <cell r="E18">
            <v>10100</v>
          </cell>
          <cell r="J18" t="str">
            <v>Amort</v>
          </cell>
          <cell r="K18">
            <v>316.3</v>
          </cell>
          <cell r="L18">
            <v>27803.83</v>
          </cell>
          <cell r="M18">
            <v>0</v>
          </cell>
          <cell r="N18">
            <v>-23190.51</v>
          </cell>
          <cell r="O18">
            <v>0</v>
          </cell>
          <cell r="P18">
            <v>4613.3200000000033</v>
          </cell>
          <cell r="Q18">
            <v>-10.130000000000001</v>
          </cell>
          <cell r="R18">
            <v>0</v>
          </cell>
          <cell r="S18">
            <v>0</v>
          </cell>
          <cell r="T18">
            <v>4603.1900000000023</v>
          </cell>
          <cell r="U18">
            <v>1350.34</v>
          </cell>
          <cell r="V18">
            <v>-4602.7699999999995</v>
          </cell>
          <cell r="W18">
            <v>0</v>
          </cell>
          <cell r="X18">
            <v>1350.7600000000039</v>
          </cell>
        </row>
        <row r="19">
          <cell r="A19" t="str">
            <v>316.510100</v>
          </cell>
          <cell r="B19">
            <v>316.5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316.5</v>
          </cell>
          <cell r="L19">
            <v>22877.120000000003</v>
          </cell>
          <cell r="M19">
            <v>0</v>
          </cell>
          <cell r="N19">
            <v>0</v>
          </cell>
          <cell r="O19">
            <v>0</v>
          </cell>
          <cell r="P19">
            <v>22877.120000000003</v>
          </cell>
          <cell r="Q19">
            <v>-50.24</v>
          </cell>
          <cell r="R19">
            <v>0</v>
          </cell>
          <cell r="S19">
            <v>0</v>
          </cell>
          <cell r="T19">
            <v>22826.880000000001</v>
          </cell>
          <cell r="U19">
            <v>6696.28</v>
          </cell>
          <cell r="V19">
            <v>-6493.19</v>
          </cell>
          <cell r="W19">
            <v>0</v>
          </cell>
          <cell r="X19">
            <v>23029.970000000005</v>
          </cell>
        </row>
        <row r="20">
          <cell r="A20" t="str">
            <v>316.710100</v>
          </cell>
          <cell r="B20">
            <v>316.7</v>
          </cell>
          <cell r="C20" t="str">
            <v>CapeCanaveral Comm</v>
          </cell>
          <cell r="D20" t="str">
            <v>Steam</v>
          </cell>
          <cell r="E20">
            <v>10100</v>
          </cell>
          <cell r="K20">
            <v>316.7</v>
          </cell>
          <cell r="L20">
            <v>287147.75</v>
          </cell>
          <cell r="M20">
            <v>0</v>
          </cell>
          <cell r="N20">
            <v>-19367.939999999999</v>
          </cell>
          <cell r="O20">
            <v>0</v>
          </cell>
          <cell r="P20">
            <v>267779.81</v>
          </cell>
          <cell r="Q20">
            <v>-585.22</v>
          </cell>
          <cell r="R20">
            <v>-2605.4799999999996</v>
          </cell>
          <cell r="S20">
            <v>0</v>
          </cell>
          <cell r="T20">
            <v>264589.11000000004</v>
          </cell>
          <cell r="U20">
            <v>70950.789999999994</v>
          </cell>
          <cell r="V20">
            <v>-37156.640000000007</v>
          </cell>
          <cell r="W20">
            <v>0</v>
          </cell>
          <cell r="X20">
            <v>298383.25999999995</v>
          </cell>
        </row>
        <row r="21">
          <cell r="A21" t="str">
            <v/>
          </cell>
          <cell r="B21" t="str">
            <v/>
          </cell>
          <cell r="C21" t="str">
            <v>CapeCanaveral Comm</v>
          </cell>
          <cell r="D21" t="str">
            <v>Steam</v>
          </cell>
          <cell r="E21" t="str">
            <v/>
          </cell>
          <cell r="J21" t="str">
            <v>Amort Total</v>
          </cell>
          <cell r="L21">
            <v>337828.7</v>
          </cell>
          <cell r="M21">
            <v>0</v>
          </cell>
          <cell r="N21">
            <v>-42558.45</v>
          </cell>
          <cell r="O21">
            <v>0</v>
          </cell>
          <cell r="P21">
            <v>295270.25</v>
          </cell>
          <cell r="Q21">
            <v>-645.59</v>
          </cell>
          <cell r="R21">
            <v>-2605.4799999999996</v>
          </cell>
          <cell r="S21">
            <v>0</v>
          </cell>
          <cell r="T21">
            <v>292019.18000000005</v>
          </cell>
          <cell r="U21">
            <v>78997.409999999989</v>
          </cell>
          <cell r="V21">
            <v>-48252.600000000006</v>
          </cell>
          <cell r="W21">
            <v>0</v>
          </cell>
          <cell r="X21">
            <v>322763.99</v>
          </cell>
        </row>
        <row r="22">
          <cell r="A22" t="str">
            <v/>
          </cell>
          <cell r="B22" t="str">
            <v/>
          </cell>
          <cell r="C22" t="str">
            <v>CapeCanaveral Comm Total</v>
          </cell>
          <cell r="D22" t="str">
            <v>Steam</v>
          </cell>
          <cell r="E22" t="str">
            <v/>
          </cell>
          <cell r="I22" t="str">
            <v>CapeCanaveral Comm Total</v>
          </cell>
          <cell r="L22">
            <v>5676210.0100000007</v>
          </cell>
          <cell r="M22">
            <v>1049.44</v>
          </cell>
          <cell r="N22">
            <v>-42558.45</v>
          </cell>
          <cell r="O22">
            <v>0</v>
          </cell>
          <cell r="P22">
            <v>5634701</v>
          </cell>
          <cell r="Q22">
            <v>-4678.1399999999994</v>
          </cell>
          <cell r="R22">
            <v>-2605.4799999999996</v>
          </cell>
          <cell r="S22">
            <v>0</v>
          </cell>
          <cell r="T22">
            <v>5627417.3800000008</v>
          </cell>
          <cell r="U22">
            <v>616429.66</v>
          </cell>
          <cell r="V22">
            <v>-44054.55</v>
          </cell>
          <cell r="W22">
            <v>0</v>
          </cell>
          <cell r="X22">
            <v>6199792.4899999993</v>
          </cell>
        </row>
        <row r="23">
          <cell r="A23" t="str">
            <v>31110101</v>
          </cell>
          <cell r="B23">
            <v>311</v>
          </cell>
          <cell r="C23" t="str">
            <v>CapeCanaveral U1</v>
          </cell>
          <cell r="D23" t="str">
            <v>Steam</v>
          </cell>
          <cell r="E23">
            <v>10101</v>
          </cell>
          <cell r="I23" t="str">
            <v>CapeCanaveral U1</v>
          </cell>
          <cell r="J23" t="str">
            <v>CRS</v>
          </cell>
          <cell r="K23">
            <v>311</v>
          </cell>
          <cell r="L23">
            <v>18564.96</v>
          </cell>
          <cell r="M23">
            <v>0</v>
          </cell>
          <cell r="N23">
            <v>0</v>
          </cell>
          <cell r="O23">
            <v>0</v>
          </cell>
          <cell r="P23">
            <v>18564.96</v>
          </cell>
          <cell r="Q23">
            <v>-40.769999999999996</v>
          </cell>
          <cell r="R23">
            <v>0</v>
          </cell>
          <cell r="S23">
            <v>0</v>
          </cell>
          <cell r="T23">
            <v>18524.189999999999</v>
          </cell>
          <cell r="U23">
            <v>5434.09</v>
          </cell>
          <cell r="V23">
            <v>42.45</v>
          </cell>
          <cell r="W23">
            <v>0</v>
          </cell>
          <cell r="X23">
            <v>24000.73</v>
          </cell>
        </row>
        <row r="24">
          <cell r="A24" t="str">
            <v>31210101</v>
          </cell>
          <cell r="B24">
            <v>312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312</v>
          </cell>
          <cell r="L24">
            <v>1230173.27</v>
          </cell>
          <cell r="M24">
            <v>0</v>
          </cell>
          <cell r="N24">
            <v>0</v>
          </cell>
          <cell r="O24">
            <v>0</v>
          </cell>
          <cell r="P24">
            <v>1230173.27</v>
          </cell>
          <cell r="Q24">
            <v>-2701.8</v>
          </cell>
          <cell r="R24">
            <v>0</v>
          </cell>
          <cell r="S24">
            <v>0</v>
          </cell>
          <cell r="T24">
            <v>1227471.47</v>
          </cell>
          <cell r="U24">
            <v>360079.12999999995</v>
          </cell>
          <cell r="V24">
            <v>2812.68</v>
          </cell>
          <cell r="W24">
            <v>0</v>
          </cell>
          <cell r="X24">
            <v>1590363.2799999998</v>
          </cell>
        </row>
        <row r="25">
          <cell r="A25" t="str">
            <v>31410101</v>
          </cell>
          <cell r="B25">
            <v>314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314</v>
          </cell>
          <cell r="L25">
            <v>341249.72</v>
          </cell>
          <cell r="M25">
            <v>0</v>
          </cell>
          <cell r="N25">
            <v>0</v>
          </cell>
          <cell r="O25">
            <v>0</v>
          </cell>
          <cell r="P25">
            <v>341249.72</v>
          </cell>
          <cell r="Q25">
            <v>-749.48</v>
          </cell>
          <cell r="R25">
            <v>0</v>
          </cell>
          <cell r="S25">
            <v>0</v>
          </cell>
          <cell r="T25">
            <v>340500.24</v>
          </cell>
          <cell r="U25">
            <v>99885.829999999987</v>
          </cell>
          <cell r="V25">
            <v>780.24</v>
          </cell>
          <cell r="W25">
            <v>0</v>
          </cell>
          <cell r="X25">
            <v>441166.30999999994</v>
          </cell>
        </row>
        <row r="26">
          <cell r="A26" t="str">
            <v>31510101</v>
          </cell>
          <cell r="B26">
            <v>315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31610101</v>
          </cell>
          <cell r="B27">
            <v>316</v>
          </cell>
          <cell r="C27" t="str">
            <v>CapeCanaveral U1</v>
          </cell>
          <cell r="D27" t="str">
            <v>Steam</v>
          </cell>
          <cell r="E27">
            <v>10101</v>
          </cell>
          <cell r="K27">
            <v>316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/>
          </cell>
          <cell r="B28" t="str">
            <v/>
          </cell>
          <cell r="C28" t="str">
            <v>CapeCanaveral U1</v>
          </cell>
          <cell r="D28" t="str">
            <v>Steam</v>
          </cell>
          <cell r="E28" t="str">
            <v/>
          </cell>
          <cell r="J28" t="str">
            <v>CRS Total</v>
          </cell>
          <cell r="L28">
            <v>1589987.95</v>
          </cell>
          <cell r="M28">
            <v>0</v>
          </cell>
          <cell r="N28">
            <v>0</v>
          </cell>
          <cell r="O28">
            <v>0</v>
          </cell>
          <cell r="P28">
            <v>1589987.95</v>
          </cell>
          <cell r="Q28">
            <v>-3492.05</v>
          </cell>
          <cell r="R28">
            <v>0</v>
          </cell>
          <cell r="S28">
            <v>0</v>
          </cell>
          <cell r="T28">
            <v>1586495.9</v>
          </cell>
          <cell r="U28">
            <v>465399.04999999993</v>
          </cell>
          <cell r="V28">
            <v>3635.37</v>
          </cell>
          <cell r="W28">
            <v>0</v>
          </cell>
          <cell r="X28">
            <v>2055530.3199999998</v>
          </cell>
        </row>
        <row r="29">
          <cell r="A29" t="str">
            <v/>
          </cell>
          <cell r="B29" t="str">
            <v/>
          </cell>
          <cell r="C29" t="str">
            <v>CapeCanaveral U1 Total</v>
          </cell>
          <cell r="D29" t="str">
            <v>Steam</v>
          </cell>
          <cell r="E29" t="str">
            <v/>
          </cell>
          <cell r="I29" t="str">
            <v>CapeCanaveral U1 Total</v>
          </cell>
          <cell r="L29">
            <v>1589987.95</v>
          </cell>
          <cell r="M29">
            <v>0</v>
          </cell>
          <cell r="N29">
            <v>0</v>
          </cell>
          <cell r="O29">
            <v>0</v>
          </cell>
          <cell r="P29">
            <v>1589987.95</v>
          </cell>
          <cell r="Q29">
            <v>-3492.05</v>
          </cell>
          <cell r="R29">
            <v>0</v>
          </cell>
          <cell r="S29">
            <v>0</v>
          </cell>
          <cell r="T29">
            <v>1586495.9</v>
          </cell>
          <cell r="U29">
            <v>465399.04999999993</v>
          </cell>
          <cell r="V29">
            <v>3635.37</v>
          </cell>
          <cell r="W29">
            <v>0</v>
          </cell>
          <cell r="X29">
            <v>2055530.3199999998</v>
          </cell>
        </row>
        <row r="30">
          <cell r="A30" t="str">
            <v>31110102</v>
          </cell>
          <cell r="B30">
            <v>311</v>
          </cell>
          <cell r="C30" t="str">
            <v>CapeCanaveral U2</v>
          </cell>
          <cell r="D30" t="str">
            <v>Steam</v>
          </cell>
          <cell r="E30">
            <v>10102</v>
          </cell>
          <cell r="I30" t="str">
            <v>CapeCanaveral U2</v>
          </cell>
          <cell r="J30" t="str">
            <v>CRS</v>
          </cell>
          <cell r="K30">
            <v>311</v>
          </cell>
          <cell r="L30">
            <v>132493.68</v>
          </cell>
          <cell r="M30">
            <v>0</v>
          </cell>
          <cell r="N30">
            <v>0</v>
          </cell>
          <cell r="O30">
            <v>-13097.43</v>
          </cell>
          <cell r="P30">
            <v>119396.25</v>
          </cell>
          <cell r="Q30">
            <v>-262.23</v>
          </cell>
          <cell r="R30">
            <v>0</v>
          </cell>
          <cell r="S30">
            <v>0</v>
          </cell>
          <cell r="T30">
            <v>119134.01999999999</v>
          </cell>
          <cell r="U30">
            <v>34948.01</v>
          </cell>
          <cell r="V30">
            <v>272.99</v>
          </cell>
          <cell r="W30">
            <v>0</v>
          </cell>
          <cell r="X30">
            <v>154355.01999999999</v>
          </cell>
        </row>
        <row r="31">
          <cell r="A31" t="str">
            <v>31210102</v>
          </cell>
          <cell r="B31">
            <v>312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31410102</v>
          </cell>
          <cell r="B32">
            <v>314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314</v>
          </cell>
          <cell r="L32">
            <v>347839.36</v>
          </cell>
          <cell r="M32">
            <v>0</v>
          </cell>
          <cell r="N32">
            <v>0</v>
          </cell>
          <cell r="O32">
            <v>0</v>
          </cell>
          <cell r="P32">
            <v>347839.36</v>
          </cell>
          <cell r="Q32">
            <v>-763.94999999999993</v>
          </cell>
          <cell r="R32">
            <v>0</v>
          </cell>
          <cell r="S32">
            <v>0</v>
          </cell>
          <cell r="T32">
            <v>347075.41</v>
          </cell>
          <cell r="U32">
            <v>101814.7</v>
          </cell>
          <cell r="V32">
            <v>795.3</v>
          </cell>
          <cell r="W32">
            <v>0</v>
          </cell>
          <cell r="X32">
            <v>449685.41</v>
          </cell>
        </row>
        <row r="33">
          <cell r="A33" t="str">
            <v>31510102</v>
          </cell>
          <cell r="B33">
            <v>315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31610102</v>
          </cell>
          <cell r="B34">
            <v>316</v>
          </cell>
          <cell r="C34" t="str">
            <v>CapeCanaveral U2</v>
          </cell>
          <cell r="D34" t="str">
            <v>Steam</v>
          </cell>
          <cell r="E34">
            <v>10102</v>
          </cell>
          <cell r="K34">
            <v>316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/>
          </cell>
          <cell r="C35" t="str">
            <v>CapeCanaveral U2</v>
          </cell>
          <cell r="D35" t="str">
            <v>Steam</v>
          </cell>
          <cell r="E35" t="str">
            <v/>
          </cell>
          <cell r="J35" t="str">
            <v>CRS Total</v>
          </cell>
          <cell r="L35">
            <v>480333.04</v>
          </cell>
          <cell r="M35">
            <v>0</v>
          </cell>
          <cell r="N35">
            <v>0</v>
          </cell>
          <cell r="O35">
            <v>-13097.43</v>
          </cell>
          <cell r="P35">
            <v>467235.61</v>
          </cell>
          <cell r="Q35">
            <v>-1026.1799999999998</v>
          </cell>
          <cell r="R35">
            <v>0</v>
          </cell>
          <cell r="S35">
            <v>0</v>
          </cell>
          <cell r="T35">
            <v>466209.42999999993</v>
          </cell>
          <cell r="U35">
            <v>136762.71</v>
          </cell>
          <cell r="V35">
            <v>1068.29</v>
          </cell>
          <cell r="W35">
            <v>0</v>
          </cell>
          <cell r="X35">
            <v>604040.42999999993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I36" t="str">
            <v>CapeCanaveral U2 Total</v>
          </cell>
          <cell r="L36">
            <v>480333.04</v>
          </cell>
          <cell r="M36">
            <v>0</v>
          </cell>
          <cell r="N36">
            <v>0</v>
          </cell>
          <cell r="O36">
            <v>-13097.43</v>
          </cell>
          <cell r="P36">
            <v>467235.61</v>
          </cell>
          <cell r="Q36">
            <v>-1026.1799999999998</v>
          </cell>
          <cell r="R36">
            <v>0</v>
          </cell>
          <cell r="S36">
            <v>0</v>
          </cell>
          <cell r="T36">
            <v>466209.42999999993</v>
          </cell>
          <cell r="U36">
            <v>136762.71</v>
          </cell>
          <cell r="V36">
            <v>1068.29</v>
          </cell>
          <cell r="W36">
            <v>0</v>
          </cell>
          <cell r="X36">
            <v>604040.42999999993</v>
          </cell>
        </row>
        <row r="37">
          <cell r="A37" t="str">
            <v/>
          </cell>
          <cell r="B37" t="str">
            <v/>
          </cell>
          <cell r="C37" t="str">
            <v>CapeCanaveral U2 Total</v>
          </cell>
          <cell r="D37" t="str">
            <v>Steam</v>
          </cell>
          <cell r="E37" t="str">
            <v/>
          </cell>
          <cell r="H37" t="str">
            <v>Cape Canaveral Total</v>
          </cell>
          <cell r="L37">
            <v>7746531</v>
          </cell>
          <cell r="M37">
            <v>1049.44</v>
          </cell>
          <cell r="N37">
            <v>-42558.45</v>
          </cell>
          <cell r="O37">
            <v>-13097.43</v>
          </cell>
          <cell r="P37">
            <v>7691924.5600000005</v>
          </cell>
          <cell r="Q37">
            <v>-9196.3700000000008</v>
          </cell>
          <cell r="R37">
            <v>-2605.4799999999996</v>
          </cell>
          <cell r="S37">
            <v>0</v>
          </cell>
          <cell r="T37">
            <v>7680122.7100000009</v>
          </cell>
          <cell r="U37">
            <v>1218591.42</v>
          </cell>
          <cell r="V37">
            <v>-39350.890000000007</v>
          </cell>
          <cell r="W37">
            <v>0</v>
          </cell>
          <cell r="X37">
            <v>8859363.2400000002</v>
          </cell>
        </row>
        <row r="38">
          <cell r="A38" t="str">
            <v>31110200</v>
          </cell>
          <cell r="B38">
            <v>311</v>
          </cell>
          <cell r="C38" t="str">
            <v>Cutler Comm</v>
          </cell>
          <cell r="D38" t="str">
            <v>Steam</v>
          </cell>
          <cell r="E38">
            <v>10200</v>
          </cell>
          <cell r="H38" t="str">
            <v xml:space="preserve">Cutler </v>
          </cell>
          <cell r="I38" t="str">
            <v>Cutler Comm</v>
          </cell>
          <cell r="J38" t="str">
            <v>Depr</v>
          </cell>
          <cell r="K38">
            <v>311</v>
          </cell>
          <cell r="L38">
            <v>5966745.3600000003</v>
          </cell>
          <cell r="M38">
            <v>0</v>
          </cell>
          <cell r="N38">
            <v>0</v>
          </cell>
          <cell r="O38">
            <v>0</v>
          </cell>
          <cell r="P38">
            <v>5966745.3600000003</v>
          </cell>
          <cell r="Q38">
            <v>0</v>
          </cell>
          <cell r="R38">
            <v>-18654.05</v>
          </cell>
          <cell r="S38">
            <v>0</v>
          </cell>
          <cell r="T38">
            <v>5948091.3100000005</v>
          </cell>
          <cell r="U38">
            <v>0</v>
          </cell>
          <cell r="V38">
            <v>-5948091.3100000005</v>
          </cell>
          <cell r="W38">
            <v>0</v>
          </cell>
          <cell r="X38">
            <v>0</v>
          </cell>
        </row>
        <row r="39">
          <cell r="A39" t="str">
            <v>31210200</v>
          </cell>
          <cell r="B39">
            <v>312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312</v>
          </cell>
          <cell r="L39">
            <v>820710.85</v>
          </cell>
          <cell r="M39">
            <v>0</v>
          </cell>
          <cell r="N39">
            <v>0</v>
          </cell>
          <cell r="O39">
            <v>410546.91</v>
          </cell>
          <cell r="P39">
            <v>1231257.76</v>
          </cell>
          <cell r="Q39">
            <v>0</v>
          </cell>
          <cell r="R39">
            <v>-3849.33</v>
          </cell>
          <cell r="S39">
            <v>0</v>
          </cell>
          <cell r="T39">
            <v>1227408.43</v>
          </cell>
          <cell r="U39">
            <v>0</v>
          </cell>
          <cell r="V39">
            <v>-1227408.43</v>
          </cell>
          <cell r="W39">
            <v>0</v>
          </cell>
          <cell r="X39">
            <v>0</v>
          </cell>
        </row>
        <row r="40">
          <cell r="A40" t="str">
            <v>31410200</v>
          </cell>
          <cell r="B40">
            <v>314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314</v>
          </cell>
          <cell r="L40">
            <v>1215539.77</v>
          </cell>
          <cell r="M40">
            <v>0</v>
          </cell>
          <cell r="N40">
            <v>0</v>
          </cell>
          <cell r="O40">
            <v>0</v>
          </cell>
          <cell r="P40">
            <v>1215539.77</v>
          </cell>
          <cell r="Q40">
            <v>0</v>
          </cell>
          <cell r="R40">
            <v>-3800.1800000000003</v>
          </cell>
          <cell r="S40">
            <v>0</v>
          </cell>
          <cell r="T40">
            <v>1211739.5900000001</v>
          </cell>
          <cell r="U40">
            <v>0</v>
          </cell>
          <cell r="V40">
            <v>-1211739.5900000001</v>
          </cell>
          <cell r="W40">
            <v>0</v>
          </cell>
          <cell r="X40">
            <v>0</v>
          </cell>
        </row>
        <row r="41">
          <cell r="A41" t="str">
            <v>31510200</v>
          </cell>
          <cell r="B41">
            <v>315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315</v>
          </cell>
          <cell r="L41">
            <v>1046135.43</v>
          </cell>
          <cell r="M41">
            <v>-5084.17</v>
          </cell>
          <cell r="N41">
            <v>0</v>
          </cell>
          <cell r="O41">
            <v>0</v>
          </cell>
          <cell r="P41">
            <v>1041051.26</v>
          </cell>
          <cell r="Q41">
            <v>0</v>
          </cell>
          <cell r="R41">
            <v>-3254.68</v>
          </cell>
          <cell r="S41">
            <v>0</v>
          </cell>
          <cell r="T41">
            <v>1037796.58</v>
          </cell>
          <cell r="U41">
            <v>0</v>
          </cell>
          <cell r="V41">
            <v>-1037796.58</v>
          </cell>
          <cell r="W41">
            <v>0</v>
          </cell>
          <cell r="X41">
            <v>1.1641532182693481E-10</v>
          </cell>
        </row>
        <row r="42">
          <cell r="A42" t="str">
            <v>31610200</v>
          </cell>
          <cell r="B42">
            <v>316</v>
          </cell>
          <cell r="C42" t="str">
            <v>Cutler Comm</v>
          </cell>
          <cell r="D42" t="str">
            <v>Steam</v>
          </cell>
          <cell r="E42">
            <v>10200</v>
          </cell>
          <cell r="K42">
            <v>316</v>
          </cell>
          <cell r="L42">
            <v>502886.33</v>
          </cell>
          <cell r="M42">
            <v>0</v>
          </cell>
          <cell r="N42">
            <v>0</v>
          </cell>
          <cell r="O42">
            <v>0</v>
          </cell>
          <cell r="P42">
            <v>502886.33</v>
          </cell>
          <cell r="Q42">
            <v>0</v>
          </cell>
          <cell r="R42">
            <v>-1572.1999999999998</v>
          </cell>
          <cell r="S42">
            <v>0</v>
          </cell>
          <cell r="T42">
            <v>501314.13</v>
          </cell>
          <cell r="U42">
            <v>0</v>
          </cell>
          <cell r="V42">
            <v>-501314.13</v>
          </cell>
          <cell r="W42">
            <v>0</v>
          </cell>
          <cell r="X42">
            <v>5.8207660913467407E-11</v>
          </cell>
        </row>
        <row r="43">
          <cell r="A43" t="str">
            <v/>
          </cell>
          <cell r="B43" t="str">
            <v/>
          </cell>
          <cell r="C43" t="str">
            <v>Cutler Comm</v>
          </cell>
          <cell r="D43" t="str">
            <v>Steam</v>
          </cell>
          <cell r="E43" t="str">
            <v/>
          </cell>
          <cell r="J43" t="str">
            <v>Depr Total</v>
          </cell>
          <cell r="L43">
            <v>9552017.7400000002</v>
          </cell>
          <cell r="M43">
            <v>-5084.17</v>
          </cell>
          <cell r="N43">
            <v>0</v>
          </cell>
          <cell r="O43">
            <v>410546.91</v>
          </cell>
          <cell r="P43">
            <v>9957480.4800000004</v>
          </cell>
          <cell r="Q43">
            <v>0</v>
          </cell>
          <cell r="R43">
            <v>-31130.44</v>
          </cell>
          <cell r="S43">
            <v>0</v>
          </cell>
          <cell r="T43">
            <v>9926350.040000001</v>
          </cell>
          <cell r="U43">
            <v>0</v>
          </cell>
          <cell r="V43">
            <v>-9926350.040000001</v>
          </cell>
          <cell r="W43">
            <v>0</v>
          </cell>
          <cell r="X43">
            <v>1.7462298274040222E-10</v>
          </cell>
        </row>
        <row r="44">
          <cell r="A44" t="str">
            <v>316.310200</v>
          </cell>
          <cell r="B44">
            <v>316.3</v>
          </cell>
          <cell r="C44" t="str">
            <v>Cutler Comm</v>
          </cell>
          <cell r="D44" t="str">
            <v>Steam</v>
          </cell>
          <cell r="E44">
            <v>10200</v>
          </cell>
          <cell r="J44" t="str">
            <v>Amort</v>
          </cell>
          <cell r="K44">
            <v>316.3</v>
          </cell>
          <cell r="L44">
            <v>4808.76</v>
          </cell>
          <cell r="M44">
            <v>0</v>
          </cell>
          <cell r="N44">
            <v>0</v>
          </cell>
          <cell r="O44">
            <v>0</v>
          </cell>
          <cell r="P44">
            <v>4808.76</v>
          </cell>
          <cell r="Q44">
            <v>0</v>
          </cell>
          <cell r="R44">
            <v>-4818.7700000000004</v>
          </cell>
          <cell r="S44">
            <v>0</v>
          </cell>
          <cell r="T44">
            <v>-10.010000000000218</v>
          </cell>
          <cell r="U44">
            <v>0</v>
          </cell>
          <cell r="V44">
            <v>0</v>
          </cell>
          <cell r="W44">
            <v>0</v>
          </cell>
          <cell r="X44">
            <v>-10.010000000000218</v>
          </cell>
        </row>
        <row r="45">
          <cell r="A45" t="str">
            <v>316.710200</v>
          </cell>
          <cell r="B45">
            <v>316.7</v>
          </cell>
          <cell r="C45" t="str">
            <v>Cutler Comm</v>
          </cell>
          <cell r="D45" t="str">
            <v>Steam</v>
          </cell>
          <cell r="E45">
            <v>10200</v>
          </cell>
          <cell r="K45">
            <v>316.7</v>
          </cell>
          <cell r="L45">
            <v>139600.17000000001</v>
          </cell>
          <cell r="M45">
            <v>0</v>
          </cell>
          <cell r="N45">
            <v>-1871.43</v>
          </cell>
          <cell r="O45">
            <v>0</v>
          </cell>
          <cell r="P45">
            <v>137728.74000000002</v>
          </cell>
          <cell r="Q45">
            <v>0</v>
          </cell>
          <cell r="R45">
            <v>-430.58000000000015</v>
          </cell>
          <cell r="S45">
            <v>0</v>
          </cell>
          <cell r="T45">
            <v>137298.16</v>
          </cell>
          <cell r="U45">
            <v>0</v>
          </cell>
          <cell r="V45">
            <v>-6884.9400000000005</v>
          </cell>
          <cell r="W45">
            <v>0</v>
          </cell>
          <cell r="X45">
            <v>130413.22000000003</v>
          </cell>
        </row>
        <row r="46">
          <cell r="A46" t="str">
            <v/>
          </cell>
          <cell r="B46" t="str">
            <v/>
          </cell>
          <cell r="C46" t="str">
            <v>Cutler Comm</v>
          </cell>
          <cell r="D46" t="str">
            <v>Steam</v>
          </cell>
          <cell r="E46" t="str">
            <v/>
          </cell>
          <cell r="J46" t="str">
            <v>Amort Total</v>
          </cell>
          <cell r="L46">
            <v>144408.93000000002</v>
          </cell>
          <cell r="M46">
            <v>0</v>
          </cell>
          <cell r="N46">
            <v>-1871.43</v>
          </cell>
          <cell r="O46">
            <v>0</v>
          </cell>
          <cell r="P46">
            <v>142537.50000000003</v>
          </cell>
          <cell r="Q46">
            <v>0</v>
          </cell>
          <cell r="R46">
            <v>-5249.35</v>
          </cell>
          <cell r="S46">
            <v>0</v>
          </cell>
          <cell r="T46">
            <v>137288.15</v>
          </cell>
          <cell r="U46">
            <v>0</v>
          </cell>
          <cell r="V46">
            <v>-6884.9400000000005</v>
          </cell>
          <cell r="W46">
            <v>0</v>
          </cell>
          <cell r="X46">
            <v>130403.21000000004</v>
          </cell>
        </row>
        <row r="47">
          <cell r="A47" t="str">
            <v/>
          </cell>
          <cell r="B47" t="str">
            <v/>
          </cell>
          <cell r="C47" t="str">
            <v>Cutler Comm Total</v>
          </cell>
          <cell r="D47" t="str">
            <v>Steam</v>
          </cell>
          <cell r="E47" t="str">
            <v/>
          </cell>
          <cell r="I47" t="str">
            <v>Cutler Comm Total</v>
          </cell>
          <cell r="L47">
            <v>9696426.6699999999</v>
          </cell>
          <cell r="M47">
            <v>-5084.17</v>
          </cell>
          <cell r="N47">
            <v>-1871.43</v>
          </cell>
          <cell r="O47">
            <v>410546.91</v>
          </cell>
          <cell r="P47">
            <v>10100017.98</v>
          </cell>
          <cell r="Q47">
            <v>0</v>
          </cell>
          <cell r="R47">
            <v>-36379.79</v>
          </cell>
          <cell r="S47">
            <v>0</v>
          </cell>
          <cell r="T47">
            <v>10063638.190000001</v>
          </cell>
          <cell r="U47">
            <v>0</v>
          </cell>
          <cell r="V47">
            <v>-9933234.9800000004</v>
          </cell>
          <cell r="W47">
            <v>0</v>
          </cell>
          <cell r="X47">
            <v>130403.21000000021</v>
          </cell>
        </row>
        <row r="48">
          <cell r="A48" t="str">
            <v>31110201</v>
          </cell>
          <cell r="B48">
            <v>311</v>
          </cell>
          <cell r="C48" t="str">
            <v>Cutler U5</v>
          </cell>
          <cell r="D48" t="str">
            <v>Steam</v>
          </cell>
          <cell r="E48">
            <v>10201</v>
          </cell>
          <cell r="I48" t="str">
            <v>Cutler U5</v>
          </cell>
          <cell r="J48" t="str">
            <v>Depr</v>
          </cell>
          <cell r="K48">
            <v>311</v>
          </cell>
          <cell r="L48">
            <v>417237.49</v>
          </cell>
          <cell r="M48">
            <v>0</v>
          </cell>
          <cell r="N48">
            <v>0</v>
          </cell>
          <cell r="O48">
            <v>0</v>
          </cell>
          <cell r="P48">
            <v>417237.49</v>
          </cell>
          <cell r="Q48">
            <v>0</v>
          </cell>
          <cell r="R48">
            <v>-1304.43</v>
          </cell>
          <cell r="S48">
            <v>0</v>
          </cell>
          <cell r="T48">
            <v>415933.06</v>
          </cell>
          <cell r="U48">
            <v>0</v>
          </cell>
          <cell r="V48">
            <v>-415933.06</v>
          </cell>
          <cell r="W48">
            <v>0</v>
          </cell>
          <cell r="X48">
            <v>0</v>
          </cell>
        </row>
        <row r="49">
          <cell r="A49" t="str">
            <v>31210201</v>
          </cell>
          <cell r="B49">
            <v>312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312</v>
          </cell>
          <cell r="L49">
            <v>5444888.6799999997</v>
          </cell>
          <cell r="M49">
            <v>0</v>
          </cell>
          <cell r="N49">
            <v>0</v>
          </cell>
          <cell r="O49">
            <v>0</v>
          </cell>
          <cell r="P49">
            <v>5444888.6799999997</v>
          </cell>
          <cell r="Q49">
            <v>0</v>
          </cell>
          <cell r="R49">
            <v>-17022.560000000001</v>
          </cell>
          <cell r="S49">
            <v>0</v>
          </cell>
          <cell r="T49">
            <v>5427866.1200000001</v>
          </cell>
          <cell r="U49">
            <v>0</v>
          </cell>
          <cell r="V49">
            <v>-5427866.1200000001</v>
          </cell>
          <cell r="W49">
            <v>0</v>
          </cell>
          <cell r="X49">
            <v>9.3132257461547852E-10</v>
          </cell>
        </row>
        <row r="50">
          <cell r="A50" t="str">
            <v>31410201</v>
          </cell>
          <cell r="B50">
            <v>314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314</v>
          </cell>
          <cell r="L50">
            <v>5906779.1799999997</v>
          </cell>
          <cell r="M50">
            <v>0</v>
          </cell>
          <cell r="N50">
            <v>0</v>
          </cell>
          <cell r="O50">
            <v>0</v>
          </cell>
          <cell r="P50">
            <v>5906779.1799999997</v>
          </cell>
          <cell r="Q50">
            <v>0</v>
          </cell>
          <cell r="R50">
            <v>-18466.57</v>
          </cell>
          <cell r="S50">
            <v>0</v>
          </cell>
          <cell r="T50">
            <v>5888312.6099999994</v>
          </cell>
          <cell r="U50">
            <v>0</v>
          </cell>
          <cell r="V50">
            <v>-5888312.6099999994</v>
          </cell>
          <cell r="W50">
            <v>0</v>
          </cell>
          <cell r="X50">
            <v>9.3132257461547852E-10</v>
          </cell>
        </row>
        <row r="51">
          <cell r="A51" t="str">
            <v>31510201</v>
          </cell>
          <cell r="B51">
            <v>315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315</v>
          </cell>
          <cell r="L51">
            <v>2303943.96</v>
          </cell>
          <cell r="M51">
            <v>0</v>
          </cell>
          <cell r="N51">
            <v>0</v>
          </cell>
          <cell r="O51">
            <v>0</v>
          </cell>
          <cell r="P51">
            <v>2303943.96</v>
          </cell>
          <cell r="Q51">
            <v>0</v>
          </cell>
          <cell r="R51">
            <v>-7202.91</v>
          </cell>
          <cell r="S51">
            <v>0</v>
          </cell>
          <cell r="T51">
            <v>2296741.0499999998</v>
          </cell>
          <cell r="U51">
            <v>0</v>
          </cell>
          <cell r="V51">
            <v>-2296741.0499999998</v>
          </cell>
          <cell r="W51">
            <v>0</v>
          </cell>
          <cell r="X51">
            <v>4.6566128730773926E-10</v>
          </cell>
        </row>
        <row r="52">
          <cell r="A52" t="str">
            <v>31610201</v>
          </cell>
          <cell r="B52">
            <v>316</v>
          </cell>
          <cell r="C52" t="str">
            <v>Cutler U5</v>
          </cell>
          <cell r="D52" t="str">
            <v>Steam</v>
          </cell>
          <cell r="E52">
            <v>10201</v>
          </cell>
          <cell r="K52">
            <v>316</v>
          </cell>
          <cell r="L52">
            <v>229935.08</v>
          </cell>
          <cell r="M52">
            <v>0</v>
          </cell>
          <cell r="N52">
            <v>0</v>
          </cell>
          <cell r="O52">
            <v>0</v>
          </cell>
          <cell r="P52">
            <v>229935.08</v>
          </cell>
          <cell r="Q52">
            <v>0</v>
          </cell>
          <cell r="R52">
            <v>-718.85</v>
          </cell>
          <cell r="S52">
            <v>0</v>
          </cell>
          <cell r="T52">
            <v>229216.22999999998</v>
          </cell>
          <cell r="U52">
            <v>0</v>
          </cell>
          <cell r="V52">
            <v>-229216.22999999998</v>
          </cell>
          <cell r="W52">
            <v>0</v>
          </cell>
          <cell r="X52">
            <v>2.9103830456733704E-11</v>
          </cell>
        </row>
        <row r="53">
          <cell r="A53" t="str">
            <v/>
          </cell>
          <cell r="B53" t="str">
            <v/>
          </cell>
          <cell r="C53" t="str">
            <v>Cutler U5</v>
          </cell>
          <cell r="D53" t="str">
            <v>Steam</v>
          </cell>
          <cell r="E53" t="str">
            <v/>
          </cell>
          <cell r="J53" t="str">
            <v>Depr Total</v>
          </cell>
          <cell r="L53">
            <v>14302784.389999999</v>
          </cell>
          <cell r="M53">
            <v>0</v>
          </cell>
          <cell r="N53">
            <v>0</v>
          </cell>
          <cell r="O53">
            <v>0</v>
          </cell>
          <cell r="P53">
            <v>14302784.389999999</v>
          </cell>
          <cell r="Q53">
            <v>0</v>
          </cell>
          <cell r="R53">
            <v>-44715.32</v>
          </cell>
          <cell r="S53">
            <v>0</v>
          </cell>
          <cell r="T53">
            <v>14258069.07</v>
          </cell>
          <cell r="U53">
            <v>0</v>
          </cell>
          <cell r="V53">
            <v>-14258069.07</v>
          </cell>
          <cell r="W53">
            <v>0</v>
          </cell>
          <cell r="X53">
            <v>2.35741026699543E-9</v>
          </cell>
        </row>
        <row r="54">
          <cell r="A54" t="str">
            <v/>
          </cell>
          <cell r="B54" t="str">
            <v/>
          </cell>
          <cell r="C54" t="str">
            <v>Cutler U5 Total</v>
          </cell>
          <cell r="D54" t="str">
            <v>Steam</v>
          </cell>
          <cell r="E54" t="str">
            <v/>
          </cell>
          <cell r="I54" t="str">
            <v>Cutler U5 Total</v>
          </cell>
          <cell r="L54">
            <v>14302784.389999999</v>
          </cell>
          <cell r="M54">
            <v>0</v>
          </cell>
          <cell r="N54">
            <v>0</v>
          </cell>
          <cell r="O54">
            <v>0</v>
          </cell>
          <cell r="P54">
            <v>14302784.389999999</v>
          </cell>
          <cell r="Q54">
            <v>0</v>
          </cell>
          <cell r="R54">
            <v>-44715.32</v>
          </cell>
          <cell r="S54">
            <v>0</v>
          </cell>
          <cell r="T54">
            <v>14258069.07</v>
          </cell>
          <cell r="U54">
            <v>0</v>
          </cell>
          <cell r="V54">
            <v>-14258069.07</v>
          </cell>
          <cell r="W54">
            <v>0</v>
          </cell>
          <cell r="X54">
            <v>2.35741026699543E-9</v>
          </cell>
        </row>
        <row r="55">
          <cell r="A55" t="str">
            <v>31110202</v>
          </cell>
          <cell r="B55">
            <v>311</v>
          </cell>
          <cell r="C55" t="str">
            <v>Cutler U6</v>
          </cell>
          <cell r="D55" t="str">
            <v>Steam</v>
          </cell>
          <cell r="E55">
            <v>10202</v>
          </cell>
          <cell r="I55" t="str">
            <v>Cutler U6</v>
          </cell>
          <cell r="J55" t="str">
            <v>Depr</v>
          </cell>
          <cell r="K55">
            <v>311</v>
          </cell>
          <cell r="L55">
            <v>405945.33</v>
          </cell>
          <cell r="M55">
            <v>0</v>
          </cell>
          <cell r="N55">
            <v>0</v>
          </cell>
          <cell r="O55">
            <v>0</v>
          </cell>
          <cell r="P55">
            <v>405945.33</v>
          </cell>
          <cell r="Q55">
            <v>0</v>
          </cell>
          <cell r="R55">
            <v>-1269.1299999999999</v>
          </cell>
          <cell r="S55">
            <v>0</v>
          </cell>
          <cell r="T55">
            <v>404676.2</v>
          </cell>
          <cell r="U55">
            <v>0</v>
          </cell>
          <cell r="V55">
            <v>-404676.2</v>
          </cell>
          <cell r="W55">
            <v>0</v>
          </cell>
          <cell r="X55">
            <v>-5.8207660913467407E-11</v>
          </cell>
        </row>
        <row r="56">
          <cell r="A56" t="str">
            <v>31210202</v>
          </cell>
          <cell r="B56">
            <v>312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312</v>
          </cell>
          <cell r="L56">
            <v>17471341.939999998</v>
          </cell>
          <cell r="M56">
            <v>0</v>
          </cell>
          <cell r="N56">
            <v>0</v>
          </cell>
          <cell r="O56">
            <v>0</v>
          </cell>
          <cell r="P56">
            <v>17471341.939999998</v>
          </cell>
          <cell r="Q56">
            <v>0</v>
          </cell>
          <cell r="R56">
            <v>-54621.3</v>
          </cell>
          <cell r="S56">
            <v>0</v>
          </cell>
          <cell r="T56">
            <v>17416720.639999997</v>
          </cell>
          <cell r="U56">
            <v>0</v>
          </cell>
          <cell r="V56">
            <v>-17416720.639999997</v>
          </cell>
          <cell r="W56">
            <v>0</v>
          </cell>
          <cell r="X56">
            <v>3.7252902984619141E-9</v>
          </cell>
        </row>
        <row r="57">
          <cell r="A57" t="str">
            <v>31410202</v>
          </cell>
          <cell r="B57">
            <v>314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314</v>
          </cell>
          <cell r="L57">
            <v>8456371.6500000004</v>
          </cell>
          <cell r="M57">
            <v>0</v>
          </cell>
          <cell r="N57">
            <v>0</v>
          </cell>
          <cell r="O57">
            <v>0</v>
          </cell>
          <cell r="P57">
            <v>8456371.6500000004</v>
          </cell>
          <cell r="Q57">
            <v>0</v>
          </cell>
          <cell r="R57">
            <v>-26437.47</v>
          </cell>
          <cell r="S57">
            <v>0</v>
          </cell>
          <cell r="T57">
            <v>8429934.1799999997</v>
          </cell>
          <cell r="U57">
            <v>0</v>
          </cell>
          <cell r="V57">
            <v>-8429934.1799999997</v>
          </cell>
          <cell r="W57">
            <v>0</v>
          </cell>
          <cell r="X57">
            <v>0</v>
          </cell>
        </row>
        <row r="58">
          <cell r="A58" t="str">
            <v>31510202</v>
          </cell>
          <cell r="B58">
            <v>315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315</v>
          </cell>
          <cell r="L58">
            <v>3008317.93</v>
          </cell>
          <cell r="M58">
            <v>0</v>
          </cell>
          <cell r="N58">
            <v>0</v>
          </cell>
          <cell r="O58">
            <v>0</v>
          </cell>
          <cell r="P58">
            <v>3008317.93</v>
          </cell>
          <cell r="Q58">
            <v>0</v>
          </cell>
          <cell r="R58">
            <v>-9405.01</v>
          </cell>
          <cell r="S58">
            <v>0</v>
          </cell>
          <cell r="T58">
            <v>2998912.9200000004</v>
          </cell>
          <cell r="U58">
            <v>0</v>
          </cell>
          <cell r="V58">
            <v>-2998912.9200000004</v>
          </cell>
          <cell r="W58">
            <v>0</v>
          </cell>
          <cell r="X58">
            <v>-4.6566128730773926E-10</v>
          </cell>
        </row>
        <row r="59">
          <cell r="A59" t="str">
            <v>31610202</v>
          </cell>
          <cell r="B59">
            <v>316</v>
          </cell>
          <cell r="C59" t="str">
            <v>Cutler U6</v>
          </cell>
          <cell r="D59" t="str">
            <v>Steam</v>
          </cell>
          <cell r="E59">
            <v>10202</v>
          </cell>
          <cell r="K59">
            <v>316</v>
          </cell>
          <cell r="L59">
            <v>296076.03000000003</v>
          </cell>
          <cell r="M59">
            <v>0</v>
          </cell>
          <cell r="N59">
            <v>0</v>
          </cell>
          <cell r="O59">
            <v>0</v>
          </cell>
          <cell r="P59">
            <v>296076.03000000003</v>
          </cell>
          <cell r="Q59">
            <v>0</v>
          </cell>
          <cell r="R59">
            <v>-925.6400000000001</v>
          </cell>
          <cell r="S59">
            <v>0</v>
          </cell>
          <cell r="T59">
            <v>295150.39</v>
          </cell>
          <cell r="U59">
            <v>0</v>
          </cell>
          <cell r="V59">
            <v>-295150.39</v>
          </cell>
          <cell r="W59">
            <v>0</v>
          </cell>
          <cell r="X59">
            <v>5.8207660913467407E-11</v>
          </cell>
        </row>
        <row r="60">
          <cell r="A60" t="str">
            <v/>
          </cell>
          <cell r="B60" t="str">
            <v/>
          </cell>
          <cell r="C60" t="str">
            <v>Cutler U6</v>
          </cell>
          <cell r="D60" t="str">
            <v>Steam</v>
          </cell>
          <cell r="E60" t="str">
            <v/>
          </cell>
          <cell r="J60" t="str">
            <v>Depr Total</v>
          </cell>
          <cell r="L60">
            <v>29638052.879999995</v>
          </cell>
          <cell r="M60">
            <v>0</v>
          </cell>
          <cell r="N60">
            <v>0</v>
          </cell>
          <cell r="O60">
            <v>0</v>
          </cell>
          <cell r="P60">
            <v>29638052.879999995</v>
          </cell>
          <cell r="Q60">
            <v>0</v>
          </cell>
          <cell r="R60">
            <v>-92658.549999999988</v>
          </cell>
          <cell r="S60">
            <v>0</v>
          </cell>
          <cell r="T60">
            <v>29545394.329999998</v>
          </cell>
          <cell r="U60">
            <v>0</v>
          </cell>
          <cell r="V60">
            <v>-29545394.329999998</v>
          </cell>
          <cell r="W60">
            <v>0</v>
          </cell>
          <cell r="X60">
            <v>3.2596290111541748E-9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I61" t="str">
            <v>Cutler U6 Total</v>
          </cell>
          <cell r="L61">
            <v>29638052.879999995</v>
          </cell>
          <cell r="M61">
            <v>0</v>
          </cell>
          <cell r="N61">
            <v>0</v>
          </cell>
          <cell r="O61">
            <v>0</v>
          </cell>
          <cell r="P61">
            <v>29638052.879999995</v>
          </cell>
          <cell r="Q61">
            <v>0</v>
          </cell>
          <cell r="R61">
            <v>-92658.549999999988</v>
          </cell>
          <cell r="S61">
            <v>0</v>
          </cell>
          <cell r="T61">
            <v>29545394.329999998</v>
          </cell>
          <cell r="U61">
            <v>0</v>
          </cell>
          <cell r="V61">
            <v>-29545394.329999998</v>
          </cell>
          <cell r="W61">
            <v>0</v>
          </cell>
          <cell r="X61">
            <v>3.2596290111541748E-9</v>
          </cell>
        </row>
        <row r="62">
          <cell r="A62" t="str">
            <v/>
          </cell>
          <cell r="B62" t="str">
            <v/>
          </cell>
          <cell r="C62" t="str">
            <v>Cutler U6 Total</v>
          </cell>
          <cell r="D62" t="str">
            <v>Steam</v>
          </cell>
          <cell r="E62" t="str">
            <v/>
          </cell>
          <cell r="H62" t="str">
            <v>Cutler  Total</v>
          </cell>
          <cell r="L62">
            <v>53637263.939999998</v>
          </cell>
          <cell r="M62">
            <v>-5084.17</v>
          </cell>
          <cell r="N62">
            <v>-1871.43</v>
          </cell>
          <cell r="O62">
            <v>410546.91</v>
          </cell>
          <cell r="P62">
            <v>54040855.249999993</v>
          </cell>
          <cell r="Q62">
            <v>0</v>
          </cell>
          <cell r="R62">
            <v>-173753.66000000006</v>
          </cell>
          <cell r="S62">
            <v>0</v>
          </cell>
          <cell r="T62">
            <v>53867101.589999996</v>
          </cell>
          <cell r="U62">
            <v>0</v>
          </cell>
          <cell r="V62">
            <v>-53736698.380000003</v>
          </cell>
          <cell r="W62">
            <v>0</v>
          </cell>
          <cell r="X62">
            <v>130403.21000000583</v>
          </cell>
        </row>
        <row r="63">
          <cell r="A63" t="str">
            <v>31110301</v>
          </cell>
          <cell r="B63">
            <v>311</v>
          </cell>
          <cell r="C63" t="str">
            <v>Manatee Comm</v>
          </cell>
          <cell r="D63" t="str">
            <v>Steam</v>
          </cell>
          <cell r="E63">
            <v>10301</v>
          </cell>
          <cell r="H63" t="str">
            <v xml:space="preserve">Manatee </v>
          </cell>
          <cell r="I63" t="str">
            <v>Manatee Comm</v>
          </cell>
          <cell r="J63" t="str">
            <v>Depr</v>
          </cell>
          <cell r="K63">
            <v>311</v>
          </cell>
          <cell r="L63">
            <v>94250021.510000005</v>
          </cell>
          <cell r="M63">
            <v>302631.67999999999</v>
          </cell>
          <cell r="N63">
            <v>-324556.5</v>
          </cell>
          <cell r="O63">
            <v>0</v>
          </cell>
          <cell r="P63">
            <v>94228096.690000013</v>
          </cell>
          <cell r="Q63">
            <v>1039424.21</v>
          </cell>
          <cell r="R63">
            <v>-548823.34000000008</v>
          </cell>
          <cell r="S63">
            <v>0</v>
          </cell>
          <cell r="T63">
            <v>94718697.560000002</v>
          </cell>
          <cell r="U63">
            <v>13274630.779999999</v>
          </cell>
          <cell r="V63">
            <v>-1012757.0700000003</v>
          </cell>
          <cell r="W63">
            <v>0</v>
          </cell>
          <cell r="X63">
            <v>106980571.27000001</v>
          </cell>
        </row>
        <row r="64">
          <cell r="A64" t="str">
            <v>31210301</v>
          </cell>
          <cell r="B64">
            <v>312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312</v>
          </cell>
          <cell r="L64">
            <v>2046115.5499999998</v>
          </cell>
          <cell r="M64">
            <v>337218.83</v>
          </cell>
          <cell r="N64">
            <v>0</v>
          </cell>
          <cell r="O64">
            <v>-126735.79</v>
          </cell>
          <cell r="P64">
            <v>2256598.59</v>
          </cell>
          <cell r="Q64">
            <v>24892.400000000023</v>
          </cell>
          <cell r="R64">
            <v>-13143.359999999999</v>
          </cell>
          <cell r="S64">
            <v>0</v>
          </cell>
          <cell r="T64">
            <v>2268347.63</v>
          </cell>
          <cell r="U64">
            <v>317904.26999999996</v>
          </cell>
          <cell r="V64">
            <v>-24253.750000000004</v>
          </cell>
          <cell r="W64">
            <v>0</v>
          </cell>
          <cell r="X64">
            <v>2561998.1499999994</v>
          </cell>
        </row>
        <row r="65">
          <cell r="A65" t="str">
            <v>31410301</v>
          </cell>
          <cell r="B65">
            <v>314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314</v>
          </cell>
          <cell r="L65">
            <v>9474948.0500000007</v>
          </cell>
          <cell r="M65">
            <v>1964836.67</v>
          </cell>
          <cell r="N65">
            <v>0</v>
          </cell>
          <cell r="O65">
            <v>-109807.57</v>
          </cell>
          <cell r="P65">
            <v>11329977.15</v>
          </cell>
          <cell r="Q65">
            <v>124980.26000000001</v>
          </cell>
          <cell r="R65">
            <v>-65990.459999999992</v>
          </cell>
          <cell r="S65">
            <v>0</v>
          </cell>
          <cell r="T65">
            <v>11388966.949999999</v>
          </cell>
          <cell r="U65">
            <v>1596140.3</v>
          </cell>
          <cell r="V65">
            <v>-121773.76999999999</v>
          </cell>
          <cell r="W65">
            <v>0</v>
          </cell>
          <cell r="X65">
            <v>12863333.480000002</v>
          </cell>
        </row>
        <row r="66">
          <cell r="A66" t="str">
            <v>31510301</v>
          </cell>
          <cell r="B66">
            <v>315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315</v>
          </cell>
          <cell r="L66">
            <v>8516055.459999999</v>
          </cell>
          <cell r="M66">
            <v>0</v>
          </cell>
          <cell r="N66">
            <v>0</v>
          </cell>
          <cell r="O66">
            <v>0</v>
          </cell>
          <cell r="P66">
            <v>8516055.459999999</v>
          </cell>
          <cell r="Q66">
            <v>93940.07</v>
          </cell>
          <cell r="R66">
            <v>-49601.02</v>
          </cell>
          <cell r="S66">
            <v>0</v>
          </cell>
          <cell r="T66">
            <v>8560394.5099999998</v>
          </cell>
          <cell r="U66">
            <v>1199721.6999999997</v>
          </cell>
          <cell r="V66">
            <v>-91529.95</v>
          </cell>
          <cell r="W66">
            <v>0</v>
          </cell>
          <cell r="X66">
            <v>9668586.2599999998</v>
          </cell>
        </row>
        <row r="67">
          <cell r="A67" t="str">
            <v>31610301</v>
          </cell>
          <cell r="B67">
            <v>316</v>
          </cell>
          <cell r="C67" t="str">
            <v>Manatee Comm</v>
          </cell>
          <cell r="D67" t="str">
            <v>Steam</v>
          </cell>
          <cell r="E67">
            <v>10301</v>
          </cell>
          <cell r="K67">
            <v>316</v>
          </cell>
          <cell r="L67">
            <v>2358213.37</v>
          </cell>
          <cell r="M67">
            <v>0</v>
          </cell>
          <cell r="N67">
            <v>0</v>
          </cell>
          <cell r="O67">
            <v>0</v>
          </cell>
          <cell r="P67">
            <v>2358213.37</v>
          </cell>
          <cell r="Q67">
            <v>26013.309999999998</v>
          </cell>
          <cell r="R67">
            <v>-13735.22</v>
          </cell>
          <cell r="S67">
            <v>0</v>
          </cell>
          <cell r="T67">
            <v>2370491.46</v>
          </cell>
          <cell r="U67">
            <v>332219.51</v>
          </cell>
          <cell r="V67">
            <v>-25345.919999999998</v>
          </cell>
          <cell r="W67">
            <v>0</v>
          </cell>
          <cell r="X67">
            <v>2677365.0499999998</v>
          </cell>
        </row>
        <row r="68">
          <cell r="A68" t="str">
            <v/>
          </cell>
          <cell r="B68" t="str">
            <v/>
          </cell>
          <cell r="C68" t="str">
            <v>Manatee Comm</v>
          </cell>
          <cell r="D68" t="str">
            <v>Steam</v>
          </cell>
          <cell r="E68" t="str">
            <v/>
          </cell>
          <cell r="J68" t="str">
            <v>Depr Total</v>
          </cell>
          <cell r="L68">
            <v>116645353.94</v>
          </cell>
          <cell r="M68">
            <v>2604687.1799999997</v>
          </cell>
          <cell r="N68">
            <v>-324556.5</v>
          </cell>
          <cell r="O68">
            <v>-236543.35999999999</v>
          </cell>
          <cell r="P68">
            <v>118688941.26000002</v>
          </cell>
          <cell r="Q68">
            <v>1309250.25</v>
          </cell>
          <cell r="R68">
            <v>-691293.4</v>
          </cell>
          <cell r="S68">
            <v>0</v>
          </cell>
          <cell r="T68">
            <v>119306898.11</v>
          </cell>
          <cell r="U68">
            <v>16720616.559999999</v>
          </cell>
          <cell r="V68">
            <v>-1275660.4600000002</v>
          </cell>
          <cell r="W68">
            <v>0</v>
          </cell>
          <cell r="X68">
            <v>134751854.21000004</v>
          </cell>
        </row>
        <row r="69">
          <cell r="A69" t="str">
            <v>316.310301</v>
          </cell>
          <cell r="B69">
            <v>316.3</v>
          </cell>
          <cell r="C69" t="str">
            <v>Manatee Comm</v>
          </cell>
          <cell r="D69" t="str">
            <v>Steam</v>
          </cell>
          <cell r="E69">
            <v>10301</v>
          </cell>
          <cell r="J69" t="str">
            <v>Amort</v>
          </cell>
          <cell r="K69">
            <v>316.3</v>
          </cell>
          <cell r="L69">
            <v>129061.21</v>
          </cell>
          <cell r="M69">
            <v>507.35</v>
          </cell>
          <cell r="N69">
            <v>0</v>
          </cell>
          <cell r="O69">
            <v>0</v>
          </cell>
          <cell r="P69">
            <v>129568.56000000001</v>
          </cell>
          <cell r="Q69">
            <v>1429.2600000000002</v>
          </cell>
          <cell r="R69">
            <v>-754.67000000000007</v>
          </cell>
          <cell r="S69">
            <v>0</v>
          </cell>
          <cell r="T69">
            <v>130243.15000000001</v>
          </cell>
          <cell r="U69">
            <v>18253.310000000001</v>
          </cell>
          <cell r="V69">
            <v>-1392.6</v>
          </cell>
          <cell r="W69">
            <v>0</v>
          </cell>
          <cell r="X69">
            <v>147103.86000000002</v>
          </cell>
        </row>
        <row r="70">
          <cell r="A70" t="str">
            <v>316.510301</v>
          </cell>
          <cell r="B70">
            <v>316.5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316.5</v>
          </cell>
          <cell r="L70">
            <v>114171.39</v>
          </cell>
          <cell r="M70">
            <v>0</v>
          </cell>
          <cell r="N70">
            <v>-21541.1</v>
          </cell>
          <cell r="O70">
            <v>0</v>
          </cell>
          <cell r="P70">
            <v>92630.290000000008</v>
          </cell>
          <cell r="Q70">
            <v>1021.8</v>
          </cell>
          <cell r="R70">
            <v>-539.5099999999984</v>
          </cell>
          <cell r="S70">
            <v>0</v>
          </cell>
          <cell r="T70">
            <v>93112.58</v>
          </cell>
          <cell r="U70">
            <v>3065.09</v>
          </cell>
          <cell r="V70">
            <v>-72557.470000000016</v>
          </cell>
          <cell r="W70">
            <v>0</v>
          </cell>
          <cell r="X70">
            <v>23620.199999999983</v>
          </cell>
        </row>
        <row r="71">
          <cell r="A71" t="str">
            <v>316.710301</v>
          </cell>
          <cell r="B71">
            <v>316.7</v>
          </cell>
          <cell r="C71" t="str">
            <v>Manatee Comm</v>
          </cell>
          <cell r="D71" t="str">
            <v>Steam</v>
          </cell>
          <cell r="E71">
            <v>10301</v>
          </cell>
          <cell r="K71">
            <v>316.7</v>
          </cell>
          <cell r="L71">
            <v>673176.49</v>
          </cell>
          <cell r="M71">
            <v>2072.5300000000002</v>
          </cell>
          <cell r="N71">
            <v>-96878.97</v>
          </cell>
          <cell r="O71">
            <v>0</v>
          </cell>
          <cell r="P71">
            <v>578370.05000000005</v>
          </cell>
          <cell r="Q71">
            <v>6394.9499999999989</v>
          </cell>
          <cell r="R71">
            <v>-17349.069999999992</v>
          </cell>
          <cell r="S71">
            <v>0</v>
          </cell>
          <cell r="T71">
            <v>567415.92999999993</v>
          </cell>
          <cell r="U71">
            <v>79342.409999999974</v>
          </cell>
          <cell r="V71">
            <v>-11135.029999999999</v>
          </cell>
          <cell r="W71">
            <v>0</v>
          </cell>
          <cell r="X71">
            <v>635623.30999999982</v>
          </cell>
        </row>
        <row r="72">
          <cell r="A72" t="str">
            <v/>
          </cell>
          <cell r="B72" t="str">
            <v/>
          </cell>
          <cell r="C72" t="str">
            <v>Manatee Comm</v>
          </cell>
          <cell r="D72" t="str">
            <v>Steam</v>
          </cell>
          <cell r="E72" t="str">
            <v/>
          </cell>
          <cell r="J72" t="str">
            <v>Amort Total</v>
          </cell>
          <cell r="L72">
            <v>916409.09</v>
          </cell>
          <cell r="M72">
            <v>2579.88</v>
          </cell>
          <cell r="N72">
            <v>-118420.07</v>
          </cell>
          <cell r="O72">
            <v>0</v>
          </cell>
          <cell r="P72">
            <v>800568.90000000014</v>
          </cell>
          <cell r="Q72">
            <v>8846.0099999999984</v>
          </cell>
          <cell r="R72">
            <v>-18643.249999999993</v>
          </cell>
          <cell r="S72">
            <v>0</v>
          </cell>
          <cell r="T72">
            <v>790771.65999999992</v>
          </cell>
          <cell r="U72">
            <v>100660.80999999997</v>
          </cell>
          <cell r="V72">
            <v>-85085.10000000002</v>
          </cell>
          <cell r="W72">
            <v>0</v>
          </cell>
          <cell r="X72">
            <v>806347.36999999988</v>
          </cell>
        </row>
        <row r="73">
          <cell r="A73" t="str">
            <v/>
          </cell>
          <cell r="B73" t="str">
            <v/>
          </cell>
          <cell r="C73" t="str">
            <v>Manatee Comm Total</v>
          </cell>
          <cell r="D73" t="str">
            <v>Steam</v>
          </cell>
          <cell r="E73" t="str">
            <v/>
          </cell>
          <cell r="I73" t="str">
            <v>Manatee Comm Total</v>
          </cell>
          <cell r="L73">
            <v>117561763.02999999</v>
          </cell>
          <cell r="M73">
            <v>2607267.0599999996</v>
          </cell>
          <cell r="N73">
            <v>-442976.56999999995</v>
          </cell>
          <cell r="O73">
            <v>-236543.35999999999</v>
          </cell>
          <cell r="P73">
            <v>119489510.16000003</v>
          </cell>
          <cell r="Q73">
            <v>1318096.26</v>
          </cell>
          <cell r="R73">
            <v>-709936.65</v>
          </cell>
          <cell r="S73">
            <v>0</v>
          </cell>
          <cell r="T73">
            <v>120097669.77000001</v>
          </cell>
          <cell r="U73">
            <v>16821277.369999997</v>
          </cell>
          <cell r="V73">
            <v>-1360745.5600000003</v>
          </cell>
          <cell r="W73">
            <v>0</v>
          </cell>
          <cell r="X73">
            <v>135558201.58000004</v>
          </cell>
        </row>
        <row r="74">
          <cell r="A74" t="str">
            <v>31110302</v>
          </cell>
          <cell r="B74">
            <v>311</v>
          </cell>
          <cell r="C74" t="str">
            <v>Manatee U1</v>
          </cell>
          <cell r="D74" t="str">
            <v>Steam</v>
          </cell>
          <cell r="E74">
            <v>10302</v>
          </cell>
          <cell r="I74" t="str">
            <v>Manatee U1</v>
          </cell>
          <cell r="J74" t="str">
            <v>Depr</v>
          </cell>
          <cell r="K74">
            <v>311</v>
          </cell>
          <cell r="L74">
            <v>6661103.6799999997</v>
          </cell>
          <cell r="M74">
            <v>0</v>
          </cell>
          <cell r="N74">
            <v>0</v>
          </cell>
          <cell r="O74">
            <v>0</v>
          </cell>
          <cell r="P74">
            <v>6661103.6799999997</v>
          </cell>
          <cell r="Q74">
            <v>73478.22</v>
          </cell>
          <cell r="R74">
            <v>-38797.019999999997</v>
          </cell>
          <cell r="S74">
            <v>0</v>
          </cell>
          <cell r="T74">
            <v>6695784.8799999999</v>
          </cell>
          <cell r="U74">
            <v>938400.49</v>
          </cell>
          <cell r="V74">
            <v>-71593.100000000006</v>
          </cell>
          <cell r="W74">
            <v>0</v>
          </cell>
          <cell r="X74">
            <v>7562592.2700000005</v>
          </cell>
        </row>
        <row r="75">
          <cell r="A75" t="str">
            <v>31210302</v>
          </cell>
          <cell r="B75">
            <v>312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312</v>
          </cell>
          <cell r="L75">
            <v>132861146.17000002</v>
          </cell>
          <cell r="M75">
            <v>151897.10999999999</v>
          </cell>
          <cell r="N75">
            <v>-135004.39000000001</v>
          </cell>
          <cell r="O75">
            <v>126735.79000000001</v>
          </cell>
          <cell r="P75">
            <v>133004774.68000002</v>
          </cell>
          <cell r="Q75">
            <v>1467167.29</v>
          </cell>
          <cell r="R75">
            <v>-774674.72</v>
          </cell>
          <cell r="S75">
            <v>0</v>
          </cell>
          <cell r="T75">
            <v>133697267.25000003</v>
          </cell>
          <cell r="U75">
            <v>18737397.210000001</v>
          </cell>
          <cell r="V75">
            <v>-1429526.11</v>
          </cell>
          <cell r="W75">
            <v>0</v>
          </cell>
          <cell r="X75">
            <v>151005138.35000002</v>
          </cell>
        </row>
        <row r="76">
          <cell r="A76" t="str">
            <v>31410302</v>
          </cell>
          <cell r="B76">
            <v>314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314</v>
          </cell>
          <cell r="L76">
            <v>64900917.939999998</v>
          </cell>
          <cell r="M76">
            <v>949278.4</v>
          </cell>
          <cell r="N76">
            <v>0</v>
          </cell>
          <cell r="O76">
            <v>0</v>
          </cell>
          <cell r="P76">
            <v>65850196.339999996</v>
          </cell>
          <cell r="Q76">
            <v>726389.37</v>
          </cell>
          <cell r="R76">
            <v>-383538.73</v>
          </cell>
          <cell r="S76">
            <v>0</v>
          </cell>
          <cell r="T76">
            <v>66193046.980000004</v>
          </cell>
          <cell r="U76">
            <v>9275027.9199999981</v>
          </cell>
          <cell r="V76">
            <v>-1151152.7</v>
          </cell>
          <cell r="W76">
            <v>0</v>
          </cell>
          <cell r="X76">
            <v>74316922.199999988</v>
          </cell>
        </row>
        <row r="77">
          <cell r="A77" t="str">
            <v>31510302</v>
          </cell>
          <cell r="B77">
            <v>315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315</v>
          </cell>
          <cell r="L77">
            <v>9355851.6099999994</v>
          </cell>
          <cell r="M77">
            <v>0</v>
          </cell>
          <cell r="N77">
            <v>0</v>
          </cell>
          <cell r="O77">
            <v>0</v>
          </cell>
          <cell r="P77">
            <v>9355851.6099999994</v>
          </cell>
          <cell r="Q77">
            <v>103203.81</v>
          </cell>
          <cell r="R77">
            <v>-54492.340000000004</v>
          </cell>
          <cell r="S77">
            <v>0</v>
          </cell>
          <cell r="T77">
            <v>9404563.0800000001</v>
          </cell>
          <cell r="U77">
            <v>1318030.1700000002</v>
          </cell>
          <cell r="V77">
            <v>-100556.03000000001</v>
          </cell>
          <cell r="W77">
            <v>0</v>
          </cell>
          <cell r="X77">
            <v>10622037.219999997</v>
          </cell>
        </row>
        <row r="78">
          <cell r="A78" t="str">
            <v>31610302</v>
          </cell>
          <cell r="B78">
            <v>316</v>
          </cell>
          <cell r="C78" t="str">
            <v>Manatee U1</v>
          </cell>
          <cell r="D78" t="str">
            <v>Steam</v>
          </cell>
          <cell r="E78">
            <v>10302</v>
          </cell>
          <cell r="K78">
            <v>316</v>
          </cell>
          <cell r="L78">
            <v>2865220.85</v>
          </cell>
          <cell r="M78">
            <v>0</v>
          </cell>
          <cell r="N78">
            <v>0</v>
          </cell>
          <cell r="O78">
            <v>0</v>
          </cell>
          <cell r="P78">
            <v>2865220.85</v>
          </cell>
          <cell r="Q78">
            <v>31606.07</v>
          </cell>
          <cell r="R78">
            <v>-16688.240000000002</v>
          </cell>
          <cell r="S78">
            <v>0</v>
          </cell>
          <cell r="T78">
            <v>2880138.6799999997</v>
          </cell>
          <cell r="U78">
            <v>403645.51999999996</v>
          </cell>
          <cell r="V78">
            <v>-30795.210000000006</v>
          </cell>
          <cell r="W78">
            <v>0</v>
          </cell>
          <cell r="X78">
            <v>3252988.9899999998</v>
          </cell>
        </row>
        <row r="79">
          <cell r="A79" t="str">
            <v/>
          </cell>
          <cell r="B79" t="str">
            <v/>
          </cell>
          <cell r="C79" t="str">
            <v>Manatee U1</v>
          </cell>
          <cell r="D79" t="str">
            <v>Steam</v>
          </cell>
          <cell r="E79" t="str">
            <v/>
          </cell>
          <cell r="J79" t="str">
            <v>Depr Total</v>
          </cell>
          <cell r="L79">
            <v>216644240.25000003</v>
          </cell>
          <cell r="M79">
            <v>1101175.51</v>
          </cell>
          <cell r="N79">
            <v>-135004.39000000001</v>
          </cell>
          <cell r="O79">
            <v>126735.79000000001</v>
          </cell>
          <cell r="P79">
            <v>217737147.16</v>
          </cell>
          <cell r="Q79">
            <v>2401844.7599999998</v>
          </cell>
          <cell r="R79">
            <v>-1268191.05</v>
          </cell>
          <cell r="S79">
            <v>0</v>
          </cell>
          <cell r="T79">
            <v>218870800.87000003</v>
          </cell>
          <cell r="U79">
            <v>30672501.309999999</v>
          </cell>
          <cell r="V79">
            <v>-2783623.15</v>
          </cell>
          <cell r="W79">
            <v>0</v>
          </cell>
          <cell r="X79">
            <v>246759679.03000003</v>
          </cell>
        </row>
        <row r="80">
          <cell r="A80" t="str">
            <v/>
          </cell>
          <cell r="B80" t="str">
            <v/>
          </cell>
          <cell r="C80" t="str">
            <v>Manatee U1 Total</v>
          </cell>
          <cell r="D80" t="str">
            <v>Steam</v>
          </cell>
          <cell r="E80" t="str">
            <v/>
          </cell>
          <cell r="I80" t="str">
            <v>Manatee U1 Total</v>
          </cell>
          <cell r="L80">
            <v>216644240.25000003</v>
          </cell>
          <cell r="M80">
            <v>1101175.51</v>
          </cell>
          <cell r="N80">
            <v>-135004.39000000001</v>
          </cell>
          <cell r="O80">
            <v>126735.79000000001</v>
          </cell>
          <cell r="P80">
            <v>217737147.16</v>
          </cell>
          <cell r="Q80">
            <v>2401844.7599999998</v>
          </cell>
          <cell r="R80">
            <v>-1268191.05</v>
          </cell>
          <cell r="S80">
            <v>0</v>
          </cell>
          <cell r="T80">
            <v>218870800.87000003</v>
          </cell>
          <cell r="U80">
            <v>30672501.309999999</v>
          </cell>
          <cell r="V80">
            <v>-2783623.15</v>
          </cell>
          <cell r="W80">
            <v>0</v>
          </cell>
          <cell r="X80">
            <v>246759679.03000003</v>
          </cell>
        </row>
        <row r="81">
          <cell r="A81" t="str">
            <v>31110303</v>
          </cell>
          <cell r="B81">
            <v>311</v>
          </cell>
          <cell r="C81" t="str">
            <v>Manatee U2</v>
          </cell>
          <cell r="D81" t="str">
            <v>Steam</v>
          </cell>
          <cell r="E81">
            <v>10303</v>
          </cell>
          <cell r="I81" t="str">
            <v>Manatee U2</v>
          </cell>
          <cell r="J81" t="str">
            <v>Depr</v>
          </cell>
          <cell r="K81">
            <v>311</v>
          </cell>
          <cell r="L81">
            <v>4853414.51</v>
          </cell>
          <cell r="M81">
            <v>0</v>
          </cell>
          <cell r="N81">
            <v>0</v>
          </cell>
          <cell r="O81">
            <v>0</v>
          </cell>
          <cell r="P81">
            <v>4853414.51</v>
          </cell>
          <cell r="Q81">
            <v>53537.710000000006</v>
          </cell>
          <cell r="R81">
            <v>-28268.29</v>
          </cell>
          <cell r="S81">
            <v>0</v>
          </cell>
          <cell r="T81">
            <v>4878683.93</v>
          </cell>
          <cell r="U81">
            <v>683737.52</v>
          </cell>
          <cell r="V81">
            <v>-52164.149999999994</v>
          </cell>
          <cell r="W81">
            <v>0</v>
          </cell>
          <cell r="X81">
            <v>5510257.2999999989</v>
          </cell>
        </row>
        <row r="82">
          <cell r="A82" t="str">
            <v>31210303</v>
          </cell>
          <cell r="B82">
            <v>312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312</v>
          </cell>
          <cell r="L82">
            <v>117809343.09999999</v>
          </cell>
          <cell r="M82">
            <v>4606251.9700000007</v>
          </cell>
          <cell r="N82">
            <v>-35221.440000000002</v>
          </cell>
          <cell r="O82">
            <v>0</v>
          </cell>
          <cell r="P82">
            <v>122380373.63</v>
          </cell>
          <cell r="Q82">
            <v>1349970.2000000002</v>
          </cell>
          <cell r="R82">
            <v>-712793.83000000007</v>
          </cell>
          <cell r="S82">
            <v>0</v>
          </cell>
          <cell r="T82">
            <v>123017550</v>
          </cell>
          <cell r="U82">
            <v>17240656.77</v>
          </cell>
          <cell r="V82">
            <v>-1315335.77</v>
          </cell>
          <cell r="W82">
            <v>0</v>
          </cell>
          <cell r="X82">
            <v>138942870.99999997</v>
          </cell>
        </row>
        <row r="83">
          <cell r="A83" t="str">
            <v>31410303</v>
          </cell>
          <cell r="B83">
            <v>314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314</v>
          </cell>
          <cell r="L83">
            <v>66776845.459999993</v>
          </cell>
          <cell r="M83">
            <v>12537.93</v>
          </cell>
          <cell r="N83">
            <v>-163046.04999999999</v>
          </cell>
          <cell r="O83">
            <v>109807.57</v>
          </cell>
          <cell r="P83">
            <v>66736144.909999996</v>
          </cell>
          <cell r="Q83">
            <v>743092.44000000006</v>
          </cell>
          <cell r="R83">
            <v>458901.87000000005</v>
          </cell>
          <cell r="S83">
            <v>0</v>
          </cell>
          <cell r="T83">
            <v>67938139.219999984</v>
          </cell>
          <cell r="U83">
            <v>9942257.339999998</v>
          </cell>
          <cell r="V83">
            <v>-842195.83</v>
          </cell>
          <cell r="W83">
            <v>0</v>
          </cell>
          <cell r="X83">
            <v>77038200.729999989</v>
          </cell>
        </row>
        <row r="84">
          <cell r="A84" t="str">
            <v>31510303</v>
          </cell>
          <cell r="B84">
            <v>315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315</v>
          </cell>
          <cell r="L84">
            <v>7212106.8600000003</v>
          </cell>
          <cell r="M84">
            <v>0</v>
          </cell>
          <cell r="N84">
            <v>0</v>
          </cell>
          <cell r="O84">
            <v>0</v>
          </cell>
          <cell r="P84">
            <v>7212106.8600000003</v>
          </cell>
          <cell r="Q84">
            <v>79556.3</v>
          </cell>
          <cell r="R84">
            <v>-42006.28</v>
          </cell>
          <cell r="S84">
            <v>0</v>
          </cell>
          <cell r="T84">
            <v>7249656.8799999999</v>
          </cell>
          <cell r="U84">
            <v>1016024.5099999999</v>
          </cell>
          <cell r="V84">
            <v>-77515.22</v>
          </cell>
          <cell r="W84">
            <v>0</v>
          </cell>
          <cell r="X84">
            <v>8188166.1700000009</v>
          </cell>
        </row>
        <row r="85">
          <cell r="A85" t="str">
            <v>31610303</v>
          </cell>
          <cell r="B85">
            <v>316</v>
          </cell>
          <cell r="C85" t="str">
            <v>Manatee U2</v>
          </cell>
          <cell r="D85" t="str">
            <v>Steam</v>
          </cell>
          <cell r="E85">
            <v>10303</v>
          </cell>
          <cell r="K85">
            <v>316</v>
          </cell>
          <cell r="L85">
            <v>2223104.0099999998</v>
          </cell>
          <cell r="M85">
            <v>0</v>
          </cell>
          <cell r="N85">
            <v>0</v>
          </cell>
          <cell r="O85">
            <v>0</v>
          </cell>
          <cell r="P85">
            <v>2223104.0099999998</v>
          </cell>
          <cell r="Q85">
            <v>24522.93</v>
          </cell>
          <cell r="R85">
            <v>-12948.279999999999</v>
          </cell>
          <cell r="S85">
            <v>0</v>
          </cell>
          <cell r="T85">
            <v>2234678.66</v>
          </cell>
          <cell r="U85">
            <v>313185.61</v>
          </cell>
          <cell r="V85">
            <v>-23893.759999999998</v>
          </cell>
          <cell r="W85">
            <v>0</v>
          </cell>
          <cell r="X85">
            <v>2523970.5099999998</v>
          </cell>
        </row>
        <row r="86">
          <cell r="A86" t="str">
            <v/>
          </cell>
          <cell r="B86" t="str">
            <v/>
          </cell>
          <cell r="C86" t="str">
            <v>Manatee U2</v>
          </cell>
          <cell r="D86" t="str">
            <v>Steam</v>
          </cell>
          <cell r="E86" t="str">
            <v/>
          </cell>
          <cell r="J86" t="str">
            <v>Depr Total</v>
          </cell>
          <cell r="L86">
            <v>198874813.94</v>
          </cell>
          <cell r="M86">
            <v>4618789.9000000004</v>
          </cell>
          <cell r="N86">
            <v>-198267.49</v>
          </cell>
          <cell r="O86">
            <v>109807.57</v>
          </cell>
          <cell r="P86">
            <v>203405143.92000002</v>
          </cell>
          <cell r="Q86">
            <v>2250679.58</v>
          </cell>
          <cell r="R86">
            <v>-337114.81000000006</v>
          </cell>
          <cell r="S86">
            <v>0</v>
          </cell>
          <cell r="T86">
            <v>205318708.68999997</v>
          </cell>
          <cell r="U86">
            <v>29195861.749999996</v>
          </cell>
          <cell r="V86">
            <v>-2311104.73</v>
          </cell>
          <cell r="W86">
            <v>0</v>
          </cell>
          <cell r="X86">
            <v>232203465.70999995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I87" t="str">
            <v>Manatee U2 Total</v>
          </cell>
          <cell r="L87">
            <v>198874813.94</v>
          </cell>
          <cell r="M87">
            <v>4618789.9000000004</v>
          </cell>
          <cell r="N87">
            <v>-198267.49</v>
          </cell>
          <cell r="O87">
            <v>109807.57</v>
          </cell>
          <cell r="P87">
            <v>203405143.92000002</v>
          </cell>
          <cell r="Q87">
            <v>2250679.58</v>
          </cell>
          <cell r="R87">
            <v>-337114.81000000006</v>
          </cell>
          <cell r="S87">
            <v>0</v>
          </cell>
          <cell r="T87">
            <v>205318708.68999997</v>
          </cell>
          <cell r="U87">
            <v>29195861.749999996</v>
          </cell>
          <cell r="V87">
            <v>-2311104.73</v>
          </cell>
          <cell r="W87">
            <v>0</v>
          </cell>
          <cell r="X87">
            <v>232203465.70999995</v>
          </cell>
        </row>
        <row r="88">
          <cell r="A88" t="str">
            <v/>
          </cell>
          <cell r="B88" t="str">
            <v/>
          </cell>
          <cell r="C88" t="str">
            <v>Manatee U2 Total</v>
          </cell>
          <cell r="D88" t="str">
            <v>Steam</v>
          </cell>
          <cell r="E88" t="str">
            <v/>
          </cell>
          <cell r="H88" t="str">
            <v>Manatee  Total</v>
          </cell>
          <cell r="L88">
            <v>533080817.21999997</v>
          </cell>
          <cell r="M88">
            <v>8327232.4699999997</v>
          </cell>
          <cell r="N88">
            <v>-776248.45</v>
          </cell>
          <cell r="O88">
            <v>2.9103830456733704E-11</v>
          </cell>
          <cell r="P88">
            <v>540631801.24000001</v>
          </cell>
          <cell r="Q88">
            <v>5970620.5999999996</v>
          </cell>
          <cell r="R88">
            <v>-2315242.5099999998</v>
          </cell>
          <cell r="S88">
            <v>0</v>
          </cell>
          <cell r="T88">
            <v>544287179.33000004</v>
          </cell>
          <cell r="U88">
            <v>76689640.430000007</v>
          </cell>
          <cell r="V88">
            <v>-6455473.4400000004</v>
          </cell>
          <cell r="W88">
            <v>0</v>
          </cell>
          <cell r="X88">
            <v>614521346.31999993</v>
          </cell>
        </row>
        <row r="89">
          <cell r="A89" t="str">
            <v>31110400</v>
          </cell>
          <cell r="B89">
            <v>311</v>
          </cell>
          <cell r="C89" t="str">
            <v>Martin Comm</v>
          </cell>
          <cell r="D89" t="str">
            <v>Steam</v>
          </cell>
          <cell r="E89">
            <v>10400</v>
          </cell>
          <cell r="H89" t="str">
            <v xml:space="preserve">Martin </v>
          </cell>
          <cell r="I89" t="str">
            <v>Martin Comm</v>
          </cell>
          <cell r="J89" t="str">
            <v>Depr</v>
          </cell>
          <cell r="K89">
            <v>311</v>
          </cell>
          <cell r="L89">
            <v>228796136.13</v>
          </cell>
          <cell r="M89">
            <v>720279.30999999994</v>
          </cell>
          <cell r="N89">
            <v>-517306.9</v>
          </cell>
          <cell r="O89">
            <v>0</v>
          </cell>
          <cell r="P89">
            <v>228999108.53999999</v>
          </cell>
          <cell r="Q89">
            <v>272324.11</v>
          </cell>
          <cell r="R89">
            <v>-512994.08999999997</v>
          </cell>
          <cell r="S89">
            <v>0</v>
          </cell>
          <cell r="T89">
            <v>228758438.55999997</v>
          </cell>
          <cell r="U89">
            <v>2800551.01</v>
          </cell>
          <cell r="V89">
            <v>-2055114.4599999997</v>
          </cell>
          <cell r="W89">
            <v>0</v>
          </cell>
          <cell r="X89">
            <v>229503875.10999998</v>
          </cell>
        </row>
        <row r="90">
          <cell r="A90" t="str">
            <v>31210400</v>
          </cell>
          <cell r="B90">
            <v>312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312</v>
          </cell>
          <cell r="L90">
            <v>4920644.34</v>
          </cell>
          <cell r="M90">
            <v>1443059.9100000001</v>
          </cell>
          <cell r="N90">
            <v>0</v>
          </cell>
          <cell r="O90">
            <v>-1232932.46</v>
          </cell>
          <cell r="P90">
            <v>5130771.79</v>
          </cell>
          <cell r="Q90">
            <v>6101.4799999997485</v>
          </cell>
          <cell r="R90">
            <v>-11493.73</v>
          </cell>
          <cell r="S90">
            <v>0</v>
          </cell>
          <cell r="T90">
            <v>5125379.5399999991</v>
          </cell>
          <cell r="U90">
            <v>62746.91</v>
          </cell>
          <cell r="V90">
            <v>-46045.270000000004</v>
          </cell>
          <cell r="W90">
            <v>0</v>
          </cell>
          <cell r="X90">
            <v>5142081.1800000016</v>
          </cell>
        </row>
        <row r="91">
          <cell r="A91" t="str">
            <v>31410400</v>
          </cell>
          <cell r="B91">
            <v>314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314</v>
          </cell>
          <cell r="L91">
            <v>24384678.18</v>
          </cell>
          <cell r="M91">
            <v>188918</v>
          </cell>
          <cell r="N91">
            <v>0</v>
          </cell>
          <cell r="O91">
            <v>0</v>
          </cell>
          <cell r="P91">
            <v>24573596.18</v>
          </cell>
          <cell r="Q91">
            <v>29222.739999999991</v>
          </cell>
          <cell r="R91">
            <v>-55048.72</v>
          </cell>
          <cell r="S91">
            <v>0</v>
          </cell>
          <cell r="T91">
            <v>24547770.199999999</v>
          </cell>
          <cell r="U91">
            <v>300523.47000000003</v>
          </cell>
          <cell r="V91">
            <v>-220531.66</v>
          </cell>
          <cell r="W91">
            <v>0</v>
          </cell>
          <cell r="X91">
            <v>24627762.009999994</v>
          </cell>
        </row>
        <row r="92">
          <cell r="A92" t="str">
            <v>31510400</v>
          </cell>
          <cell r="B92">
            <v>315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315</v>
          </cell>
          <cell r="L92">
            <v>7449063.6800000006</v>
          </cell>
          <cell r="M92">
            <v>-455.02</v>
          </cell>
          <cell r="N92">
            <v>0</v>
          </cell>
          <cell r="O92">
            <v>0</v>
          </cell>
          <cell r="P92">
            <v>7448608.6600000011</v>
          </cell>
          <cell r="Q92">
            <v>8857.8300000000017</v>
          </cell>
          <cell r="R92">
            <v>-16686.059999999998</v>
          </cell>
          <cell r="S92">
            <v>0</v>
          </cell>
          <cell r="T92">
            <v>7440780.4300000006</v>
          </cell>
          <cell r="U92">
            <v>91092.960000000021</v>
          </cell>
          <cell r="V92">
            <v>-66846.320000000007</v>
          </cell>
          <cell r="W92">
            <v>0</v>
          </cell>
          <cell r="X92">
            <v>7465027.0700000012</v>
          </cell>
        </row>
        <row r="93">
          <cell r="A93" t="str">
            <v>31610400</v>
          </cell>
          <cell r="B93">
            <v>316</v>
          </cell>
          <cell r="C93" t="str">
            <v>Martin Comm</v>
          </cell>
          <cell r="D93" t="str">
            <v>Steam</v>
          </cell>
          <cell r="E93">
            <v>10400</v>
          </cell>
          <cell r="K93">
            <v>316</v>
          </cell>
          <cell r="L93">
            <v>2859860.6199999996</v>
          </cell>
          <cell r="M93">
            <v>84287.96</v>
          </cell>
          <cell r="N93">
            <v>0</v>
          </cell>
          <cell r="O93">
            <v>0</v>
          </cell>
          <cell r="P93">
            <v>2944148.5799999996</v>
          </cell>
          <cell r="Q93">
            <v>3501.1700000000128</v>
          </cell>
          <cell r="R93">
            <v>-6595.3600000000006</v>
          </cell>
          <cell r="S93">
            <v>0</v>
          </cell>
          <cell r="T93">
            <v>2941054.3899999997</v>
          </cell>
          <cell r="U93">
            <v>36005.53</v>
          </cell>
          <cell r="V93">
            <v>-26421.77</v>
          </cell>
          <cell r="W93">
            <v>0</v>
          </cell>
          <cell r="X93">
            <v>2950638.1499999994</v>
          </cell>
        </row>
        <row r="94">
          <cell r="A94" t="str">
            <v/>
          </cell>
          <cell r="B94" t="str">
            <v/>
          </cell>
          <cell r="C94" t="str">
            <v>Martin Comm</v>
          </cell>
          <cell r="D94" t="str">
            <v>Steam</v>
          </cell>
          <cell r="E94" t="str">
            <v/>
          </cell>
          <cell r="J94" t="str">
            <v>Depr Total</v>
          </cell>
          <cell r="L94">
            <v>268410382.95000002</v>
          </cell>
          <cell r="M94">
            <v>2436090.16</v>
          </cell>
          <cell r="N94">
            <v>-517306.9</v>
          </cell>
          <cell r="O94">
            <v>-1232932.46</v>
          </cell>
          <cell r="P94">
            <v>269096233.75</v>
          </cell>
          <cell r="Q94">
            <v>320007.32999999973</v>
          </cell>
          <cell r="R94">
            <v>-602817.95999999985</v>
          </cell>
          <cell r="S94">
            <v>0</v>
          </cell>
          <cell r="T94">
            <v>268813423.11999995</v>
          </cell>
          <cell r="U94">
            <v>3290919.88</v>
          </cell>
          <cell r="V94">
            <v>-2414959.4799999995</v>
          </cell>
          <cell r="W94">
            <v>0</v>
          </cell>
          <cell r="X94">
            <v>269689383.51999998</v>
          </cell>
        </row>
        <row r="95">
          <cell r="A95" t="str">
            <v>316.310400</v>
          </cell>
          <cell r="B95">
            <v>316.3</v>
          </cell>
          <cell r="C95" t="str">
            <v>Martin Comm</v>
          </cell>
          <cell r="D95" t="str">
            <v>Steam</v>
          </cell>
          <cell r="E95">
            <v>10400</v>
          </cell>
          <cell r="J95" t="str">
            <v>Amort</v>
          </cell>
          <cell r="K95">
            <v>316.3</v>
          </cell>
          <cell r="L95">
            <v>122325.61</v>
          </cell>
          <cell r="M95">
            <v>2137.56</v>
          </cell>
          <cell r="N95">
            <v>-4097.29</v>
          </cell>
          <cell r="O95">
            <v>0</v>
          </cell>
          <cell r="P95">
            <v>120365.88</v>
          </cell>
          <cell r="Q95">
            <v>143.13000000000011</v>
          </cell>
          <cell r="R95">
            <v>-269.64000000000033</v>
          </cell>
          <cell r="S95">
            <v>0</v>
          </cell>
          <cell r="T95">
            <v>120239.37</v>
          </cell>
          <cell r="U95">
            <v>1472.02</v>
          </cell>
          <cell r="V95">
            <v>-1080.2100000000003</v>
          </cell>
          <cell r="W95">
            <v>0</v>
          </cell>
          <cell r="X95">
            <v>120631.17999999998</v>
          </cell>
        </row>
        <row r="96">
          <cell r="A96" t="str">
            <v>316.510400</v>
          </cell>
          <cell r="B96">
            <v>316.5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316.5</v>
          </cell>
          <cell r="L96">
            <v>170811.13</v>
          </cell>
          <cell r="M96">
            <v>-880.07</v>
          </cell>
          <cell r="N96">
            <v>-8193.17</v>
          </cell>
          <cell r="O96">
            <v>0</v>
          </cell>
          <cell r="P96">
            <v>161737.88999999998</v>
          </cell>
          <cell r="Q96">
            <v>192.34000000000003</v>
          </cell>
          <cell r="R96">
            <v>-362.31000000000131</v>
          </cell>
          <cell r="S96">
            <v>0</v>
          </cell>
          <cell r="T96">
            <v>161567.91999999998</v>
          </cell>
          <cell r="U96">
            <v>1967.69</v>
          </cell>
          <cell r="V96">
            <v>-45893.86</v>
          </cell>
          <cell r="W96">
            <v>0</v>
          </cell>
          <cell r="X96">
            <v>117641.75000000001</v>
          </cell>
        </row>
        <row r="97">
          <cell r="A97" t="str">
            <v>316.710400</v>
          </cell>
          <cell r="B97">
            <v>316.7</v>
          </cell>
          <cell r="C97" t="str">
            <v>Martin Comm</v>
          </cell>
          <cell r="D97" t="str">
            <v>Steam</v>
          </cell>
          <cell r="E97">
            <v>10400</v>
          </cell>
          <cell r="K97">
            <v>316.7</v>
          </cell>
          <cell r="L97">
            <v>1444794.06</v>
          </cell>
          <cell r="M97">
            <v>60543.43</v>
          </cell>
          <cell r="N97">
            <v>-131247.82999999999</v>
          </cell>
          <cell r="O97">
            <v>0</v>
          </cell>
          <cell r="P97">
            <v>1374089.66</v>
          </cell>
          <cell r="Q97">
            <v>1619.5699999999997</v>
          </cell>
          <cell r="R97">
            <v>-55455.44</v>
          </cell>
          <cell r="S97">
            <v>0</v>
          </cell>
          <cell r="T97">
            <v>1320253.79</v>
          </cell>
          <cell r="U97">
            <v>15566.96</v>
          </cell>
          <cell r="V97">
            <v>-88129.02</v>
          </cell>
          <cell r="W97">
            <v>0</v>
          </cell>
          <cell r="X97">
            <v>1247691.7299999997</v>
          </cell>
        </row>
        <row r="98">
          <cell r="A98" t="str">
            <v/>
          </cell>
          <cell r="B98" t="str">
            <v/>
          </cell>
          <cell r="C98" t="str">
            <v>Martin Comm</v>
          </cell>
          <cell r="D98" t="str">
            <v>Steam</v>
          </cell>
          <cell r="E98" t="str">
            <v/>
          </cell>
          <cell r="J98" t="str">
            <v>Amort Total</v>
          </cell>
          <cell r="L98">
            <v>1737930.8</v>
          </cell>
          <cell r="M98">
            <v>61800.92</v>
          </cell>
          <cell r="N98">
            <v>-143538.28999999998</v>
          </cell>
          <cell r="O98">
            <v>0</v>
          </cell>
          <cell r="P98">
            <v>1656193.43</v>
          </cell>
          <cell r="Q98">
            <v>1955.04</v>
          </cell>
          <cell r="R98">
            <v>-56087.390000000007</v>
          </cell>
          <cell r="S98">
            <v>0</v>
          </cell>
          <cell r="T98">
            <v>1602061.08</v>
          </cell>
          <cell r="U98">
            <v>19006.669999999998</v>
          </cell>
          <cell r="V98">
            <v>-135103.09</v>
          </cell>
          <cell r="W98">
            <v>0</v>
          </cell>
          <cell r="X98">
            <v>1485964.6599999997</v>
          </cell>
        </row>
        <row r="99">
          <cell r="A99" t="str">
            <v/>
          </cell>
          <cell r="B99" t="str">
            <v/>
          </cell>
          <cell r="C99" t="str">
            <v>Martin Comm Total</v>
          </cell>
          <cell r="D99" t="str">
            <v>Steam</v>
          </cell>
          <cell r="E99" t="str">
            <v/>
          </cell>
          <cell r="I99" t="str">
            <v>Martin Comm Total</v>
          </cell>
          <cell r="L99">
            <v>270148313.75</v>
          </cell>
          <cell r="M99">
            <v>2497891.0800000005</v>
          </cell>
          <cell r="N99">
            <v>-660845.18999999994</v>
          </cell>
          <cell r="O99">
            <v>-1232932.46</v>
          </cell>
          <cell r="P99">
            <v>270752427.18000001</v>
          </cell>
          <cell r="Q99">
            <v>321962.36999999976</v>
          </cell>
          <cell r="R99">
            <v>-658905.34999999986</v>
          </cell>
          <cell r="S99">
            <v>0</v>
          </cell>
          <cell r="T99">
            <v>270415484.19999999</v>
          </cell>
          <cell r="U99">
            <v>3309926.55</v>
          </cell>
          <cell r="V99">
            <v>-2550062.5699999994</v>
          </cell>
          <cell r="W99">
            <v>0</v>
          </cell>
          <cell r="X99">
            <v>271175348.18000001</v>
          </cell>
        </row>
        <row r="100">
          <cell r="A100" t="str">
            <v>312</v>
          </cell>
          <cell r="B100">
            <v>312</v>
          </cell>
          <cell r="C100" t="str">
            <v>Martin Pipeline</v>
          </cell>
          <cell r="D100" t="str">
            <v>Steam</v>
          </cell>
          <cell r="E100" t="str">
            <v/>
          </cell>
          <cell r="I100" t="str">
            <v>Martin Pipeline</v>
          </cell>
          <cell r="J100" t="str">
            <v>Depr</v>
          </cell>
          <cell r="K100">
            <v>312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370941.56</v>
          </cell>
          <cell r="Q100">
            <v>0</v>
          </cell>
          <cell r="R100">
            <v>0</v>
          </cell>
          <cell r="S100">
            <v>0</v>
          </cell>
          <cell r="T100">
            <v>370941.56</v>
          </cell>
          <cell r="U100">
            <v>0</v>
          </cell>
          <cell r="V100">
            <v>0</v>
          </cell>
          <cell r="W100">
            <v>0</v>
          </cell>
          <cell r="X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</v>
          </cell>
          <cell r="D101" t="str">
            <v>Steam</v>
          </cell>
          <cell r="E101" t="str">
            <v/>
          </cell>
          <cell r="J101" t="str">
            <v>Depr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370941.56</v>
          </cell>
          <cell r="Q101">
            <v>0</v>
          </cell>
          <cell r="R101">
            <v>0</v>
          </cell>
          <cell r="S101">
            <v>0</v>
          </cell>
          <cell r="T101">
            <v>370941.56</v>
          </cell>
          <cell r="U101">
            <v>0</v>
          </cell>
          <cell r="V101">
            <v>0</v>
          </cell>
          <cell r="W101">
            <v>0</v>
          </cell>
          <cell r="X101">
            <v>370941.56</v>
          </cell>
        </row>
        <row r="102">
          <cell r="A102" t="str">
            <v/>
          </cell>
          <cell r="B102" t="str">
            <v/>
          </cell>
          <cell r="C102" t="str">
            <v>Martin Pipeline Total</v>
          </cell>
          <cell r="D102" t="str">
            <v>Steam</v>
          </cell>
          <cell r="E102" t="str">
            <v/>
          </cell>
          <cell r="I102" t="str">
            <v>Martin Pipeline Total</v>
          </cell>
          <cell r="L102">
            <v>370941.56</v>
          </cell>
          <cell r="M102">
            <v>0</v>
          </cell>
          <cell r="N102">
            <v>0</v>
          </cell>
          <cell r="O102">
            <v>0</v>
          </cell>
          <cell r="P102">
            <v>370941.56</v>
          </cell>
          <cell r="Q102">
            <v>0</v>
          </cell>
          <cell r="R102">
            <v>0</v>
          </cell>
          <cell r="S102">
            <v>0</v>
          </cell>
          <cell r="T102">
            <v>370941.56</v>
          </cell>
          <cell r="U102">
            <v>0</v>
          </cell>
          <cell r="V102">
            <v>0</v>
          </cell>
          <cell r="W102">
            <v>0</v>
          </cell>
          <cell r="X102">
            <v>370941.56</v>
          </cell>
        </row>
        <row r="103">
          <cell r="A103" t="str">
            <v>31110402</v>
          </cell>
          <cell r="B103">
            <v>311</v>
          </cell>
          <cell r="C103" t="str">
            <v>Martin U1</v>
          </cell>
          <cell r="D103" t="str">
            <v>Steam</v>
          </cell>
          <cell r="E103">
            <v>10402</v>
          </cell>
          <cell r="I103" t="str">
            <v>Martin U1</v>
          </cell>
          <cell r="J103" t="str">
            <v>Depr</v>
          </cell>
          <cell r="K103">
            <v>311</v>
          </cell>
          <cell r="L103">
            <v>15811349.729999999</v>
          </cell>
          <cell r="M103">
            <v>0</v>
          </cell>
          <cell r="N103">
            <v>0</v>
          </cell>
          <cell r="O103">
            <v>0</v>
          </cell>
          <cell r="P103">
            <v>15811349.729999999</v>
          </cell>
          <cell r="Q103">
            <v>18802.740000000002</v>
          </cell>
          <cell r="R103">
            <v>-35419.910000000003</v>
          </cell>
          <cell r="S103">
            <v>0</v>
          </cell>
          <cell r="T103">
            <v>15794732.559999999</v>
          </cell>
          <cell r="U103">
            <v>193365.34000000003</v>
          </cell>
          <cell r="V103">
            <v>-141896.34</v>
          </cell>
          <cell r="W103">
            <v>0</v>
          </cell>
          <cell r="X103">
            <v>15846201.560000002</v>
          </cell>
        </row>
        <row r="104">
          <cell r="A104" t="str">
            <v>31210402</v>
          </cell>
          <cell r="B104">
            <v>312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312</v>
          </cell>
          <cell r="L104">
            <v>149555823.08000001</v>
          </cell>
          <cell r="M104">
            <v>5673588.2599999998</v>
          </cell>
          <cell r="N104">
            <v>0</v>
          </cell>
          <cell r="O104">
            <v>727618.28</v>
          </cell>
          <cell r="P104">
            <v>155957029.62</v>
          </cell>
          <cell r="Q104">
            <v>185462.99000000115</v>
          </cell>
          <cell r="R104">
            <v>-349368.32000000001</v>
          </cell>
          <cell r="S104">
            <v>0</v>
          </cell>
          <cell r="T104">
            <v>155793124.29000002</v>
          </cell>
          <cell r="U104">
            <v>1907280.8699999999</v>
          </cell>
          <cell r="V104">
            <v>-1399610.4800000002</v>
          </cell>
          <cell r="W104">
            <v>0</v>
          </cell>
          <cell r="X104">
            <v>156300794.68000001</v>
          </cell>
        </row>
        <row r="105">
          <cell r="A105" t="str">
            <v>31410402</v>
          </cell>
          <cell r="B105">
            <v>314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314</v>
          </cell>
          <cell r="L105">
            <v>83938304.460000008</v>
          </cell>
          <cell r="M105">
            <v>200</v>
          </cell>
          <cell r="N105">
            <v>0</v>
          </cell>
          <cell r="O105">
            <v>0</v>
          </cell>
          <cell r="P105">
            <v>83938504.460000008</v>
          </cell>
          <cell r="Q105">
            <v>99819.07</v>
          </cell>
          <cell r="R105">
            <v>-188035.47</v>
          </cell>
          <cell r="S105">
            <v>0</v>
          </cell>
          <cell r="T105">
            <v>83850288.060000002</v>
          </cell>
          <cell r="U105">
            <v>1030960.7000000001</v>
          </cell>
          <cell r="V105">
            <v>-769417.15</v>
          </cell>
          <cell r="W105">
            <v>0</v>
          </cell>
          <cell r="X105">
            <v>84111831.609999999</v>
          </cell>
        </row>
        <row r="106">
          <cell r="A106" t="str">
            <v>31510402</v>
          </cell>
          <cell r="B106">
            <v>315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315</v>
          </cell>
          <cell r="L106">
            <v>19428836.969999999</v>
          </cell>
          <cell r="M106">
            <v>0</v>
          </cell>
          <cell r="N106">
            <v>0</v>
          </cell>
          <cell r="O106">
            <v>0</v>
          </cell>
          <cell r="P106">
            <v>19428836.969999999</v>
          </cell>
          <cell r="Q106">
            <v>23104.629999999997</v>
          </cell>
          <cell r="R106">
            <v>-43523.649999999994</v>
          </cell>
          <cell r="S106">
            <v>0</v>
          </cell>
          <cell r="T106">
            <v>19408417.949999999</v>
          </cell>
          <cell r="U106">
            <v>237605.5</v>
          </cell>
          <cell r="V106">
            <v>-174360.86000000002</v>
          </cell>
          <cell r="W106">
            <v>0</v>
          </cell>
          <cell r="X106">
            <v>19471662.59</v>
          </cell>
        </row>
        <row r="107">
          <cell r="A107" t="str">
            <v>31610402</v>
          </cell>
          <cell r="B107">
            <v>316</v>
          </cell>
          <cell r="C107" t="str">
            <v>Martin U1</v>
          </cell>
          <cell r="D107" t="str">
            <v>Steam</v>
          </cell>
          <cell r="E107">
            <v>10402</v>
          </cell>
          <cell r="K107">
            <v>316</v>
          </cell>
          <cell r="L107">
            <v>2494986.16</v>
          </cell>
          <cell r="M107">
            <v>0</v>
          </cell>
          <cell r="N107">
            <v>0</v>
          </cell>
          <cell r="O107">
            <v>0</v>
          </cell>
          <cell r="P107">
            <v>2494986.16</v>
          </cell>
          <cell r="Q107">
            <v>2967.03</v>
          </cell>
          <cell r="R107">
            <v>-5589.16</v>
          </cell>
          <cell r="S107">
            <v>0</v>
          </cell>
          <cell r="T107">
            <v>2492364.0299999998</v>
          </cell>
          <cell r="U107">
            <v>30512.510000000002</v>
          </cell>
          <cell r="V107">
            <v>-22390.840000000004</v>
          </cell>
          <cell r="W107">
            <v>0</v>
          </cell>
          <cell r="X107">
            <v>2500485.7000000002</v>
          </cell>
        </row>
        <row r="108">
          <cell r="A108" t="str">
            <v/>
          </cell>
          <cell r="B108" t="str">
            <v/>
          </cell>
          <cell r="C108" t="str">
            <v>Martin U1</v>
          </cell>
          <cell r="D108" t="str">
            <v>Steam</v>
          </cell>
          <cell r="E108" t="str">
            <v/>
          </cell>
          <cell r="J108" t="str">
            <v>Depr Total</v>
          </cell>
          <cell r="L108">
            <v>271229300.40000004</v>
          </cell>
          <cell r="M108">
            <v>5673788.2599999998</v>
          </cell>
          <cell r="N108">
            <v>0</v>
          </cell>
          <cell r="O108">
            <v>727618.28</v>
          </cell>
          <cell r="P108">
            <v>277630706.94</v>
          </cell>
          <cell r="Q108">
            <v>330156.46000000119</v>
          </cell>
          <cell r="R108">
            <v>-621936.51</v>
          </cell>
          <cell r="S108">
            <v>0</v>
          </cell>
          <cell r="T108">
            <v>277338926.88999999</v>
          </cell>
          <cell r="U108">
            <v>3399724.92</v>
          </cell>
          <cell r="V108">
            <v>-2507675.67</v>
          </cell>
          <cell r="W108">
            <v>0</v>
          </cell>
          <cell r="X108">
            <v>278230976.13999999</v>
          </cell>
        </row>
        <row r="109">
          <cell r="A109" t="str">
            <v/>
          </cell>
          <cell r="B109" t="str">
            <v/>
          </cell>
          <cell r="C109" t="str">
            <v>Martin U1 Total</v>
          </cell>
          <cell r="D109" t="str">
            <v>Steam</v>
          </cell>
          <cell r="E109" t="str">
            <v/>
          </cell>
          <cell r="I109" t="str">
            <v>Martin U1 Total</v>
          </cell>
          <cell r="L109">
            <v>271229300.40000004</v>
          </cell>
          <cell r="M109">
            <v>5673788.2599999998</v>
          </cell>
          <cell r="N109">
            <v>0</v>
          </cell>
          <cell r="O109">
            <v>727618.28</v>
          </cell>
          <cell r="P109">
            <v>277630706.94</v>
          </cell>
          <cell r="Q109">
            <v>330156.46000000119</v>
          </cell>
          <cell r="R109">
            <v>-621936.51</v>
          </cell>
          <cell r="S109">
            <v>0</v>
          </cell>
          <cell r="T109">
            <v>277338926.88999999</v>
          </cell>
          <cell r="U109">
            <v>3399724.92</v>
          </cell>
          <cell r="V109">
            <v>-2507675.67</v>
          </cell>
          <cell r="W109">
            <v>0</v>
          </cell>
          <cell r="X109">
            <v>278230976.13999999</v>
          </cell>
        </row>
        <row r="110">
          <cell r="A110" t="str">
            <v>31110403</v>
          </cell>
          <cell r="B110">
            <v>311</v>
          </cell>
          <cell r="C110" t="str">
            <v>Martin U2</v>
          </cell>
          <cell r="D110" t="str">
            <v>Steam</v>
          </cell>
          <cell r="E110">
            <v>10403</v>
          </cell>
          <cell r="I110" t="str">
            <v>Martin U2</v>
          </cell>
          <cell r="J110" t="str">
            <v>Depr</v>
          </cell>
          <cell r="K110">
            <v>311</v>
          </cell>
          <cell r="L110">
            <v>10813081.889999999</v>
          </cell>
          <cell r="M110">
            <v>0</v>
          </cell>
          <cell r="N110">
            <v>0</v>
          </cell>
          <cell r="O110">
            <v>0</v>
          </cell>
          <cell r="P110">
            <v>10813081.889999999</v>
          </cell>
          <cell r="Q110">
            <v>12858.84</v>
          </cell>
          <cell r="R110">
            <v>-24223.010000000002</v>
          </cell>
          <cell r="S110">
            <v>0</v>
          </cell>
          <cell r="T110">
            <v>10801717.719999999</v>
          </cell>
          <cell r="U110">
            <v>132238.87</v>
          </cell>
          <cell r="V110">
            <v>-97040.200000000026</v>
          </cell>
          <cell r="W110">
            <v>0</v>
          </cell>
          <cell r="X110">
            <v>10836916.389999999</v>
          </cell>
        </row>
        <row r="111">
          <cell r="A111" t="str">
            <v>31210403</v>
          </cell>
          <cell r="B111">
            <v>312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312</v>
          </cell>
          <cell r="L111">
            <v>158161605.09999999</v>
          </cell>
          <cell r="M111">
            <v>-1633015.3900000001</v>
          </cell>
          <cell r="N111">
            <v>-27088.26</v>
          </cell>
          <cell r="O111">
            <v>505314.18</v>
          </cell>
          <cell r="P111">
            <v>157006815.63000003</v>
          </cell>
          <cell r="Q111">
            <v>186711.37999999989</v>
          </cell>
          <cell r="R111">
            <v>-351720</v>
          </cell>
          <cell r="S111">
            <v>0</v>
          </cell>
          <cell r="T111">
            <v>156841807.01000002</v>
          </cell>
          <cell r="U111">
            <v>1920119.2500000002</v>
          </cell>
          <cell r="V111">
            <v>-1409031.59</v>
          </cell>
          <cell r="W111">
            <v>0</v>
          </cell>
          <cell r="X111">
            <v>157352894.66999999</v>
          </cell>
        </row>
        <row r="112">
          <cell r="A112" t="str">
            <v>31410403</v>
          </cell>
          <cell r="B112">
            <v>314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314</v>
          </cell>
          <cell r="L112">
            <v>67682198.920000002</v>
          </cell>
          <cell r="M112">
            <v>2901.25</v>
          </cell>
          <cell r="N112">
            <v>-169807.81</v>
          </cell>
          <cell r="O112">
            <v>0</v>
          </cell>
          <cell r="P112">
            <v>67515292.359999999</v>
          </cell>
          <cell r="Q112">
            <v>80288.710000000006</v>
          </cell>
          <cell r="R112">
            <v>-151244.88999999996</v>
          </cell>
          <cell r="S112">
            <v>0</v>
          </cell>
          <cell r="T112">
            <v>67444336.179999992</v>
          </cell>
          <cell r="U112">
            <v>1104294.1400000001</v>
          </cell>
          <cell r="V112">
            <v>-1316360.6299999997</v>
          </cell>
          <cell r="W112">
            <v>0</v>
          </cell>
          <cell r="X112">
            <v>67232269.689999983</v>
          </cell>
        </row>
        <row r="113">
          <cell r="A113" t="str">
            <v>31510403</v>
          </cell>
          <cell r="B113">
            <v>315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315</v>
          </cell>
          <cell r="L113">
            <v>17312040.120000001</v>
          </cell>
          <cell r="M113">
            <v>0</v>
          </cell>
          <cell r="N113">
            <v>0</v>
          </cell>
          <cell r="O113">
            <v>0</v>
          </cell>
          <cell r="P113">
            <v>17312040.120000001</v>
          </cell>
          <cell r="Q113">
            <v>20587.36</v>
          </cell>
          <cell r="R113">
            <v>-38781.69</v>
          </cell>
          <cell r="S113">
            <v>0</v>
          </cell>
          <cell r="T113">
            <v>17293845.789999999</v>
          </cell>
          <cell r="U113">
            <v>211718.06</v>
          </cell>
          <cell r="V113">
            <v>-155364.02000000002</v>
          </cell>
          <cell r="W113">
            <v>0</v>
          </cell>
          <cell r="X113">
            <v>17350199.830000002</v>
          </cell>
        </row>
        <row r="114">
          <cell r="A114" t="str">
            <v>31610403</v>
          </cell>
          <cell r="B114">
            <v>316</v>
          </cell>
          <cell r="C114" t="str">
            <v>Martin U2</v>
          </cell>
          <cell r="D114" t="str">
            <v>Steam</v>
          </cell>
          <cell r="E114">
            <v>10403</v>
          </cell>
          <cell r="K114">
            <v>316</v>
          </cell>
          <cell r="L114">
            <v>2148198.33</v>
          </cell>
          <cell r="M114">
            <v>0</v>
          </cell>
          <cell r="N114">
            <v>0</v>
          </cell>
          <cell r="O114">
            <v>0</v>
          </cell>
          <cell r="P114">
            <v>2148198.33</v>
          </cell>
          <cell r="Q114">
            <v>2554.62</v>
          </cell>
          <cell r="R114">
            <v>-4812.3099999999995</v>
          </cell>
          <cell r="S114">
            <v>0</v>
          </cell>
          <cell r="T114">
            <v>2145940.64</v>
          </cell>
          <cell r="U114">
            <v>26271.460000000003</v>
          </cell>
          <cell r="V114">
            <v>-19278.66</v>
          </cell>
          <cell r="W114">
            <v>0</v>
          </cell>
          <cell r="X114">
            <v>2152933.44</v>
          </cell>
        </row>
        <row r="115">
          <cell r="A115" t="str">
            <v/>
          </cell>
          <cell r="B115" t="str">
            <v/>
          </cell>
          <cell r="C115" t="str">
            <v>Martin U2</v>
          </cell>
          <cell r="D115" t="str">
            <v>Steam</v>
          </cell>
          <cell r="E115" t="str">
            <v/>
          </cell>
          <cell r="J115" t="str">
            <v>Depr Total</v>
          </cell>
          <cell r="L115">
            <v>256117124.35999998</v>
          </cell>
          <cell r="M115">
            <v>-1630114.1400000001</v>
          </cell>
          <cell r="N115">
            <v>-196896.07</v>
          </cell>
          <cell r="O115">
            <v>505314.18</v>
          </cell>
          <cell r="P115">
            <v>254795428.33000001</v>
          </cell>
          <cell r="Q115">
            <v>303000.90999999986</v>
          </cell>
          <cell r="R115">
            <v>-570781.89999999991</v>
          </cell>
          <cell r="S115">
            <v>0</v>
          </cell>
          <cell r="T115">
            <v>254527647.34</v>
          </cell>
          <cell r="U115">
            <v>3394641.7800000003</v>
          </cell>
          <cell r="V115">
            <v>-2997075.1</v>
          </cell>
          <cell r="W115">
            <v>0</v>
          </cell>
          <cell r="X115">
            <v>254925214.01999995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I116" t="str">
            <v>Martin U2 Total</v>
          </cell>
          <cell r="L116">
            <v>256117124.35999998</v>
          </cell>
          <cell r="M116">
            <v>-1630114.1400000001</v>
          </cell>
          <cell r="N116">
            <v>-196896.07</v>
          </cell>
          <cell r="O116">
            <v>505314.18</v>
          </cell>
          <cell r="P116">
            <v>254795428.33000001</v>
          </cell>
          <cell r="Q116">
            <v>303000.90999999986</v>
          </cell>
          <cell r="R116">
            <v>-570781.89999999991</v>
          </cell>
          <cell r="S116">
            <v>0</v>
          </cell>
          <cell r="T116">
            <v>254527647.34</v>
          </cell>
          <cell r="U116">
            <v>3394641.7800000003</v>
          </cell>
          <cell r="V116">
            <v>-2997075.1</v>
          </cell>
          <cell r="W116">
            <v>0</v>
          </cell>
          <cell r="X116">
            <v>254925214.01999995</v>
          </cell>
        </row>
        <row r="117">
          <cell r="A117" t="str">
            <v/>
          </cell>
          <cell r="B117" t="str">
            <v/>
          </cell>
          <cell r="C117" t="str">
            <v>Martin U2 Total</v>
          </cell>
          <cell r="D117" t="str">
            <v>Steam</v>
          </cell>
          <cell r="E117" t="str">
            <v/>
          </cell>
          <cell r="H117" t="str">
            <v>Martin  Total</v>
          </cell>
          <cell r="L117">
            <v>797865680.07000005</v>
          </cell>
          <cell r="M117">
            <v>6541565.1999999993</v>
          </cell>
          <cell r="N117">
            <v>-857741.26</v>
          </cell>
          <cell r="O117">
            <v>5.8207660913467407E-11</v>
          </cell>
          <cell r="P117">
            <v>803549504.01000011</v>
          </cell>
          <cell r="Q117">
            <v>955119.74000000069</v>
          </cell>
          <cell r="R117">
            <v>-1851623.7599999995</v>
          </cell>
          <cell r="S117">
            <v>0</v>
          </cell>
          <cell r="T117">
            <v>802652999.98999989</v>
          </cell>
          <cell r="U117">
            <v>10104293.250000002</v>
          </cell>
          <cell r="V117">
            <v>-8054813.3399999999</v>
          </cell>
          <cell r="W117">
            <v>0</v>
          </cell>
          <cell r="X117">
            <v>804702479.9000001</v>
          </cell>
        </row>
        <row r="118">
          <cell r="A118" t="str">
            <v>31110500</v>
          </cell>
          <cell r="B118">
            <v>311</v>
          </cell>
          <cell r="C118" t="str">
            <v>PtEverglades Comm</v>
          </cell>
          <cell r="D118" t="str">
            <v>Steam</v>
          </cell>
          <cell r="E118">
            <v>10500</v>
          </cell>
          <cell r="H118" t="str">
            <v xml:space="preserve">Pt Everglades </v>
          </cell>
          <cell r="I118" t="str">
            <v>PtEverglades Comm</v>
          </cell>
          <cell r="J118" t="str">
            <v>Depr</v>
          </cell>
          <cell r="K118">
            <v>311</v>
          </cell>
          <cell r="L118">
            <v>27180714.859999999</v>
          </cell>
          <cell r="M118">
            <v>248115.29</v>
          </cell>
          <cell r="N118">
            <v>0</v>
          </cell>
          <cell r="O118">
            <v>0</v>
          </cell>
          <cell r="P118">
            <v>27428830.149999999</v>
          </cell>
          <cell r="Q118">
            <v>172240.36999999997</v>
          </cell>
          <cell r="R118">
            <v>-76592.08</v>
          </cell>
          <cell r="S118">
            <v>0</v>
          </cell>
          <cell r="T118">
            <v>27524478.440000001</v>
          </cell>
          <cell r="U118">
            <v>374913.86999999994</v>
          </cell>
          <cell r="V118">
            <v>-306429.19000000006</v>
          </cell>
          <cell r="W118">
            <v>0</v>
          </cell>
          <cell r="X118">
            <v>27592963.120000001</v>
          </cell>
        </row>
        <row r="119">
          <cell r="A119" t="str">
            <v>31210500</v>
          </cell>
          <cell r="B119">
            <v>312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312</v>
          </cell>
          <cell r="L119">
            <v>3287666.96</v>
          </cell>
          <cell r="M119">
            <v>18060.740000000002</v>
          </cell>
          <cell r="N119">
            <v>0</v>
          </cell>
          <cell r="O119">
            <v>0</v>
          </cell>
          <cell r="P119">
            <v>3305727.7</v>
          </cell>
          <cell r="Q119">
            <v>20758.439999999999</v>
          </cell>
          <cell r="R119">
            <v>-9230.89</v>
          </cell>
          <cell r="S119">
            <v>0</v>
          </cell>
          <cell r="T119">
            <v>3317255.25</v>
          </cell>
          <cell r="U119">
            <v>45184.68</v>
          </cell>
          <cell r="V119">
            <v>-36930.880000000005</v>
          </cell>
          <cell r="W119">
            <v>0</v>
          </cell>
          <cell r="X119">
            <v>3325509.0500000003</v>
          </cell>
        </row>
        <row r="120">
          <cell r="A120" t="str">
            <v>31410500</v>
          </cell>
          <cell r="B120">
            <v>314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314</v>
          </cell>
          <cell r="L120">
            <v>4512704.6500000004</v>
          </cell>
          <cell r="M120">
            <v>135087.51</v>
          </cell>
          <cell r="N120">
            <v>0</v>
          </cell>
          <cell r="O120">
            <v>0</v>
          </cell>
          <cell r="P120">
            <v>4647792.16</v>
          </cell>
          <cell r="Q120">
            <v>29185.989999999991</v>
          </cell>
          <cell r="R120">
            <v>-12978.47</v>
          </cell>
          <cell r="S120">
            <v>0</v>
          </cell>
          <cell r="T120">
            <v>4663999.6800000006</v>
          </cell>
          <cell r="U120">
            <v>63528.839999999989</v>
          </cell>
          <cell r="V120">
            <v>-51924.149999999987</v>
          </cell>
          <cell r="W120">
            <v>0</v>
          </cell>
          <cell r="X120">
            <v>4675604.37</v>
          </cell>
        </row>
        <row r="121">
          <cell r="A121" t="str">
            <v>31510500</v>
          </cell>
          <cell r="B121">
            <v>315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315</v>
          </cell>
          <cell r="L121">
            <v>5683425.0800000001</v>
          </cell>
          <cell r="M121">
            <v>58975.16</v>
          </cell>
          <cell r="N121">
            <v>0</v>
          </cell>
          <cell r="O121">
            <v>-70703</v>
          </cell>
          <cell r="P121">
            <v>5671697.2400000002</v>
          </cell>
          <cell r="Q121">
            <v>35615.62999999999</v>
          </cell>
          <cell r="R121">
            <v>-15837.609999999999</v>
          </cell>
          <cell r="S121">
            <v>0</v>
          </cell>
          <cell r="T121">
            <v>5691475.2599999998</v>
          </cell>
          <cell r="U121">
            <v>77524.19</v>
          </cell>
          <cell r="V121">
            <v>-63363.000000000015</v>
          </cell>
          <cell r="W121">
            <v>0</v>
          </cell>
          <cell r="X121">
            <v>5705636.4499999993</v>
          </cell>
        </row>
        <row r="122">
          <cell r="A122" t="str">
            <v>31610500</v>
          </cell>
          <cell r="B122">
            <v>316</v>
          </cell>
          <cell r="C122" t="str">
            <v>PtEverglades Comm</v>
          </cell>
          <cell r="D122" t="str">
            <v>Steam</v>
          </cell>
          <cell r="E122">
            <v>10500</v>
          </cell>
          <cell r="K122">
            <v>316</v>
          </cell>
          <cell r="L122">
            <v>2154292.3199999998</v>
          </cell>
          <cell r="M122">
            <v>0</v>
          </cell>
          <cell r="N122">
            <v>0</v>
          </cell>
          <cell r="O122">
            <v>0</v>
          </cell>
          <cell r="P122">
            <v>2154292.3199999998</v>
          </cell>
          <cell r="Q122">
            <v>13527.95</v>
          </cell>
          <cell r="R122">
            <v>-6015.63</v>
          </cell>
          <cell r="S122">
            <v>0</v>
          </cell>
          <cell r="T122">
            <v>2161804.64</v>
          </cell>
          <cell r="U122">
            <v>29446.16</v>
          </cell>
          <cell r="V122">
            <v>-24067.29</v>
          </cell>
          <cell r="W122">
            <v>0</v>
          </cell>
          <cell r="X122">
            <v>2167183.5100000002</v>
          </cell>
        </row>
        <row r="123">
          <cell r="A123" t="str">
            <v/>
          </cell>
          <cell r="B123" t="str">
            <v/>
          </cell>
          <cell r="C123" t="str">
            <v>PtEverglades Comm</v>
          </cell>
          <cell r="D123" t="str">
            <v>Steam</v>
          </cell>
          <cell r="E123" t="str">
            <v/>
          </cell>
          <cell r="J123" t="str">
            <v>Depr Total</v>
          </cell>
          <cell r="L123">
            <v>42818803.869999997</v>
          </cell>
          <cell r="M123">
            <v>460238.70000000007</v>
          </cell>
          <cell r="N123">
            <v>0</v>
          </cell>
          <cell r="O123">
            <v>-70703</v>
          </cell>
          <cell r="P123">
            <v>43208339.57</v>
          </cell>
          <cell r="Q123">
            <v>271328.37999999995</v>
          </cell>
          <cell r="R123">
            <v>-120654.68000000001</v>
          </cell>
          <cell r="S123">
            <v>0</v>
          </cell>
          <cell r="T123">
            <v>43359013.270000003</v>
          </cell>
          <cell r="U123">
            <v>590597.73999999987</v>
          </cell>
          <cell r="V123">
            <v>-482714.51</v>
          </cell>
          <cell r="W123">
            <v>0</v>
          </cell>
          <cell r="X123">
            <v>43466896.499999993</v>
          </cell>
        </row>
        <row r="124">
          <cell r="A124" t="str">
            <v>316.310500</v>
          </cell>
          <cell r="B124">
            <v>316.3</v>
          </cell>
          <cell r="C124" t="str">
            <v>PtEverglades Comm</v>
          </cell>
          <cell r="D124" t="str">
            <v>Steam</v>
          </cell>
          <cell r="E124">
            <v>10500</v>
          </cell>
          <cell r="J124" t="str">
            <v>Amort</v>
          </cell>
          <cell r="K124">
            <v>316.3</v>
          </cell>
          <cell r="L124">
            <v>93009.95</v>
          </cell>
          <cell r="M124">
            <v>0</v>
          </cell>
          <cell r="N124">
            <v>-42393.87</v>
          </cell>
          <cell r="O124">
            <v>0</v>
          </cell>
          <cell r="P124">
            <v>50616.079999999994</v>
          </cell>
          <cell r="Q124">
            <v>317.86</v>
          </cell>
          <cell r="R124">
            <v>-141.33000000000175</v>
          </cell>
          <cell r="S124">
            <v>0</v>
          </cell>
          <cell r="T124">
            <v>50792.609999999993</v>
          </cell>
          <cell r="U124">
            <v>120.8</v>
          </cell>
          <cell r="V124">
            <v>-50665.720000000038</v>
          </cell>
          <cell r="W124">
            <v>0</v>
          </cell>
          <cell r="X124">
            <v>247.6899999999514</v>
          </cell>
        </row>
        <row r="125">
          <cell r="A125" t="str">
            <v>316.510500</v>
          </cell>
          <cell r="B125">
            <v>316.5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316.5</v>
          </cell>
          <cell r="L125">
            <v>11339.27</v>
          </cell>
          <cell r="M125">
            <v>0</v>
          </cell>
          <cell r="N125">
            <v>0</v>
          </cell>
          <cell r="O125">
            <v>0</v>
          </cell>
          <cell r="P125">
            <v>11339.27</v>
          </cell>
          <cell r="Q125">
            <v>71.209999999999994</v>
          </cell>
          <cell r="R125">
            <v>-31.650000000000002</v>
          </cell>
          <cell r="S125">
            <v>0</v>
          </cell>
          <cell r="T125">
            <v>11378.83</v>
          </cell>
          <cell r="U125">
            <v>154.99</v>
          </cell>
          <cell r="V125">
            <v>-126.71000000000002</v>
          </cell>
          <cell r="W125">
            <v>0</v>
          </cell>
          <cell r="X125">
            <v>11407.110000000004</v>
          </cell>
        </row>
        <row r="126">
          <cell r="A126" t="str">
            <v>316.710500</v>
          </cell>
          <cell r="B126">
            <v>316.7</v>
          </cell>
          <cell r="C126" t="str">
            <v>PtEverglades Comm</v>
          </cell>
          <cell r="D126" t="str">
            <v>Steam</v>
          </cell>
          <cell r="E126">
            <v>10500</v>
          </cell>
          <cell r="K126">
            <v>316.7</v>
          </cell>
          <cell r="L126">
            <v>796032.91999999993</v>
          </cell>
          <cell r="M126">
            <v>103442.35</v>
          </cell>
          <cell r="N126">
            <v>-14135.29</v>
          </cell>
          <cell r="O126">
            <v>0</v>
          </cell>
          <cell r="P126">
            <v>885339.97999999986</v>
          </cell>
          <cell r="Q126">
            <v>5419.5399999999936</v>
          </cell>
          <cell r="R126">
            <v>-33485.870000000003</v>
          </cell>
          <cell r="S126">
            <v>0</v>
          </cell>
          <cell r="T126">
            <v>857273.64999999991</v>
          </cell>
          <cell r="U126">
            <v>11478.35</v>
          </cell>
          <cell r="V126">
            <v>-81337.059999999983</v>
          </cell>
          <cell r="W126">
            <v>0</v>
          </cell>
          <cell r="X126">
            <v>787414.94000000006</v>
          </cell>
        </row>
        <row r="127">
          <cell r="A127" t="str">
            <v/>
          </cell>
          <cell r="B127" t="str">
            <v/>
          </cell>
          <cell r="C127" t="str">
            <v>PtEverglades Comm</v>
          </cell>
          <cell r="D127" t="str">
            <v>Steam</v>
          </cell>
          <cell r="E127" t="str">
            <v/>
          </cell>
          <cell r="J127" t="str">
            <v>Amort Total</v>
          </cell>
          <cell r="L127">
            <v>900382.1399999999</v>
          </cell>
          <cell r="M127">
            <v>103442.35</v>
          </cell>
          <cell r="N127">
            <v>-56529.16</v>
          </cell>
          <cell r="O127">
            <v>0</v>
          </cell>
          <cell r="P127">
            <v>947295.32999999984</v>
          </cell>
          <cell r="Q127">
            <v>5808.6099999999933</v>
          </cell>
          <cell r="R127">
            <v>-33658.850000000006</v>
          </cell>
          <cell r="S127">
            <v>0</v>
          </cell>
          <cell r="T127">
            <v>919445.08999999985</v>
          </cell>
          <cell r="U127">
            <v>11754.140000000001</v>
          </cell>
          <cell r="V127">
            <v>-132129.49000000002</v>
          </cell>
          <cell r="W127">
            <v>0</v>
          </cell>
          <cell r="X127">
            <v>799069.74</v>
          </cell>
        </row>
        <row r="128">
          <cell r="A128" t="str">
            <v/>
          </cell>
          <cell r="B128" t="str">
            <v/>
          </cell>
          <cell r="C128" t="str">
            <v>PtEverglades Comm Total</v>
          </cell>
          <cell r="D128" t="str">
            <v>Steam</v>
          </cell>
          <cell r="E128" t="str">
            <v/>
          </cell>
          <cell r="I128" t="str">
            <v>PtEverglades Comm Total</v>
          </cell>
          <cell r="L128">
            <v>43719186.010000005</v>
          </cell>
          <cell r="M128">
            <v>563681.05000000005</v>
          </cell>
          <cell r="N128">
            <v>-56529.16</v>
          </cell>
          <cell r="O128">
            <v>-70703</v>
          </cell>
          <cell r="P128">
            <v>44155634.899999999</v>
          </cell>
          <cell r="Q128">
            <v>277136.98999999993</v>
          </cell>
          <cell r="R128">
            <v>-154313.53</v>
          </cell>
          <cell r="S128">
            <v>0</v>
          </cell>
          <cell r="T128">
            <v>44278458.359999999</v>
          </cell>
          <cell r="U128">
            <v>602351.87999999989</v>
          </cell>
          <cell r="V128">
            <v>-614844</v>
          </cell>
          <cell r="W128">
            <v>0</v>
          </cell>
          <cell r="X128">
            <v>44265966.239999987</v>
          </cell>
        </row>
        <row r="129">
          <cell r="A129" t="str">
            <v>31110501</v>
          </cell>
          <cell r="B129">
            <v>311</v>
          </cell>
          <cell r="C129" t="str">
            <v>PtEverglades U1</v>
          </cell>
          <cell r="D129" t="str">
            <v>Steam</v>
          </cell>
          <cell r="E129">
            <v>10501</v>
          </cell>
          <cell r="I129" t="str">
            <v>PtEverglades U1</v>
          </cell>
          <cell r="J129" t="str">
            <v>Depr</v>
          </cell>
          <cell r="K129">
            <v>311</v>
          </cell>
          <cell r="L129">
            <v>1729556.5699999998</v>
          </cell>
          <cell r="M129">
            <v>0</v>
          </cell>
          <cell r="N129">
            <v>0</v>
          </cell>
          <cell r="O129">
            <v>0</v>
          </cell>
          <cell r="P129">
            <v>1729556.5699999998</v>
          </cell>
          <cell r="Q129">
            <v>10860.82</v>
          </cell>
          <cell r="R129">
            <v>-4829.6099999999997</v>
          </cell>
          <cell r="S129">
            <v>0</v>
          </cell>
          <cell r="T129">
            <v>1735587.7799999998</v>
          </cell>
          <cell r="U129">
            <v>23640.629999999997</v>
          </cell>
          <cell r="V129">
            <v>-19322.230000000003</v>
          </cell>
          <cell r="W129">
            <v>0</v>
          </cell>
          <cell r="X129">
            <v>1739906.1799999997</v>
          </cell>
        </row>
        <row r="130">
          <cell r="A130" t="str">
            <v>31210501</v>
          </cell>
          <cell r="B130">
            <v>312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312</v>
          </cell>
          <cell r="L130">
            <v>32428577.59</v>
          </cell>
          <cell r="M130">
            <v>0</v>
          </cell>
          <cell r="N130">
            <v>0</v>
          </cell>
          <cell r="O130">
            <v>0</v>
          </cell>
          <cell r="P130">
            <v>32428577.59</v>
          </cell>
          <cell r="Q130">
            <v>203636.48000000001</v>
          </cell>
          <cell r="R130">
            <v>-90553.33</v>
          </cell>
          <cell r="S130">
            <v>0</v>
          </cell>
          <cell r="T130">
            <v>32541660.740000002</v>
          </cell>
          <cell r="U130">
            <v>443253.44</v>
          </cell>
          <cell r="V130">
            <v>-362285.31000000006</v>
          </cell>
          <cell r="W130">
            <v>0</v>
          </cell>
          <cell r="X130">
            <v>32622628.870000005</v>
          </cell>
        </row>
        <row r="131">
          <cell r="A131" t="str">
            <v>31410501</v>
          </cell>
          <cell r="B131">
            <v>314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314</v>
          </cell>
          <cell r="L131">
            <v>16211105.720000001</v>
          </cell>
          <cell r="M131">
            <v>0</v>
          </cell>
          <cell r="N131">
            <v>0</v>
          </cell>
          <cell r="O131">
            <v>0</v>
          </cell>
          <cell r="P131">
            <v>16211105.720000001</v>
          </cell>
          <cell r="Q131">
            <v>101798.25</v>
          </cell>
          <cell r="R131">
            <v>-45267.770000000004</v>
          </cell>
          <cell r="S131">
            <v>0</v>
          </cell>
          <cell r="T131">
            <v>16267636.200000001</v>
          </cell>
          <cell r="U131">
            <v>221583.22</v>
          </cell>
          <cell r="V131">
            <v>-181107.06000000003</v>
          </cell>
          <cell r="W131">
            <v>0</v>
          </cell>
          <cell r="X131">
            <v>16308112.360000003</v>
          </cell>
        </row>
        <row r="132">
          <cell r="A132" t="str">
            <v>31510501</v>
          </cell>
          <cell r="B132">
            <v>315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315</v>
          </cell>
          <cell r="L132">
            <v>7845132.6300000008</v>
          </cell>
          <cell r="M132">
            <v>0</v>
          </cell>
          <cell r="N132">
            <v>0</v>
          </cell>
          <cell r="O132">
            <v>0</v>
          </cell>
          <cell r="P132">
            <v>7845132.6300000008</v>
          </cell>
          <cell r="Q132">
            <v>49263.8</v>
          </cell>
          <cell r="R132">
            <v>-21906.7</v>
          </cell>
          <cell r="S132">
            <v>0</v>
          </cell>
          <cell r="T132">
            <v>7872489.7300000004</v>
          </cell>
          <cell r="U132">
            <v>107232.02</v>
          </cell>
          <cell r="V132">
            <v>-87644.180000000022</v>
          </cell>
          <cell r="W132">
            <v>0</v>
          </cell>
          <cell r="X132">
            <v>7892077.5700000003</v>
          </cell>
        </row>
        <row r="133">
          <cell r="A133" t="str">
            <v>31610501</v>
          </cell>
          <cell r="B133">
            <v>316</v>
          </cell>
          <cell r="C133" t="str">
            <v>PtEverglades U1</v>
          </cell>
          <cell r="D133" t="str">
            <v>Steam</v>
          </cell>
          <cell r="E133">
            <v>10501</v>
          </cell>
          <cell r="K133">
            <v>316</v>
          </cell>
          <cell r="L133">
            <v>472752.88</v>
          </cell>
          <cell r="M133">
            <v>0</v>
          </cell>
          <cell r="N133">
            <v>0</v>
          </cell>
          <cell r="O133">
            <v>0</v>
          </cell>
          <cell r="P133">
            <v>472752.88</v>
          </cell>
          <cell r="Q133">
            <v>2968.67</v>
          </cell>
          <cell r="R133">
            <v>-1320.12</v>
          </cell>
          <cell r="S133">
            <v>0</v>
          </cell>
          <cell r="T133">
            <v>474401.43</v>
          </cell>
          <cell r="U133">
            <v>6461.87</v>
          </cell>
          <cell r="V133">
            <v>-5281.48</v>
          </cell>
          <cell r="W133">
            <v>0</v>
          </cell>
          <cell r="X133">
            <v>475581.82</v>
          </cell>
        </row>
        <row r="134">
          <cell r="A134" t="str">
            <v/>
          </cell>
          <cell r="B134" t="str">
            <v/>
          </cell>
          <cell r="C134" t="str">
            <v>PtEverglades U1</v>
          </cell>
          <cell r="D134" t="str">
            <v>Steam</v>
          </cell>
          <cell r="E134" t="str">
            <v/>
          </cell>
          <cell r="J134" t="str">
            <v>Depr Total</v>
          </cell>
          <cell r="L134">
            <v>58687125.390000001</v>
          </cell>
          <cell r="M134">
            <v>0</v>
          </cell>
          <cell r="N134">
            <v>0</v>
          </cell>
          <cell r="O134">
            <v>0</v>
          </cell>
          <cell r="P134">
            <v>58687125.390000001</v>
          </cell>
          <cell r="Q134">
            <v>368528.02</v>
          </cell>
          <cell r="R134">
            <v>-163877.53000000003</v>
          </cell>
          <cell r="S134">
            <v>0</v>
          </cell>
          <cell r="T134">
            <v>58891775.880000003</v>
          </cell>
          <cell r="U134">
            <v>802171.18</v>
          </cell>
          <cell r="V134">
            <v>-655640.26000000013</v>
          </cell>
          <cell r="W134">
            <v>0</v>
          </cell>
          <cell r="X134">
            <v>59038306.800000012</v>
          </cell>
        </row>
        <row r="135">
          <cell r="A135" t="str">
            <v/>
          </cell>
          <cell r="B135" t="str">
            <v/>
          </cell>
          <cell r="C135" t="str">
            <v>PtEverglades U1 Total</v>
          </cell>
          <cell r="D135" t="str">
            <v>Steam</v>
          </cell>
          <cell r="E135" t="str">
            <v/>
          </cell>
          <cell r="I135" t="str">
            <v>PtEverglades U1 Total</v>
          </cell>
          <cell r="L135">
            <v>58687125.390000001</v>
          </cell>
          <cell r="M135">
            <v>0</v>
          </cell>
          <cell r="N135">
            <v>0</v>
          </cell>
          <cell r="O135">
            <v>0</v>
          </cell>
          <cell r="P135">
            <v>58687125.390000001</v>
          </cell>
          <cell r="Q135">
            <v>368528.02</v>
          </cell>
          <cell r="R135">
            <v>-163877.53000000003</v>
          </cell>
          <cell r="S135">
            <v>0</v>
          </cell>
          <cell r="T135">
            <v>58891775.880000003</v>
          </cell>
          <cell r="U135">
            <v>802171.18</v>
          </cell>
          <cell r="V135">
            <v>-655640.26000000013</v>
          </cell>
          <cell r="W135">
            <v>0</v>
          </cell>
          <cell r="X135">
            <v>59038306.800000012</v>
          </cell>
        </row>
        <row r="136">
          <cell r="A136" t="str">
            <v>31110502</v>
          </cell>
          <cell r="B136">
            <v>311</v>
          </cell>
          <cell r="C136" t="str">
            <v>PtEverglades U2</v>
          </cell>
          <cell r="D136" t="str">
            <v>Steam</v>
          </cell>
          <cell r="E136">
            <v>10502</v>
          </cell>
          <cell r="I136" t="str">
            <v>PtEverglades U2</v>
          </cell>
          <cell r="J136" t="str">
            <v>Depr</v>
          </cell>
          <cell r="K136">
            <v>311</v>
          </cell>
          <cell r="L136">
            <v>1251929.1100000001</v>
          </cell>
          <cell r="M136">
            <v>0</v>
          </cell>
          <cell r="N136">
            <v>0</v>
          </cell>
          <cell r="O136">
            <v>0</v>
          </cell>
          <cell r="P136">
            <v>1251929.1100000001</v>
          </cell>
          <cell r="Q136">
            <v>7861.54</v>
          </cell>
          <cell r="R136">
            <v>-3495.88</v>
          </cell>
          <cell r="S136">
            <v>0</v>
          </cell>
          <cell r="T136">
            <v>1256294.7700000003</v>
          </cell>
          <cell r="U136">
            <v>17112.130000000005</v>
          </cell>
          <cell r="V136">
            <v>-13986.269999999999</v>
          </cell>
          <cell r="W136">
            <v>0</v>
          </cell>
          <cell r="X136">
            <v>1259420.6299999999</v>
          </cell>
        </row>
        <row r="137">
          <cell r="A137" t="str">
            <v>31210502</v>
          </cell>
          <cell r="B137">
            <v>312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312</v>
          </cell>
          <cell r="L137">
            <v>38212780.780000001</v>
          </cell>
          <cell r="M137">
            <v>0</v>
          </cell>
          <cell r="N137">
            <v>0</v>
          </cell>
          <cell r="O137">
            <v>0</v>
          </cell>
          <cell r="P137">
            <v>38212780.780000001</v>
          </cell>
          <cell r="Q137">
            <v>239958.59000000003</v>
          </cell>
          <cell r="R137">
            <v>-106705.11000000002</v>
          </cell>
          <cell r="S137">
            <v>0</v>
          </cell>
          <cell r="T137">
            <v>38346034.260000005</v>
          </cell>
          <cell r="U137">
            <v>522315.42999999993</v>
          </cell>
          <cell r="V137">
            <v>-426905.17999999993</v>
          </cell>
          <cell r="W137">
            <v>0</v>
          </cell>
          <cell r="X137">
            <v>38441444.510000013</v>
          </cell>
        </row>
        <row r="138">
          <cell r="A138" t="str">
            <v>31410502</v>
          </cell>
          <cell r="B138">
            <v>314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314</v>
          </cell>
          <cell r="L138">
            <v>18306885.850000001</v>
          </cell>
          <cell r="M138">
            <v>0</v>
          </cell>
          <cell r="N138">
            <v>0</v>
          </cell>
          <cell r="O138">
            <v>0</v>
          </cell>
          <cell r="P138">
            <v>18306885.850000001</v>
          </cell>
          <cell r="Q138">
            <v>114958.77</v>
          </cell>
          <cell r="R138">
            <v>-51120.02</v>
          </cell>
          <cell r="S138">
            <v>0</v>
          </cell>
          <cell r="T138">
            <v>18370724.600000001</v>
          </cell>
          <cell r="U138">
            <v>250229.61</v>
          </cell>
          <cell r="V138">
            <v>-204520.71999999997</v>
          </cell>
          <cell r="W138">
            <v>0</v>
          </cell>
          <cell r="X138">
            <v>18416433.489999998</v>
          </cell>
        </row>
        <row r="139">
          <cell r="A139" t="str">
            <v>31510502</v>
          </cell>
          <cell r="B139">
            <v>315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315</v>
          </cell>
          <cell r="L139">
            <v>8953389.5500000007</v>
          </cell>
          <cell r="M139">
            <v>0</v>
          </cell>
          <cell r="N139">
            <v>0</v>
          </cell>
          <cell r="O139">
            <v>0</v>
          </cell>
          <cell r="P139">
            <v>8953389.5500000007</v>
          </cell>
          <cell r="Q139">
            <v>56223.14</v>
          </cell>
          <cell r="R139">
            <v>-25001.39</v>
          </cell>
          <cell r="S139">
            <v>0</v>
          </cell>
          <cell r="T139">
            <v>8984611.3000000007</v>
          </cell>
          <cell r="U139">
            <v>122380.35</v>
          </cell>
          <cell r="V139">
            <v>-100025.43</v>
          </cell>
          <cell r="W139">
            <v>0</v>
          </cell>
          <cell r="X139">
            <v>9006966.2199999988</v>
          </cell>
        </row>
        <row r="140">
          <cell r="A140" t="str">
            <v>31610502</v>
          </cell>
          <cell r="B140">
            <v>316</v>
          </cell>
          <cell r="C140" t="str">
            <v>PtEverglades U2</v>
          </cell>
          <cell r="D140" t="str">
            <v>Steam</v>
          </cell>
          <cell r="E140">
            <v>10502</v>
          </cell>
          <cell r="K140">
            <v>316</v>
          </cell>
          <cell r="L140">
            <v>516672.42000000004</v>
          </cell>
          <cell r="M140">
            <v>0</v>
          </cell>
          <cell r="N140">
            <v>0</v>
          </cell>
          <cell r="O140">
            <v>0</v>
          </cell>
          <cell r="P140">
            <v>516672.42000000004</v>
          </cell>
          <cell r="Q140">
            <v>3244.47</v>
          </cell>
          <cell r="R140">
            <v>-1442.75</v>
          </cell>
          <cell r="S140">
            <v>0</v>
          </cell>
          <cell r="T140">
            <v>518474.14</v>
          </cell>
          <cell r="U140">
            <v>7062.1900000000005</v>
          </cell>
          <cell r="V140">
            <v>-5772.1899999999987</v>
          </cell>
          <cell r="W140">
            <v>0</v>
          </cell>
          <cell r="X140">
            <v>519764.14000000007</v>
          </cell>
        </row>
        <row r="141">
          <cell r="A141" t="str">
            <v/>
          </cell>
          <cell r="B141" t="str">
            <v/>
          </cell>
          <cell r="C141" t="str">
            <v>PtEverglades U2</v>
          </cell>
          <cell r="D141" t="str">
            <v>Steam</v>
          </cell>
          <cell r="E141" t="str">
            <v/>
          </cell>
          <cell r="J141" t="str">
            <v>Depr Total</v>
          </cell>
          <cell r="L141">
            <v>67241657.710000008</v>
          </cell>
          <cell r="M141">
            <v>0</v>
          </cell>
          <cell r="N141">
            <v>0</v>
          </cell>
          <cell r="O141">
            <v>0</v>
          </cell>
          <cell r="P141">
            <v>67241657.710000008</v>
          </cell>
          <cell r="Q141">
            <v>422246.51</v>
          </cell>
          <cell r="R141">
            <v>-187765.15000000002</v>
          </cell>
          <cell r="S141">
            <v>0</v>
          </cell>
          <cell r="T141">
            <v>67476139.070000008</v>
          </cell>
          <cell r="U141">
            <v>919099.70999999985</v>
          </cell>
          <cell r="V141">
            <v>-751209.7899999998</v>
          </cell>
          <cell r="W141">
            <v>0</v>
          </cell>
          <cell r="X141">
            <v>67644028.99000001</v>
          </cell>
        </row>
        <row r="142">
          <cell r="A142" t="str">
            <v/>
          </cell>
          <cell r="B142" t="str">
            <v/>
          </cell>
          <cell r="C142" t="str">
            <v>PtEverglades U2 Total</v>
          </cell>
          <cell r="D142" t="str">
            <v>Steam</v>
          </cell>
          <cell r="E142" t="str">
            <v/>
          </cell>
          <cell r="I142" t="str">
            <v>PtEverglades U2 Total</v>
          </cell>
          <cell r="L142">
            <v>67241657.710000008</v>
          </cell>
          <cell r="M142">
            <v>0</v>
          </cell>
          <cell r="N142">
            <v>0</v>
          </cell>
          <cell r="O142">
            <v>0</v>
          </cell>
          <cell r="P142">
            <v>67241657.710000008</v>
          </cell>
          <cell r="Q142">
            <v>422246.51</v>
          </cell>
          <cell r="R142">
            <v>-187765.15000000002</v>
          </cell>
          <cell r="S142">
            <v>0</v>
          </cell>
          <cell r="T142">
            <v>67476139.070000008</v>
          </cell>
          <cell r="U142">
            <v>919099.70999999985</v>
          </cell>
          <cell r="V142">
            <v>-751209.7899999998</v>
          </cell>
          <cell r="W142">
            <v>0</v>
          </cell>
          <cell r="X142">
            <v>67644028.99000001</v>
          </cell>
        </row>
        <row r="143">
          <cell r="A143" t="str">
            <v>31110503</v>
          </cell>
          <cell r="B143">
            <v>311</v>
          </cell>
          <cell r="C143" t="str">
            <v>PtEverglades U3</v>
          </cell>
          <cell r="D143" t="str">
            <v>Steam</v>
          </cell>
          <cell r="E143">
            <v>10503</v>
          </cell>
          <cell r="I143" t="str">
            <v>PtEverglades U3</v>
          </cell>
          <cell r="J143" t="str">
            <v>Depr</v>
          </cell>
          <cell r="K143">
            <v>311</v>
          </cell>
          <cell r="L143">
            <v>1398965.45</v>
          </cell>
          <cell r="M143">
            <v>0</v>
          </cell>
          <cell r="N143">
            <v>0</v>
          </cell>
          <cell r="O143">
            <v>0</v>
          </cell>
          <cell r="P143">
            <v>1398965.45</v>
          </cell>
          <cell r="Q143">
            <v>8784.85</v>
          </cell>
          <cell r="R143">
            <v>-3906.47</v>
          </cell>
          <cell r="S143">
            <v>0</v>
          </cell>
          <cell r="T143">
            <v>1403843.83</v>
          </cell>
          <cell r="U143">
            <v>19121.900000000005</v>
          </cell>
          <cell r="V143">
            <v>-15628.959999999997</v>
          </cell>
          <cell r="W143">
            <v>0</v>
          </cell>
          <cell r="X143">
            <v>1407336.7699999998</v>
          </cell>
        </row>
        <row r="144">
          <cell r="A144" t="str">
            <v>31210503</v>
          </cell>
          <cell r="B144">
            <v>312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312</v>
          </cell>
          <cell r="L144">
            <v>84906412.140000001</v>
          </cell>
          <cell r="M144">
            <v>254464.4</v>
          </cell>
          <cell r="N144">
            <v>-82244.320000000007</v>
          </cell>
          <cell r="O144">
            <v>0</v>
          </cell>
          <cell r="P144">
            <v>85078632.220000014</v>
          </cell>
          <cell r="Q144">
            <v>534254.46</v>
          </cell>
          <cell r="R144">
            <v>-237572.96999999997</v>
          </cell>
          <cell r="S144">
            <v>0</v>
          </cell>
          <cell r="T144">
            <v>85375313.709999993</v>
          </cell>
          <cell r="U144">
            <v>1162906.2500000002</v>
          </cell>
          <cell r="V144">
            <v>-950480.65999999992</v>
          </cell>
          <cell r="W144">
            <v>0</v>
          </cell>
          <cell r="X144">
            <v>85587739.299999997</v>
          </cell>
        </row>
        <row r="145">
          <cell r="A145" t="str">
            <v>31410503</v>
          </cell>
          <cell r="B145">
            <v>314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314</v>
          </cell>
          <cell r="L145">
            <v>23592140.75</v>
          </cell>
          <cell r="M145">
            <v>272950.48</v>
          </cell>
          <cell r="N145">
            <v>-95064.4</v>
          </cell>
          <cell r="O145">
            <v>0</v>
          </cell>
          <cell r="P145">
            <v>23770026.830000002</v>
          </cell>
          <cell r="Q145">
            <v>149264.77000000002</v>
          </cell>
          <cell r="R145">
            <v>-66375.260000000009</v>
          </cell>
          <cell r="S145">
            <v>0</v>
          </cell>
          <cell r="T145">
            <v>23852916.34</v>
          </cell>
          <cell r="U145">
            <v>324903.12999999995</v>
          </cell>
          <cell r="V145">
            <v>-265553.74999999994</v>
          </cell>
          <cell r="W145">
            <v>0</v>
          </cell>
          <cell r="X145">
            <v>23912265.719999999</v>
          </cell>
        </row>
        <row r="146">
          <cell r="A146" t="str">
            <v>31510503</v>
          </cell>
          <cell r="B146">
            <v>315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315</v>
          </cell>
          <cell r="L146">
            <v>14072413.07</v>
          </cell>
          <cell r="M146">
            <v>27738.12</v>
          </cell>
          <cell r="N146">
            <v>-110903.08</v>
          </cell>
          <cell r="O146">
            <v>0</v>
          </cell>
          <cell r="P146">
            <v>13989248.109999999</v>
          </cell>
          <cell r="Q146">
            <v>87846.010000000009</v>
          </cell>
          <cell r="R146">
            <v>-39063.469999999987</v>
          </cell>
          <cell r="S146">
            <v>0</v>
          </cell>
          <cell r="T146">
            <v>14038030.65</v>
          </cell>
          <cell r="U146">
            <v>191213.54</v>
          </cell>
          <cell r="V146">
            <v>-156284.93</v>
          </cell>
          <cell r="W146">
            <v>0</v>
          </cell>
          <cell r="X146">
            <v>14072959.259999998</v>
          </cell>
        </row>
        <row r="147">
          <cell r="A147" t="str">
            <v>31610503</v>
          </cell>
          <cell r="B147">
            <v>316</v>
          </cell>
          <cell r="C147" t="str">
            <v>PtEverglades U3</v>
          </cell>
          <cell r="D147" t="str">
            <v>Steam</v>
          </cell>
          <cell r="E147">
            <v>10503</v>
          </cell>
          <cell r="K147">
            <v>316</v>
          </cell>
          <cell r="L147">
            <v>919130.62000000011</v>
          </cell>
          <cell r="M147">
            <v>0</v>
          </cell>
          <cell r="N147">
            <v>0</v>
          </cell>
          <cell r="O147">
            <v>0</v>
          </cell>
          <cell r="P147">
            <v>919130.62000000011</v>
          </cell>
          <cell r="Q147">
            <v>5771.71</v>
          </cell>
          <cell r="R147">
            <v>-2566.58</v>
          </cell>
          <cell r="S147">
            <v>0</v>
          </cell>
          <cell r="T147">
            <v>922335.75000000012</v>
          </cell>
          <cell r="U147">
            <v>12563.210000000001</v>
          </cell>
          <cell r="V147">
            <v>-10268.349999999999</v>
          </cell>
          <cell r="W147">
            <v>0</v>
          </cell>
          <cell r="X147">
            <v>924630.61</v>
          </cell>
        </row>
        <row r="148">
          <cell r="A148" t="str">
            <v/>
          </cell>
          <cell r="B148" t="str">
            <v/>
          </cell>
          <cell r="C148" t="str">
            <v>PtEverglades U3</v>
          </cell>
          <cell r="D148" t="str">
            <v>Steam</v>
          </cell>
          <cell r="E148" t="str">
            <v/>
          </cell>
          <cell r="J148" t="str">
            <v>Depr Total</v>
          </cell>
          <cell r="L148">
            <v>124889062.03</v>
          </cell>
          <cell r="M148">
            <v>555153</v>
          </cell>
          <cell r="N148">
            <v>-288211.8</v>
          </cell>
          <cell r="O148">
            <v>0</v>
          </cell>
          <cell r="P148">
            <v>125156003.23000002</v>
          </cell>
          <cell r="Q148">
            <v>785921.79999999993</v>
          </cell>
          <cell r="R148">
            <v>-349484.74999999994</v>
          </cell>
          <cell r="S148">
            <v>0</v>
          </cell>
          <cell r="T148">
            <v>125592440.28</v>
          </cell>
          <cell r="U148">
            <v>1710708.03</v>
          </cell>
          <cell r="V148">
            <v>-1398216.65</v>
          </cell>
          <cell r="W148">
            <v>0</v>
          </cell>
          <cell r="X148">
            <v>125904931.65999998</v>
          </cell>
        </row>
        <row r="149">
          <cell r="A149" t="str">
            <v/>
          </cell>
          <cell r="B149" t="str">
            <v/>
          </cell>
          <cell r="C149" t="str">
            <v>PtEverglades U3 Total</v>
          </cell>
          <cell r="D149" t="str">
            <v>Steam</v>
          </cell>
          <cell r="E149" t="str">
            <v/>
          </cell>
          <cell r="I149" t="str">
            <v>PtEverglades U3 Total</v>
          </cell>
          <cell r="L149">
            <v>124889062.03</v>
          </cell>
          <cell r="M149">
            <v>555153</v>
          </cell>
          <cell r="N149">
            <v>-288211.8</v>
          </cell>
          <cell r="O149">
            <v>0</v>
          </cell>
          <cell r="P149">
            <v>125156003.23000002</v>
          </cell>
          <cell r="Q149">
            <v>785921.79999999993</v>
          </cell>
          <cell r="R149">
            <v>-349484.74999999994</v>
          </cell>
          <cell r="S149">
            <v>0</v>
          </cell>
          <cell r="T149">
            <v>125592440.28</v>
          </cell>
          <cell r="U149">
            <v>1710708.03</v>
          </cell>
          <cell r="V149">
            <v>-1398216.65</v>
          </cell>
          <cell r="W149">
            <v>0</v>
          </cell>
          <cell r="X149">
            <v>125904931.65999998</v>
          </cell>
        </row>
        <row r="150">
          <cell r="A150" t="str">
            <v>31110504</v>
          </cell>
          <cell r="B150">
            <v>311</v>
          </cell>
          <cell r="C150" t="str">
            <v>PtEverglades U4</v>
          </cell>
          <cell r="D150" t="str">
            <v>Steam</v>
          </cell>
          <cell r="E150">
            <v>10504</v>
          </cell>
          <cell r="I150" t="str">
            <v>PtEverglades U4</v>
          </cell>
          <cell r="J150" t="str">
            <v>Depr</v>
          </cell>
          <cell r="K150">
            <v>311</v>
          </cell>
          <cell r="L150">
            <v>1088493.53</v>
          </cell>
          <cell r="M150">
            <v>0</v>
          </cell>
          <cell r="N150">
            <v>0</v>
          </cell>
          <cell r="O150">
            <v>0</v>
          </cell>
          <cell r="P150">
            <v>1088493.53</v>
          </cell>
          <cell r="Q150">
            <v>6835.23</v>
          </cell>
          <cell r="R150">
            <v>-3039.5</v>
          </cell>
          <cell r="S150">
            <v>0</v>
          </cell>
          <cell r="T150">
            <v>1092289.26</v>
          </cell>
          <cell r="U150">
            <v>14878.199999999999</v>
          </cell>
          <cell r="V150">
            <v>-12160.399999999998</v>
          </cell>
          <cell r="W150">
            <v>0</v>
          </cell>
          <cell r="X150">
            <v>1095007.0599999998</v>
          </cell>
        </row>
        <row r="151">
          <cell r="A151" t="str">
            <v>31210504</v>
          </cell>
          <cell r="B151">
            <v>312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312</v>
          </cell>
          <cell r="L151">
            <v>90957795.680000007</v>
          </cell>
          <cell r="M151">
            <v>0</v>
          </cell>
          <cell r="N151">
            <v>0</v>
          </cell>
          <cell r="O151">
            <v>0</v>
          </cell>
          <cell r="P151">
            <v>90957795.680000007</v>
          </cell>
          <cell r="Q151">
            <v>571172.89</v>
          </cell>
          <cell r="R151">
            <v>-253989.91</v>
          </cell>
          <cell r="S151">
            <v>0</v>
          </cell>
          <cell r="T151">
            <v>91274978.660000011</v>
          </cell>
          <cell r="U151">
            <v>1243266.26</v>
          </cell>
          <cell r="V151">
            <v>-1016161.4499999998</v>
          </cell>
          <cell r="W151">
            <v>0</v>
          </cell>
          <cell r="X151">
            <v>91502083.470000029</v>
          </cell>
        </row>
        <row r="152">
          <cell r="A152" t="str">
            <v>31410504</v>
          </cell>
          <cell r="B152">
            <v>314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314</v>
          </cell>
          <cell r="L152">
            <v>21954507.370000001</v>
          </cell>
          <cell r="M152">
            <v>0</v>
          </cell>
          <cell r="N152">
            <v>0</v>
          </cell>
          <cell r="O152">
            <v>0</v>
          </cell>
          <cell r="P152">
            <v>21954507.370000001</v>
          </cell>
          <cell r="Q152">
            <v>137864.15000000002</v>
          </cell>
          <cell r="R152">
            <v>-61305.619999999995</v>
          </cell>
          <cell r="S152">
            <v>0</v>
          </cell>
          <cell r="T152">
            <v>22031065.899999999</v>
          </cell>
          <cell r="U152">
            <v>300087.50999999995</v>
          </cell>
          <cell r="V152">
            <v>-245271.19999999995</v>
          </cell>
          <cell r="W152">
            <v>0</v>
          </cell>
          <cell r="X152">
            <v>22085882.210000005</v>
          </cell>
        </row>
        <row r="153">
          <cell r="A153" t="str">
            <v>31510504</v>
          </cell>
          <cell r="B153">
            <v>315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315</v>
          </cell>
          <cell r="L153">
            <v>18406997.82</v>
          </cell>
          <cell r="M153">
            <v>0</v>
          </cell>
          <cell r="N153">
            <v>0</v>
          </cell>
          <cell r="O153">
            <v>70703</v>
          </cell>
          <cell r="P153">
            <v>18477700.82</v>
          </cell>
          <cell r="Q153">
            <v>116031.42000000001</v>
          </cell>
          <cell r="R153">
            <v>-51597.009999999995</v>
          </cell>
          <cell r="S153">
            <v>0</v>
          </cell>
          <cell r="T153">
            <v>18542135.23</v>
          </cell>
          <cell r="U153">
            <v>252564.4</v>
          </cell>
          <cell r="V153">
            <v>-206428.99</v>
          </cell>
          <cell r="W153">
            <v>0</v>
          </cell>
          <cell r="X153">
            <v>18588270.639999993</v>
          </cell>
        </row>
        <row r="154">
          <cell r="A154" t="str">
            <v>31610504</v>
          </cell>
          <cell r="B154">
            <v>316</v>
          </cell>
          <cell r="C154" t="str">
            <v>PtEverglades U4</v>
          </cell>
          <cell r="D154" t="str">
            <v>Steam</v>
          </cell>
          <cell r="E154">
            <v>10504</v>
          </cell>
          <cell r="K154">
            <v>316</v>
          </cell>
          <cell r="L154">
            <v>713235</v>
          </cell>
          <cell r="M154">
            <v>0</v>
          </cell>
          <cell r="N154">
            <v>0</v>
          </cell>
          <cell r="O154">
            <v>0</v>
          </cell>
          <cell r="P154">
            <v>713235</v>
          </cell>
          <cell r="Q154">
            <v>4478.7900000000009</v>
          </cell>
          <cell r="R154">
            <v>-1991.63</v>
          </cell>
          <cell r="S154">
            <v>0</v>
          </cell>
          <cell r="T154">
            <v>715722.16</v>
          </cell>
          <cell r="U154">
            <v>9748.94</v>
          </cell>
          <cell r="V154">
            <v>-7968.0800000000008</v>
          </cell>
          <cell r="W154">
            <v>0</v>
          </cell>
          <cell r="X154">
            <v>717503.02</v>
          </cell>
        </row>
        <row r="155">
          <cell r="A155" t="str">
            <v/>
          </cell>
          <cell r="B155" t="str">
            <v/>
          </cell>
          <cell r="C155" t="str">
            <v>PtEverglades U4</v>
          </cell>
          <cell r="D155" t="str">
            <v>Steam</v>
          </cell>
          <cell r="E155" t="str">
            <v/>
          </cell>
          <cell r="J155" t="str">
            <v>Depr Total</v>
          </cell>
          <cell r="L155">
            <v>133121029.40000001</v>
          </cell>
          <cell r="M155">
            <v>0</v>
          </cell>
          <cell r="N155">
            <v>0</v>
          </cell>
          <cell r="O155">
            <v>70703</v>
          </cell>
          <cell r="P155">
            <v>133191732.40000001</v>
          </cell>
          <cell r="Q155">
            <v>836382.4800000001</v>
          </cell>
          <cell r="R155">
            <v>-371923.67000000004</v>
          </cell>
          <cell r="S155">
            <v>0</v>
          </cell>
          <cell r="T155">
            <v>133656191.21000002</v>
          </cell>
          <cell r="U155">
            <v>1820545.3099999998</v>
          </cell>
          <cell r="V155">
            <v>-1487990.1199999999</v>
          </cell>
          <cell r="W155">
            <v>0</v>
          </cell>
          <cell r="X155">
            <v>133988746.40000002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I156" t="str">
            <v>PtEverglades U4 Total</v>
          </cell>
          <cell r="L156">
            <v>133121029.40000001</v>
          </cell>
          <cell r="M156">
            <v>0</v>
          </cell>
          <cell r="N156">
            <v>0</v>
          </cell>
          <cell r="O156">
            <v>70703</v>
          </cell>
          <cell r="P156">
            <v>133191732.40000001</v>
          </cell>
          <cell r="Q156">
            <v>836382.4800000001</v>
          </cell>
          <cell r="R156">
            <v>-371923.67000000004</v>
          </cell>
          <cell r="S156">
            <v>0</v>
          </cell>
          <cell r="T156">
            <v>133656191.21000002</v>
          </cell>
          <cell r="U156">
            <v>1820545.3099999998</v>
          </cell>
          <cell r="V156">
            <v>-1487990.1199999999</v>
          </cell>
          <cell r="W156">
            <v>0</v>
          </cell>
          <cell r="X156">
            <v>133988746.40000002</v>
          </cell>
        </row>
        <row r="157">
          <cell r="A157" t="str">
            <v/>
          </cell>
          <cell r="B157" t="str">
            <v/>
          </cell>
          <cell r="C157" t="str">
            <v>PtEverglades U4 Total</v>
          </cell>
          <cell r="D157" t="str">
            <v>Steam</v>
          </cell>
          <cell r="E157" t="str">
            <v/>
          </cell>
          <cell r="H157" t="str">
            <v>Pt Everglades  Total</v>
          </cell>
          <cell r="L157">
            <v>427658060.53999996</v>
          </cell>
          <cell r="M157">
            <v>1118834.0500000003</v>
          </cell>
          <cell r="N157">
            <v>-344740.96</v>
          </cell>
          <cell r="O157">
            <v>0</v>
          </cell>
          <cell r="P157">
            <v>428432153.63</v>
          </cell>
          <cell r="Q157">
            <v>2690215.8</v>
          </cell>
          <cell r="R157">
            <v>-1227364.6299999997</v>
          </cell>
          <cell r="S157">
            <v>0</v>
          </cell>
          <cell r="T157">
            <v>429895004.80000001</v>
          </cell>
          <cell r="U157">
            <v>5854876.1100000003</v>
          </cell>
          <cell r="V157">
            <v>-4907900.82</v>
          </cell>
          <cell r="W157">
            <v>0</v>
          </cell>
          <cell r="X157">
            <v>430841980.09000003</v>
          </cell>
        </row>
        <row r="158">
          <cell r="A158" t="str">
            <v>31110600</v>
          </cell>
          <cell r="B158">
            <v>311</v>
          </cell>
          <cell r="C158" t="str">
            <v>Riviera Comm</v>
          </cell>
          <cell r="D158" t="str">
            <v>Steam</v>
          </cell>
          <cell r="E158">
            <v>10600</v>
          </cell>
          <cell r="H158" t="str">
            <v xml:space="preserve">Riviera </v>
          </cell>
          <cell r="I158" t="str">
            <v>Riviera Comm</v>
          </cell>
          <cell r="J158" t="str">
            <v>CRS</v>
          </cell>
          <cell r="K158">
            <v>311</v>
          </cell>
          <cell r="L158">
            <v>9955378.5500000007</v>
          </cell>
          <cell r="M158">
            <v>0</v>
          </cell>
          <cell r="N158">
            <v>-8644365.7100000009</v>
          </cell>
          <cell r="O158">
            <v>0</v>
          </cell>
          <cell r="P158">
            <v>1311012.8399999999</v>
          </cell>
          <cell r="Q158">
            <v>0</v>
          </cell>
          <cell r="R158">
            <v>0</v>
          </cell>
          <cell r="S158">
            <v>0</v>
          </cell>
          <cell r="T158">
            <v>1311012.8399999999</v>
          </cell>
          <cell r="U158">
            <v>0</v>
          </cell>
          <cell r="V158">
            <v>0</v>
          </cell>
          <cell r="W158">
            <v>0</v>
          </cell>
          <cell r="X158">
            <v>1311012.8399999999</v>
          </cell>
        </row>
        <row r="159">
          <cell r="A159" t="str">
            <v>31210600</v>
          </cell>
          <cell r="B159">
            <v>312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312</v>
          </cell>
          <cell r="L159">
            <v>681184.09</v>
          </cell>
          <cell r="M159">
            <v>0</v>
          </cell>
          <cell r="N159">
            <v>-660529.77</v>
          </cell>
          <cell r="O159">
            <v>0</v>
          </cell>
          <cell r="P159">
            <v>20654.319999999949</v>
          </cell>
          <cell r="Q159">
            <v>0</v>
          </cell>
          <cell r="R159">
            <v>0</v>
          </cell>
          <cell r="S159">
            <v>0</v>
          </cell>
          <cell r="T159">
            <v>20654.319999999949</v>
          </cell>
          <cell r="U159">
            <v>0</v>
          </cell>
          <cell r="V159">
            <v>0</v>
          </cell>
          <cell r="W159">
            <v>0</v>
          </cell>
          <cell r="X159">
            <v>20654.319999999949</v>
          </cell>
        </row>
        <row r="160">
          <cell r="A160" t="str">
            <v>31410600</v>
          </cell>
          <cell r="B160">
            <v>314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314</v>
          </cell>
          <cell r="L160">
            <v>4970712.7300000004</v>
          </cell>
          <cell r="M160">
            <v>0</v>
          </cell>
          <cell r="N160">
            <v>-466237.56</v>
          </cell>
          <cell r="O160">
            <v>0</v>
          </cell>
          <cell r="P160">
            <v>4504475.1700000009</v>
          </cell>
          <cell r="Q160">
            <v>0.02</v>
          </cell>
          <cell r="R160">
            <v>0</v>
          </cell>
          <cell r="S160">
            <v>0</v>
          </cell>
          <cell r="T160">
            <v>4504475.1900000004</v>
          </cell>
          <cell r="U160">
            <v>6.0000000000000005E-2</v>
          </cell>
          <cell r="V160">
            <v>0</v>
          </cell>
          <cell r="W160">
            <v>0</v>
          </cell>
          <cell r="X160">
            <v>4504475.25</v>
          </cell>
        </row>
        <row r="161">
          <cell r="A161" t="str">
            <v>31510600</v>
          </cell>
          <cell r="B161">
            <v>315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315</v>
          </cell>
          <cell r="L161">
            <v>3190250.57</v>
          </cell>
          <cell r="M161">
            <v>0</v>
          </cell>
          <cell r="N161">
            <v>-1393140.36</v>
          </cell>
          <cell r="O161">
            <v>0</v>
          </cell>
          <cell r="P161">
            <v>1797110.2099999997</v>
          </cell>
          <cell r="Q161">
            <v>0</v>
          </cell>
          <cell r="R161">
            <v>0</v>
          </cell>
          <cell r="S161">
            <v>0</v>
          </cell>
          <cell r="T161">
            <v>1797110.2099999997</v>
          </cell>
          <cell r="U161">
            <v>0</v>
          </cell>
          <cell r="V161">
            <v>0</v>
          </cell>
          <cell r="W161">
            <v>0</v>
          </cell>
          <cell r="X161">
            <v>1797110.2099999997</v>
          </cell>
        </row>
        <row r="162">
          <cell r="A162" t="str">
            <v>31610600</v>
          </cell>
          <cell r="B162">
            <v>316</v>
          </cell>
          <cell r="C162" t="str">
            <v>Riviera Comm</v>
          </cell>
          <cell r="D162" t="str">
            <v>Steam</v>
          </cell>
          <cell r="E162">
            <v>10600</v>
          </cell>
          <cell r="K162">
            <v>316</v>
          </cell>
          <cell r="L162">
            <v>1074172.29</v>
          </cell>
          <cell r="M162">
            <v>0</v>
          </cell>
          <cell r="N162">
            <v>-442211.86</v>
          </cell>
          <cell r="O162">
            <v>0</v>
          </cell>
          <cell r="P162">
            <v>631960.43000000005</v>
          </cell>
          <cell r="Q162">
            <v>0</v>
          </cell>
          <cell r="R162">
            <v>0</v>
          </cell>
          <cell r="S162">
            <v>0</v>
          </cell>
          <cell r="T162">
            <v>631960.43000000005</v>
          </cell>
          <cell r="U162">
            <v>0</v>
          </cell>
          <cell r="V162">
            <v>0</v>
          </cell>
          <cell r="W162">
            <v>0</v>
          </cell>
          <cell r="X162">
            <v>631960.43000000005</v>
          </cell>
        </row>
        <row r="163">
          <cell r="A163" t="str">
            <v/>
          </cell>
          <cell r="B163" t="str">
            <v/>
          </cell>
          <cell r="C163" t="str">
            <v>Riviera Comm</v>
          </cell>
          <cell r="D163" t="str">
            <v>Steam</v>
          </cell>
          <cell r="E163" t="str">
            <v/>
          </cell>
          <cell r="J163" t="str">
            <v>CRS Total</v>
          </cell>
          <cell r="L163">
            <v>19871698.23</v>
          </cell>
          <cell r="M163">
            <v>0</v>
          </cell>
          <cell r="N163">
            <v>-11606485.26</v>
          </cell>
          <cell r="O163">
            <v>0</v>
          </cell>
          <cell r="P163">
            <v>8265212.9699999997</v>
          </cell>
          <cell r="Q163">
            <v>0.02</v>
          </cell>
          <cell r="R163">
            <v>0</v>
          </cell>
          <cell r="S163">
            <v>0</v>
          </cell>
          <cell r="T163">
            <v>8265212.9899999993</v>
          </cell>
          <cell r="U163">
            <v>6.0000000000000005E-2</v>
          </cell>
          <cell r="V163">
            <v>0</v>
          </cell>
          <cell r="W163">
            <v>0</v>
          </cell>
          <cell r="X163">
            <v>8265213.0499999998</v>
          </cell>
        </row>
        <row r="164">
          <cell r="A164" t="str">
            <v>31410600</v>
          </cell>
          <cell r="B164">
            <v>314</v>
          </cell>
          <cell r="C164" t="str">
            <v>Riviera Comm</v>
          </cell>
          <cell r="D164" t="str">
            <v>Steam</v>
          </cell>
          <cell r="E164">
            <v>10600</v>
          </cell>
          <cell r="J164" t="str">
            <v>Depr</v>
          </cell>
          <cell r="K164">
            <v>314</v>
          </cell>
          <cell r="L164">
            <v>2605268.34</v>
          </cell>
          <cell r="M164">
            <v>0</v>
          </cell>
          <cell r="N164">
            <v>0</v>
          </cell>
          <cell r="O164">
            <v>0</v>
          </cell>
          <cell r="P164">
            <v>2605268.34</v>
          </cell>
          <cell r="Q164">
            <v>0</v>
          </cell>
          <cell r="R164">
            <v>0</v>
          </cell>
          <cell r="S164">
            <v>0</v>
          </cell>
          <cell r="T164">
            <v>2605268.34</v>
          </cell>
          <cell r="U164">
            <v>0</v>
          </cell>
          <cell r="V164">
            <v>0</v>
          </cell>
          <cell r="W164">
            <v>0</v>
          </cell>
          <cell r="X164">
            <v>2605268.34</v>
          </cell>
        </row>
        <row r="165">
          <cell r="A165" t="str">
            <v/>
          </cell>
          <cell r="B165" t="str">
            <v/>
          </cell>
          <cell r="C165" t="str">
            <v>Riviera Comm</v>
          </cell>
          <cell r="D165" t="str">
            <v>Steam</v>
          </cell>
          <cell r="E165" t="str">
            <v/>
          </cell>
          <cell r="J165" t="str">
            <v>Depr Total</v>
          </cell>
          <cell r="L165">
            <v>2605268.34</v>
          </cell>
          <cell r="M165">
            <v>0</v>
          </cell>
          <cell r="N165">
            <v>0</v>
          </cell>
          <cell r="O165">
            <v>0</v>
          </cell>
          <cell r="P165">
            <v>2605268.34</v>
          </cell>
          <cell r="Q165">
            <v>0</v>
          </cell>
          <cell r="R165">
            <v>0</v>
          </cell>
          <cell r="S165">
            <v>0</v>
          </cell>
          <cell r="T165">
            <v>2605268.34</v>
          </cell>
          <cell r="U165">
            <v>0</v>
          </cell>
          <cell r="V165">
            <v>0</v>
          </cell>
          <cell r="W165">
            <v>0</v>
          </cell>
          <cell r="X165">
            <v>2605268.34</v>
          </cell>
        </row>
        <row r="166">
          <cell r="A166" t="str">
            <v>316.310600</v>
          </cell>
          <cell r="B166">
            <v>316.3</v>
          </cell>
          <cell r="C166" t="str">
            <v>Riviera Comm</v>
          </cell>
          <cell r="D166" t="str">
            <v>Steam</v>
          </cell>
          <cell r="E166">
            <v>10600</v>
          </cell>
          <cell r="J166" t="str">
            <v>Amort</v>
          </cell>
          <cell r="K166">
            <v>316.3</v>
          </cell>
          <cell r="L166">
            <v>1544.27</v>
          </cell>
          <cell r="M166">
            <v>0</v>
          </cell>
          <cell r="N166">
            <v>-1544.27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316.510600</v>
          </cell>
          <cell r="B167">
            <v>316.5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316.5</v>
          </cell>
          <cell r="L167">
            <v>29781.64</v>
          </cell>
          <cell r="M167">
            <v>0</v>
          </cell>
          <cell r="N167">
            <v>0</v>
          </cell>
          <cell r="O167">
            <v>0</v>
          </cell>
          <cell r="P167">
            <v>29781.64</v>
          </cell>
          <cell r="Q167">
            <v>0</v>
          </cell>
          <cell r="R167">
            <v>-7814.94</v>
          </cell>
          <cell r="S167">
            <v>0</v>
          </cell>
          <cell r="T167">
            <v>21966.7</v>
          </cell>
          <cell r="U167">
            <v>0</v>
          </cell>
          <cell r="V167">
            <v>-7649.58</v>
          </cell>
          <cell r="W167">
            <v>0</v>
          </cell>
          <cell r="X167">
            <v>14317.12</v>
          </cell>
        </row>
        <row r="168">
          <cell r="A168" t="str">
            <v>316.710600</v>
          </cell>
          <cell r="B168">
            <v>316.7</v>
          </cell>
          <cell r="C168" t="str">
            <v>Riviera Comm</v>
          </cell>
          <cell r="D168" t="str">
            <v>Steam</v>
          </cell>
          <cell r="E168">
            <v>10600</v>
          </cell>
          <cell r="K168">
            <v>316.7</v>
          </cell>
          <cell r="L168">
            <v>288104.73</v>
          </cell>
          <cell r="M168">
            <v>0</v>
          </cell>
          <cell r="N168">
            <v>0</v>
          </cell>
          <cell r="O168">
            <v>0</v>
          </cell>
          <cell r="P168">
            <v>288104.73</v>
          </cell>
          <cell r="Q168">
            <v>0</v>
          </cell>
          <cell r="R168">
            <v>-11579.75</v>
          </cell>
          <cell r="S168">
            <v>0</v>
          </cell>
          <cell r="T168">
            <v>276524.98</v>
          </cell>
          <cell r="U168">
            <v>0</v>
          </cell>
          <cell r="V168">
            <v>-44276.13</v>
          </cell>
          <cell r="W168">
            <v>0</v>
          </cell>
          <cell r="X168">
            <v>232248.84999999998</v>
          </cell>
        </row>
        <row r="169">
          <cell r="A169" t="str">
            <v/>
          </cell>
          <cell r="B169" t="str">
            <v/>
          </cell>
          <cell r="C169" t="str">
            <v>Riviera Comm</v>
          </cell>
          <cell r="D169" t="str">
            <v>Steam</v>
          </cell>
          <cell r="E169" t="str">
            <v/>
          </cell>
          <cell r="J169" t="str">
            <v>Amort Total</v>
          </cell>
          <cell r="L169">
            <v>319430.63999999996</v>
          </cell>
          <cell r="M169">
            <v>0</v>
          </cell>
          <cell r="N169">
            <v>-1544.27</v>
          </cell>
          <cell r="O169">
            <v>0</v>
          </cell>
          <cell r="P169">
            <v>317886.37</v>
          </cell>
          <cell r="Q169">
            <v>0</v>
          </cell>
          <cell r="R169">
            <v>-19394.689999999999</v>
          </cell>
          <cell r="S169">
            <v>0</v>
          </cell>
          <cell r="T169">
            <v>298491.68</v>
          </cell>
          <cell r="U169">
            <v>0</v>
          </cell>
          <cell r="V169">
            <v>-51925.71</v>
          </cell>
          <cell r="W169">
            <v>0</v>
          </cell>
          <cell r="X169">
            <v>246565.96999999997</v>
          </cell>
        </row>
        <row r="170">
          <cell r="A170" t="str">
            <v/>
          </cell>
          <cell r="B170" t="str">
            <v/>
          </cell>
          <cell r="C170" t="str">
            <v>Riviera Comm Total</v>
          </cell>
          <cell r="D170" t="str">
            <v>Steam</v>
          </cell>
          <cell r="E170" t="str">
            <v/>
          </cell>
          <cell r="I170" t="str">
            <v>Riviera Comm Total</v>
          </cell>
          <cell r="L170">
            <v>22796397.210000001</v>
          </cell>
          <cell r="M170">
            <v>0</v>
          </cell>
          <cell r="N170">
            <v>-11608029.529999999</v>
          </cell>
          <cell r="O170">
            <v>0</v>
          </cell>
          <cell r="P170">
            <v>11188367.68</v>
          </cell>
          <cell r="Q170">
            <v>0.02</v>
          </cell>
          <cell r="R170">
            <v>-19394.689999999999</v>
          </cell>
          <cell r="S170">
            <v>0</v>
          </cell>
          <cell r="T170">
            <v>11168973.009999998</v>
          </cell>
          <cell r="U170">
            <v>6.0000000000000005E-2</v>
          </cell>
          <cell r="V170">
            <v>-51925.71</v>
          </cell>
          <cell r="W170">
            <v>0</v>
          </cell>
          <cell r="X170">
            <v>11117047.359999999</v>
          </cell>
        </row>
        <row r="171">
          <cell r="A171" t="str">
            <v>31110601</v>
          </cell>
          <cell r="B171">
            <v>311</v>
          </cell>
          <cell r="C171" t="str">
            <v>Riviera U3</v>
          </cell>
          <cell r="D171" t="str">
            <v>Steam</v>
          </cell>
          <cell r="E171">
            <v>10601</v>
          </cell>
          <cell r="I171" t="str">
            <v>Riviera U3</v>
          </cell>
          <cell r="J171" t="str">
            <v>CRS</v>
          </cell>
          <cell r="K171">
            <v>311</v>
          </cell>
          <cell r="L171">
            <v>324107.13</v>
          </cell>
          <cell r="M171">
            <v>0</v>
          </cell>
          <cell r="N171">
            <v>-54170.25</v>
          </cell>
          <cell r="O171">
            <v>0</v>
          </cell>
          <cell r="P171">
            <v>269936.88</v>
          </cell>
          <cell r="Q171">
            <v>0</v>
          </cell>
          <cell r="R171">
            <v>0</v>
          </cell>
          <cell r="S171">
            <v>0</v>
          </cell>
          <cell r="T171">
            <v>269936.88</v>
          </cell>
          <cell r="U171">
            <v>0</v>
          </cell>
          <cell r="V171">
            <v>0</v>
          </cell>
          <cell r="W171">
            <v>0</v>
          </cell>
          <cell r="X171">
            <v>269936.88</v>
          </cell>
        </row>
        <row r="172">
          <cell r="A172" t="str">
            <v>31210601</v>
          </cell>
          <cell r="B172">
            <v>312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312</v>
          </cell>
          <cell r="L172">
            <v>27800916</v>
          </cell>
          <cell r="M172">
            <v>0</v>
          </cell>
          <cell r="N172">
            <v>-27800916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31410601</v>
          </cell>
          <cell r="B173">
            <v>314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314</v>
          </cell>
          <cell r="L173">
            <v>21283614.600000001</v>
          </cell>
          <cell r="M173">
            <v>0</v>
          </cell>
          <cell r="N173">
            <v>-21283614.600000001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31510601</v>
          </cell>
          <cell r="B174">
            <v>315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315</v>
          </cell>
          <cell r="L174">
            <v>2628317.37</v>
          </cell>
          <cell r="M174">
            <v>0</v>
          </cell>
          <cell r="N174">
            <v>-2628317.37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31610601</v>
          </cell>
          <cell r="B175">
            <v>316</v>
          </cell>
          <cell r="C175" t="str">
            <v>Riviera U3</v>
          </cell>
          <cell r="D175" t="str">
            <v>Steam</v>
          </cell>
          <cell r="E175">
            <v>10601</v>
          </cell>
          <cell r="K175">
            <v>316</v>
          </cell>
          <cell r="L175">
            <v>123335.4</v>
          </cell>
          <cell r="M175">
            <v>0</v>
          </cell>
          <cell r="N175">
            <v>-123335.4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/>
          </cell>
          <cell r="C176" t="str">
            <v>Riviera U3</v>
          </cell>
          <cell r="D176" t="str">
            <v>Steam</v>
          </cell>
          <cell r="E176" t="str">
            <v/>
          </cell>
          <cell r="J176" t="str">
            <v>CRS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269936.88</v>
          </cell>
          <cell r="Q176">
            <v>0</v>
          </cell>
          <cell r="R176">
            <v>0</v>
          </cell>
          <cell r="S176">
            <v>0</v>
          </cell>
          <cell r="T176">
            <v>269936.88</v>
          </cell>
          <cell r="U176">
            <v>0</v>
          </cell>
          <cell r="V176">
            <v>0</v>
          </cell>
          <cell r="W176">
            <v>0</v>
          </cell>
          <cell r="X176">
            <v>269936.88</v>
          </cell>
        </row>
        <row r="177">
          <cell r="A177" t="str">
            <v/>
          </cell>
          <cell r="B177" t="str">
            <v/>
          </cell>
          <cell r="C177" t="str">
            <v>Riviera U3 Total</v>
          </cell>
          <cell r="D177" t="str">
            <v>Steam</v>
          </cell>
          <cell r="E177" t="str">
            <v/>
          </cell>
          <cell r="I177" t="str">
            <v>Riviera U3 Total</v>
          </cell>
          <cell r="L177">
            <v>52160290.5</v>
          </cell>
          <cell r="M177">
            <v>0</v>
          </cell>
          <cell r="N177">
            <v>-51890353.619999997</v>
          </cell>
          <cell r="O177">
            <v>0</v>
          </cell>
          <cell r="P177">
            <v>269936.88</v>
          </cell>
          <cell r="Q177">
            <v>0</v>
          </cell>
          <cell r="R177">
            <v>0</v>
          </cell>
          <cell r="S177">
            <v>0</v>
          </cell>
          <cell r="T177">
            <v>269936.88</v>
          </cell>
          <cell r="U177">
            <v>0</v>
          </cell>
          <cell r="V177">
            <v>0</v>
          </cell>
          <cell r="W177">
            <v>0</v>
          </cell>
          <cell r="X177">
            <v>269936.88</v>
          </cell>
        </row>
        <row r="178">
          <cell r="A178" t="str">
            <v>31110602</v>
          </cell>
          <cell r="B178">
            <v>311</v>
          </cell>
          <cell r="C178" t="str">
            <v>Riviera U4</v>
          </cell>
          <cell r="D178" t="str">
            <v>Steam</v>
          </cell>
          <cell r="E178">
            <v>10602</v>
          </cell>
          <cell r="I178" t="str">
            <v>Riviera U4</v>
          </cell>
          <cell r="J178" t="str">
            <v>CRS</v>
          </cell>
          <cell r="K178">
            <v>311</v>
          </cell>
          <cell r="L178">
            <v>112709.27</v>
          </cell>
          <cell r="M178">
            <v>0</v>
          </cell>
          <cell r="N178">
            <v>-112709.27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31210602</v>
          </cell>
          <cell r="B179">
            <v>312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312</v>
          </cell>
          <cell r="L179">
            <v>21687849.949999999</v>
          </cell>
          <cell r="M179">
            <v>0</v>
          </cell>
          <cell r="N179">
            <v>-21687849.949999999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31410602</v>
          </cell>
          <cell r="B180">
            <v>314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314</v>
          </cell>
          <cell r="L180">
            <v>16263325.99</v>
          </cell>
          <cell r="M180">
            <v>0</v>
          </cell>
          <cell r="N180">
            <v>-16263325.99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31510602</v>
          </cell>
          <cell r="B181">
            <v>315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315</v>
          </cell>
          <cell r="L181">
            <v>3491736.54</v>
          </cell>
          <cell r="M181">
            <v>0</v>
          </cell>
          <cell r="N181">
            <v>-3491736.54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31610602</v>
          </cell>
          <cell r="B182">
            <v>316</v>
          </cell>
          <cell r="C182" t="str">
            <v>Riviera U4</v>
          </cell>
          <cell r="D182" t="str">
            <v>Steam</v>
          </cell>
          <cell r="E182">
            <v>10602</v>
          </cell>
          <cell r="K182">
            <v>316</v>
          </cell>
          <cell r="L182">
            <v>49625.78</v>
          </cell>
          <cell r="M182">
            <v>0</v>
          </cell>
          <cell r="N182">
            <v>-49625.78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/>
          </cell>
          <cell r="B183" t="str">
            <v/>
          </cell>
          <cell r="C183" t="str">
            <v>Riviera U4</v>
          </cell>
          <cell r="D183" t="str">
            <v>Steam</v>
          </cell>
          <cell r="E183" t="str">
            <v/>
          </cell>
          <cell r="J183" t="str">
            <v>CRS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I184" t="str">
            <v>Riviera U4 Total</v>
          </cell>
          <cell r="L184">
            <v>41605247.530000001</v>
          </cell>
          <cell r="M184">
            <v>0</v>
          </cell>
          <cell r="N184">
            <v>-41605247.530000001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/>
          </cell>
          <cell r="C185" t="str">
            <v>Riviera U4 Total</v>
          </cell>
          <cell r="D185" t="str">
            <v>Steam</v>
          </cell>
          <cell r="E185" t="str">
            <v/>
          </cell>
          <cell r="H185" t="str">
            <v>Riviera  Total</v>
          </cell>
          <cell r="L185">
            <v>116561935.24000001</v>
          </cell>
          <cell r="M185">
            <v>0</v>
          </cell>
          <cell r="N185">
            <v>-105103630.68000001</v>
          </cell>
          <cell r="O185">
            <v>0</v>
          </cell>
          <cell r="P185">
            <v>11458304.560000001</v>
          </cell>
          <cell r="Q185">
            <v>0.02</v>
          </cell>
          <cell r="R185">
            <v>-19394.689999999999</v>
          </cell>
          <cell r="S185">
            <v>0</v>
          </cell>
          <cell r="T185">
            <v>11438909.889999999</v>
          </cell>
          <cell r="U185">
            <v>6.0000000000000005E-2</v>
          </cell>
          <cell r="V185">
            <v>-51925.71</v>
          </cell>
          <cell r="W185">
            <v>0</v>
          </cell>
          <cell r="X185">
            <v>11386984.24</v>
          </cell>
        </row>
        <row r="186">
          <cell r="A186" t="str">
            <v>31110700</v>
          </cell>
          <cell r="B186">
            <v>311</v>
          </cell>
          <cell r="C186" t="str">
            <v>Sanford Comm</v>
          </cell>
          <cell r="D186" t="str">
            <v>Steam</v>
          </cell>
          <cell r="E186">
            <v>10700</v>
          </cell>
          <cell r="H186" t="str">
            <v xml:space="preserve">Sanford </v>
          </cell>
          <cell r="I186" t="str">
            <v>Sanford Comm</v>
          </cell>
          <cell r="J186" t="str">
            <v>Depr</v>
          </cell>
          <cell r="K186">
            <v>311</v>
          </cell>
          <cell r="L186">
            <v>21821.79</v>
          </cell>
          <cell r="M186">
            <v>0</v>
          </cell>
          <cell r="N186">
            <v>0</v>
          </cell>
          <cell r="O186">
            <v>0</v>
          </cell>
          <cell r="P186">
            <v>21821.79</v>
          </cell>
          <cell r="Q186">
            <v>27.88</v>
          </cell>
          <cell r="R186">
            <v>-5.7299999999999995</v>
          </cell>
          <cell r="S186">
            <v>0</v>
          </cell>
          <cell r="T186">
            <v>21843.940000000002</v>
          </cell>
          <cell r="U186">
            <v>704.7299999999999</v>
          </cell>
          <cell r="V186">
            <v>-22548.67000000002</v>
          </cell>
          <cell r="W186">
            <v>0</v>
          </cell>
          <cell r="X186">
            <v>-1.8189894035458565E-11</v>
          </cell>
        </row>
        <row r="187">
          <cell r="A187" t="str">
            <v>31210700</v>
          </cell>
          <cell r="B187">
            <v>312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312</v>
          </cell>
          <cell r="L187">
            <v>209348.45</v>
          </cell>
          <cell r="M187">
            <v>0</v>
          </cell>
          <cell r="N187">
            <v>0</v>
          </cell>
          <cell r="O187">
            <v>0</v>
          </cell>
          <cell r="P187">
            <v>209348.45</v>
          </cell>
          <cell r="Q187">
            <v>267.44</v>
          </cell>
          <cell r="R187">
            <v>-55.08</v>
          </cell>
          <cell r="S187">
            <v>0</v>
          </cell>
          <cell r="T187">
            <v>209560.81000000003</v>
          </cell>
          <cell r="U187">
            <v>6760.8799999999983</v>
          </cell>
          <cell r="V187">
            <v>-216321.69</v>
          </cell>
          <cell r="W187">
            <v>0</v>
          </cell>
          <cell r="X187">
            <v>5.8207660913467407E-11</v>
          </cell>
        </row>
        <row r="188">
          <cell r="A188" t="str">
            <v>31410700</v>
          </cell>
          <cell r="B188">
            <v>314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314</v>
          </cell>
          <cell r="L188">
            <v>5131.05</v>
          </cell>
          <cell r="M188">
            <v>0</v>
          </cell>
          <cell r="N188">
            <v>0</v>
          </cell>
          <cell r="O188">
            <v>0</v>
          </cell>
          <cell r="P188">
            <v>5131.05</v>
          </cell>
          <cell r="Q188">
            <v>6.5600000000000005</v>
          </cell>
          <cell r="R188">
            <v>-1.35</v>
          </cell>
          <cell r="S188">
            <v>0</v>
          </cell>
          <cell r="T188">
            <v>5136.26</v>
          </cell>
          <cell r="U188">
            <v>165.70000000000002</v>
          </cell>
          <cell r="V188">
            <v>-5301.9600000000019</v>
          </cell>
          <cell r="W188">
            <v>0</v>
          </cell>
          <cell r="X188">
            <v>-9.0949470177292824E-13</v>
          </cell>
        </row>
        <row r="189">
          <cell r="A189" t="str">
            <v>31510700</v>
          </cell>
          <cell r="B189">
            <v>315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A190" t="str">
            <v>31610700</v>
          </cell>
          <cell r="B190">
            <v>316</v>
          </cell>
          <cell r="C190" t="str">
            <v>Sanford Comm</v>
          </cell>
          <cell r="D190" t="str">
            <v>Steam</v>
          </cell>
          <cell r="E190">
            <v>10700</v>
          </cell>
          <cell r="K190">
            <v>316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/>
          </cell>
          <cell r="C191" t="str">
            <v>Sanford Comm</v>
          </cell>
          <cell r="D191" t="str">
            <v>Steam</v>
          </cell>
          <cell r="E191" t="str">
            <v/>
          </cell>
          <cell r="J191" t="str">
            <v>Depr Total</v>
          </cell>
          <cell r="L191">
            <v>236301.29</v>
          </cell>
          <cell r="M191">
            <v>0</v>
          </cell>
          <cell r="N191">
            <v>0</v>
          </cell>
          <cell r="O191">
            <v>0</v>
          </cell>
          <cell r="P191">
            <v>236301.29</v>
          </cell>
          <cell r="Q191">
            <v>301.88</v>
          </cell>
          <cell r="R191">
            <v>-62.16</v>
          </cell>
          <cell r="S191">
            <v>0</v>
          </cell>
          <cell r="T191">
            <v>236541.01000000004</v>
          </cell>
          <cell r="U191">
            <v>7631.3099999999977</v>
          </cell>
          <cell r="V191">
            <v>-244172.32</v>
          </cell>
          <cell r="W191">
            <v>0</v>
          </cell>
          <cell r="X191">
            <v>3.9108272176235914E-11</v>
          </cell>
        </row>
        <row r="192">
          <cell r="A192" t="str">
            <v>316.710700</v>
          </cell>
          <cell r="B192">
            <v>316.7</v>
          </cell>
          <cell r="C192" t="str">
            <v>Sanford Comm</v>
          </cell>
          <cell r="D192" t="str">
            <v>Steam</v>
          </cell>
          <cell r="E192">
            <v>10700</v>
          </cell>
          <cell r="J192" t="str">
            <v>Amort</v>
          </cell>
          <cell r="K192">
            <v>316.7</v>
          </cell>
          <cell r="L192">
            <v>191484.73</v>
          </cell>
          <cell r="M192">
            <v>0</v>
          </cell>
          <cell r="N192">
            <v>0</v>
          </cell>
          <cell r="O192">
            <v>0</v>
          </cell>
          <cell r="P192">
            <v>191484.73</v>
          </cell>
          <cell r="Q192">
            <v>244.60999999999999</v>
          </cell>
          <cell r="R192">
            <v>-50.400000000000006</v>
          </cell>
          <cell r="S192">
            <v>0</v>
          </cell>
          <cell r="T192">
            <v>191678.94</v>
          </cell>
          <cell r="U192">
            <v>6183.9900000000007</v>
          </cell>
          <cell r="V192">
            <v>-42.870000000000005</v>
          </cell>
          <cell r="W192">
            <v>0</v>
          </cell>
          <cell r="X192">
            <v>197820.06000000006</v>
          </cell>
        </row>
        <row r="193">
          <cell r="A193" t="str">
            <v/>
          </cell>
          <cell r="B193" t="str">
            <v/>
          </cell>
          <cell r="C193" t="str">
            <v>Sanford Comm</v>
          </cell>
          <cell r="D193" t="str">
            <v>Steam</v>
          </cell>
          <cell r="E193" t="str">
            <v/>
          </cell>
          <cell r="J193" t="str">
            <v>Amort Total</v>
          </cell>
          <cell r="L193">
            <v>191484.73</v>
          </cell>
          <cell r="M193">
            <v>0</v>
          </cell>
          <cell r="N193">
            <v>0</v>
          </cell>
          <cell r="O193">
            <v>0</v>
          </cell>
          <cell r="P193">
            <v>191484.73</v>
          </cell>
          <cell r="Q193">
            <v>244.60999999999999</v>
          </cell>
          <cell r="R193">
            <v>-50.400000000000006</v>
          </cell>
          <cell r="S193">
            <v>0</v>
          </cell>
          <cell r="T193">
            <v>191678.94</v>
          </cell>
          <cell r="U193">
            <v>6183.9900000000007</v>
          </cell>
          <cell r="V193">
            <v>-42.870000000000005</v>
          </cell>
          <cell r="W193">
            <v>0</v>
          </cell>
          <cell r="X193">
            <v>197820.06000000006</v>
          </cell>
        </row>
        <row r="194">
          <cell r="A194" t="str">
            <v/>
          </cell>
          <cell r="B194" t="str">
            <v/>
          </cell>
          <cell r="C194" t="str">
            <v>Sanford Comm Total</v>
          </cell>
          <cell r="D194" t="str">
            <v>Steam</v>
          </cell>
          <cell r="E194" t="str">
            <v/>
          </cell>
          <cell r="I194" t="str">
            <v>Sanford Comm Total</v>
          </cell>
          <cell r="L194">
            <v>427786.02</v>
          </cell>
          <cell r="M194">
            <v>0</v>
          </cell>
          <cell r="N194">
            <v>0</v>
          </cell>
          <cell r="O194">
            <v>0</v>
          </cell>
          <cell r="P194">
            <v>427786.02</v>
          </cell>
          <cell r="Q194">
            <v>546.49</v>
          </cell>
          <cell r="R194">
            <v>-112.56</v>
          </cell>
          <cell r="S194">
            <v>0</v>
          </cell>
          <cell r="T194">
            <v>428219.95000000007</v>
          </cell>
          <cell r="U194">
            <v>13815.3</v>
          </cell>
          <cell r="V194">
            <v>-244215.19</v>
          </cell>
          <cell r="W194">
            <v>0</v>
          </cell>
          <cell r="X194">
            <v>197820.06000000008</v>
          </cell>
        </row>
        <row r="195">
          <cell r="A195" t="str">
            <v>31110701</v>
          </cell>
          <cell r="B195">
            <v>311</v>
          </cell>
          <cell r="C195" t="str">
            <v>Sanford U3</v>
          </cell>
          <cell r="D195" t="str">
            <v>Steam</v>
          </cell>
          <cell r="E195">
            <v>10701</v>
          </cell>
          <cell r="I195" t="str">
            <v>Sanford U3</v>
          </cell>
          <cell r="J195" t="str">
            <v>Depr</v>
          </cell>
          <cell r="K195">
            <v>311</v>
          </cell>
          <cell r="L195">
            <v>5091747.4800000004</v>
          </cell>
          <cell r="M195">
            <v>-44.32</v>
          </cell>
          <cell r="N195">
            <v>0</v>
          </cell>
          <cell r="O195">
            <v>0</v>
          </cell>
          <cell r="P195">
            <v>5091703.16</v>
          </cell>
          <cell r="Q195">
            <v>6504.49</v>
          </cell>
          <cell r="R195">
            <v>-1339.9499999999998</v>
          </cell>
          <cell r="S195">
            <v>0</v>
          </cell>
          <cell r="T195">
            <v>5096867.7</v>
          </cell>
          <cell r="U195">
            <v>164436.12</v>
          </cell>
          <cell r="V195">
            <v>-5261303.8199999975</v>
          </cell>
          <cell r="W195">
            <v>0</v>
          </cell>
          <cell r="X195">
            <v>9.3132257461547852E-10</v>
          </cell>
        </row>
        <row r="196">
          <cell r="A196" t="str">
            <v>31210701</v>
          </cell>
          <cell r="B196">
            <v>312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312</v>
          </cell>
          <cell r="L196">
            <v>10761083.560000001</v>
          </cell>
          <cell r="M196">
            <v>0</v>
          </cell>
          <cell r="N196">
            <v>0</v>
          </cell>
          <cell r="O196">
            <v>0</v>
          </cell>
          <cell r="P196">
            <v>10761083.560000001</v>
          </cell>
          <cell r="Q196">
            <v>13746.96</v>
          </cell>
          <cell r="R196">
            <v>-2831.91</v>
          </cell>
          <cell r="S196">
            <v>0</v>
          </cell>
          <cell r="T196">
            <v>10771998.610000001</v>
          </cell>
          <cell r="U196">
            <v>347528.31000000006</v>
          </cell>
          <cell r="V196">
            <v>-11119526.920000011</v>
          </cell>
          <cell r="W196">
            <v>0</v>
          </cell>
          <cell r="X196">
            <v>-1.1175870895385742E-8</v>
          </cell>
        </row>
        <row r="197">
          <cell r="A197" t="str">
            <v>31410701</v>
          </cell>
          <cell r="B197">
            <v>314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314</v>
          </cell>
          <cell r="L197">
            <v>13763229.83</v>
          </cell>
          <cell r="M197">
            <v>0</v>
          </cell>
          <cell r="N197">
            <v>0</v>
          </cell>
          <cell r="O197">
            <v>0</v>
          </cell>
          <cell r="P197">
            <v>13763229.83</v>
          </cell>
          <cell r="Q197">
            <v>17582.099999999999</v>
          </cell>
          <cell r="R197">
            <v>-3621.96</v>
          </cell>
          <cell r="S197">
            <v>0</v>
          </cell>
          <cell r="T197">
            <v>13777189.969999999</v>
          </cell>
          <cell r="U197">
            <v>444482.37</v>
          </cell>
          <cell r="V197">
            <v>-14221672.34</v>
          </cell>
          <cell r="W197">
            <v>0</v>
          </cell>
          <cell r="X197">
            <v>0</v>
          </cell>
        </row>
        <row r="198">
          <cell r="A198" t="str">
            <v>31510701</v>
          </cell>
          <cell r="B198">
            <v>315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315</v>
          </cell>
          <cell r="L198">
            <v>4843769.9000000004</v>
          </cell>
          <cell r="M198">
            <v>0</v>
          </cell>
          <cell r="N198">
            <v>0</v>
          </cell>
          <cell r="O198">
            <v>0</v>
          </cell>
          <cell r="P198">
            <v>4843769.9000000004</v>
          </cell>
          <cell r="Q198">
            <v>6187.77</v>
          </cell>
          <cell r="R198">
            <v>-1274.6999999999998</v>
          </cell>
          <cell r="S198">
            <v>0</v>
          </cell>
          <cell r="T198">
            <v>4848682.97</v>
          </cell>
          <cell r="U198">
            <v>156429.15</v>
          </cell>
          <cell r="V198">
            <v>-5005112.1199999964</v>
          </cell>
          <cell r="W198">
            <v>0</v>
          </cell>
          <cell r="X198">
            <v>3.7252902984619141E-9</v>
          </cell>
        </row>
        <row r="199">
          <cell r="A199" t="str">
            <v>31610701</v>
          </cell>
          <cell r="B199">
            <v>316</v>
          </cell>
          <cell r="C199" t="str">
            <v>Sanford U3</v>
          </cell>
          <cell r="D199" t="str">
            <v>Steam</v>
          </cell>
          <cell r="E199">
            <v>10701</v>
          </cell>
          <cell r="K199">
            <v>316</v>
          </cell>
          <cell r="L199">
            <v>479387.02</v>
          </cell>
          <cell r="M199">
            <v>-1173.7</v>
          </cell>
          <cell r="N199">
            <v>0</v>
          </cell>
          <cell r="O199">
            <v>0</v>
          </cell>
          <cell r="P199">
            <v>478213.32</v>
          </cell>
          <cell r="Q199">
            <v>610.91000000000008</v>
          </cell>
          <cell r="R199">
            <v>-125.85000000000001</v>
          </cell>
          <cell r="S199">
            <v>0</v>
          </cell>
          <cell r="T199">
            <v>478698.38000000006</v>
          </cell>
          <cell r="U199">
            <v>15443.859999999999</v>
          </cell>
          <cell r="V199">
            <v>-494142.24000000022</v>
          </cell>
          <cell r="W199">
            <v>0</v>
          </cell>
          <cell r="X199">
            <v>-2.9103830456733704E-10</v>
          </cell>
        </row>
        <row r="200">
          <cell r="A200" t="str">
            <v/>
          </cell>
          <cell r="B200" t="str">
            <v/>
          </cell>
          <cell r="C200" t="str">
            <v>Sanford U3</v>
          </cell>
          <cell r="D200" t="str">
            <v>Steam</v>
          </cell>
          <cell r="E200" t="str">
            <v/>
          </cell>
          <cell r="J200" t="str">
            <v>Depr Total</v>
          </cell>
          <cell r="L200">
            <v>34939217.790000007</v>
          </cell>
          <cell r="M200">
            <v>-1218.02</v>
          </cell>
          <cell r="N200">
            <v>0</v>
          </cell>
          <cell r="O200">
            <v>0</v>
          </cell>
          <cell r="P200">
            <v>34937999.770000003</v>
          </cell>
          <cell r="Q200">
            <v>44632.229999999996</v>
          </cell>
          <cell r="R200">
            <v>-9194.3700000000008</v>
          </cell>
          <cell r="S200">
            <v>0</v>
          </cell>
          <cell r="T200">
            <v>34973437.630000003</v>
          </cell>
          <cell r="U200">
            <v>1128319.81</v>
          </cell>
          <cell r="V200">
            <v>-36101757.440000005</v>
          </cell>
          <cell r="W200">
            <v>0</v>
          </cell>
          <cell r="X200">
            <v>-6.8102963268756866E-9</v>
          </cell>
        </row>
        <row r="201">
          <cell r="A201" t="str">
            <v>316.310701</v>
          </cell>
          <cell r="B201">
            <v>316.3</v>
          </cell>
          <cell r="C201" t="str">
            <v>Sanford U3</v>
          </cell>
          <cell r="D201" t="str">
            <v>Steam</v>
          </cell>
          <cell r="E201">
            <v>10701</v>
          </cell>
          <cell r="J201" t="str">
            <v>Amort</v>
          </cell>
          <cell r="K201">
            <v>316.3</v>
          </cell>
          <cell r="L201">
            <v>4080.75</v>
          </cell>
          <cell r="M201">
            <v>0</v>
          </cell>
          <cell r="N201">
            <v>0</v>
          </cell>
          <cell r="O201">
            <v>0</v>
          </cell>
          <cell r="P201">
            <v>4080.75</v>
          </cell>
          <cell r="Q201">
            <v>5.22</v>
          </cell>
          <cell r="R201">
            <v>-1.08</v>
          </cell>
          <cell r="S201">
            <v>0</v>
          </cell>
          <cell r="T201">
            <v>4084.89</v>
          </cell>
          <cell r="U201">
            <v>9.5499999999999989</v>
          </cell>
          <cell r="V201">
            <v>-4078.44</v>
          </cell>
          <cell r="W201">
            <v>0</v>
          </cell>
          <cell r="X201">
            <v>16</v>
          </cell>
        </row>
        <row r="202">
          <cell r="A202" t="str">
            <v>316.510701</v>
          </cell>
          <cell r="B202">
            <v>316.5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316.5</v>
          </cell>
          <cell r="L202">
            <v>12964.76</v>
          </cell>
          <cell r="M202">
            <v>0</v>
          </cell>
          <cell r="N202">
            <v>0</v>
          </cell>
          <cell r="O202">
            <v>0</v>
          </cell>
          <cell r="P202">
            <v>12964.76</v>
          </cell>
          <cell r="Q202">
            <v>16.560000000000002</v>
          </cell>
          <cell r="R202">
            <v>-3.42</v>
          </cell>
          <cell r="S202">
            <v>0</v>
          </cell>
          <cell r="T202">
            <v>12977.9</v>
          </cell>
          <cell r="U202">
            <v>418.69000000000005</v>
          </cell>
          <cell r="V202">
            <v>-2.9199999999999982</v>
          </cell>
          <cell r="W202">
            <v>0</v>
          </cell>
          <cell r="X202">
            <v>13393.670000000002</v>
          </cell>
        </row>
        <row r="203">
          <cell r="A203" t="str">
            <v>316.710701</v>
          </cell>
          <cell r="B203">
            <v>316.7</v>
          </cell>
          <cell r="C203" t="str">
            <v>Sanford U3</v>
          </cell>
          <cell r="D203" t="str">
            <v>Steam</v>
          </cell>
          <cell r="E203">
            <v>10701</v>
          </cell>
          <cell r="K203">
            <v>316.7</v>
          </cell>
          <cell r="L203">
            <v>59467.229999999996</v>
          </cell>
          <cell r="M203">
            <v>0</v>
          </cell>
          <cell r="N203">
            <v>0</v>
          </cell>
          <cell r="O203">
            <v>0</v>
          </cell>
          <cell r="P203">
            <v>59467.229999999996</v>
          </cell>
          <cell r="Q203">
            <v>75.97</v>
          </cell>
          <cell r="R203">
            <v>-15.66</v>
          </cell>
          <cell r="S203">
            <v>0</v>
          </cell>
          <cell r="T203">
            <v>59527.539999999994</v>
          </cell>
          <cell r="U203">
            <v>1226.1500000000001</v>
          </cell>
          <cell r="V203">
            <v>-23172.35999999999</v>
          </cell>
          <cell r="W203">
            <v>0</v>
          </cell>
          <cell r="X203">
            <v>37581.33</v>
          </cell>
        </row>
        <row r="204">
          <cell r="A204" t="str">
            <v/>
          </cell>
          <cell r="B204" t="str">
            <v/>
          </cell>
          <cell r="C204" t="str">
            <v>Sanford U3</v>
          </cell>
          <cell r="D204" t="str">
            <v>Steam</v>
          </cell>
          <cell r="E204" t="str">
            <v/>
          </cell>
          <cell r="J204" t="str">
            <v>Amort Total</v>
          </cell>
          <cell r="L204">
            <v>76512.739999999991</v>
          </cell>
          <cell r="M204">
            <v>0</v>
          </cell>
          <cell r="N204">
            <v>0</v>
          </cell>
          <cell r="O204">
            <v>0</v>
          </cell>
          <cell r="P204">
            <v>76512.739999999991</v>
          </cell>
          <cell r="Q204">
            <v>97.75</v>
          </cell>
          <cell r="R204">
            <v>-20.16</v>
          </cell>
          <cell r="S204">
            <v>0</v>
          </cell>
          <cell r="T204">
            <v>76590.329999999987</v>
          </cell>
          <cell r="U204">
            <v>1654.39</v>
          </cell>
          <cell r="V204">
            <v>-27253.71999999999</v>
          </cell>
          <cell r="W204">
            <v>0</v>
          </cell>
          <cell r="X204">
            <v>50991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I205" t="str">
            <v>Sanford U3 Total</v>
          </cell>
          <cell r="L205">
            <v>35015730.530000001</v>
          </cell>
          <cell r="M205">
            <v>-1218.02</v>
          </cell>
          <cell r="N205">
            <v>0</v>
          </cell>
          <cell r="O205">
            <v>0</v>
          </cell>
          <cell r="P205">
            <v>35014512.509999998</v>
          </cell>
          <cell r="Q205">
            <v>44729.979999999996</v>
          </cell>
          <cell r="R205">
            <v>-9214.5300000000007</v>
          </cell>
          <cell r="S205">
            <v>0</v>
          </cell>
          <cell r="T205">
            <v>35050027.960000001</v>
          </cell>
          <cell r="U205">
            <v>1129974.2</v>
          </cell>
          <cell r="V205">
            <v>-36129011.160000004</v>
          </cell>
          <cell r="W205">
            <v>0</v>
          </cell>
          <cell r="X205">
            <v>50990.99999999319</v>
          </cell>
        </row>
        <row r="206">
          <cell r="A206" t="str">
            <v/>
          </cell>
          <cell r="B206" t="str">
            <v/>
          </cell>
          <cell r="C206" t="str">
            <v>Sanford U3 Total</v>
          </cell>
          <cell r="D206" t="str">
            <v>Steam</v>
          </cell>
          <cell r="E206" t="str">
            <v/>
          </cell>
          <cell r="H206" t="str">
            <v>Sanford  Total</v>
          </cell>
          <cell r="L206">
            <v>35443516.549999997</v>
          </cell>
          <cell r="M206">
            <v>-1218.02</v>
          </cell>
          <cell r="N206">
            <v>0</v>
          </cell>
          <cell r="O206">
            <v>0</v>
          </cell>
          <cell r="P206">
            <v>35442298.529999994</v>
          </cell>
          <cell r="Q206">
            <v>45276.47</v>
          </cell>
          <cell r="R206">
            <v>-9327.09</v>
          </cell>
          <cell r="S206">
            <v>0</v>
          </cell>
          <cell r="T206">
            <v>35478247.910000004</v>
          </cell>
          <cell r="U206">
            <v>1143789.5</v>
          </cell>
          <cell r="V206">
            <v>-36373226.350000009</v>
          </cell>
          <cell r="W206">
            <v>0</v>
          </cell>
          <cell r="X206">
            <v>248811.0599999933</v>
          </cell>
        </row>
        <row r="207">
          <cell r="A207" t="str">
            <v>31210800</v>
          </cell>
          <cell r="B207">
            <v>312</v>
          </cell>
          <cell r="C207" t="str">
            <v>Scherer Coal Cars</v>
          </cell>
          <cell r="D207" t="str">
            <v>Steam</v>
          </cell>
          <cell r="E207">
            <v>10800</v>
          </cell>
          <cell r="H207" t="str">
            <v xml:space="preserve">Scherer </v>
          </cell>
          <cell r="I207" t="str">
            <v>Scherer Coal Cars</v>
          </cell>
          <cell r="J207" t="str">
            <v>Depr</v>
          </cell>
          <cell r="K207">
            <v>312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33369368.789999999</v>
          </cell>
          <cell r="Q207">
            <v>0</v>
          </cell>
          <cell r="R207">
            <v>0</v>
          </cell>
          <cell r="S207">
            <v>0</v>
          </cell>
          <cell r="T207">
            <v>33369368.789999999</v>
          </cell>
          <cell r="U207">
            <v>0</v>
          </cell>
          <cell r="V207">
            <v>0</v>
          </cell>
          <cell r="W207">
            <v>0</v>
          </cell>
          <cell r="X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</v>
          </cell>
          <cell r="D208" t="str">
            <v>Steam</v>
          </cell>
          <cell r="E208" t="str">
            <v/>
          </cell>
          <cell r="J208" t="str">
            <v>Depr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33369368.789999999</v>
          </cell>
          <cell r="Q208">
            <v>0</v>
          </cell>
          <cell r="R208">
            <v>0</v>
          </cell>
          <cell r="S208">
            <v>0</v>
          </cell>
          <cell r="T208">
            <v>33369368.789999999</v>
          </cell>
          <cell r="U208">
            <v>0</v>
          </cell>
          <cell r="V208">
            <v>0</v>
          </cell>
          <cell r="W208">
            <v>0</v>
          </cell>
          <cell r="X208">
            <v>33369368.789999999</v>
          </cell>
        </row>
        <row r="209">
          <cell r="A209" t="str">
            <v/>
          </cell>
          <cell r="B209" t="str">
            <v/>
          </cell>
          <cell r="C209" t="str">
            <v>Scherer Coal Cars Total</v>
          </cell>
          <cell r="D209" t="str">
            <v>Steam</v>
          </cell>
          <cell r="E209" t="str">
            <v/>
          </cell>
          <cell r="I209" t="str">
            <v>Scherer Coal Cars Total</v>
          </cell>
          <cell r="L209">
            <v>33421373.059999999</v>
          </cell>
          <cell r="M209">
            <v>0</v>
          </cell>
          <cell r="N209">
            <v>-52004.27</v>
          </cell>
          <cell r="O209">
            <v>0</v>
          </cell>
          <cell r="P209">
            <v>33369368.789999999</v>
          </cell>
          <cell r="Q209">
            <v>0</v>
          </cell>
          <cell r="R209">
            <v>0</v>
          </cell>
          <cell r="S209">
            <v>0</v>
          </cell>
          <cell r="T209">
            <v>33369368.789999999</v>
          </cell>
          <cell r="U209">
            <v>0</v>
          </cell>
          <cell r="V209">
            <v>0</v>
          </cell>
          <cell r="W209">
            <v>0</v>
          </cell>
          <cell r="X209">
            <v>33369368.789999999</v>
          </cell>
        </row>
        <row r="210">
          <cell r="A210" t="str">
            <v>31110801</v>
          </cell>
          <cell r="B210">
            <v>311</v>
          </cell>
          <cell r="C210" t="str">
            <v>Scherer Comm</v>
          </cell>
          <cell r="D210" t="str">
            <v>Steam</v>
          </cell>
          <cell r="E210">
            <v>10801</v>
          </cell>
          <cell r="I210" t="str">
            <v>Scherer Comm</v>
          </cell>
          <cell r="J210" t="str">
            <v>Depr</v>
          </cell>
          <cell r="K210">
            <v>311</v>
          </cell>
          <cell r="L210">
            <v>38383476.960000001</v>
          </cell>
          <cell r="M210">
            <v>0</v>
          </cell>
          <cell r="N210">
            <v>0</v>
          </cell>
          <cell r="O210">
            <v>0</v>
          </cell>
          <cell r="P210">
            <v>38383476.960000001</v>
          </cell>
          <cell r="Q210">
            <v>90985.11</v>
          </cell>
          <cell r="R210">
            <v>-14380.920000000002</v>
          </cell>
          <cell r="S210">
            <v>0</v>
          </cell>
          <cell r="T210">
            <v>38460081.149999999</v>
          </cell>
          <cell r="U210">
            <v>20695340.820000004</v>
          </cell>
          <cell r="V210">
            <v>-58749.389999999985</v>
          </cell>
          <cell r="W210">
            <v>0</v>
          </cell>
          <cell r="X210">
            <v>59096672.579999998</v>
          </cell>
        </row>
        <row r="211">
          <cell r="A211" t="str">
            <v>31210801</v>
          </cell>
          <cell r="B211">
            <v>312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312</v>
          </cell>
          <cell r="L211">
            <v>25310932.600000001</v>
          </cell>
          <cell r="M211">
            <v>0</v>
          </cell>
          <cell r="N211">
            <v>0</v>
          </cell>
          <cell r="O211">
            <v>0</v>
          </cell>
          <cell r="P211">
            <v>25310932.600000001</v>
          </cell>
          <cell r="Q211">
            <v>59997.630000000005</v>
          </cell>
          <cell r="R211">
            <v>-9483.119999999999</v>
          </cell>
          <cell r="S211">
            <v>0</v>
          </cell>
          <cell r="T211">
            <v>25361447.109999999</v>
          </cell>
          <cell r="U211">
            <v>13646975.659999998</v>
          </cell>
          <cell r="V211">
            <v>-38740.67</v>
          </cell>
          <cell r="W211">
            <v>0</v>
          </cell>
          <cell r="X211">
            <v>38969682.100000001</v>
          </cell>
        </row>
        <row r="212">
          <cell r="A212" t="str">
            <v>31410801</v>
          </cell>
          <cell r="B212">
            <v>314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314</v>
          </cell>
          <cell r="L212">
            <v>4225723.7600000007</v>
          </cell>
          <cell r="M212">
            <v>0</v>
          </cell>
          <cell r="N212">
            <v>0</v>
          </cell>
          <cell r="O212">
            <v>0</v>
          </cell>
          <cell r="P212">
            <v>4225723.7600000007</v>
          </cell>
          <cell r="Q212">
            <v>10016.75</v>
          </cell>
          <cell r="R212">
            <v>-1583.22</v>
          </cell>
          <cell r="S212">
            <v>0</v>
          </cell>
          <cell r="T212">
            <v>4234157.290000001</v>
          </cell>
          <cell r="U212">
            <v>2278396.8700000006</v>
          </cell>
          <cell r="V212">
            <v>-6467.83</v>
          </cell>
          <cell r="W212">
            <v>0</v>
          </cell>
          <cell r="X212">
            <v>6506086.3300000001</v>
          </cell>
        </row>
        <row r="213">
          <cell r="A213" t="str">
            <v>31510801</v>
          </cell>
          <cell r="B213">
            <v>315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315</v>
          </cell>
          <cell r="L213">
            <v>1206283.2</v>
          </cell>
          <cell r="M213">
            <v>0</v>
          </cell>
          <cell r="N213">
            <v>0</v>
          </cell>
          <cell r="O213">
            <v>0</v>
          </cell>
          <cell r="P213">
            <v>1206283.2</v>
          </cell>
          <cell r="Q213">
            <v>2859.4</v>
          </cell>
          <cell r="R213">
            <v>-451.95000000000005</v>
          </cell>
          <cell r="S213">
            <v>0</v>
          </cell>
          <cell r="T213">
            <v>1208690.6499999999</v>
          </cell>
          <cell r="U213">
            <v>650395.5199999999</v>
          </cell>
          <cell r="V213">
            <v>-1846.3000000000002</v>
          </cell>
          <cell r="W213">
            <v>0</v>
          </cell>
          <cell r="X213">
            <v>1857239.8699999999</v>
          </cell>
        </row>
        <row r="214">
          <cell r="A214" t="str">
            <v>31610801</v>
          </cell>
          <cell r="B214">
            <v>316</v>
          </cell>
          <cell r="C214" t="str">
            <v>Scherer Comm</v>
          </cell>
          <cell r="D214" t="str">
            <v>Steam</v>
          </cell>
          <cell r="E214">
            <v>10801</v>
          </cell>
          <cell r="K214">
            <v>316</v>
          </cell>
          <cell r="L214">
            <v>3566324.06</v>
          </cell>
          <cell r="M214">
            <v>0</v>
          </cell>
          <cell r="N214">
            <v>0</v>
          </cell>
          <cell r="O214">
            <v>0</v>
          </cell>
          <cell r="P214">
            <v>3566324.06</v>
          </cell>
          <cell r="Q214">
            <v>8453.6999999999989</v>
          </cell>
          <cell r="R214">
            <v>-1336.17</v>
          </cell>
          <cell r="S214">
            <v>0</v>
          </cell>
          <cell r="T214">
            <v>3573441.5900000003</v>
          </cell>
          <cell r="U214">
            <v>1922866.2200000002</v>
          </cell>
          <cell r="V214">
            <v>-5458.5899999999992</v>
          </cell>
          <cell r="W214">
            <v>0</v>
          </cell>
          <cell r="X214">
            <v>5490849.2200000007</v>
          </cell>
        </row>
        <row r="215">
          <cell r="A215" t="str">
            <v/>
          </cell>
          <cell r="B215" t="str">
            <v/>
          </cell>
          <cell r="C215" t="str">
            <v>Scherer Comm</v>
          </cell>
          <cell r="D215" t="str">
            <v>Steam</v>
          </cell>
          <cell r="E215" t="str">
            <v/>
          </cell>
          <cell r="J215" t="str">
            <v>Depr Total</v>
          </cell>
          <cell r="L215">
            <v>72692740.580000013</v>
          </cell>
          <cell r="M215">
            <v>0</v>
          </cell>
          <cell r="N215">
            <v>0</v>
          </cell>
          <cell r="O215">
            <v>0</v>
          </cell>
          <cell r="P215">
            <v>72692740.580000013</v>
          </cell>
          <cell r="Q215">
            <v>172312.59</v>
          </cell>
          <cell r="R215">
            <v>-27235.380000000005</v>
          </cell>
          <cell r="S215">
            <v>0</v>
          </cell>
          <cell r="T215">
            <v>72837817.790000007</v>
          </cell>
          <cell r="U215">
            <v>39193975.090000004</v>
          </cell>
          <cell r="V215">
            <v>-111262.77999999998</v>
          </cell>
          <cell r="W215">
            <v>0</v>
          </cell>
          <cell r="X215">
            <v>111920530.10000001</v>
          </cell>
        </row>
        <row r="216">
          <cell r="A216" t="str">
            <v>316.510801</v>
          </cell>
          <cell r="B216">
            <v>316.5</v>
          </cell>
          <cell r="C216" t="str">
            <v>Scherer Comm</v>
          </cell>
          <cell r="D216" t="str">
            <v>Steam</v>
          </cell>
          <cell r="E216">
            <v>10801</v>
          </cell>
          <cell r="J216" t="str">
            <v>Amort</v>
          </cell>
          <cell r="K216">
            <v>316.5</v>
          </cell>
          <cell r="L216">
            <v>233351.77</v>
          </cell>
          <cell r="M216">
            <v>0</v>
          </cell>
          <cell r="N216">
            <v>0</v>
          </cell>
          <cell r="O216">
            <v>0</v>
          </cell>
          <cell r="P216">
            <v>233351.77</v>
          </cell>
          <cell r="Q216">
            <v>553.14</v>
          </cell>
          <cell r="R216">
            <v>-87.42</v>
          </cell>
          <cell r="S216">
            <v>0</v>
          </cell>
          <cell r="T216">
            <v>233817.49</v>
          </cell>
          <cell r="U216">
            <v>125817.02999999998</v>
          </cell>
          <cell r="V216">
            <v>-357.12999999999994</v>
          </cell>
          <cell r="W216">
            <v>0</v>
          </cell>
          <cell r="X216">
            <v>359277.3899999999</v>
          </cell>
        </row>
        <row r="217">
          <cell r="A217" t="str">
            <v>316.710801</v>
          </cell>
          <cell r="B217">
            <v>316.7</v>
          </cell>
          <cell r="C217" t="str">
            <v>Scherer Comm</v>
          </cell>
          <cell r="D217" t="str">
            <v>Steam</v>
          </cell>
          <cell r="E217">
            <v>10801</v>
          </cell>
          <cell r="K217">
            <v>316.7</v>
          </cell>
          <cell r="L217">
            <v>815567.58</v>
          </cell>
          <cell r="M217">
            <v>0</v>
          </cell>
          <cell r="N217">
            <v>-47836.89</v>
          </cell>
          <cell r="O217">
            <v>0</v>
          </cell>
          <cell r="P217">
            <v>767730.69</v>
          </cell>
          <cell r="Q217">
            <v>1819.84</v>
          </cell>
          <cell r="R217">
            <v>-287.63999999999214</v>
          </cell>
          <cell r="S217">
            <v>0</v>
          </cell>
          <cell r="T217">
            <v>769262.8899999999</v>
          </cell>
          <cell r="U217">
            <v>407490.76</v>
          </cell>
          <cell r="V217">
            <v>-13222.299999999992</v>
          </cell>
          <cell r="W217">
            <v>0</v>
          </cell>
          <cell r="X217">
            <v>1163531.3499999999</v>
          </cell>
        </row>
        <row r="218">
          <cell r="A218" t="str">
            <v/>
          </cell>
          <cell r="B218" t="str">
            <v/>
          </cell>
          <cell r="C218" t="str">
            <v>Scherer Comm</v>
          </cell>
          <cell r="D218" t="str">
            <v>Steam</v>
          </cell>
          <cell r="E218" t="str">
            <v/>
          </cell>
          <cell r="J218" t="str">
            <v>Amort Total</v>
          </cell>
          <cell r="L218">
            <v>1048919.3499999999</v>
          </cell>
          <cell r="M218">
            <v>0</v>
          </cell>
          <cell r="N218">
            <v>-47836.89</v>
          </cell>
          <cell r="O218">
            <v>0</v>
          </cell>
          <cell r="P218">
            <v>1001082.46</v>
          </cell>
          <cell r="Q218">
            <v>2372.98</v>
          </cell>
          <cell r="R218">
            <v>-375.05999999999216</v>
          </cell>
          <cell r="S218">
            <v>0</v>
          </cell>
          <cell r="T218">
            <v>1003080.3799999999</v>
          </cell>
          <cell r="U218">
            <v>533307.79</v>
          </cell>
          <cell r="V218">
            <v>-13579.429999999991</v>
          </cell>
          <cell r="W218">
            <v>0</v>
          </cell>
          <cell r="X218">
            <v>1522808.7399999998</v>
          </cell>
        </row>
        <row r="219">
          <cell r="A219" t="str">
            <v/>
          </cell>
          <cell r="B219" t="str">
            <v/>
          </cell>
          <cell r="C219" t="str">
            <v>Scherer Comm Total</v>
          </cell>
          <cell r="D219" t="str">
            <v>Steam</v>
          </cell>
          <cell r="E219" t="str">
            <v/>
          </cell>
          <cell r="I219" t="str">
            <v>Scherer Comm Total</v>
          </cell>
          <cell r="L219">
            <v>73741659.930000007</v>
          </cell>
          <cell r="M219">
            <v>0</v>
          </cell>
          <cell r="N219">
            <v>-47836.89</v>
          </cell>
          <cell r="O219">
            <v>0</v>
          </cell>
          <cell r="P219">
            <v>73693823.040000007</v>
          </cell>
          <cell r="Q219">
            <v>174685.57</v>
          </cell>
          <cell r="R219">
            <v>-27610.439999999995</v>
          </cell>
          <cell r="S219">
            <v>0</v>
          </cell>
          <cell r="T219">
            <v>73840898.170000002</v>
          </cell>
          <cell r="U219">
            <v>39727282.880000003</v>
          </cell>
          <cell r="V219">
            <v>-124842.20999999998</v>
          </cell>
          <cell r="W219">
            <v>0</v>
          </cell>
          <cell r="X219">
            <v>113443338.84</v>
          </cell>
        </row>
        <row r="220">
          <cell r="A220" t="str">
            <v>31110802</v>
          </cell>
          <cell r="B220">
            <v>311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I220" t="str">
            <v>Scherer Comm U3&amp;4</v>
          </cell>
          <cell r="J220" t="str">
            <v>Depr</v>
          </cell>
          <cell r="K220">
            <v>311</v>
          </cell>
          <cell r="L220">
            <v>2923421.52</v>
          </cell>
          <cell r="M220">
            <v>0</v>
          </cell>
          <cell r="N220">
            <v>0</v>
          </cell>
          <cell r="O220">
            <v>0</v>
          </cell>
          <cell r="P220">
            <v>2923421.52</v>
          </cell>
          <cell r="Q220">
            <v>6929.75</v>
          </cell>
          <cell r="R220">
            <v>-1095.3000000000002</v>
          </cell>
          <cell r="S220">
            <v>0</v>
          </cell>
          <cell r="T220">
            <v>2929255.97</v>
          </cell>
          <cell r="U220">
            <v>1576230.46</v>
          </cell>
          <cell r="V220">
            <v>-4474.58</v>
          </cell>
          <cell r="W220">
            <v>0</v>
          </cell>
          <cell r="X220">
            <v>4501011.8499999996</v>
          </cell>
        </row>
        <row r="221">
          <cell r="A221" t="str">
            <v>31210802</v>
          </cell>
          <cell r="B221">
            <v>312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312</v>
          </cell>
          <cell r="L221">
            <v>19320871.530000001</v>
          </cell>
          <cell r="M221">
            <v>0</v>
          </cell>
          <cell r="N221">
            <v>0</v>
          </cell>
          <cell r="O221">
            <v>0</v>
          </cell>
          <cell r="P221">
            <v>19320871.530000001</v>
          </cell>
          <cell r="Q221">
            <v>45798.649999999994</v>
          </cell>
          <cell r="R221">
            <v>-7238.8499999999995</v>
          </cell>
          <cell r="S221">
            <v>0</v>
          </cell>
          <cell r="T221">
            <v>19359431.329999998</v>
          </cell>
          <cell r="U221">
            <v>10417295.48</v>
          </cell>
          <cell r="V221">
            <v>-29572.329999999994</v>
          </cell>
          <cell r="W221">
            <v>0</v>
          </cell>
          <cell r="X221">
            <v>29747154.480000008</v>
          </cell>
        </row>
        <row r="222">
          <cell r="A222" t="str">
            <v>31410802</v>
          </cell>
          <cell r="B222">
            <v>314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314</v>
          </cell>
          <cell r="L222">
            <v>303199.5</v>
          </cell>
          <cell r="M222">
            <v>0</v>
          </cell>
          <cell r="N222">
            <v>0</v>
          </cell>
          <cell r="O222">
            <v>0</v>
          </cell>
          <cell r="P222">
            <v>303199.5</v>
          </cell>
          <cell r="Q222">
            <v>718.71</v>
          </cell>
          <cell r="R222">
            <v>-113.60999999999999</v>
          </cell>
          <cell r="S222">
            <v>0</v>
          </cell>
          <cell r="T222">
            <v>303804.60000000003</v>
          </cell>
          <cell r="U222">
            <v>163477.01999999999</v>
          </cell>
          <cell r="V222">
            <v>-464.11</v>
          </cell>
          <cell r="W222">
            <v>0</v>
          </cell>
          <cell r="X222">
            <v>466817.51</v>
          </cell>
        </row>
        <row r="223">
          <cell r="A223" t="str">
            <v>31510802</v>
          </cell>
          <cell r="B223">
            <v>315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315</v>
          </cell>
          <cell r="L223">
            <v>290939.12</v>
          </cell>
          <cell r="M223">
            <v>0</v>
          </cell>
          <cell r="N223">
            <v>0</v>
          </cell>
          <cell r="O223">
            <v>0</v>
          </cell>
          <cell r="P223">
            <v>290939.12</v>
          </cell>
          <cell r="Q223">
            <v>689.65</v>
          </cell>
          <cell r="R223">
            <v>-108.99</v>
          </cell>
          <cell r="S223">
            <v>0</v>
          </cell>
          <cell r="T223">
            <v>291519.78000000003</v>
          </cell>
          <cell r="U223">
            <v>156866.58000000005</v>
          </cell>
          <cell r="V223">
            <v>-445.33000000000015</v>
          </cell>
          <cell r="W223">
            <v>0</v>
          </cell>
          <cell r="X223">
            <v>447941.02999999997</v>
          </cell>
        </row>
        <row r="224">
          <cell r="A224" t="str">
            <v>31610802</v>
          </cell>
          <cell r="B224">
            <v>316</v>
          </cell>
          <cell r="C224" t="str">
            <v>Scherer Comm U3&amp;4</v>
          </cell>
          <cell r="D224" t="str">
            <v>Steam</v>
          </cell>
          <cell r="E224">
            <v>10802</v>
          </cell>
          <cell r="K224">
            <v>316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/>
          </cell>
          <cell r="B225" t="str">
            <v/>
          </cell>
          <cell r="C225" t="str">
            <v>Scherer Comm U3&amp;4</v>
          </cell>
          <cell r="D225" t="str">
            <v>Steam</v>
          </cell>
          <cell r="E225" t="str">
            <v/>
          </cell>
          <cell r="J225" t="str">
            <v>Depr Total</v>
          </cell>
          <cell r="L225">
            <v>22838431.670000002</v>
          </cell>
          <cell r="M225">
            <v>0</v>
          </cell>
          <cell r="N225">
            <v>0</v>
          </cell>
          <cell r="O225">
            <v>0</v>
          </cell>
          <cell r="P225">
            <v>22838431.670000002</v>
          </cell>
          <cell r="Q225">
            <v>54136.759999999995</v>
          </cell>
          <cell r="R225">
            <v>-8556.75</v>
          </cell>
          <cell r="S225">
            <v>0</v>
          </cell>
          <cell r="T225">
            <v>22884011.68</v>
          </cell>
          <cell r="U225">
            <v>12313869.540000001</v>
          </cell>
          <cell r="V225">
            <v>-34956.35</v>
          </cell>
          <cell r="W225">
            <v>0</v>
          </cell>
          <cell r="X225">
            <v>35162924.870000005</v>
          </cell>
        </row>
        <row r="226">
          <cell r="A226" t="str">
            <v/>
          </cell>
          <cell r="B226" t="str">
            <v/>
          </cell>
          <cell r="C226" t="str">
            <v>Scherer Comm U3&amp;4 Total</v>
          </cell>
          <cell r="D226" t="str">
            <v>Steam</v>
          </cell>
          <cell r="E226" t="str">
            <v/>
          </cell>
          <cell r="I226" t="str">
            <v>Scherer Comm U3&amp;4 Total</v>
          </cell>
          <cell r="L226">
            <v>22838431.670000002</v>
          </cell>
          <cell r="M226">
            <v>0</v>
          </cell>
          <cell r="N226">
            <v>0</v>
          </cell>
          <cell r="O226">
            <v>0</v>
          </cell>
          <cell r="P226">
            <v>22838431.670000002</v>
          </cell>
          <cell r="Q226">
            <v>54136.759999999995</v>
          </cell>
          <cell r="R226">
            <v>-8556.75</v>
          </cell>
          <cell r="S226">
            <v>0</v>
          </cell>
          <cell r="T226">
            <v>22884011.68</v>
          </cell>
          <cell r="U226">
            <v>12313869.540000001</v>
          </cell>
          <cell r="V226">
            <v>-34956.35</v>
          </cell>
          <cell r="W226">
            <v>0</v>
          </cell>
          <cell r="X226">
            <v>35162924.870000005</v>
          </cell>
        </row>
        <row r="227">
          <cell r="A227" t="str">
            <v>31110803</v>
          </cell>
          <cell r="B227">
            <v>311</v>
          </cell>
          <cell r="C227" t="str">
            <v>Scherer U4</v>
          </cell>
          <cell r="D227" t="str">
            <v>Steam</v>
          </cell>
          <cell r="E227">
            <v>10803</v>
          </cell>
          <cell r="I227" t="str">
            <v>Scherer U4</v>
          </cell>
          <cell r="J227" t="str">
            <v>Depr</v>
          </cell>
          <cell r="K227">
            <v>311</v>
          </cell>
          <cell r="L227">
            <v>62283831.960000001</v>
          </cell>
          <cell r="M227">
            <v>687229.97</v>
          </cell>
          <cell r="N227">
            <v>0</v>
          </cell>
          <cell r="O227">
            <v>0</v>
          </cell>
          <cell r="P227">
            <v>62971061.93</v>
          </cell>
          <cell r="Q227">
            <v>149268.09999999998</v>
          </cell>
          <cell r="R227">
            <v>-23593.02</v>
          </cell>
          <cell r="S227">
            <v>0</v>
          </cell>
          <cell r="T227">
            <v>63096737.009999998</v>
          </cell>
          <cell r="U227">
            <v>33952306.859999999</v>
          </cell>
          <cell r="V227">
            <v>-96382.889999999985</v>
          </cell>
          <cell r="W227">
            <v>0</v>
          </cell>
          <cell r="X227">
            <v>96952660.979999989</v>
          </cell>
        </row>
        <row r="228">
          <cell r="A228" t="str">
            <v>31210803</v>
          </cell>
          <cell r="B228">
            <v>312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312</v>
          </cell>
          <cell r="L228">
            <v>369330662.22000003</v>
          </cell>
          <cell r="M228">
            <v>6387234.8700000001</v>
          </cell>
          <cell r="N228">
            <v>0</v>
          </cell>
          <cell r="O228">
            <v>0</v>
          </cell>
          <cell r="P228">
            <v>375717897.09000003</v>
          </cell>
          <cell r="Q228">
            <v>890610.62000000011</v>
          </cell>
          <cell r="R228">
            <v>-140768.13</v>
          </cell>
          <cell r="S228">
            <v>0</v>
          </cell>
          <cell r="T228">
            <v>376467739.58000004</v>
          </cell>
          <cell r="U228">
            <v>202577008.20999995</v>
          </cell>
          <cell r="V228">
            <v>-575070.05000000005</v>
          </cell>
          <cell r="W228">
            <v>0</v>
          </cell>
          <cell r="X228">
            <v>578469677.74000013</v>
          </cell>
        </row>
        <row r="229">
          <cell r="A229" t="str">
            <v>31410803</v>
          </cell>
          <cell r="B229">
            <v>314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314</v>
          </cell>
          <cell r="L229">
            <v>113265452.3</v>
          </cell>
          <cell r="M229">
            <v>6771014.5</v>
          </cell>
          <cell r="N229">
            <v>-42367.72</v>
          </cell>
          <cell r="O229">
            <v>0</v>
          </cell>
          <cell r="P229">
            <v>119994099.08</v>
          </cell>
          <cell r="Q229">
            <v>284436.86000000034</v>
          </cell>
          <cell r="R229">
            <v>-44957.51999999999</v>
          </cell>
          <cell r="S229">
            <v>0</v>
          </cell>
          <cell r="T229">
            <v>120233578.42</v>
          </cell>
          <cell r="U229">
            <v>64697598.349999994</v>
          </cell>
          <cell r="V229">
            <v>-183661.73000000004</v>
          </cell>
          <cell r="W229">
            <v>0</v>
          </cell>
          <cell r="X229">
            <v>184747515.03999999</v>
          </cell>
        </row>
        <row r="230">
          <cell r="A230" t="str">
            <v>31510803</v>
          </cell>
          <cell r="B230">
            <v>315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315</v>
          </cell>
          <cell r="L230">
            <v>21874264.239999998</v>
          </cell>
          <cell r="M230">
            <v>811829.43</v>
          </cell>
          <cell r="N230">
            <v>0</v>
          </cell>
          <cell r="O230">
            <v>0</v>
          </cell>
          <cell r="P230">
            <v>22686093.669999998</v>
          </cell>
          <cell r="Q230">
            <v>53775.650000000023</v>
          </cell>
          <cell r="R230">
            <v>-8499.66</v>
          </cell>
          <cell r="S230">
            <v>0</v>
          </cell>
          <cell r="T230">
            <v>22731369.66</v>
          </cell>
          <cell r="U230">
            <v>12231732.960000001</v>
          </cell>
          <cell r="V230">
            <v>-34723.08</v>
          </cell>
          <cell r="W230">
            <v>0</v>
          </cell>
          <cell r="X230">
            <v>34928379.540000007</v>
          </cell>
        </row>
        <row r="231">
          <cell r="A231" t="str">
            <v>31610803</v>
          </cell>
          <cell r="B231">
            <v>316</v>
          </cell>
          <cell r="C231" t="str">
            <v>Scherer U4</v>
          </cell>
          <cell r="D231" t="str">
            <v>Steam</v>
          </cell>
          <cell r="E231">
            <v>10803</v>
          </cell>
          <cell r="K231">
            <v>316</v>
          </cell>
          <cell r="L231">
            <v>3401472.35</v>
          </cell>
          <cell r="M231">
            <v>383384.5</v>
          </cell>
          <cell r="N231">
            <v>0</v>
          </cell>
          <cell r="O231">
            <v>0</v>
          </cell>
          <cell r="P231">
            <v>3784856.85</v>
          </cell>
          <cell r="Q231">
            <v>8971.7199999999721</v>
          </cell>
          <cell r="R231">
            <v>-1418.04</v>
          </cell>
          <cell r="S231">
            <v>0</v>
          </cell>
          <cell r="T231">
            <v>3792410.5300000003</v>
          </cell>
          <cell r="U231">
            <v>2040693.2900000003</v>
          </cell>
          <cell r="V231">
            <v>-5793.0399999999991</v>
          </cell>
          <cell r="W231">
            <v>0</v>
          </cell>
          <cell r="X231">
            <v>5827310.7799999993</v>
          </cell>
        </row>
        <row r="232">
          <cell r="A232" t="str">
            <v/>
          </cell>
          <cell r="B232" t="str">
            <v/>
          </cell>
          <cell r="C232" t="str">
            <v>Scherer U4</v>
          </cell>
          <cell r="D232" t="str">
            <v>Steam</v>
          </cell>
          <cell r="E232" t="str">
            <v/>
          </cell>
          <cell r="J232" t="str">
            <v>Depr Total</v>
          </cell>
          <cell r="L232">
            <v>570155683.07000005</v>
          </cell>
          <cell r="M232">
            <v>15040693.27</v>
          </cell>
          <cell r="N232">
            <v>-42367.72</v>
          </cell>
          <cell r="O232">
            <v>0</v>
          </cell>
          <cell r="P232">
            <v>585154008.62</v>
          </cell>
          <cell r="Q232">
            <v>1387062.9500000004</v>
          </cell>
          <cell r="R232">
            <v>-219236.37</v>
          </cell>
          <cell r="S232">
            <v>0</v>
          </cell>
          <cell r="T232">
            <v>586321835.19999993</v>
          </cell>
          <cell r="U232">
            <v>315499339.66999996</v>
          </cell>
          <cell r="V232">
            <v>-895630.79000000015</v>
          </cell>
          <cell r="W232">
            <v>0</v>
          </cell>
          <cell r="X232">
            <v>900925544.08000004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I233" t="str">
            <v>Scherer U4 Total</v>
          </cell>
          <cell r="L233">
            <v>570155683.07000005</v>
          </cell>
          <cell r="M233">
            <v>15040693.27</v>
          </cell>
          <cell r="N233">
            <v>-42367.72</v>
          </cell>
          <cell r="O233">
            <v>0</v>
          </cell>
          <cell r="P233">
            <v>585154008.62</v>
          </cell>
          <cell r="Q233">
            <v>1387062.9500000004</v>
          </cell>
          <cell r="R233">
            <v>-219236.37</v>
          </cell>
          <cell r="S233">
            <v>0</v>
          </cell>
          <cell r="T233">
            <v>586321835.19999993</v>
          </cell>
          <cell r="U233">
            <v>315499339.66999996</v>
          </cell>
          <cell r="V233">
            <v>-895630.79000000015</v>
          </cell>
          <cell r="W233">
            <v>0</v>
          </cell>
          <cell r="X233">
            <v>900925544.08000004</v>
          </cell>
        </row>
        <row r="234">
          <cell r="A234" t="str">
            <v/>
          </cell>
          <cell r="B234" t="str">
            <v/>
          </cell>
          <cell r="C234" t="str">
            <v>Scherer U4 Total</v>
          </cell>
          <cell r="D234" t="str">
            <v>Steam</v>
          </cell>
          <cell r="E234" t="str">
            <v/>
          </cell>
          <cell r="H234" t="str">
            <v>Scherer  Total</v>
          </cell>
          <cell r="L234">
            <v>700157147.73000002</v>
          </cell>
          <cell r="M234">
            <v>15040693.27</v>
          </cell>
          <cell r="N234">
            <v>-142208.88</v>
          </cell>
          <cell r="O234">
            <v>0</v>
          </cell>
          <cell r="P234">
            <v>715055632.12</v>
          </cell>
          <cell r="Q234">
            <v>1615885.2800000005</v>
          </cell>
          <cell r="R234">
            <v>-255403.56</v>
          </cell>
          <cell r="S234">
            <v>0</v>
          </cell>
          <cell r="T234">
            <v>716416113.83999991</v>
          </cell>
          <cell r="U234">
            <v>367540492.08999991</v>
          </cell>
          <cell r="V234">
            <v>-1055429.3500000001</v>
          </cell>
          <cell r="W234">
            <v>0</v>
          </cell>
          <cell r="X234">
            <v>1082901176.5800002</v>
          </cell>
        </row>
        <row r="235">
          <cell r="A235" t="str">
            <v>31110900</v>
          </cell>
          <cell r="B235">
            <v>311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H235" t="str">
            <v xml:space="preserve">St Johns River Power Plant </v>
          </cell>
          <cell r="I235" t="str">
            <v>SJRPP - Coal &amp; Limestone</v>
          </cell>
          <cell r="J235" t="str">
            <v>Depr</v>
          </cell>
          <cell r="K235">
            <v>311</v>
          </cell>
          <cell r="L235">
            <v>3783292</v>
          </cell>
          <cell r="M235">
            <v>0</v>
          </cell>
          <cell r="N235">
            <v>0</v>
          </cell>
          <cell r="O235">
            <v>0</v>
          </cell>
          <cell r="P235">
            <v>3783292</v>
          </cell>
          <cell r="Q235">
            <v>2704.51</v>
          </cell>
          <cell r="R235">
            <v>-6472.98</v>
          </cell>
          <cell r="S235">
            <v>0</v>
          </cell>
          <cell r="T235">
            <v>3779523.53</v>
          </cell>
          <cell r="U235">
            <v>978.23</v>
          </cell>
          <cell r="V235">
            <v>-25996.03</v>
          </cell>
          <cell r="W235">
            <v>0</v>
          </cell>
          <cell r="X235">
            <v>3754505.73</v>
          </cell>
        </row>
        <row r="236">
          <cell r="A236" t="str">
            <v>31210900</v>
          </cell>
          <cell r="B236">
            <v>312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312</v>
          </cell>
          <cell r="L236">
            <v>31101279.82</v>
          </cell>
          <cell r="M236">
            <v>94353.3</v>
          </cell>
          <cell r="N236">
            <v>-84175.7</v>
          </cell>
          <cell r="O236">
            <v>664.77</v>
          </cell>
          <cell r="P236">
            <v>31112122.190000001</v>
          </cell>
          <cell r="Q236">
            <v>22240.719999999987</v>
          </cell>
          <cell r="R236">
            <v>-53231.039999999994</v>
          </cell>
          <cell r="S236">
            <v>0</v>
          </cell>
          <cell r="T236">
            <v>31081131.870000001</v>
          </cell>
          <cell r="U236">
            <v>8044.54</v>
          </cell>
          <cell r="V236">
            <v>-213780.19999999995</v>
          </cell>
          <cell r="W236">
            <v>0</v>
          </cell>
          <cell r="X236">
            <v>30875396.210000001</v>
          </cell>
        </row>
        <row r="237">
          <cell r="A237" t="str">
            <v>31410900</v>
          </cell>
          <cell r="B237">
            <v>314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314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31510900</v>
          </cell>
          <cell r="B238">
            <v>315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315</v>
          </cell>
          <cell r="L238">
            <v>3802186.93</v>
          </cell>
          <cell r="M238">
            <v>2317.44</v>
          </cell>
          <cell r="N238">
            <v>0</v>
          </cell>
          <cell r="O238">
            <v>0</v>
          </cell>
          <cell r="P238">
            <v>3804504.37</v>
          </cell>
          <cell r="Q238">
            <v>2719.68</v>
          </cell>
          <cell r="R238">
            <v>-6509.2800000000007</v>
          </cell>
          <cell r="S238">
            <v>0</v>
          </cell>
          <cell r="T238">
            <v>3800714.7700000005</v>
          </cell>
          <cell r="U238">
            <v>983.71</v>
          </cell>
          <cell r="V238">
            <v>-26141.810000000005</v>
          </cell>
          <cell r="W238">
            <v>0</v>
          </cell>
          <cell r="X238">
            <v>3775556.6700000009</v>
          </cell>
        </row>
        <row r="239">
          <cell r="A239" t="str">
            <v>31610900</v>
          </cell>
          <cell r="B239">
            <v>316</v>
          </cell>
          <cell r="C239" t="str">
            <v>SJRPP - Coal &amp; Limestone</v>
          </cell>
          <cell r="D239" t="str">
            <v>Steam</v>
          </cell>
          <cell r="E239">
            <v>10900</v>
          </cell>
          <cell r="K239">
            <v>316</v>
          </cell>
          <cell r="L239">
            <v>302789.31</v>
          </cell>
          <cell r="M239">
            <v>0</v>
          </cell>
          <cell r="N239">
            <v>0</v>
          </cell>
          <cell r="O239">
            <v>0</v>
          </cell>
          <cell r="P239">
            <v>302789.31</v>
          </cell>
          <cell r="Q239">
            <v>216.45999999999998</v>
          </cell>
          <cell r="R239">
            <v>-518.04</v>
          </cell>
          <cell r="S239">
            <v>0</v>
          </cell>
          <cell r="T239">
            <v>302487.73000000004</v>
          </cell>
          <cell r="U239">
            <v>78.3</v>
          </cell>
          <cell r="V239">
            <v>-2080.5100000000002</v>
          </cell>
          <cell r="W239">
            <v>0</v>
          </cell>
          <cell r="X239">
            <v>300485.52</v>
          </cell>
        </row>
        <row r="240">
          <cell r="A240" t="str">
            <v/>
          </cell>
          <cell r="B240" t="str">
            <v/>
          </cell>
          <cell r="C240" t="str">
            <v>SJRPP - Coal &amp; Limestone</v>
          </cell>
          <cell r="D240" t="str">
            <v>Steam</v>
          </cell>
          <cell r="E240" t="str">
            <v/>
          </cell>
          <cell r="J240" t="str">
            <v>Depr Total</v>
          </cell>
          <cell r="L240">
            <v>38989548.060000002</v>
          </cell>
          <cell r="M240">
            <v>96670.74</v>
          </cell>
          <cell r="N240">
            <v>-84175.7</v>
          </cell>
          <cell r="O240">
            <v>664.77</v>
          </cell>
          <cell r="P240">
            <v>39002707.869999997</v>
          </cell>
          <cell r="Q240">
            <v>27881.369999999988</v>
          </cell>
          <cell r="R240">
            <v>-66731.339999999982</v>
          </cell>
          <cell r="S240">
            <v>0</v>
          </cell>
          <cell r="T240">
            <v>38963857.899999999</v>
          </cell>
          <cell r="U240">
            <v>10084.779999999999</v>
          </cell>
          <cell r="V240">
            <v>-267998.55</v>
          </cell>
          <cell r="W240">
            <v>0</v>
          </cell>
          <cell r="X240">
            <v>38705944.130000003</v>
          </cell>
        </row>
        <row r="241">
          <cell r="A241" t="str">
            <v/>
          </cell>
          <cell r="B241" t="str">
            <v/>
          </cell>
          <cell r="C241" t="str">
            <v>SJRPP - Coal &amp; Limestone Total</v>
          </cell>
          <cell r="D241" t="str">
            <v>Steam</v>
          </cell>
          <cell r="E241" t="str">
            <v/>
          </cell>
          <cell r="I241" t="str">
            <v>SJRPP - Coal &amp; Limestone Total</v>
          </cell>
          <cell r="L241">
            <v>38989548.060000002</v>
          </cell>
          <cell r="M241">
            <v>96670.74</v>
          </cell>
          <cell r="N241">
            <v>-84175.7</v>
          </cell>
          <cell r="O241">
            <v>664.77</v>
          </cell>
          <cell r="P241">
            <v>39002707.869999997</v>
          </cell>
          <cell r="Q241">
            <v>27881.369999999988</v>
          </cell>
          <cell r="R241">
            <v>-66731.339999999982</v>
          </cell>
          <cell r="S241">
            <v>0</v>
          </cell>
          <cell r="T241">
            <v>38963857.899999999</v>
          </cell>
          <cell r="U241">
            <v>10084.779999999999</v>
          </cell>
          <cell r="V241">
            <v>-267998.55</v>
          </cell>
          <cell r="W241">
            <v>0</v>
          </cell>
          <cell r="X241">
            <v>38705944.130000003</v>
          </cell>
        </row>
        <row r="242">
          <cell r="A242" t="str">
            <v>31210901</v>
          </cell>
          <cell r="B242">
            <v>312</v>
          </cell>
          <cell r="C242" t="str">
            <v>SJRPP - Coal Cars</v>
          </cell>
          <cell r="D242" t="str">
            <v>Steam</v>
          </cell>
          <cell r="E242">
            <v>10901</v>
          </cell>
          <cell r="I242" t="str">
            <v>SJRPP - Coal Cars</v>
          </cell>
          <cell r="J242" t="str">
            <v>Depr</v>
          </cell>
          <cell r="K242">
            <v>312</v>
          </cell>
          <cell r="L242">
            <v>2600667.73</v>
          </cell>
          <cell r="M242">
            <v>0</v>
          </cell>
          <cell r="N242">
            <v>0</v>
          </cell>
          <cell r="O242">
            <v>-664.77</v>
          </cell>
          <cell r="P242">
            <v>2600002.96</v>
          </cell>
          <cell r="Q242">
            <v>0</v>
          </cell>
          <cell r="R242">
            <v>0</v>
          </cell>
          <cell r="S242">
            <v>0</v>
          </cell>
          <cell r="T242">
            <v>2600002.96</v>
          </cell>
          <cell r="U242">
            <v>0</v>
          </cell>
          <cell r="V242">
            <v>0</v>
          </cell>
          <cell r="W242">
            <v>0</v>
          </cell>
          <cell r="X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</v>
          </cell>
          <cell r="D243" t="str">
            <v>Steam</v>
          </cell>
          <cell r="E243" t="str">
            <v/>
          </cell>
          <cell r="J243" t="str">
            <v>Depr Total</v>
          </cell>
          <cell r="L243">
            <v>2600667.73</v>
          </cell>
          <cell r="M243">
            <v>0</v>
          </cell>
          <cell r="N243">
            <v>0</v>
          </cell>
          <cell r="O243">
            <v>-664.77</v>
          </cell>
          <cell r="P243">
            <v>2600002.96</v>
          </cell>
          <cell r="Q243">
            <v>0</v>
          </cell>
          <cell r="R243">
            <v>0</v>
          </cell>
          <cell r="S243">
            <v>0</v>
          </cell>
          <cell r="T243">
            <v>2600002.96</v>
          </cell>
          <cell r="U243">
            <v>0</v>
          </cell>
          <cell r="V243">
            <v>0</v>
          </cell>
          <cell r="W243">
            <v>0</v>
          </cell>
          <cell r="X243">
            <v>2600002.96</v>
          </cell>
        </row>
        <row r="244">
          <cell r="A244" t="str">
            <v/>
          </cell>
          <cell r="B244" t="str">
            <v/>
          </cell>
          <cell r="C244" t="str">
            <v>SJRPP - Coal Cars Total</v>
          </cell>
          <cell r="D244" t="str">
            <v>Steam</v>
          </cell>
          <cell r="E244" t="str">
            <v/>
          </cell>
          <cell r="I244" t="str">
            <v>SJRPP - Coal Cars Total</v>
          </cell>
          <cell r="L244">
            <v>2600667.73</v>
          </cell>
          <cell r="M244">
            <v>0</v>
          </cell>
          <cell r="N244">
            <v>0</v>
          </cell>
          <cell r="O244">
            <v>-664.77</v>
          </cell>
          <cell r="P244">
            <v>2600002.96</v>
          </cell>
          <cell r="Q244">
            <v>0</v>
          </cell>
          <cell r="R244">
            <v>0</v>
          </cell>
          <cell r="S244">
            <v>0</v>
          </cell>
          <cell r="T244">
            <v>2600002.96</v>
          </cell>
          <cell r="U244">
            <v>0</v>
          </cell>
          <cell r="V244">
            <v>0</v>
          </cell>
          <cell r="W244">
            <v>0</v>
          </cell>
          <cell r="X244">
            <v>2600002.96</v>
          </cell>
        </row>
        <row r="245">
          <cell r="A245" t="str">
            <v>31110902</v>
          </cell>
          <cell r="B245">
            <v>311</v>
          </cell>
          <cell r="C245" t="str">
            <v>SJRPP - Comm</v>
          </cell>
          <cell r="D245" t="str">
            <v>Steam</v>
          </cell>
          <cell r="E245">
            <v>10902</v>
          </cell>
          <cell r="I245" t="str">
            <v>SJRPP - Comm</v>
          </cell>
          <cell r="J245" t="str">
            <v>Depr</v>
          </cell>
          <cell r="K245">
            <v>311</v>
          </cell>
          <cell r="L245">
            <v>31960688.68</v>
          </cell>
          <cell r="M245">
            <v>821567.21</v>
          </cell>
          <cell r="N245">
            <v>-67636.97</v>
          </cell>
          <cell r="O245">
            <v>0</v>
          </cell>
          <cell r="P245">
            <v>32714618.920000002</v>
          </cell>
          <cell r="Q245">
            <v>384479.3600000001</v>
          </cell>
          <cell r="R245">
            <v>-23688.639999999999</v>
          </cell>
          <cell r="S245">
            <v>0</v>
          </cell>
          <cell r="T245">
            <v>33075409.640000001</v>
          </cell>
          <cell r="U245">
            <v>1060089.4099999999</v>
          </cell>
          <cell r="V245">
            <v>-95683.140000000014</v>
          </cell>
          <cell r="W245">
            <v>0</v>
          </cell>
          <cell r="X245">
            <v>34039815.909999996</v>
          </cell>
        </row>
        <row r="246">
          <cell r="A246" t="str">
            <v>31210902</v>
          </cell>
          <cell r="B246">
            <v>312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312</v>
          </cell>
          <cell r="L246">
            <v>3670609.99</v>
          </cell>
          <cell r="M246">
            <v>133307.66</v>
          </cell>
          <cell r="N246">
            <v>0</v>
          </cell>
          <cell r="O246">
            <v>0</v>
          </cell>
          <cell r="P246">
            <v>3803917.6500000004</v>
          </cell>
          <cell r="Q246">
            <v>44705.639999999985</v>
          </cell>
          <cell r="R246">
            <v>-2754.41</v>
          </cell>
          <cell r="S246">
            <v>0</v>
          </cell>
          <cell r="T246">
            <v>3845868.88</v>
          </cell>
          <cell r="U246">
            <v>123262.72999999998</v>
          </cell>
          <cell r="V246">
            <v>-11125.64</v>
          </cell>
          <cell r="W246">
            <v>0</v>
          </cell>
          <cell r="X246">
            <v>3958005.97</v>
          </cell>
        </row>
        <row r="247">
          <cell r="A247" t="str">
            <v>31410902</v>
          </cell>
          <cell r="B247">
            <v>314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314</v>
          </cell>
          <cell r="L247">
            <v>2465068.96</v>
          </cell>
          <cell r="M247">
            <v>0</v>
          </cell>
          <cell r="N247">
            <v>0</v>
          </cell>
          <cell r="O247">
            <v>0</v>
          </cell>
          <cell r="P247">
            <v>2465068.96</v>
          </cell>
          <cell r="Q247">
            <v>28970.78</v>
          </cell>
          <cell r="R247">
            <v>-1784.96</v>
          </cell>
          <cell r="S247">
            <v>0</v>
          </cell>
          <cell r="T247">
            <v>2492254.7799999998</v>
          </cell>
          <cell r="U247">
            <v>79878.459999999992</v>
          </cell>
          <cell r="V247">
            <v>-7209.8000000000011</v>
          </cell>
          <cell r="W247">
            <v>0</v>
          </cell>
          <cell r="X247">
            <v>2564923.44</v>
          </cell>
        </row>
        <row r="248">
          <cell r="A248" t="str">
            <v>31510902</v>
          </cell>
          <cell r="B248">
            <v>315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315</v>
          </cell>
          <cell r="L248">
            <v>5661403.3799999999</v>
          </cell>
          <cell r="M248">
            <v>0</v>
          </cell>
          <cell r="N248">
            <v>0</v>
          </cell>
          <cell r="O248">
            <v>0</v>
          </cell>
          <cell r="P248">
            <v>5661403.3799999999</v>
          </cell>
          <cell r="Q248">
            <v>66535.78</v>
          </cell>
          <cell r="R248">
            <v>-4099.43</v>
          </cell>
          <cell r="S248">
            <v>0</v>
          </cell>
          <cell r="T248">
            <v>5723839.7300000004</v>
          </cell>
          <cell r="U248">
            <v>183452.97</v>
          </cell>
          <cell r="V248">
            <v>-16558.38</v>
          </cell>
          <cell r="W248">
            <v>0</v>
          </cell>
          <cell r="X248">
            <v>5890734.3199999994</v>
          </cell>
        </row>
        <row r="249">
          <cell r="A249" t="str">
            <v>31610902</v>
          </cell>
          <cell r="B249">
            <v>316</v>
          </cell>
          <cell r="C249" t="str">
            <v>SJRPP - Comm</v>
          </cell>
          <cell r="D249" t="str">
            <v>Steam</v>
          </cell>
          <cell r="E249">
            <v>10902</v>
          </cell>
          <cell r="K249">
            <v>316</v>
          </cell>
          <cell r="L249">
            <v>1581125.35</v>
          </cell>
          <cell r="M249">
            <v>0</v>
          </cell>
          <cell r="N249">
            <v>0</v>
          </cell>
          <cell r="O249">
            <v>0</v>
          </cell>
          <cell r="P249">
            <v>1581125.35</v>
          </cell>
          <cell r="Q249">
            <v>18582.22</v>
          </cell>
          <cell r="R249">
            <v>-1144.8899999999999</v>
          </cell>
          <cell r="S249">
            <v>0</v>
          </cell>
          <cell r="T249">
            <v>1598562.6800000002</v>
          </cell>
          <cell r="U249">
            <v>51235.01</v>
          </cell>
          <cell r="V249">
            <v>-4624.4399999999996</v>
          </cell>
          <cell r="W249">
            <v>0</v>
          </cell>
          <cell r="X249">
            <v>1645173.2500000002</v>
          </cell>
        </row>
        <row r="250">
          <cell r="A250" t="str">
            <v/>
          </cell>
          <cell r="B250" t="str">
            <v/>
          </cell>
          <cell r="C250" t="str">
            <v>SJRPP - Comm</v>
          </cell>
          <cell r="D250" t="str">
            <v>Steam</v>
          </cell>
          <cell r="E250" t="str">
            <v/>
          </cell>
          <cell r="J250" t="str">
            <v>Depr Total</v>
          </cell>
          <cell r="L250">
            <v>45338896.360000007</v>
          </cell>
          <cell r="M250">
            <v>954874.87</v>
          </cell>
          <cell r="N250">
            <v>-67636.97</v>
          </cell>
          <cell r="O250">
            <v>0</v>
          </cell>
          <cell r="P250">
            <v>46226134.260000005</v>
          </cell>
          <cell r="Q250">
            <v>543273.78000000014</v>
          </cell>
          <cell r="R250">
            <v>-33472.33</v>
          </cell>
          <cell r="S250">
            <v>0</v>
          </cell>
          <cell r="T250">
            <v>46735935.710000001</v>
          </cell>
          <cell r="U250">
            <v>1497918.5799999998</v>
          </cell>
          <cell r="V250">
            <v>-135201.40000000002</v>
          </cell>
          <cell r="W250">
            <v>0</v>
          </cell>
          <cell r="X250">
            <v>48098652.889999993</v>
          </cell>
        </row>
        <row r="251">
          <cell r="A251" t="str">
            <v>316.310902</v>
          </cell>
          <cell r="B251">
            <v>316.3</v>
          </cell>
          <cell r="C251" t="str">
            <v>SJRPP - Comm</v>
          </cell>
          <cell r="D251" t="str">
            <v>Steam</v>
          </cell>
          <cell r="E251">
            <v>10902</v>
          </cell>
          <cell r="J251" t="str">
            <v>Amort</v>
          </cell>
          <cell r="K251">
            <v>316.3</v>
          </cell>
          <cell r="L251">
            <v>4141.6499999999996</v>
          </cell>
          <cell r="M251">
            <v>3564.8</v>
          </cell>
          <cell r="N251">
            <v>0</v>
          </cell>
          <cell r="O251">
            <v>0</v>
          </cell>
          <cell r="P251">
            <v>7706.45</v>
          </cell>
          <cell r="Q251">
            <v>90.569999999999709</v>
          </cell>
          <cell r="R251">
            <v>-5.58</v>
          </cell>
          <cell r="S251">
            <v>0</v>
          </cell>
          <cell r="T251">
            <v>7791.44</v>
          </cell>
          <cell r="U251">
            <v>249.70999999999998</v>
          </cell>
          <cell r="V251">
            <v>-22.54</v>
          </cell>
          <cell r="W251">
            <v>0</v>
          </cell>
          <cell r="X251">
            <v>8018.6100000000015</v>
          </cell>
        </row>
        <row r="252">
          <cell r="A252" t="str">
            <v>316.510902</v>
          </cell>
          <cell r="B252">
            <v>316.5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316.5</v>
          </cell>
          <cell r="L252">
            <v>46003.44</v>
          </cell>
          <cell r="M252">
            <v>1340</v>
          </cell>
          <cell r="N252">
            <v>-10954.97</v>
          </cell>
          <cell r="O252">
            <v>0</v>
          </cell>
          <cell r="P252">
            <v>36388.47</v>
          </cell>
          <cell r="Q252">
            <v>427.64999999999986</v>
          </cell>
          <cell r="R252">
            <v>-2451.1700000000019</v>
          </cell>
          <cell r="S252">
            <v>0</v>
          </cell>
          <cell r="T252">
            <v>34364.950000000004</v>
          </cell>
          <cell r="U252">
            <v>922.25000000000011</v>
          </cell>
          <cell r="V252">
            <v>-10632.609999999997</v>
          </cell>
          <cell r="W252">
            <v>0</v>
          </cell>
          <cell r="X252">
            <v>24654.59</v>
          </cell>
        </row>
        <row r="253">
          <cell r="A253" t="str">
            <v>316.710902</v>
          </cell>
          <cell r="B253">
            <v>316.7</v>
          </cell>
          <cell r="C253" t="str">
            <v>SJRPP - Comm</v>
          </cell>
          <cell r="D253" t="str">
            <v>Steam</v>
          </cell>
          <cell r="E253">
            <v>10902</v>
          </cell>
          <cell r="K253">
            <v>316.7</v>
          </cell>
          <cell r="L253">
            <v>231159.54</v>
          </cell>
          <cell r="M253">
            <v>23575.58</v>
          </cell>
          <cell r="N253">
            <v>-60021.26</v>
          </cell>
          <cell r="O253">
            <v>0</v>
          </cell>
          <cell r="P253">
            <v>194713.86</v>
          </cell>
          <cell r="Q253">
            <v>2212.2799999999988</v>
          </cell>
          <cell r="R253">
            <v>-9869.6900000000096</v>
          </cell>
          <cell r="S253">
            <v>0</v>
          </cell>
          <cell r="T253">
            <v>187056.45</v>
          </cell>
          <cell r="U253">
            <v>5524.28</v>
          </cell>
          <cell r="V253">
            <v>-33738.669999999991</v>
          </cell>
          <cell r="W253">
            <v>0</v>
          </cell>
          <cell r="X253">
            <v>158842.06</v>
          </cell>
        </row>
        <row r="254">
          <cell r="A254" t="str">
            <v/>
          </cell>
          <cell r="B254" t="str">
            <v/>
          </cell>
          <cell r="C254" t="str">
            <v>SJRPP - Comm</v>
          </cell>
          <cell r="D254" t="str">
            <v>Steam</v>
          </cell>
          <cell r="E254" t="str">
            <v/>
          </cell>
          <cell r="J254" t="str">
            <v>Amort Total</v>
          </cell>
          <cell r="L254">
            <v>281304.63</v>
          </cell>
          <cell r="M254">
            <v>28480.38</v>
          </cell>
          <cell r="N254">
            <v>-70976.23</v>
          </cell>
          <cell r="O254">
            <v>0</v>
          </cell>
          <cell r="P254">
            <v>238808.77999999997</v>
          </cell>
          <cell r="Q254">
            <v>2730.4999999999982</v>
          </cell>
          <cell r="R254">
            <v>-12326.440000000011</v>
          </cell>
          <cell r="S254">
            <v>0</v>
          </cell>
          <cell r="T254">
            <v>229212.84000000003</v>
          </cell>
          <cell r="U254">
            <v>6696.24</v>
          </cell>
          <cell r="V254">
            <v>-44393.819999999992</v>
          </cell>
          <cell r="W254">
            <v>0</v>
          </cell>
          <cell r="X254">
            <v>191515.26</v>
          </cell>
        </row>
        <row r="255">
          <cell r="A255" t="str">
            <v/>
          </cell>
          <cell r="B255" t="str">
            <v/>
          </cell>
          <cell r="C255" t="str">
            <v>SJRPP - Comm Total</v>
          </cell>
          <cell r="D255" t="str">
            <v>Steam</v>
          </cell>
          <cell r="E255" t="str">
            <v/>
          </cell>
          <cell r="I255" t="str">
            <v>SJRPP - Comm Total</v>
          </cell>
          <cell r="L255">
            <v>45620200.990000002</v>
          </cell>
          <cell r="M255">
            <v>983355.25</v>
          </cell>
          <cell r="N255">
            <v>-138613.20000000001</v>
          </cell>
          <cell r="O255">
            <v>0</v>
          </cell>
          <cell r="P255">
            <v>46464943.040000007</v>
          </cell>
          <cell r="Q255">
            <v>546004.28000000014</v>
          </cell>
          <cell r="R255">
            <v>-45798.770000000011</v>
          </cell>
          <cell r="S255">
            <v>0</v>
          </cell>
          <cell r="T255">
            <v>46965148.550000004</v>
          </cell>
          <cell r="U255">
            <v>1504614.8199999998</v>
          </cell>
          <cell r="V255">
            <v>-179595.22</v>
          </cell>
          <cell r="W255">
            <v>0</v>
          </cell>
          <cell r="X255">
            <v>48290168.149999999</v>
          </cell>
        </row>
        <row r="256">
          <cell r="A256" t="str">
            <v>31110903</v>
          </cell>
          <cell r="B256">
            <v>311</v>
          </cell>
          <cell r="C256" t="str">
            <v>SJRPP - Gypsum</v>
          </cell>
          <cell r="D256" t="str">
            <v>Steam</v>
          </cell>
          <cell r="E256">
            <v>10903</v>
          </cell>
          <cell r="I256" t="str">
            <v>SJRPP - Gypsum</v>
          </cell>
          <cell r="J256" t="str">
            <v>Depr</v>
          </cell>
          <cell r="K256">
            <v>311</v>
          </cell>
          <cell r="L256">
            <v>2052191.7</v>
          </cell>
          <cell r="M256">
            <v>0</v>
          </cell>
          <cell r="N256">
            <v>0</v>
          </cell>
          <cell r="O256">
            <v>0</v>
          </cell>
          <cell r="P256">
            <v>2052191.7</v>
          </cell>
          <cell r="Q256">
            <v>1467.02</v>
          </cell>
          <cell r="R256">
            <v>-3511.17</v>
          </cell>
          <cell r="S256">
            <v>0</v>
          </cell>
          <cell r="T256">
            <v>2050147.55</v>
          </cell>
          <cell r="U256">
            <v>530.63000000000011</v>
          </cell>
          <cell r="V256">
            <v>-14101.16</v>
          </cell>
          <cell r="W256">
            <v>0</v>
          </cell>
          <cell r="X256">
            <v>2036577.0200000003</v>
          </cell>
        </row>
        <row r="257">
          <cell r="A257" t="str">
            <v>31210903</v>
          </cell>
          <cell r="B257">
            <v>312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312</v>
          </cell>
          <cell r="L257">
            <v>17077894.899999999</v>
          </cell>
          <cell r="M257">
            <v>137623.18</v>
          </cell>
          <cell r="N257">
            <v>-82006.11</v>
          </cell>
          <cell r="O257">
            <v>0</v>
          </cell>
          <cell r="P257">
            <v>17133511.969999999</v>
          </cell>
          <cell r="Q257">
            <v>12248.020000000019</v>
          </cell>
          <cell r="R257">
            <v>-29314.439999999988</v>
          </cell>
          <cell r="S257">
            <v>0</v>
          </cell>
          <cell r="T257">
            <v>17116445.549999997</v>
          </cell>
          <cell r="U257">
            <v>4430.16</v>
          </cell>
          <cell r="V257">
            <v>-117729.18999999996</v>
          </cell>
          <cell r="W257">
            <v>0</v>
          </cell>
          <cell r="X257">
            <v>17003146.519999996</v>
          </cell>
        </row>
        <row r="258">
          <cell r="A258" t="str">
            <v>31410903</v>
          </cell>
          <cell r="B258">
            <v>314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31510903</v>
          </cell>
          <cell r="B259">
            <v>315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315</v>
          </cell>
          <cell r="L259">
            <v>53006.59</v>
          </cell>
          <cell r="M259">
            <v>0</v>
          </cell>
          <cell r="N259">
            <v>0</v>
          </cell>
          <cell r="O259">
            <v>0</v>
          </cell>
          <cell r="P259">
            <v>53006.59</v>
          </cell>
          <cell r="Q259">
            <v>37.89</v>
          </cell>
          <cell r="R259">
            <v>-90.69</v>
          </cell>
          <cell r="S259">
            <v>0</v>
          </cell>
          <cell r="T259">
            <v>52953.789999999994</v>
          </cell>
          <cell r="U259">
            <v>13.71</v>
          </cell>
          <cell r="V259">
            <v>-364.22</v>
          </cell>
          <cell r="W259">
            <v>0</v>
          </cell>
          <cell r="X259">
            <v>52603.279999999992</v>
          </cell>
        </row>
        <row r="260">
          <cell r="A260" t="str">
            <v>31610903</v>
          </cell>
          <cell r="B260">
            <v>316</v>
          </cell>
          <cell r="C260" t="str">
            <v>SJRPP - Gypsum</v>
          </cell>
          <cell r="D260" t="str">
            <v>Steam</v>
          </cell>
          <cell r="E260">
            <v>10903</v>
          </cell>
          <cell r="K260">
            <v>316</v>
          </cell>
          <cell r="L260">
            <v>111288.85</v>
          </cell>
          <cell r="M260">
            <v>0</v>
          </cell>
          <cell r="N260">
            <v>0</v>
          </cell>
          <cell r="O260">
            <v>0</v>
          </cell>
          <cell r="P260">
            <v>111288.85</v>
          </cell>
          <cell r="Q260">
            <v>79.56</v>
          </cell>
          <cell r="R260">
            <v>-190.41</v>
          </cell>
          <cell r="S260">
            <v>0</v>
          </cell>
          <cell r="T260">
            <v>111178</v>
          </cell>
          <cell r="U260">
            <v>28.779999999999998</v>
          </cell>
          <cell r="V260">
            <v>-764.71000000000015</v>
          </cell>
          <cell r="W260">
            <v>0</v>
          </cell>
          <cell r="X260">
            <v>110442.06999999999</v>
          </cell>
        </row>
        <row r="261">
          <cell r="A261" t="str">
            <v/>
          </cell>
          <cell r="B261" t="str">
            <v/>
          </cell>
          <cell r="C261" t="str">
            <v>SJRPP - Gypsum</v>
          </cell>
          <cell r="D261" t="str">
            <v>Steam</v>
          </cell>
          <cell r="E261" t="str">
            <v/>
          </cell>
          <cell r="J261" t="str">
            <v>Depr Total</v>
          </cell>
          <cell r="L261">
            <v>19294382.039999999</v>
          </cell>
          <cell r="M261">
            <v>137623.18</v>
          </cell>
          <cell r="N261">
            <v>-82006.11</v>
          </cell>
          <cell r="O261">
            <v>0</v>
          </cell>
          <cell r="P261">
            <v>19349999.109999999</v>
          </cell>
          <cell r="Q261">
            <v>13832.490000000018</v>
          </cell>
          <cell r="R261">
            <v>-33106.709999999992</v>
          </cell>
          <cell r="S261">
            <v>0</v>
          </cell>
          <cell r="T261">
            <v>19330724.889999997</v>
          </cell>
          <cell r="U261">
            <v>5003.28</v>
          </cell>
          <cell r="V261">
            <v>-132959.27999999994</v>
          </cell>
          <cell r="W261">
            <v>0</v>
          </cell>
          <cell r="X261">
            <v>19202768.889999997</v>
          </cell>
        </row>
        <row r="262">
          <cell r="A262" t="str">
            <v/>
          </cell>
          <cell r="B262" t="str">
            <v/>
          </cell>
          <cell r="C262" t="str">
            <v>SJRPP - Gypsum Total</v>
          </cell>
          <cell r="D262" t="str">
            <v>Steam</v>
          </cell>
          <cell r="E262" t="str">
            <v/>
          </cell>
          <cell r="I262" t="str">
            <v>SJRPP - Gypsum Total</v>
          </cell>
          <cell r="L262">
            <v>19294382.039999999</v>
          </cell>
          <cell r="M262">
            <v>137623.18</v>
          </cell>
          <cell r="N262">
            <v>-82006.11</v>
          </cell>
          <cell r="O262">
            <v>0</v>
          </cell>
          <cell r="P262">
            <v>19349999.109999999</v>
          </cell>
          <cell r="Q262">
            <v>13832.490000000018</v>
          </cell>
          <cell r="R262">
            <v>-33106.709999999992</v>
          </cell>
          <cell r="S262">
            <v>0</v>
          </cell>
          <cell r="T262">
            <v>19330724.889999997</v>
          </cell>
          <cell r="U262">
            <v>5003.28</v>
          </cell>
          <cell r="V262">
            <v>-132959.27999999994</v>
          </cell>
          <cell r="W262">
            <v>0</v>
          </cell>
          <cell r="X262">
            <v>19202768.889999997</v>
          </cell>
        </row>
        <row r="263">
          <cell r="A263" t="str">
            <v>31110904</v>
          </cell>
          <cell r="B263">
            <v>311</v>
          </cell>
          <cell r="C263" t="str">
            <v>SJRPP U1</v>
          </cell>
          <cell r="D263" t="str">
            <v>Steam</v>
          </cell>
          <cell r="E263">
            <v>10904</v>
          </cell>
          <cell r="I263" t="str">
            <v>SJRPP U1</v>
          </cell>
          <cell r="J263" t="str">
            <v>Depr</v>
          </cell>
          <cell r="K263">
            <v>311</v>
          </cell>
          <cell r="L263">
            <v>9046962.0399999991</v>
          </cell>
          <cell r="M263">
            <v>3941.33</v>
          </cell>
          <cell r="N263">
            <v>-95906.64</v>
          </cell>
          <cell r="O263">
            <v>0</v>
          </cell>
          <cell r="P263">
            <v>8954996.7299999986</v>
          </cell>
          <cell r="Q263">
            <v>105243.81999999999</v>
          </cell>
          <cell r="R263">
            <v>-6484.3099999999977</v>
          </cell>
          <cell r="S263">
            <v>0</v>
          </cell>
          <cell r="T263">
            <v>9053756.2400000002</v>
          </cell>
          <cell r="U263">
            <v>290179.05</v>
          </cell>
          <cell r="V263">
            <v>-26191.439999999999</v>
          </cell>
          <cell r="W263">
            <v>0</v>
          </cell>
          <cell r="X263">
            <v>9317743.8500000015</v>
          </cell>
        </row>
        <row r="264">
          <cell r="A264" t="str">
            <v>31210904</v>
          </cell>
          <cell r="B264">
            <v>312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312</v>
          </cell>
          <cell r="L264">
            <v>100465489.72</v>
          </cell>
          <cell r="M264">
            <v>-174370.16000000015</v>
          </cell>
          <cell r="N264">
            <v>-2242793.09</v>
          </cell>
          <cell r="O264">
            <v>0</v>
          </cell>
          <cell r="P264">
            <v>98048326.469999999</v>
          </cell>
          <cell r="Q264">
            <v>1152315.3799999999</v>
          </cell>
          <cell r="R264">
            <v>-70996.779999999795</v>
          </cell>
          <cell r="S264">
            <v>0</v>
          </cell>
          <cell r="T264">
            <v>99129645.069999993</v>
          </cell>
          <cell r="U264">
            <v>3177172.64</v>
          </cell>
          <cell r="V264">
            <v>-286770.05</v>
          </cell>
          <cell r="W264">
            <v>0</v>
          </cell>
          <cell r="X264">
            <v>102020047.66</v>
          </cell>
        </row>
        <row r="265">
          <cell r="A265" t="str">
            <v>31410904</v>
          </cell>
          <cell r="B265">
            <v>314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314</v>
          </cell>
          <cell r="L265">
            <v>25579256.920000002</v>
          </cell>
          <cell r="M265">
            <v>102274.8</v>
          </cell>
          <cell r="N265">
            <v>-127142.49</v>
          </cell>
          <cell r="O265">
            <v>0</v>
          </cell>
          <cell r="P265">
            <v>25554389.230000004</v>
          </cell>
          <cell r="Q265">
            <v>300328.60000000003</v>
          </cell>
          <cell r="R265">
            <v>-18503.930000000008</v>
          </cell>
          <cell r="S265">
            <v>0</v>
          </cell>
          <cell r="T265">
            <v>25836213.899999999</v>
          </cell>
          <cell r="U265">
            <v>828068.24</v>
          </cell>
          <cell r="V265">
            <v>-74741.050000000017</v>
          </cell>
          <cell r="W265">
            <v>0</v>
          </cell>
          <cell r="X265">
            <v>26589541.090000004</v>
          </cell>
        </row>
        <row r="266">
          <cell r="A266" t="str">
            <v>31510904</v>
          </cell>
          <cell r="B266">
            <v>315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315</v>
          </cell>
          <cell r="L266">
            <v>11707906.699999999</v>
          </cell>
          <cell r="M266">
            <v>905583.91</v>
          </cell>
          <cell r="N266">
            <v>-219816.13</v>
          </cell>
          <cell r="O266">
            <v>0</v>
          </cell>
          <cell r="P266">
            <v>12393674.479999999</v>
          </cell>
          <cell r="Q266">
            <v>145656.97000000009</v>
          </cell>
          <cell r="R266">
            <v>-8974.2599999999802</v>
          </cell>
          <cell r="S266">
            <v>0</v>
          </cell>
          <cell r="T266">
            <v>12530357.189999999</v>
          </cell>
          <cell r="U266">
            <v>401606.49</v>
          </cell>
          <cell r="V266">
            <v>-36248.800000000003</v>
          </cell>
          <cell r="W266">
            <v>0</v>
          </cell>
          <cell r="X266">
            <v>12895714.879999997</v>
          </cell>
        </row>
        <row r="267">
          <cell r="A267" t="str">
            <v>31610904</v>
          </cell>
          <cell r="B267">
            <v>316</v>
          </cell>
          <cell r="C267" t="str">
            <v>SJRPP U1</v>
          </cell>
          <cell r="D267" t="str">
            <v>Steam</v>
          </cell>
          <cell r="E267">
            <v>10904</v>
          </cell>
          <cell r="K267">
            <v>316</v>
          </cell>
          <cell r="L267">
            <v>2002513.58</v>
          </cell>
          <cell r="M267">
            <v>9137.83</v>
          </cell>
          <cell r="N267">
            <v>0</v>
          </cell>
          <cell r="O267">
            <v>0</v>
          </cell>
          <cell r="P267">
            <v>2011651.4100000001</v>
          </cell>
          <cell r="Q267">
            <v>23641.979999999996</v>
          </cell>
          <cell r="R267">
            <v>-1456.6399999999999</v>
          </cell>
          <cell r="S267">
            <v>0</v>
          </cell>
          <cell r="T267">
            <v>2033836.7500000002</v>
          </cell>
          <cell r="U267">
            <v>65185.86</v>
          </cell>
          <cell r="V267">
            <v>-5883.64</v>
          </cell>
          <cell r="W267">
            <v>0</v>
          </cell>
          <cell r="X267">
            <v>2093138.97</v>
          </cell>
        </row>
        <row r="268">
          <cell r="A268" t="str">
            <v/>
          </cell>
          <cell r="B268" t="str">
            <v/>
          </cell>
          <cell r="C268" t="str">
            <v>SJRPP U1</v>
          </cell>
          <cell r="D268" t="str">
            <v>Steam</v>
          </cell>
          <cell r="E268" t="str">
            <v/>
          </cell>
          <cell r="J268" t="str">
            <v>Depr Total</v>
          </cell>
          <cell r="L268">
            <v>148802128.96000001</v>
          </cell>
          <cell r="M268">
            <v>846567.70999999985</v>
          </cell>
          <cell r="N268">
            <v>-2685658.35</v>
          </cell>
          <cell r="O268">
            <v>0</v>
          </cell>
          <cell r="P268">
            <v>146963038.31999999</v>
          </cell>
          <cell r="Q268">
            <v>1727186.75</v>
          </cell>
          <cell r="R268">
            <v>-106415.91999999978</v>
          </cell>
          <cell r="S268">
            <v>0</v>
          </cell>
          <cell r="T268">
            <v>148583809.14999998</v>
          </cell>
          <cell r="U268">
            <v>4762212.28</v>
          </cell>
          <cell r="V268">
            <v>-429834.98000000004</v>
          </cell>
          <cell r="W268">
            <v>0</v>
          </cell>
          <cell r="X268">
            <v>152916186.44999999</v>
          </cell>
        </row>
        <row r="269">
          <cell r="A269" t="str">
            <v/>
          </cell>
          <cell r="B269" t="str">
            <v/>
          </cell>
          <cell r="C269" t="str">
            <v>SJRPP U1 Total</v>
          </cell>
          <cell r="D269" t="str">
            <v>Steam</v>
          </cell>
          <cell r="E269" t="str">
            <v/>
          </cell>
          <cell r="I269" t="str">
            <v>SJRPP U1 Total</v>
          </cell>
          <cell r="L269">
            <v>148802128.96000001</v>
          </cell>
          <cell r="M269">
            <v>846567.70999999985</v>
          </cell>
          <cell r="N269">
            <v>-2685658.35</v>
          </cell>
          <cell r="O269">
            <v>0</v>
          </cell>
          <cell r="P269">
            <v>146963038.31999999</v>
          </cell>
          <cell r="Q269">
            <v>1727186.75</v>
          </cell>
          <cell r="R269">
            <v>-106415.91999999978</v>
          </cell>
          <cell r="S269">
            <v>0</v>
          </cell>
          <cell r="T269">
            <v>148583809.14999998</v>
          </cell>
          <cell r="U269">
            <v>4762212.28</v>
          </cell>
          <cell r="V269">
            <v>-429834.98000000004</v>
          </cell>
          <cell r="W269">
            <v>0</v>
          </cell>
          <cell r="X269">
            <v>152916186.44999999</v>
          </cell>
        </row>
        <row r="270">
          <cell r="A270" t="str">
            <v>31110905</v>
          </cell>
          <cell r="B270">
            <v>311</v>
          </cell>
          <cell r="C270" t="str">
            <v>SJRPP U2</v>
          </cell>
          <cell r="D270" t="str">
            <v>Steam</v>
          </cell>
          <cell r="E270">
            <v>10905</v>
          </cell>
          <cell r="I270" t="str">
            <v>SJRPP U2</v>
          </cell>
          <cell r="J270" t="str">
            <v>Depr</v>
          </cell>
          <cell r="K270">
            <v>311</v>
          </cell>
          <cell r="L270">
            <v>7388745.71</v>
          </cell>
          <cell r="M270">
            <v>0</v>
          </cell>
          <cell r="N270">
            <v>-128402.02</v>
          </cell>
          <cell r="O270">
            <v>0</v>
          </cell>
          <cell r="P270">
            <v>7260343.6900000004</v>
          </cell>
          <cell r="Q270">
            <v>5190.1400000000003</v>
          </cell>
          <cell r="R270">
            <v>-12312.449999999997</v>
          </cell>
          <cell r="S270">
            <v>0</v>
          </cell>
          <cell r="T270">
            <v>7253221.3799999999</v>
          </cell>
          <cell r="U270">
            <v>1877.36</v>
          </cell>
          <cell r="V270">
            <v>-49449.580000000009</v>
          </cell>
          <cell r="W270">
            <v>0</v>
          </cell>
          <cell r="X270">
            <v>7205649.1599999992</v>
          </cell>
        </row>
        <row r="271">
          <cell r="A271" t="str">
            <v>31210905</v>
          </cell>
          <cell r="B271">
            <v>312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312</v>
          </cell>
          <cell r="L271">
            <v>92378147.909999996</v>
          </cell>
          <cell r="M271">
            <v>-222075.5</v>
          </cell>
          <cell r="N271">
            <v>-1284733.21</v>
          </cell>
          <cell r="O271">
            <v>0</v>
          </cell>
          <cell r="P271">
            <v>90871339.200000003</v>
          </cell>
          <cell r="Q271">
            <v>64960.41</v>
          </cell>
          <cell r="R271">
            <v>-154104.2100000002</v>
          </cell>
          <cell r="S271">
            <v>0</v>
          </cell>
          <cell r="T271">
            <v>90782195.399999991</v>
          </cell>
          <cell r="U271">
            <v>23497.05</v>
          </cell>
          <cell r="V271">
            <v>-618917.23</v>
          </cell>
          <cell r="W271">
            <v>0</v>
          </cell>
          <cell r="X271">
            <v>90186775.220000014</v>
          </cell>
        </row>
        <row r="272">
          <cell r="A272" t="str">
            <v>31410905</v>
          </cell>
          <cell r="B272">
            <v>314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314</v>
          </cell>
          <cell r="L272">
            <v>23691608.309999999</v>
          </cell>
          <cell r="M272">
            <v>10370.379999999999</v>
          </cell>
          <cell r="N272">
            <v>0</v>
          </cell>
          <cell r="O272">
            <v>0</v>
          </cell>
          <cell r="P272">
            <v>23701978.689999998</v>
          </cell>
          <cell r="Q272">
            <v>16943.64</v>
          </cell>
          <cell r="R272">
            <v>-40195.020000000004</v>
          </cell>
          <cell r="S272">
            <v>0</v>
          </cell>
          <cell r="T272">
            <v>23678727.309999999</v>
          </cell>
          <cell r="U272">
            <v>6128.73</v>
          </cell>
          <cell r="V272">
            <v>-161432.24999999997</v>
          </cell>
          <cell r="W272">
            <v>0</v>
          </cell>
          <cell r="X272">
            <v>23523423.789999999</v>
          </cell>
        </row>
        <row r="273">
          <cell r="A273" t="str">
            <v>31510905</v>
          </cell>
          <cell r="B273">
            <v>315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315</v>
          </cell>
          <cell r="L273">
            <v>9651452.4399999995</v>
          </cell>
          <cell r="M273">
            <v>426219.91</v>
          </cell>
          <cell r="N273">
            <v>0</v>
          </cell>
          <cell r="O273">
            <v>0</v>
          </cell>
          <cell r="P273">
            <v>10077672.35</v>
          </cell>
          <cell r="Q273">
            <v>7204.1399999999558</v>
          </cell>
          <cell r="R273">
            <v>-17090.22</v>
          </cell>
          <cell r="S273">
            <v>0</v>
          </cell>
          <cell r="T273">
            <v>10067786.27</v>
          </cell>
          <cell r="U273">
            <v>2605.8199999999997</v>
          </cell>
          <cell r="V273">
            <v>-68638.179999999993</v>
          </cell>
          <cell r="W273">
            <v>0</v>
          </cell>
          <cell r="X273">
            <v>10001753.909999998</v>
          </cell>
        </row>
        <row r="274">
          <cell r="A274" t="str">
            <v>31610905</v>
          </cell>
          <cell r="B274">
            <v>316</v>
          </cell>
          <cell r="C274" t="str">
            <v>SJRPP U2</v>
          </cell>
          <cell r="D274" t="str">
            <v>Steam</v>
          </cell>
          <cell r="E274">
            <v>10905</v>
          </cell>
          <cell r="K274">
            <v>316</v>
          </cell>
          <cell r="L274">
            <v>1601189.1</v>
          </cell>
          <cell r="M274">
            <v>9591.24</v>
          </cell>
          <cell r="N274">
            <v>0</v>
          </cell>
          <cell r="O274">
            <v>0</v>
          </cell>
          <cell r="P274">
            <v>1610780.34</v>
          </cell>
          <cell r="Q274">
            <v>1151.4900000000016</v>
          </cell>
          <cell r="R274">
            <v>-2731.6499999999996</v>
          </cell>
          <cell r="S274">
            <v>0</v>
          </cell>
          <cell r="T274">
            <v>1609200.1800000002</v>
          </cell>
          <cell r="U274">
            <v>416.51000000000005</v>
          </cell>
          <cell r="V274">
            <v>-10970.909999999998</v>
          </cell>
          <cell r="W274">
            <v>0</v>
          </cell>
          <cell r="X274">
            <v>1598645.78</v>
          </cell>
        </row>
        <row r="275">
          <cell r="A275" t="str">
            <v/>
          </cell>
          <cell r="B275" t="str">
            <v/>
          </cell>
          <cell r="C275" t="str">
            <v>SJRPP U2</v>
          </cell>
          <cell r="D275" t="str">
            <v>Steam</v>
          </cell>
          <cell r="E275" t="str">
            <v/>
          </cell>
          <cell r="J275" t="str">
            <v>Depr Total</v>
          </cell>
          <cell r="L275">
            <v>134711143.47</v>
          </cell>
          <cell r="M275">
            <v>224106.02999999997</v>
          </cell>
          <cell r="N275">
            <v>-1413135.23</v>
          </cell>
          <cell r="O275">
            <v>0</v>
          </cell>
          <cell r="P275">
            <v>133522114.27</v>
          </cell>
          <cell r="Q275">
            <v>95449.819999999963</v>
          </cell>
          <cell r="R275">
            <v>-226433.55000000022</v>
          </cell>
          <cell r="S275">
            <v>0</v>
          </cell>
          <cell r="T275">
            <v>133391130.53999999</v>
          </cell>
          <cell r="U275">
            <v>34525.47</v>
          </cell>
          <cell r="V275">
            <v>-909408.15</v>
          </cell>
          <cell r="W275">
            <v>0</v>
          </cell>
          <cell r="X275">
            <v>132516247.86000001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I276" t="str">
            <v>SJRPP U2 Total</v>
          </cell>
          <cell r="L276">
            <v>134711143.47</v>
          </cell>
          <cell r="M276">
            <v>224106.02999999997</v>
          </cell>
          <cell r="N276">
            <v>-1413135.23</v>
          </cell>
          <cell r="O276">
            <v>0</v>
          </cell>
          <cell r="P276">
            <v>133522114.27</v>
          </cell>
          <cell r="Q276">
            <v>95449.819999999963</v>
          </cell>
          <cell r="R276">
            <v>-226433.55000000022</v>
          </cell>
          <cell r="S276">
            <v>0</v>
          </cell>
          <cell r="T276">
            <v>133391130.53999999</v>
          </cell>
          <cell r="U276">
            <v>34525.47</v>
          </cell>
          <cell r="V276">
            <v>-909408.15</v>
          </cell>
          <cell r="W276">
            <v>0</v>
          </cell>
          <cell r="X276">
            <v>132516247.86000001</v>
          </cell>
        </row>
        <row r="277">
          <cell r="A277" t="str">
            <v/>
          </cell>
          <cell r="B277" t="str">
            <v/>
          </cell>
          <cell r="C277" t="str">
            <v>SJRPP U2 Total</v>
          </cell>
          <cell r="D277" t="str">
            <v>Steam</v>
          </cell>
          <cell r="E277" t="str">
            <v/>
          </cell>
          <cell r="H277" t="str">
            <v>St Johns River Power Plant  Total</v>
          </cell>
          <cell r="L277">
            <v>390018071.25</v>
          </cell>
          <cell r="M277">
            <v>2288322.91</v>
          </cell>
          <cell r="N277">
            <v>-4403588.59</v>
          </cell>
          <cell r="O277">
            <v>0</v>
          </cell>
          <cell r="P277">
            <v>387902805.56999999</v>
          </cell>
          <cell r="Q277">
            <v>2410354.7100000009</v>
          </cell>
          <cell r="R277">
            <v>-478486.29000000004</v>
          </cell>
          <cell r="S277">
            <v>0</v>
          </cell>
          <cell r="T277">
            <v>389834673.99000001</v>
          </cell>
          <cell r="U277">
            <v>6316440.6300000018</v>
          </cell>
          <cell r="V277">
            <v>-1919796.1799999997</v>
          </cell>
          <cell r="W277">
            <v>0</v>
          </cell>
          <cell r="X277">
            <v>394231318.44000006</v>
          </cell>
        </row>
        <row r="278">
          <cell r="A278" t="str">
            <v>31111000</v>
          </cell>
          <cell r="B278">
            <v>311</v>
          </cell>
          <cell r="C278" t="str">
            <v>Turkey Pt Comm</v>
          </cell>
          <cell r="D278" t="str">
            <v>Steam</v>
          </cell>
          <cell r="E278">
            <v>11000</v>
          </cell>
          <cell r="H278" t="str">
            <v xml:space="preserve">Turkey Pt </v>
          </cell>
          <cell r="I278" t="str">
            <v>Turkey Pt Comm</v>
          </cell>
          <cell r="J278" t="str">
            <v>Depr</v>
          </cell>
          <cell r="K278">
            <v>311</v>
          </cell>
          <cell r="L278">
            <v>9807900.8299999982</v>
          </cell>
          <cell r="M278">
            <v>21277.3</v>
          </cell>
          <cell r="N278">
            <v>-883.96</v>
          </cell>
          <cell r="O278">
            <v>13097.43</v>
          </cell>
          <cell r="P278">
            <v>9841391.5999999978</v>
          </cell>
          <cell r="Q278">
            <v>32296.489999999994</v>
          </cell>
          <cell r="R278">
            <v>-39246.030000000006</v>
          </cell>
          <cell r="S278">
            <v>0</v>
          </cell>
          <cell r="T278">
            <v>9834442.0599999968</v>
          </cell>
          <cell r="U278">
            <v>139499.07999999999</v>
          </cell>
          <cell r="V278">
            <v>-160740.58999999997</v>
          </cell>
          <cell r="W278">
            <v>0</v>
          </cell>
          <cell r="X278">
            <v>9813200.5499999989</v>
          </cell>
        </row>
        <row r="279">
          <cell r="A279" t="str">
            <v>31211000</v>
          </cell>
          <cell r="B279">
            <v>312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312</v>
          </cell>
          <cell r="L279">
            <v>2716212.42</v>
          </cell>
          <cell r="M279">
            <v>307272.06</v>
          </cell>
          <cell r="N279">
            <v>158698.22</v>
          </cell>
          <cell r="O279">
            <v>-472003.39</v>
          </cell>
          <cell r="P279">
            <v>2710179.31</v>
          </cell>
          <cell r="Q279">
            <v>8893.9899999999907</v>
          </cell>
          <cell r="R279">
            <v>-10807.800000000017</v>
          </cell>
          <cell r="S279">
            <v>0</v>
          </cell>
          <cell r="T279">
            <v>2708265.4999999995</v>
          </cell>
          <cell r="U279">
            <v>38416.06</v>
          </cell>
          <cell r="V279">
            <v>-44265.66</v>
          </cell>
          <cell r="W279">
            <v>0</v>
          </cell>
          <cell r="X279">
            <v>2702415.9</v>
          </cell>
        </row>
        <row r="280">
          <cell r="A280" t="str">
            <v>31411000</v>
          </cell>
          <cell r="B280">
            <v>314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314</v>
          </cell>
          <cell r="L280">
            <v>1794543.67</v>
          </cell>
          <cell r="M280">
            <v>126363.47</v>
          </cell>
          <cell r="N280">
            <v>0</v>
          </cell>
          <cell r="O280">
            <v>-51212.93</v>
          </cell>
          <cell r="P280">
            <v>1869694.21</v>
          </cell>
          <cell r="Q280">
            <v>6135.7699999999895</v>
          </cell>
          <cell r="R280">
            <v>-7456.08</v>
          </cell>
          <cell r="S280">
            <v>0</v>
          </cell>
          <cell r="T280">
            <v>1868373.9</v>
          </cell>
          <cell r="U280">
            <v>26502.410000000003</v>
          </cell>
          <cell r="V280">
            <v>-30537.960000000006</v>
          </cell>
          <cell r="W280">
            <v>0</v>
          </cell>
          <cell r="X280">
            <v>1864338.3499999996</v>
          </cell>
        </row>
        <row r="281">
          <cell r="A281" t="str">
            <v>31511000</v>
          </cell>
          <cell r="B281">
            <v>315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315</v>
          </cell>
          <cell r="L281">
            <v>3227404.77</v>
          </cell>
          <cell r="M281">
            <v>0</v>
          </cell>
          <cell r="N281">
            <v>0</v>
          </cell>
          <cell r="O281">
            <v>0</v>
          </cell>
          <cell r="P281">
            <v>3227404.77</v>
          </cell>
          <cell r="Q281">
            <v>10591.369999999999</v>
          </cell>
          <cell r="R281">
            <v>-12870.420000000002</v>
          </cell>
          <cell r="S281">
            <v>0</v>
          </cell>
          <cell r="T281">
            <v>3225125.72</v>
          </cell>
          <cell r="U281">
            <v>45747.6</v>
          </cell>
          <cell r="V281">
            <v>-52713.539999999994</v>
          </cell>
          <cell r="W281">
            <v>0</v>
          </cell>
          <cell r="X281">
            <v>3218159.78</v>
          </cell>
        </row>
        <row r="282">
          <cell r="A282" t="str">
            <v>31611000</v>
          </cell>
          <cell r="B282">
            <v>316</v>
          </cell>
          <cell r="C282" t="str">
            <v>Turkey Pt Comm</v>
          </cell>
          <cell r="D282" t="str">
            <v>Steam</v>
          </cell>
          <cell r="E282">
            <v>11000</v>
          </cell>
          <cell r="K282">
            <v>316</v>
          </cell>
          <cell r="L282">
            <v>1498479.22</v>
          </cell>
          <cell r="M282">
            <v>-10781.79</v>
          </cell>
          <cell r="N282">
            <v>0</v>
          </cell>
          <cell r="O282">
            <v>0</v>
          </cell>
          <cell r="P282">
            <v>1487697.43</v>
          </cell>
          <cell r="Q282">
            <v>4882.18</v>
          </cell>
          <cell r="R282">
            <v>-5932.71</v>
          </cell>
          <cell r="S282">
            <v>0</v>
          </cell>
          <cell r="T282">
            <v>1486646.9</v>
          </cell>
          <cell r="U282">
            <v>21087.719999999998</v>
          </cell>
          <cell r="V282">
            <v>-24298.74</v>
          </cell>
          <cell r="W282">
            <v>0</v>
          </cell>
          <cell r="X282">
            <v>1483435.8799999997</v>
          </cell>
        </row>
        <row r="283">
          <cell r="A283" t="str">
            <v/>
          </cell>
          <cell r="B283" t="str">
            <v/>
          </cell>
          <cell r="C283" t="str">
            <v>Turkey Pt Comm</v>
          </cell>
          <cell r="D283" t="str">
            <v>Steam</v>
          </cell>
          <cell r="E283" t="str">
            <v/>
          </cell>
          <cell r="J283" t="str">
            <v>Depr Total</v>
          </cell>
          <cell r="L283">
            <v>19044540.909999996</v>
          </cell>
          <cell r="M283">
            <v>444131.04</v>
          </cell>
          <cell r="N283">
            <v>157814.26</v>
          </cell>
          <cell r="O283">
            <v>-510118.89</v>
          </cell>
          <cell r="P283">
            <v>19136367.319999997</v>
          </cell>
          <cell r="Q283">
            <v>62799.799999999967</v>
          </cell>
          <cell r="R283">
            <v>-76313.040000000037</v>
          </cell>
          <cell r="S283">
            <v>0</v>
          </cell>
          <cell r="T283">
            <v>19122854.079999994</v>
          </cell>
          <cell r="U283">
            <v>271252.87</v>
          </cell>
          <cell r="V283">
            <v>-312556.48999999993</v>
          </cell>
          <cell r="W283">
            <v>0</v>
          </cell>
          <cell r="X283">
            <v>19081550.459999997</v>
          </cell>
        </row>
        <row r="284">
          <cell r="A284" t="str">
            <v>316.311000</v>
          </cell>
          <cell r="B284">
            <v>316.3</v>
          </cell>
          <cell r="C284" t="str">
            <v>Turkey Pt Comm</v>
          </cell>
          <cell r="D284" t="str">
            <v>Steam</v>
          </cell>
          <cell r="E284">
            <v>11000</v>
          </cell>
          <cell r="J284" t="str">
            <v>Amort</v>
          </cell>
          <cell r="K284">
            <v>316.3</v>
          </cell>
          <cell r="L284">
            <v>87962.17</v>
          </cell>
          <cell r="M284">
            <v>10781.79</v>
          </cell>
          <cell r="N284">
            <v>-54183.03</v>
          </cell>
          <cell r="O284">
            <v>0</v>
          </cell>
          <cell r="P284">
            <v>44560.929999999993</v>
          </cell>
          <cell r="Q284">
            <v>146.22999999999956</v>
          </cell>
          <cell r="R284">
            <v>-177.6900000000096</v>
          </cell>
          <cell r="S284">
            <v>0</v>
          </cell>
          <cell r="T284">
            <v>44529.469999999994</v>
          </cell>
          <cell r="U284">
            <v>550.88</v>
          </cell>
          <cell r="V284">
            <v>-34419.599999999999</v>
          </cell>
          <cell r="W284">
            <v>0</v>
          </cell>
          <cell r="X284">
            <v>10660.749999999985</v>
          </cell>
        </row>
        <row r="285">
          <cell r="A285" t="str">
            <v>316.511000</v>
          </cell>
          <cell r="B285">
            <v>316.5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316.5</v>
          </cell>
          <cell r="L285">
            <v>26086.11</v>
          </cell>
          <cell r="M285">
            <v>0</v>
          </cell>
          <cell r="N285">
            <v>-12069.6</v>
          </cell>
          <cell r="O285">
            <v>0</v>
          </cell>
          <cell r="P285">
            <v>14016.51</v>
          </cell>
          <cell r="Q285">
            <v>45.989999999999995</v>
          </cell>
          <cell r="R285">
            <v>-55.889999999997599</v>
          </cell>
          <cell r="S285">
            <v>0</v>
          </cell>
          <cell r="T285">
            <v>14006.610000000004</v>
          </cell>
          <cell r="U285">
            <v>198.67</v>
          </cell>
          <cell r="V285">
            <v>-228.91</v>
          </cell>
          <cell r="W285">
            <v>0</v>
          </cell>
          <cell r="X285">
            <v>13976.370000000004</v>
          </cell>
        </row>
        <row r="286">
          <cell r="A286" t="str">
            <v>316.711000</v>
          </cell>
          <cell r="B286">
            <v>316.7</v>
          </cell>
          <cell r="C286" t="str">
            <v>Turkey Pt Comm</v>
          </cell>
          <cell r="D286" t="str">
            <v>Steam</v>
          </cell>
          <cell r="E286">
            <v>11000</v>
          </cell>
          <cell r="K286">
            <v>316.7</v>
          </cell>
          <cell r="L286">
            <v>620743.01</v>
          </cell>
          <cell r="M286">
            <v>0</v>
          </cell>
          <cell r="N286">
            <v>-17844.599999999999</v>
          </cell>
          <cell r="O286">
            <v>0</v>
          </cell>
          <cell r="P286">
            <v>602898.41</v>
          </cell>
          <cell r="Q286">
            <v>1978.54</v>
          </cell>
          <cell r="R286">
            <v>-2404.2599999999948</v>
          </cell>
          <cell r="S286">
            <v>0</v>
          </cell>
          <cell r="T286">
            <v>602472.69000000006</v>
          </cell>
          <cell r="U286">
            <v>-13927.05</v>
          </cell>
          <cell r="V286">
            <v>-36725.54</v>
          </cell>
          <cell r="W286">
            <v>0</v>
          </cell>
          <cell r="X286">
            <v>551820.09999999986</v>
          </cell>
        </row>
        <row r="287">
          <cell r="A287" t="str">
            <v/>
          </cell>
          <cell r="B287" t="str">
            <v/>
          </cell>
          <cell r="C287" t="str">
            <v>Turkey Pt Comm</v>
          </cell>
          <cell r="D287" t="str">
            <v>Steam</v>
          </cell>
          <cell r="E287" t="str">
            <v/>
          </cell>
          <cell r="J287" t="str">
            <v>Amort Total</v>
          </cell>
          <cell r="L287">
            <v>734791.29</v>
          </cell>
          <cell r="M287">
            <v>10781.79</v>
          </cell>
          <cell r="N287">
            <v>-84097.23000000001</v>
          </cell>
          <cell r="O287">
            <v>0</v>
          </cell>
          <cell r="P287">
            <v>661475.85</v>
          </cell>
          <cell r="Q287">
            <v>2170.7599999999993</v>
          </cell>
          <cell r="R287">
            <v>-2637.840000000002</v>
          </cell>
          <cell r="S287">
            <v>0</v>
          </cell>
          <cell r="T287">
            <v>661008.77</v>
          </cell>
          <cell r="U287">
            <v>-13177.5</v>
          </cell>
          <cell r="V287">
            <v>-71374.05</v>
          </cell>
          <cell r="W287">
            <v>0</v>
          </cell>
          <cell r="X287">
            <v>576457.21999999986</v>
          </cell>
        </row>
        <row r="288">
          <cell r="A288" t="str">
            <v/>
          </cell>
          <cell r="B288" t="str">
            <v/>
          </cell>
          <cell r="C288" t="str">
            <v>Turkey Pt Comm Total</v>
          </cell>
          <cell r="D288" t="str">
            <v>Steam</v>
          </cell>
          <cell r="E288" t="str">
            <v/>
          </cell>
          <cell r="I288" t="str">
            <v>Turkey Pt Comm Total</v>
          </cell>
          <cell r="L288">
            <v>19779332.199999999</v>
          </cell>
          <cell r="M288">
            <v>454912.82999999996</v>
          </cell>
          <cell r="N288">
            <v>73717.03</v>
          </cell>
          <cell r="O288">
            <v>-510118.89</v>
          </cell>
          <cell r="P288">
            <v>19797843.169999998</v>
          </cell>
          <cell r="Q288">
            <v>64970.559999999969</v>
          </cell>
          <cell r="R288">
            <v>-78950.880000000034</v>
          </cell>
          <cell r="S288">
            <v>0</v>
          </cell>
          <cell r="T288">
            <v>19783862.849999994</v>
          </cell>
          <cell r="U288">
            <v>258075.37</v>
          </cell>
          <cell r="V288">
            <v>-383930.53999999986</v>
          </cell>
          <cell r="W288">
            <v>0</v>
          </cell>
          <cell r="X288">
            <v>19658007.68</v>
          </cell>
        </row>
        <row r="289">
          <cell r="A289" t="str">
            <v>31111001</v>
          </cell>
          <cell r="B289">
            <v>311</v>
          </cell>
          <cell r="C289" t="str">
            <v>Turkey Pt U1</v>
          </cell>
          <cell r="D289" t="str">
            <v>Steam</v>
          </cell>
          <cell r="E289">
            <v>11001</v>
          </cell>
          <cell r="I289" t="str">
            <v>Turkey Pt U1</v>
          </cell>
          <cell r="J289" t="str">
            <v>Depr</v>
          </cell>
          <cell r="K289">
            <v>311</v>
          </cell>
          <cell r="L289">
            <v>2811705.55</v>
          </cell>
          <cell r="M289">
            <v>0</v>
          </cell>
          <cell r="N289">
            <v>0</v>
          </cell>
          <cell r="O289">
            <v>0</v>
          </cell>
          <cell r="P289">
            <v>2811705.55</v>
          </cell>
          <cell r="Q289">
            <v>9227.17</v>
          </cell>
          <cell r="R289">
            <v>-11212.68</v>
          </cell>
          <cell r="S289">
            <v>0</v>
          </cell>
          <cell r="T289">
            <v>2809720.0399999996</v>
          </cell>
          <cell r="U289">
            <v>39855.15</v>
          </cell>
          <cell r="V289">
            <v>-45923.88</v>
          </cell>
          <cell r="W289">
            <v>0</v>
          </cell>
          <cell r="X289">
            <v>2803651.3099999996</v>
          </cell>
        </row>
        <row r="290">
          <cell r="A290" t="str">
            <v>31211001</v>
          </cell>
          <cell r="B290">
            <v>312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312</v>
          </cell>
          <cell r="L290">
            <v>70621035.849999994</v>
          </cell>
          <cell r="M290">
            <v>718219.95</v>
          </cell>
          <cell r="N290">
            <v>-308592.84999999998</v>
          </cell>
          <cell r="O290">
            <v>61456.480000000003</v>
          </cell>
          <cell r="P290">
            <v>71092119.430000007</v>
          </cell>
          <cell r="Q290">
            <v>233302.95999999996</v>
          </cell>
          <cell r="R290">
            <v>-283504.9800000001</v>
          </cell>
          <cell r="S290">
            <v>0</v>
          </cell>
          <cell r="T290">
            <v>71041917.409999996</v>
          </cell>
          <cell r="U290">
            <v>1007711.61</v>
          </cell>
          <cell r="V290">
            <v>-1161155.6499999999</v>
          </cell>
          <cell r="W290">
            <v>0</v>
          </cell>
          <cell r="X290">
            <v>70888473.370000005</v>
          </cell>
        </row>
        <row r="291">
          <cell r="A291" t="str">
            <v>31411001</v>
          </cell>
          <cell r="B291">
            <v>314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314</v>
          </cell>
          <cell r="L291">
            <v>31704386.420000002</v>
          </cell>
          <cell r="M291">
            <v>5000699.8</v>
          </cell>
          <cell r="N291">
            <v>-512831.37</v>
          </cell>
          <cell r="O291">
            <v>0</v>
          </cell>
          <cell r="P291">
            <v>36192254.850000001</v>
          </cell>
          <cell r="Q291">
            <v>118772.1099999994</v>
          </cell>
          <cell r="R291">
            <v>-144329.40000000014</v>
          </cell>
          <cell r="S291">
            <v>0</v>
          </cell>
          <cell r="T291">
            <v>36166697.559999995</v>
          </cell>
          <cell r="U291">
            <v>512213.16999999993</v>
          </cell>
          <cell r="V291">
            <v>-1120386.69</v>
          </cell>
          <cell r="W291">
            <v>0</v>
          </cell>
          <cell r="X291">
            <v>35558524.040000021</v>
          </cell>
        </row>
        <row r="292">
          <cell r="A292" t="str">
            <v>31511001</v>
          </cell>
          <cell r="B292">
            <v>315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315</v>
          </cell>
          <cell r="L292">
            <v>8517942.1500000004</v>
          </cell>
          <cell r="M292">
            <v>851388.4</v>
          </cell>
          <cell r="N292">
            <v>-650193.31000000006</v>
          </cell>
          <cell r="O292">
            <v>0</v>
          </cell>
          <cell r="P292">
            <v>8719137.2400000002</v>
          </cell>
          <cell r="Q292">
            <v>28613.590000000084</v>
          </cell>
          <cell r="R292">
            <v>-34770.629999999888</v>
          </cell>
          <cell r="S292">
            <v>0</v>
          </cell>
          <cell r="T292">
            <v>8712980.2000000011</v>
          </cell>
          <cell r="U292">
            <v>123591.39000000001</v>
          </cell>
          <cell r="V292">
            <v>-142410.65</v>
          </cell>
          <cell r="W292">
            <v>0</v>
          </cell>
          <cell r="X292">
            <v>8694160.9399999995</v>
          </cell>
        </row>
        <row r="293">
          <cell r="A293" t="str">
            <v>31611001</v>
          </cell>
          <cell r="B293">
            <v>316</v>
          </cell>
          <cell r="C293" t="str">
            <v>Turkey Pt U1</v>
          </cell>
          <cell r="D293" t="str">
            <v>Steam</v>
          </cell>
          <cell r="E293">
            <v>11001</v>
          </cell>
          <cell r="K293">
            <v>316</v>
          </cell>
          <cell r="L293">
            <v>645591.94999999995</v>
          </cell>
          <cell r="M293">
            <v>0</v>
          </cell>
          <cell r="N293">
            <v>0</v>
          </cell>
          <cell r="O293">
            <v>0</v>
          </cell>
          <cell r="P293">
            <v>645591.94999999995</v>
          </cell>
          <cell r="Q293">
            <v>2118.6400000000003</v>
          </cell>
          <cell r="R293">
            <v>-2574.54</v>
          </cell>
          <cell r="S293">
            <v>0</v>
          </cell>
          <cell r="T293">
            <v>645136.04999999993</v>
          </cell>
          <cell r="U293">
            <v>9151.08</v>
          </cell>
          <cell r="V293">
            <v>-10544.510000000002</v>
          </cell>
          <cell r="W293">
            <v>0</v>
          </cell>
          <cell r="X293">
            <v>643742.61999999965</v>
          </cell>
        </row>
        <row r="294">
          <cell r="A294" t="str">
            <v/>
          </cell>
          <cell r="B294" t="str">
            <v/>
          </cell>
          <cell r="C294" t="str">
            <v>Turkey Pt U1</v>
          </cell>
          <cell r="D294" t="str">
            <v>Steam</v>
          </cell>
          <cell r="E294" t="str">
            <v/>
          </cell>
          <cell r="J294" t="str">
            <v>Depr Total</v>
          </cell>
          <cell r="L294">
            <v>114300661.92</v>
          </cell>
          <cell r="M294">
            <v>6570308.1500000004</v>
          </cell>
          <cell r="N294">
            <v>-1471617.53</v>
          </cell>
          <cell r="O294">
            <v>61456.480000000003</v>
          </cell>
          <cell r="P294">
            <v>119460809.02000001</v>
          </cell>
          <cell r="Q294">
            <v>392034.46999999951</v>
          </cell>
          <cell r="R294">
            <v>-476392.2300000001</v>
          </cell>
          <cell r="S294">
            <v>0</v>
          </cell>
          <cell r="T294">
            <v>119376451.25999999</v>
          </cell>
          <cell r="U294">
            <v>1692522.4</v>
          </cell>
          <cell r="V294">
            <v>-2480421.3799999994</v>
          </cell>
          <cell r="W294">
            <v>0</v>
          </cell>
          <cell r="X294">
            <v>118588552.28000003</v>
          </cell>
        </row>
        <row r="295">
          <cell r="A295" t="str">
            <v/>
          </cell>
          <cell r="B295" t="str">
            <v/>
          </cell>
          <cell r="C295" t="str">
            <v>Turkey Pt U1 Total</v>
          </cell>
          <cell r="D295" t="str">
            <v>Steam</v>
          </cell>
          <cell r="E295" t="str">
            <v/>
          </cell>
          <cell r="I295" t="str">
            <v>Turkey Pt U1 Total</v>
          </cell>
          <cell r="L295">
            <v>114300661.92</v>
          </cell>
          <cell r="M295">
            <v>6570308.1500000004</v>
          </cell>
          <cell r="N295">
            <v>-1471617.53</v>
          </cell>
          <cell r="O295">
            <v>61456.480000000003</v>
          </cell>
          <cell r="P295">
            <v>119460809.02000001</v>
          </cell>
          <cell r="Q295">
            <v>392034.46999999951</v>
          </cell>
          <cell r="R295">
            <v>-476392.2300000001</v>
          </cell>
          <cell r="S295">
            <v>0</v>
          </cell>
          <cell r="T295">
            <v>119376451.25999999</v>
          </cell>
          <cell r="U295">
            <v>1692522.4</v>
          </cell>
          <cell r="V295">
            <v>-2480421.3799999994</v>
          </cell>
          <cell r="W295">
            <v>0</v>
          </cell>
          <cell r="X295">
            <v>118588552.28000003</v>
          </cell>
        </row>
        <row r="296">
          <cell r="A296" t="str">
            <v>31111002</v>
          </cell>
          <cell r="B296">
            <v>311</v>
          </cell>
          <cell r="C296" t="str">
            <v>Turkey Pt U2</v>
          </cell>
          <cell r="D296" t="str">
            <v>Steam</v>
          </cell>
          <cell r="E296">
            <v>11002</v>
          </cell>
          <cell r="I296" t="str">
            <v>Turkey Pt U2</v>
          </cell>
          <cell r="J296" t="str">
            <v>Depr</v>
          </cell>
          <cell r="K296">
            <v>311</v>
          </cell>
          <cell r="L296">
            <v>2816048.18</v>
          </cell>
          <cell r="M296">
            <v>0</v>
          </cell>
          <cell r="N296">
            <v>0</v>
          </cell>
          <cell r="O296">
            <v>-2770991.53</v>
          </cell>
          <cell r="P296">
            <v>45056.650000000373</v>
          </cell>
          <cell r="Q296">
            <v>147.85999999999999</v>
          </cell>
          <cell r="R296">
            <v>-179.67000000000002</v>
          </cell>
          <cell r="S296">
            <v>0</v>
          </cell>
          <cell r="T296">
            <v>45024.840000000317</v>
          </cell>
          <cell r="U296">
            <v>638.66000000000008</v>
          </cell>
          <cell r="V296">
            <v>-735.92999999999984</v>
          </cell>
          <cell r="W296">
            <v>0</v>
          </cell>
          <cell r="X296">
            <v>44927.570000000378</v>
          </cell>
        </row>
        <row r="297">
          <cell r="A297" t="str">
            <v>31211002</v>
          </cell>
          <cell r="B297">
            <v>312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312</v>
          </cell>
          <cell r="L297">
            <v>50081352.810000002</v>
          </cell>
          <cell r="M297">
            <v>-384.26</v>
          </cell>
          <cell r="N297">
            <v>0</v>
          </cell>
          <cell r="O297">
            <v>-615863.38</v>
          </cell>
          <cell r="P297">
            <v>49465105.170000002</v>
          </cell>
          <cell r="Q297">
            <v>162329.60000000001</v>
          </cell>
          <cell r="R297">
            <v>-197259.59999999998</v>
          </cell>
          <cell r="S297">
            <v>0</v>
          </cell>
          <cell r="T297">
            <v>49430175.170000002</v>
          </cell>
          <cell r="U297">
            <v>701154.51</v>
          </cell>
          <cell r="V297">
            <v>-807919.19</v>
          </cell>
          <cell r="W297">
            <v>0</v>
          </cell>
          <cell r="X297">
            <v>49323410.489999987</v>
          </cell>
        </row>
        <row r="298">
          <cell r="A298" t="str">
            <v>31411002</v>
          </cell>
          <cell r="B298">
            <v>314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314</v>
          </cell>
          <cell r="L298">
            <v>24972153.870000001</v>
          </cell>
          <cell r="M298">
            <v>-2322686.73</v>
          </cell>
          <cell r="N298">
            <v>0</v>
          </cell>
          <cell r="O298">
            <v>-8622075.8300000001</v>
          </cell>
          <cell r="P298">
            <v>14027391.310000001</v>
          </cell>
          <cell r="Q298">
            <v>46033.69000000041</v>
          </cell>
          <cell r="R298">
            <v>-55939.17</v>
          </cell>
          <cell r="S298">
            <v>0</v>
          </cell>
          <cell r="T298">
            <v>14017485.83</v>
          </cell>
          <cell r="U298">
            <v>228175.7</v>
          </cell>
          <cell r="V298">
            <v>-229266.74</v>
          </cell>
          <cell r="W298">
            <v>0</v>
          </cell>
          <cell r="X298">
            <v>14016394.789999997</v>
          </cell>
        </row>
        <row r="299">
          <cell r="A299" t="str">
            <v>31511002</v>
          </cell>
          <cell r="B299">
            <v>315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315</v>
          </cell>
          <cell r="L299">
            <v>7053376.9100000001</v>
          </cell>
          <cell r="M299">
            <v>6058762.2800000003</v>
          </cell>
          <cell r="N299">
            <v>-100110</v>
          </cell>
          <cell r="O299">
            <v>-6945360.0300000003</v>
          </cell>
          <cell r="P299">
            <v>6066669.1600000011</v>
          </cell>
          <cell r="Q299">
            <v>19908.979999999516</v>
          </cell>
          <cell r="R299">
            <v>-24192.990000000005</v>
          </cell>
          <cell r="S299">
            <v>0</v>
          </cell>
          <cell r="T299">
            <v>6062385.1499999994</v>
          </cell>
          <cell r="U299">
            <v>85993.389999999985</v>
          </cell>
          <cell r="V299">
            <v>-99087.59</v>
          </cell>
          <cell r="W299">
            <v>0</v>
          </cell>
          <cell r="X299">
            <v>6049290.9500000002</v>
          </cell>
        </row>
        <row r="300">
          <cell r="A300" t="str">
            <v>31611002</v>
          </cell>
          <cell r="B300">
            <v>316</v>
          </cell>
          <cell r="C300" t="str">
            <v>Turkey Pt U2</v>
          </cell>
          <cell r="D300" t="str">
            <v>Steam</v>
          </cell>
          <cell r="E300">
            <v>11002</v>
          </cell>
          <cell r="K300">
            <v>316</v>
          </cell>
          <cell r="L300">
            <v>537178.36</v>
          </cell>
          <cell r="M300">
            <v>68237.31</v>
          </cell>
          <cell r="N300">
            <v>0</v>
          </cell>
          <cell r="O300">
            <v>-540042.78</v>
          </cell>
          <cell r="P300">
            <v>65372.889999999898</v>
          </cell>
          <cell r="Q300">
            <v>214.54000000000815</v>
          </cell>
          <cell r="R300">
            <v>-260.70000000000005</v>
          </cell>
          <cell r="S300">
            <v>0</v>
          </cell>
          <cell r="T300">
            <v>65326.729999999981</v>
          </cell>
          <cell r="U300">
            <v>926.61999999999978</v>
          </cell>
          <cell r="V300">
            <v>-1067.73</v>
          </cell>
          <cell r="W300">
            <v>0</v>
          </cell>
          <cell r="X300">
            <v>65185.619999999886</v>
          </cell>
        </row>
        <row r="301">
          <cell r="A301" t="str">
            <v/>
          </cell>
          <cell r="B301" t="str">
            <v/>
          </cell>
          <cell r="C301" t="str">
            <v>Turkey Pt U2</v>
          </cell>
          <cell r="D301" t="str">
            <v>Steam</v>
          </cell>
          <cell r="E301" t="str">
            <v/>
          </cell>
          <cell r="J301" t="str">
            <v>Depr Total</v>
          </cell>
          <cell r="L301">
            <v>85460110.129999995</v>
          </cell>
          <cell r="M301">
            <v>3803928.6000000006</v>
          </cell>
          <cell r="N301">
            <v>-100110</v>
          </cell>
          <cell r="O301">
            <v>-19494333.550000001</v>
          </cell>
          <cell r="P301">
            <v>69669595.180000007</v>
          </cell>
          <cell r="Q301">
            <v>228634.66999999993</v>
          </cell>
          <cell r="R301">
            <v>-277832.13</v>
          </cell>
          <cell r="S301">
            <v>0</v>
          </cell>
          <cell r="T301">
            <v>69620397.720000014</v>
          </cell>
          <cell r="U301">
            <v>1016888.8800000001</v>
          </cell>
          <cell r="V301">
            <v>-1138077.18</v>
          </cell>
          <cell r="W301">
            <v>0</v>
          </cell>
          <cell r="X301">
            <v>69499209.419999987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I302" t="str">
            <v>Turkey Pt U2 Total</v>
          </cell>
          <cell r="L302">
            <v>85460110.129999995</v>
          </cell>
          <cell r="M302">
            <v>3803928.6000000006</v>
          </cell>
          <cell r="N302">
            <v>-100110</v>
          </cell>
          <cell r="O302">
            <v>-19494333.550000001</v>
          </cell>
          <cell r="P302">
            <v>69669595.180000007</v>
          </cell>
          <cell r="Q302">
            <v>228634.66999999993</v>
          </cell>
          <cell r="R302">
            <v>-277832.13</v>
          </cell>
          <cell r="S302">
            <v>0</v>
          </cell>
          <cell r="T302">
            <v>69620397.720000014</v>
          </cell>
          <cell r="U302">
            <v>1016888.8800000001</v>
          </cell>
          <cell r="V302">
            <v>-1138077.18</v>
          </cell>
          <cell r="W302">
            <v>0</v>
          </cell>
          <cell r="X302">
            <v>69499209.419999987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</v>
          </cell>
          <cell r="E303" t="str">
            <v/>
          </cell>
          <cell r="H303" t="str">
            <v>Turkey Pt  Total</v>
          </cell>
          <cell r="L303">
            <v>219540104.25000003</v>
          </cell>
          <cell r="M303">
            <v>10829149.58</v>
          </cell>
          <cell r="N303">
            <v>-1498010.5</v>
          </cell>
          <cell r="O303">
            <v>-19942995.960000001</v>
          </cell>
          <cell r="P303">
            <v>208928247.36999997</v>
          </cell>
          <cell r="Q303">
            <v>685639.69999999937</v>
          </cell>
          <cell r="R303">
            <v>-833175.24000000022</v>
          </cell>
          <cell r="S303">
            <v>0</v>
          </cell>
          <cell r="T303">
            <v>208780711.83000001</v>
          </cell>
          <cell r="U303">
            <v>2967486.6500000004</v>
          </cell>
          <cell r="V303">
            <v>-4002429.0999999992</v>
          </cell>
          <cell r="W303">
            <v>0</v>
          </cell>
          <cell r="X303">
            <v>207745769.38</v>
          </cell>
        </row>
        <row r="304">
          <cell r="A304" t="str">
            <v/>
          </cell>
          <cell r="B304" t="str">
            <v/>
          </cell>
          <cell r="C304" t="str">
            <v>Turkey Pt U2 Total</v>
          </cell>
          <cell r="D304" t="str">
            <v>Steam Gener</v>
          </cell>
          <cell r="E304" t="str">
            <v/>
          </cell>
          <cell r="G304" t="str">
            <v>02 - Steam Generation Plant Total</v>
          </cell>
          <cell r="L304">
            <v>3281709127.7899976</v>
          </cell>
          <cell r="M304">
            <v>44140544.730000004</v>
          </cell>
          <cell r="N304">
            <v>-113170599.19999997</v>
          </cell>
          <cell r="O304">
            <v>-19545546.48</v>
          </cell>
          <cell r="P304">
            <v>3193133526.8399978</v>
          </cell>
          <cell r="Q304">
            <v>14363915.950000007</v>
          </cell>
          <cell r="R304">
            <v>-7166376.9099999983</v>
          </cell>
          <cell r="S304">
            <v>0</v>
          </cell>
          <cell r="T304">
            <v>3200331065.8800011</v>
          </cell>
          <cell r="U304">
            <v>471835610.1400001</v>
          </cell>
          <cell r="V304">
            <v>-116597043.56000003</v>
          </cell>
          <cell r="W304">
            <v>0</v>
          </cell>
          <cell r="X304">
            <v>3555569632.4599991</v>
          </cell>
        </row>
        <row r="305">
          <cell r="A305" t="str">
            <v>32120100</v>
          </cell>
          <cell r="B305">
            <v>321</v>
          </cell>
          <cell r="C305" t="str">
            <v>StLucie Comm</v>
          </cell>
          <cell r="D305" t="str">
            <v>Nuclear</v>
          </cell>
          <cell r="E305">
            <v>20100</v>
          </cell>
          <cell r="G305" t="str">
            <v>03 - Nuclear Generation Plant</v>
          </cell>
          <cell r="H305" t="str">
            <v xml:space="preserve">St Lucie </v>
          </cell>
          <cell r="I305" t="str">
            <v>StLucie Comm</v>
          </cell>
          <cell r="J305" t="str">
            <v>Depr</v>
          </cell>
          <cell r="K305">
            <v>321</v>
          </cell>
          <cell r="L305">
            <v>324885081.37</v>
          </cell>
          <cell r="M305">
            <v>6861892.2699999996</v>
          </cell>
          <cell r="N305">
            <v>-368636.22</v>
          </cell>
          <cell r="O305">
            <v>-404058.71</v>
          </cell>
          <cell r="P305">
            <v>330974278.70999998</v>
          </cell>
          <cell r="Q305">
            <v>3104343.9299999997</v>
          </cell>
          <cell r="R305">
            <v>-317829.41999999993</v>
          </cell>
          <cell r="S305">
            <v>0</v>
          </cell>
          <cell r="T305">
            <v>333760793.22000003</v>
          </cell>
          <cell r="U305">
            <v>42724590.450000003</v>
          </cell>
          <cell r="V305">
            <v>-1276023.73</v>
          </cell>
          <cell r="W305">
            <v>0</v>
          </cell>
          <cell r="X305">
            <v>375209359.93999994</v>
          </cell>
        </row>
        <row r="306">
          <cell r="A306" t="str">
            <v>32220100</v>
          </cell>
          <cell r="B306">
            <v>322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322</v>
          </cell>
          <cell r="L306">
            <v>74480317.290000007</v>
          </cell>
          <cell r="M306">
            <v>7383883.8899999997</v>
          </cell>
          <cell r="N306">
            <v>-7133638.8799999999</v>
          </cell>
          <cell r="O306">
            <v>0</v>
          </cell>
          <cell r="P306">
            <v>74730562.300000012</v>
          </cell>
          <cell r="Q306">
            <v>700928.68999999948</v>
          </cell>
          <cell r="R306">
            <v>-71762.580000000075</v>
          </cell>
          <cell r="S306">
            <v>0</v>
          </cell>
          <cell r="T306">
            <v>75359728.410000011</v>
          </cell>
          <cell r="U306">
            <v>9646769.7799999993</v>
          </cell>
          <cell r="V306">
            <v>-288112.92</v>
          </cell>
          <cell r="W306">
            <v>0</v>
          </cell>
          <cell r="X306">
            <v>84718385.270000026</v>
          </cell>
        </row>
        <row r="307">
          <cell r="A307" t="str">
            <v>32320100</v>
          </cell>
          <cell r="B307">
            <v>323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323</v>
          </cell>
          <cell r="L307">
            <v>19806689.91</v>
          </cell>
          <cell r="M307">
            <v>1515140.89</v>
          </cell>
          <cell r="N307">
            <v>-13152715</v>
          </cell>
          <cell r="O307">
            <v>0</v>
          </cell>
          <cell r="P307">
            <v>8169115.8000000007</v>
          </cell>
          <cell r="Q307">
            <v>76621.489999999991</v>
          </cell>
          <cell r="R307">
            <v>-7844.6699999999255</v>
          </cell>
          <cell r="S307">
            <v>0</v>
          </cell>
          <cell r="T307">
            <v>8237892.6199999992</v>
          </cell>
          <cell r="U307">
            <v>1054529.44</v>
          </cell>
          <cell r="V307">
            <v>-31494.86</v>
          </cell>
          <cell r="W307">
            <v>0</v>
          </cell>
          <cell r="X307">
            <v>9260927.2000000011</v>
          </cell>
        </row>
        <row r="308">
          <cell r="A308" t="str">
            <v>32420100</v>
          </cell>
          <cell r="B308">
            <v>324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324</v>
          </cell>
          <cell r="L308">
            <v>31657681.300000001</v>
          </cell>
          <cell r="M308">
            <v>0</v>
          </cell>
          <cell r="N308">
            <v>0</v>
          </cell>
          <cell r="O308">
            <v>0</v>
          </cell>
          <cell r="P308">
            <v>31657681.300000001</v>
          </cell>
          <cell r="Q308">
            <v>296930.42000000004</v>
          </cell>
          <cell r="R308">
            <v>-30400.37</v>
          </cell>
          <cell r="S308">
            <v>0</v>
          </cell>
          <cell r="T308">
            <v>31924211.350000001</v>
          </cell>
          <cell r="U308">
            <v>4086606</v>
          </cell>
          <cell r="V308">
            <v>-122051.62000000001</v>
          </cell>
          <cell r="W308">
            <v>0</v>
          </cell>
          <cell r="X308">
            <v>35888765.730000004</v>
          </cell>
        </row>
        <row r="309">
          <cell r="A309" t="str">
            <v>32520100</v>
          </cell>
          <cell r="B309">
            <v>325</v>
          </cell>
          <cell r="C309" t="str">
            <v>StLucie Comm</v>
          </cell>
          <cell r="D309" t="str">
            <v>Nuclear</v>
          </cell>
          <cell r="E309">
            <v>20100</v>
          </cell>
          <cell r="K309">
            <v>325</v>
          </cell>
          <cell r="L309">
            <v>18036842.68</v>
          </cell>
          <cell r="M309">
            <v>-132217.67000000001</v>
          </cell>
          <cell r="N309">
            <v>-1099119.22</v>
          </cell>
          <cell r="O309">
            <v>-444900.99</v>
          </cell>
          <cell r="P309">
            <v>16360604.799999999</v>
          </cell>
          <cell r="Q309">
            <v>153452.84000000003</v>
          </cell>
          <cell r="R309">
            <v>-15710.820000000065</v>
          </cell>
          <cell r="S309">
            <v>0</v>
          </cell>
          <cell r="T309">
            <v>16498346.820000002</v>
          </cell>
          <cell r="U309">
            <v>2111947.0300000003</v>
          </cell>
          <cell r="V309">
            <v>-63075.95</v>
          </cell>
          <cell r="W309">
            <v>0</v>
          </cell>
          <cell r="X309">
            <v>18547217.900000002</v>
          </cell>
        </row>
        <row r="310">
          <cell r="A310" t="str">
            <v/>
          </cell>
          <cell r="B310" t="str">
            <v/>
          </cell>
          <cell r="C310" t="str">
            <v>StLucie Comm</v>
          </cell>
          <cell r="D310" t="str">
            <v>Nuclear</v>
          </cell>
          <cell r="E310" t="str">
            <v/>
          </cell>
          <cell r="J310" t="str">
            <v>Depr Total</v>
          </cell>
          <cell r="L310">
            <v>468866612.55000007</v>
          </cell>
          <cell r="M310">
            <v>15628699.380000001</v>
          </cell>
          <cell r="N310">
            <v>-21754109.32</v>
          </cell>
          <cell r="O310">
            <v>-848959.7</v>
          </cell>
          <cell r="P310">
            <v>461892242.91000003</v>
          </cell>
          <cell r="Q310">
            <v>4332277.3699999992</v>
          </cell>
          <cell r="R310">
            <v>-443547.86</v>
          </cell>
          <cell r="S310">
            <v>0</v>
          </cell>
          <cell r="T310">
            <v>465780972.42000008</v>
          </cell>
          <cell r="U310">
            <v>59624442.700000003</v>
          </cell>
          <cell r="V310">
            <v>-1780759.08</v>
          </cell>
          <cell r="W310">
            <v>0</v>
          </cell>
          <cell r="X310">
            <v>523624656.03999996</v>
          </cell>
        </row>
        <row r="311">
          <cell r="A311" t="str">
            <v>325.320100</v>
          </cell>
          <cell r="B311">
            <v>325.3</v>
          </cell>
          <cell r="C311" t="str">
            <v>StLucie Comm</v>
          </cell>
          <cell r="D311" t="str">
            <v>Nuclear</v>
          </cell>
          <cell r="E311">
            <v>20100</v>
          </cell>
          <cell r="J311" t="str">
            <v>Amort</v>
          </cell>
          <cell r="K311">
            <v>325.3</v>
          </cell>
          <cell r="L311">
            <v>347111.18</v>
          </cell>
          <cell r="M311">
            <v>282823.77</v>
          </cell>
          <cell r="N311">
            <v>-68267.02</v>
          </cell>
          <cell r="O311">
            <v>0</v>
          </cell>
          <cell r="P311">
            <v>561667.92999999993</v>
          </cell>
          <cell r="Q311">
            <v>5111.359999999986</v>
          </cell>
          <cell r="R311">
            <v>-89343.05</v>
          </cell>
          <cell r="S311">
            <v>0</v>
          </cell>
          <cell r="T311">
            <v>477436.24000000005</v>
          </cell>
          <cell r="U311">
            <v>52430.729999999996</v>
          </cell>
          <cell r="V311">
            <v>-80483.67</v>
          </cell>
          <cell r="W311">
            <v>0</v>
          </cell>
          <cell r="X311">
            <v>449383.3000000001</v>
          </cell>
        </row>
        <row r="312">
          <cell r="A312" t="str">
            <v>325.520100</v>
          </cell>
          <cell r="B312">
            <v>325.5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325.5</v>
          </cell>
          <cell r="L312">
            <v>663664.43999999994</v>
          </cell>
          <cell r="M312">
            <v>0</v>
          </cell>
          <cell r="N312">
            <v>-138371.64000000001</v>
          </cell>
          <cell r="O312">
            <v>0</v>
          </cell>
          <cell r="P312">
            <v>525292.79999999993</v>
          </cell>
          <cell r="Q312">
            <v>4699.95</v>
          </cell>
          <cell r="R312">
            <v>-150708.65000000002</v>
          </cell>
          <cell r="S312">
            <v>0</v>
          </cell>
          <cell r="T312">
            <v>379284.09999999986</v>
          </cell>
          <cell r="U312">
            <v>45320.56</v>
          </cell>
          <cell r="V312">
            <v>-356055.35</v>
          </cell>
          <cell r="W312">
            <v>0</v>
          </cell>
          <cell r="X312">
            <v>68549.31</v>
          </cell>
        </row>
        <row r="313">
          <cell r="A313" t="str">
            <v>325.720100</v>
          </cell>
          <cell r="B313">
            <v>325.7</v>
          </cell>
          <cell r="C313" t="str">
            <v>StLucie Comm</v>
          </cell>
          <cell r="D313" t="str">
            <v>Nuclear</v>
          </cell>
          <cell r="E313">
            <v>20100</v>
          </cell>
          <cell r="K313">
            <v>325.7</v>
          </cell>
          <cell r="L313">
            <v>22527819.059999999</v>
          </cell>
          <cell r="M313">
            <v>1601955.25</v>
          </cell>
          <cell r="N313">
            <v>-1080703.1100000001</v>
          </cell>
          <cell r="O313">
            <v>0</v>
          </cell>
          <cell r="P313">
            <v>23049071.199999999</v>
          </cell>
          <cell r="Q313">
            <v>215252.55000000005</v>
          </cell>
          <cell r="R313">
            <v>-772545.40999999992</v>
          </cell>
          <cell r="S313">
            <v>0</v>
          </cell>
          <cell r="T313">
            <v>22491778.34</v>
          </cell>
          <cell r="U313">
            <v>2705653.99</v>
          </cell>
          <cell r="V313">
            <v>-2276552.1599999997</v>
          </cell>
          <cell r="W313">
            <v>0</v>
          </cell>
          <cell r="X313">
            <v>22920880.169999991</v>
          </cell>
        </row>
        <row r="314">
          <cell r="A314" t="str">
            <v/>
          </cell>
          <cell r="B314" t="str">
            <v/>
          </cell>
          <cell r="C314" t="str">
            <v>StLucie Comm</v>
          </cell>
          <cell r="D314" t="str">
            <v>Nuclear</v>
          </cell>
          <cell r="E314" t="str">
            <v/>
          </cell>
          <cell r="J314" t="str">
            <v>Amort Total</v>
          </cell>
          <cell r="L314">
            <v>23538594.68</v>
          </cell>
          <cell r="M314">
            <v>1884779.02</v>
          </cell>
          <cell r="N314">
            <v>-1287341.77</v>
          </cell>
          <cell r="O314">
            <v>0</v>
          </cell>
          <cell r="P314">
            <v>24136031.93</v>
          </cell>
          <cell r="Q314">
            <v>225063.86000000004</v>
          </cell>
          <cell r="R314">
            <v>-1012597.1099999999</v>
          </cell>
          <cell r="S314">
            <v>0</v>
          </cell>
          <cell r="T314">
            <v>23348498.68</v>
          </cell>
          <cell r="U314">
            <v>2803405.2800000003</v>
          </cell>
          <cell r="V314">
            <v>-2713091.1799999997</v>
          </cell>
          <cell r="W314">
            <v>0</v>
          </cell>
          <cell r="X314">
            <v>23438812.77999999</v>
          </cell>
        </row>
        <row r="315">
          <cell r="A315" t="str">
            <v/>
          </cell>
          <cell r="B315" t="str">
            <v/>
          </cell>
          <cell r="C315" t="str">
            <v>StLucie Comm Total</v>
          </cell>
          <cell r="D315" t="str">
            <v>Nuclear</v>
          </cell>
          <cell r="E315" t="str">
            <v/>
          </cell>
          <cell r="I315" t="str">
            <v>StLucie Comm Total</v>
          </cell>
          <cell r="L315">
            <v>492405207.23000008</v>
          </cell>
          <cell r="M315">
            <v>17513478.399999999</v>
          </cell>
          <cell r="N315">
            <v>-23041451.09</v>
          </cell>
          <cell r="O315">
            <v>-848959.7</v>
          </cell>
          <cell r="P315">
            <v>486028274.84000003</v>
          </cell>
          <cell r="Q315">
            <v>4557341.2299999995</v>
          </cell>
          <cell r="R315">
            <v>-1456144.97</v>
          </cell>
          <cell r="S315">
            <v>0</v>
          </cell>
          <cell r="T315">
            <v>489129471.10000008</v>
          </cell>
          <cell r="U315">
            <v>62427847.980000004</v>
          </cell>
          <cell r="V315">
            <v>-4493850.26</v>
          </cell>
          <cell r="W315">
            <v>0</v>
          </cell>
          <cell r="X315">
            <v>547063468.81999993</v>
          </cell>
        </row>
        <row r="316">
          <cell r="A316" t="str">
            <v>32120100</v>
          </cell>
          <cell r="B316">
            <v>321</v>
          </cell>
          <cell r="C316" t="str">
            <v>StLucie Comm EPU</v>
          </cell>
          <cell r="D316" t="str">
            <v>Nuclear</v>
          </cell>
          <cell r="E316">
            <v>20100</v>
          </cell>
          <cell r="I316" t="str">
            <v>StLucie Comm EPU</v>
          </cell>
          <cell r="J316" t="str">
            <v>Depr</v>
          </cell>
          <cell r="K316">
            <v>321</v>
          </cell>
          <cell r="L316">
            <v>0</v>
          </cell>
          <cell r="M316">
            <v>27114.21</v>
          </cell>
          <cell r="N316">
            <v>0</v>
          </cell>
          <cell r="O316">
            <v>64597.69</v>
          </cell>
          <cell r="P316">
            <v>91711.9</v>
          </cell>
          <cell r="Q316">
            <v>0</v>
          </cell>
          <cell r="R316">
            <v>0</v>
          </cell>
          <cell r="S316">
            <v>0</v>
          </cell>
          <cell r="T316">
            <v>91711.9</v>
          </cell>
          <cell r="U316">
            <v>0</v>
          </cell>
          <cell r="V316">
            <v>0</v>
          </cell>
          <cell r="W316">
            <v>0</v>
          </cell>
          <cell r="X316">
            <v>91711.9</v>
          </cell>
        </row>
        <row r="317">
          <cell r="A317" t="str">
            <v>32220100</v>
          </cell>
          <cell r="B317">
            <v>322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32320100</v>
          </cell>
          <cell r="B318">
            <v>323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323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32420100</v>
          </cell>
          <cell r="B319">
            <v>324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324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32520100</v>
          </cell>
          <cell r="B320">
            <v>325</v>
          </cell>
          <cell r="C320" t="str">
            <v>StLucie Comm EPU</v>
          </cell>
          <cell r="D320" t="str">
            <v>Nuclear</v>
          </cell>
          <cell r="E320">
            <v>20100</v>
          </cell>
          <cell r="K320">
            <v>325</v>
          </cell>
          <cell r="L320">
            <v>0</v>
          </cell>
          <cell r="M320">
            <v>21455.7</v>
          </cell>
          <cell r="N320">
            <v>0</v>
          </cell>
          <cell r="O320">
            <v>444900.99</v>
          </cell>
          <cell r="P320">
            <v>466356.69</v>
          </cell>
          <cell r="Q320">
            <v>0</v>
          </cell>
          <cell r="R320">
            <v>0</v>
          </cell>
          <cell r="S320">
            <v>0</v>
          </cell>
          <cell r="T320">
            <v>466356.69</v>
          </cell>
          <cell r="U320">
            <v>0</v>
          </cell>
          <cell r="V320">
            <v>0</v>
          </cell>
          <cell r="W320">
            <v>0</v>
          </cell>
          <cell r="X320">
            <v>466356.69</v>
          </cell>
        </row>
        <row r="321">
          <cell r="A321" t="str">
            <v/>
          </cell>
          <cell r="B321" t="str">
            <v/>
          </cell>
          <cell r="C321" t="str">
            <v>StLucie Comm EPU</v>
          </cell>
          <cell r="D321" t="str">
            <v>Nuclear</v>
          </cell>
          <cell r="E321" t="str">
            <v/>
          </cell>
          <cell r="J321" t="str">
            <v>Depr Total</v>
          </cell>
          <cell r="L321">
            <v>0</v>
          </cell>
          <cell r="M321">
            <v>48569.91</v>
          </cell>
          <cell r="N321">
            <v>0</v>
          </cell>
          <cell r="O321">
            <v>509498.68</v>
          </cell>
          <cell r="P321">
            <v>558068.59</v>
          </cell>
          <cell r="Q321">
            <v>0</v>
          </cell>
          <cell r="R321">
            <v>0</v>
          </cell>
          <cell r="S321">
            <v>0</v>
          </cell>
          <cell r="T321">
            <v>558068.59</v>
          </cell>
          <cell r="U321">
            <v>0</v>
          </cell>
          <cell r="V321">
            <v>0</v>
          </cell>
          <cell r="W321">
            <v>0</v>
          </cell>
          <cell r="X321">
            <v>558068.59</v>
          </cell>
        </row>
        <row r="322">
          <cell r="A322" t="str">
            <v/>
          </cell>
          <cell r="B322" t="str">
            <v/>
          </cell>
          <cell r="C322" t="str">
            <v>StLucie Comm EPU Total</v>
          </cell>
          <cell r="D322" t="str">
            <v>Nuclear</v>
          </cell>
          <cell r="E322" t="str">
            <v/>
          </cell>
          <cell r="I322" t="str">
            <v>StLucie Comm EPU Total</v>
          </cell>
          <cell r="L322">
            <v>0</v>
          </cell>
          <cell r="M322">
            <v>48569.91</v>
          </cell>
          <cell r="N322">
            <v>0</v>
          </cell>
          <cell r="O322">
            <v>509498.68</v>
          </cell>
          <cell r="P322">
            <v>558068.59</v>
          </cell>
          <cell r="Q322">
            <v>0</v>
          </cell>
          <cell r="R322">
            <v>0</v>
          </cell>
          <cell r="S322">
            <v>0</v>
          </cell>
          <cell r="T322">
            <v>558068.59</v>
          </cell>
          <cell r="U322">
            <v>0</v>
          </cell>
          <cell r="V322">
            <v>0</v>
          </cell>
          <cell r="W322">
            <v>0</v>
          </cell>
          <cell r="X322">
            <v>558068.59</v>
          </cell>
        </row>
        <row r="323">
          <cell r="A323" t="str">
            <v>32120101</v>
          </cell>
          <cell r="B323">
            <v>321</v>
          </cell>
          <cell r="C323" t="str">
            <v>StLucie U1</v>
          </cell>
          <cell r="D323" t="str">
            <v>Nuclear</v>
          </cell>
          <cell r="E323">
            <v>20101</v>
          </cell>
          <cell r="I323" t="str">
            <v>StLucie U1</v>
          </cell>
          <cell r="J323" t="str">
            <v>Depr</v>
          </cell>
          <cell r="K323">
            <v>321</v>
          </cell>
          <cell r="L323">
            <v>161585929.88</v>
          </cell>
          <cell r="M323">
            <v>2268977.5099999998</v>
          </cell>
          <cell r="N323">
            <v>-6885.9</v>
          </cell>
          <cell r="O323">
            <v>0</v>
          </cell>
          <cell r="P323">
            <v>163848021.48999998</v>
          </cell>
          <cell r="Q323">
            <v>3218592.74</v>
          </cell>
          <cell r="R323">
            <v>-137682.54</v>
          </cell>
          <cell r="S323">
            <v>0</v>
          </cell>
          <cell r="T323">
            <v>166928931.69</v>
          </cell>
          <cell r="U323">
            <v>7885341.7400000002</v>
          </cell>
          <cell r="V323">
            <v>-550730.16</v>
          </cell>
          <cell r="W323">
            <v>0</v>
          </cell>
          <cell r="X323">
            <v>174263543.26999998</v>
          </cell>
        </row>
        <row r="324">
          <cell r="A324" t="str">
            <v>32220101</v>
          </cell>
          <cell r="B324">
            <v>322</v>
          </cell>
          <cell r="C324" t="str">
            <v>StLucie U1</v>
          </cell>
          <cell r="D324" t="str">
            <v>Nuclear</v>
          </cell>
          <cell r="E324">
            <v>20101</v>
          </cell>
          <cell r="K324">
            <v>322</v>
          </cell>
          <cell r="L324">
            <v>536396311.32999998</v>
          </cell>
          <cell r="M324">
            <v>-623397.88</v>
          </cell>
          <cell r="N324">
            <v>0</v>
          </cell>
          <cell r="O324">
            <v>-427758.63</v>
          </cell>
          <cell r="P324">
            <v>535345154.81999999</v>
          </cell>
          <cell r="Q324">
            <v>10516196.730000002</v>
          </cell>
          <cell r="R324">
            <v>-449853.89999999997</v>
          </cell>
          <cell r="S324">
            <v>0</v>
          </cell>
          <cell r="T324">
            <v>545411497.64999998</v>
          </cell>
          <cell r="U324">
            <v>25763994.370000005</v>
          </cell>
          <cell r="V324">
            <v>-1799415.6000000003</v>
          </cell>
          <cell r="W324">
            <v>0</v>
          </cell>
          <cell r="X324">
            <v>569376076.42000008</v>
          </cell>
        </row>
        <row r="325">
          <cell r="A325" t="str">
            <v>32320101</v>
          </cell>
          <cell r="B325">
            <v>323</v>
          </cell>
          <cell r="C325" t="str">
            <v>StLucie U1</v>
          </cell>
          <cell r="D325" t="str">
            <v>Nuclear</v>
          </cell>
          <cell r="E325">
            <v>20101</v>
          </cell>
          <cell r="K325">
            <v>323</v>
          </cell>
          <cell r="L325">
            <v>83059440.830000013</v>
          </cell>
          <cell r="M325">
            <v>-127448.61</v>
          </cell>
          <cell r="N325">
            <v>-363648.04</v>
          </cell>
          <cell r="O325">
            <v>-5693604.9000000004</v>
          </cell>
          <cell r="P325">
            <v>76874739.280000001</v>
          </cell>
          <cell r="Q325">
            <v>1510109.6400000001</v>
          </cell>
          <cell r="R325">
            <v>-64598.340000000026</v>
          </cell>
          <cell r="S325">
            <v>0</v>
          </cell>
          <cell r="T325">
            <v>78320250.580000013</v>
          </cell>
          <cell r="U325">
            <v>3699669.9</v>
          </cell>
          <cell r="V325">
            <v>-258393.36</v>
          </cell>
          <cell r="W325">
            <v>0</v>
          </cell>
          <cell r="X325">
            <v>81761527.11999999</v>
          </cell>
        </row>
        <row r="326">
          <cell r="A326" t="str">
            <v>32420101</v>
          </cell>
          <cell r="B326">
            <v>324</v>
          </cell>
          <cell r="C326" t="str">
            <v>StLucie U1</v>
          </cell>
          <cell r="D326" t="str">
            <v>Nuclear</v>
          </cell>
          <cell r="E326">
            <v>20101</v>
          </cell>
          <cell r="K326">
            <v>324</v>
          </cell>
          <cell r="L326">
            <v>80337595.949999988</v>
          </cell>
          <cell r="M326">
            <v>-28707.9</v>
          </cell>
          <cell r="N326">
            <v>-23182.880000000001</v>
          </cell>
          <cell r="O326">
            <v>0</v>
          </cell>
          <cell r="P326">
            <v>80285705.169999987</v>
          </cell>
          <cell r="Q326">
            <v>1577113.8699999999</v>
          </cell>
          <cell r="R326">
            <v>-67464.569999999992</v>
          </cell>
          <cell r="S326">
            <v>0</v>
          </cell>
          <cell r="T326">
            <v>81795354.469999984</v>
          </cell>
          <cell r="U326">
            <v>3863825.8700000006</v>
          </cell>
          <cell r="V326">
            <v>-269858.27999999997</v>
          </cell>
          <cell r="W326">
            <v>0</v>
          </cell>
          <cell r="X326">
            <v>85389322.060000002</v>
          </cell>
        </row>
        <row r="327">
          <cell r="A327" t="str">
            <v>32520101</v>
          </cell>
          <cell r="B327">
            <v>325</v>
          </cell>
          <cell r="C327" t="str">
            <v>StLucie U1</v>
          </cell>
          <cell r="D327" t="str">
            <v>Nuclear</v>
          </cell>
          <cell r="E327">
            <v>20101</v>
          </cell>
          <cell r="K327">
            <v>325</v>
          </cell>
          <cell r="L327">
            <v>10499702.529999999</v>
          </cell>
          <cell r="M327">
            <v>0</v>
          </cell>
          <cell r="N327">
            <v>0</v>
          </cell>
          <cell r="O327">
            <v>0</v>
          </cell>
          <cell r="P327">
            <v>10499702.529999999</v>
          </cell>
          <cell r="Q327">
            <v>206253.74</v>
          </cell>
          <cell r="R327">
            <v>-8822.9699999999993</v>
          </cell>
          <cell r="S327">
            <v>0</v>
          </cell>
          <cell r="T327">
            <v>10697133.299999999</v>
          </cell>
          <cell r="U327">
            <v>505308.15000000008</v>
          </cell>
          <cell r="V327">
            <v>-35291.87999999999</v>
          </cell>
          <cell r="W327">
            <v>0</v>
          </cell>
          <cell r="X327">
            <v>11167149.569999998</v>
          </cell>
        </row>
        <row r="328">
          <cell r="A328" t="str">
            <v/>
          </cell>
          <cell r="B328" t="str">
            <v/>
          </cell>
          <cell r="C328" t="str">
            <v>StLucie U1</v>
          </cell>
          <cell r="D328" t="str">
            <v>Nuclear</v>
          </cell>
          <cell r="E328" t="str">
            <v/>
          </cell>
          <cell r="J328" t="str">
            <v>Depr Total</v>
          </cell>
          <cell r="L328">
            <v>871878980.51999998</v>
          </cell>
          <cell r="M328">
            <v>1489423.1199999999</v>
          </cell>
          <cell r="N328">
            <v>-393716.82</v>
          </cell>
          <cell r="O328">
            <v>-6121363.5300000003</v>
          </cell>
          <cell r="P328">
            <v>866853323.28999984</v>
          </cell>
          <cell r="Q328">
            <v>17028266.720000003</v>
          </cell>
          <cell r="R328">
            <v>-728422.32</v>
          </cell>
          <cell r="S328">
            <v>0</v>
          </cell>
          <cell r="T328">
            <v>883153167.68999994</v>
          </cell>
          <cell r="U328">
            <v>41718140.030000001</v>
          </cell>
          <cell r="V328">
            <v>-2913689.28</v>
          </cell>
          <cell r="W328">
            <v>0</v>
          </cell>
          <cell r="X328">
            <v>921957618.44000018</v>
          </cell>
        </row>
        <row r="329">
          <cell r="A329" t="str">
            <v>325.720101</v>
          </cell>
          <cell r="B329">
            <v>325.7</v>
          </cell>
          <cell r="C329" t="str">
            <v>StLucie U1</v>
          </cell>
          <cell r="D329" t="str">
            <v>Nuclear</v>
          </cell>
          <cell r="E329">
            <v>20101</v>
          </cell>
          <cell r="J329" t="str">
            <v>Amort</v>
          </cell>
          <cell r="K329">
            <v>325.7</v>
          </cell>
          <cell r="L329">
            <v>12611</v>
          </cell>
          <cell r="M329">
            <v>0</v>
          </cell>
          <cell r="N329">
            <v>0</v>
          </cell>
          <cell r="O329">
            <v>0</v>
          </cell>
          <cell r="P329">
            <v>12611</v>
          </cell>
          <cell r="Q329">
            <v>247.71999999999997</v>
          </cell>
          <cell r="R329">
            <v>-10.59</v>
          </cell>
          <cell r="S329">
            <v>0</v>
          </cell>
          <cell r="T329">
            <v>12848.13</v>
          </cell>
          <cell r="U329">
            <v>606.94000000000005</v>
          </cell>
          <cell r="V329">
            <v>-42.360000000000007</v>
          </cell>
          <cell r="W329">
            <v>0</v>
          </cell>
          <cell r="X329">
            <v>13412.709999999997</v>
          </cell>
        </row>
        <row r="330">
          <cell r="A330" t="str">
            <v/>
          </cell>
          <cell r="B330" t="str">
            <v/>
          </cell>
          <cell r="C330" t="str">
            <v>StLucie U1</v>
          </cell>
          <cell r="D330" t="str">
            <v>Nuclear</v>
          </cell>
          <cell r="E330" t="str">
            <v/>
          </cell>
          <cell r="J330" t="str">
            <v>Amort Total</v>
          </cell>
          <cell r="L330">
            <v>12611</v>
          </cell>
          <cell r="M330">
            <v>0</v>
          </cell>
          <cell r="N330">
            <v>0</v>
          </cell>
          <cell r="O330">
            <v>0</v>
          </cell>
          <cell r="P330">
            <v>12611</v>
          </cell>
          <cell r="Q330">
            <v>247.71999999999997</v>
          </cell>
          <cell r="R330">
            <v>-10.59</v>
          </cell>
          <cell r="S330">
            <v>0</v>
          </cell>
          <cell r="T330">
            <v>12848.13</v>
          </cell>
          <cell r="U330">
            <v>606.94000000000005</v>
          </cell>
          <cell r="V330">
            <v>-42.360000000000007</v>
          </cell>
          <cell r="W330">
            <v>0</v>
          </cell>
          <cell r="X330">
            <v>13412.709999999997</v>
          </cell>
        </row>
        <row r="331">
          <cell r="A331" t="str">
            <v/>
          </cell>
          <cell r="B331" t="str">
            <v/>
          </cell>
          <cell r="C331" t="str">
            <v>StLucie U1 Total</v>
          </cell>
          <cell r="D331" t="str">
            <v>Nuclear</v>
          </cell>
          <cell r="E331" t="str">
            <v/>
          </cell>
          <cell r="I331" t="str">
            <v>StLucie U1 Total</v>
          </cell>
          <cell r="L331">
            <v>871891591.51999998</v>
          </cell>
          <cell r="M331">
            <v>1489423.1199999999</v>
          </cell>
          <cell r="N331">
            <v>-393716.82</v>
          </cell>
          <cell r="O331">
            <v>-6121363.5300000003</v>
          </cell>
          <cell r="P331">
            <v>866865934.28999984</v>
          </cell>
          <cell r="Q331">
            <v>17028514.440000001</v>
          </cell>
          <cell r="R331">
            <v>-728432.90999999992</v>
          </cell>
          <cell r="S331">
            <v>0</v>
          </cell>
          <cell r="T331">
            <v>883166015.81999993</v>
          </cell>
          <cell r="U331">
            <v>41718746.969999999</v>
          </cell>
          <cell r="V331">
            <v>-2913731.6399999997</v>
          </cell>
          <cell r="W331">
            <v>0</v>
          </cell>
          <cell r="X331">
            <v>921971031.15000021</v>
          </cell>
        </row>
        <row r="332">
          <cell r="A332" t="str">
            <v>32120101</v>
          </cell>
          <cell r="B332">
            <v>321</v>
          </cell>
          <cell r="C332" t="str">
            <v>StLucie U1 EPU</v>
          </cell>
          <cell r="D332" t="str">
            <v>Nuclear</v>
          </cell>
          <cell r="E332">
            <v>20101</v>
          </cell>
          <cell r="I332" t="str">
            <v>StLucie U1 EPU</v>
          </cell>
          <cell r="J332" t="str">
            <v>Depr</v>
          </cell>
          <cell r="K332">
            <v>321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32220101</v>
          </cell>
          <cell r="B333">
            <v>322</v>
          </cell>
          <cell r="C333" t="str">
            <v>StLucie U1 EPU</v>
          </cell>
          <cell r="D333" t="str">
            <v>Nuclear</v>
          </cell>
          <cell r="E333">
            <v>20101</v>
          </cell>
          <cell r="K333">
            <v>322</v>
          </cell>
          <cell r="L333">
            <v>0</v>
          </cell>
          <cell r="M333">
            <v>0</v>
          </cell>
          <cell r="N333">
            <v>0</v>
          </cell>
          <cell r="O333">
            <v>427758.63</v>
          </cell>
          <cell r="P333">
            <v>427758.63</v>
          </cell>
          <cell r="Q333">
            <v>0.01</v>
          </cell>
          <cell r="R333">
            <v>0</v>
          </cell>
          <cell r="S333">
            <v>0</v>
          </cell>
          <cell r="T333">
            <v>427758.64</v>
          </cell>
          <cell r="U333">
            <v>27186651.150000002</v>
          </cell>
          <cell r="V333">
            <v>0</v>
          </cell>
          <cell r="W333">
            <v>0</v>
          </cell>
          <cell r="X333">
            <v>27614409.790000003</v>
          </cell>
        </row>
        <row r="334">
          <cell r="A334" t="str">
            <v>32320101</v>
          </cell>
          <cell r="B334">
            <v>323</v>
          </cell>
          <cell r="C334" t="str">
            <v>StLucie U1 EPU</v>
          </cell>
          <cell r="D334" t="str">
            <v>Nuclear</v>
          </cell>
          <cell r="E334">
            <v>20101</v>
          </cell>
          <cell r="K334">
            <v>323</v>
          </cell>
          <cell r="L334">
            <v>0</v>
          </cell>
          <cell r="M334">
            <v>0</v>
          </cell>
          <cell r="N334">
            <v>0</v>
          </cell>
          <cell r="O334">
            <v>5693604.9000000004</v>
          </cell>
          <cell r="P334">
            <v>5693604.9000000004</v>
          </cell>
          <cell r="Q334">
            <v>0.09</v>
          </cell>
          <cell r="R334">
            <v>0</v>
          </cell>
          <cell r="S334">
            <v>0</v>
          </cell>
          <cell r="T334">
            <v>5693604.9900000002</v>
          </cell>
          <cell r="U334">
            <v>414071369.94</v>
          </cell>
          <cell r="V334">
            <v>0</v>
          </cell>
          <cell r="W334">
            <v>0</v>
          </cell>
          <cell r="X334">
            <v>419764974.93000001</v>
          </cell>
        </row>
        <row r="335">
          <cell r="A335" t="str">
            <v>32420101</v>
          </cell>
          <cell r="B335">
            <v>324</v>
          </cell>
          <cell r="C335" t="str">
            <v>StLucie U1 EPU</v>
          </cell>
          <cell r="D335" t="str">
            <v>Nuclear</v>
          </cell>
          <cell r="E335">
            <v>20101</v>
          </cell>
          <cell r="K335">
            <v>324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32520101</v>
          </cell>
          <cell r="B336">
            <v>325</v>
          </cell>
          <cell r="C336" t="str">
            <v>StLucie U1 EPU</v>
          </cell>
          <cell r="D336" t="str">
            <v>Nuclear</v>
          </cell>
          <cell r="E336">
            <v>20101</v>
          </cell>
          <cell r="K336">
            <v>325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/>
          </cell>
          <cell r="B337" t="str">
            <v/>
          </cell>
          <cell r="C337" t="str">
            <v>StLucie U1 EPU</v>
          </cell>
          <cell r="D337" t="str">
            <v>Nuclear</v>
          </cell>
          <cell r="E337" t="str">
            <v/>
          </cell>
          <cell r="J337" t="str">
            <v>Depr Total</v>
          </cell>
          <cell r="L337">
            <v>0</v>
          </cell>
          <cell r="M337">
            <v>0</v>
          </cell>
          <cell r="N337">
            <v>0</v>
          </cell>
          <cell r="O337">
            <v>6121363.5300000003</v>
          </cell>
          <cell r="P337">
            <v>6121363.5300000003</v>
          </cell>
          <cell r="Q337">
            <v>9.9999999999999992E-2</v>
          </cell>
          <cell r="R337">
            <v>0</v>
          </cell>
          <cell r="S337">
            <v>0</v>
          </cell>
          <cell r="T337">
            <v>6121363.6299999999</v>
          </cell>
          <cell r="U337">
            <v>441258021.08999997</v>
          </cell>
          <cell r="V337">
            <v>0</v>
          </cell>
          <cell r="W337">
            <v>0</v>
          </cell>
          <cell r="X337">
            <v>447379384.72000003</v>
          </cell>
        </row>
        <row r="338">
          <cell r="A338" t="str">
            <v/>
          </cell>
          <cell r="B338" t="str">
            <v/>
          </cell>
          <cell r="C338" t="str">
            <v>StLucie U1 EPU Total</v>
          </cell>
          <cell r="D338" t="str">
            <v>Nuclear</v>
          </cell>
          <cell r="E338" t="str">
            <v/>
          </cell>
          <cell r="I338" t="str">
            <v>StLucie U1 EPU Total</v>
          </cell>
          <cell r="L338">
            <v>0</v>
          </cell>
          <cell r="M338">
            <v>0</v>
          </cell>
          <cell r="N338">
            <v>0</v>
          </cell>
          <cell r="O338">
            <v>6121363.5300000003</v>
          </cell>
          <cell r="P338">
            <v>6121363.5300000003</v>
          </cell>
          <cell r="Q338">
            <v>9.9999999999999992E-2</v>
          </cell>
          <cell r="R338">
            <v>0</v>
          </cell>
          <cell r="S338">
            <v>0</v>
          </cell>
          <cell r="T338">
            <v>6121363.6299999999</v>
          </cell>
          <cell r="U338">
            <v>441258021.08999997</v>
          </cell>
          <cell r="V338">
            <v>0</v>
          </cell>
          <cell r="W338">
            <v>0</v>
          </cell>
          <cell r="X338">
            <v>447379384.72000003</v>
          </cell>
        </row>
        <row r="339">
          <cell r="A339" t="str">
            <v>32120101U</v>
          </cell>
          <cell r="B339">
            <v>321</v>
          </cell>
          <cell r="C339" t="str">
            <v>StLucie U1 Uprates</v>
          </cell>
          <cell r="D339" t="str">
            <v>Nuclear</v>
          </cell>
          <cell r="E339" t="str">
            <v>20101U</v>
          </cell>
          <cell r="I339" t="str">
            <v>StLucie U1 Uprates</v>
          </cell>
          <cell r="J339" t="str">
            <v>CRS</v>
          </cell>
          <cell r="K339">
            <v>321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32220101U</v>
          </cell>
          <cell r="B340">
            <v>322</v>
          </cell>
          <cell r="C340" t="str">
            <v>StLucie U1 Uprates</v>
          </cell>
          <cell r="D340" t="str">
            <v>Nuclear</v>
          </cell>
          <cell r="E340" t="str">
            <v>20101U</v>
          </cell>
          <cell r="K340">
            <v>322</v>
          </cell>
          <cell r="L340">
            <v>3089856.66</v>
          </cell>
          <cell r="M340">
            <v>0</v>
          </cell>
          <cell r="N340">
            <v>0</v>
          </cell>
          <cell r="O340">
            <v>0</v>
          </cell>
          <cell r="P340">
            <v>3089856.66</v>
          </cell>
          <cell r="Q340">
            <v>0</v>
          </cell>
          <cell r="R340">
            <v>0</v>
          </cell>
          <cell r="S340">
            <v>0</v>
          </cell>
          <cell r="T340">
            <v>3089856.66</v>
          </cell>
          <cell r="U340">
            <v>0</v>
          </cell>
          <cell r="V340">
            <v>-3089856.62</v>
          </cell>
          <cell r="W340">
            <v>0</v>
          </cell>
          <cell r="X340">
            <v>4.0000000037252903E-2</v>
          </cell>
        </row>
        <row r="341">
          <cell r="A341" t="str">
            <v>32320101U</v>
          </cell>
          <cell r="B341">
            <v>323</v>
          </cell>
          <cell r="C341" t="str">
            <v>StLucie U1 Uprates</v>
          </cell>
          <cell r="D341" t="str">
            <v>Nuclear</v>
          </cell>
          <cell r="E341" t="str">
            <v>20101U</v>
          </cell>
          <cell r="K341">
            <v>323</v>
          </cell>
          <cell r="L341">
            <v>46379505.060000002</v>
          </cell>
          <cell r="M341">
            <v>0</v>
          </cell>
          <cell r="N341">
            <v>0</v>
          </cell>
          <cell r="O341">
            <v>0</v>
          </cell>
          <cell r="P341">
            <v>46379505.060000002</v>
          </cell>
          <cell r="Q341">
            <v>0</v>
          </cell>
          <cell r="R341">
            <v>0</v>
          </cell>
          <cell r="S341">
            <v>0</v>
          </cell>
          <cell r="T341">
            <v>46379505.060000002</v>
          </cell>
          <cell r="U341">
            <v>0</v>
          </cell>
          <cell r="V341">
            <v>-46379504.390000001</v>
          </cell>
          <cell r="W341">
            <v>0</v>
          </cell>
          <cell r="X341">
            <v>0.67000000178813934</v>
          </cell>
        </row>
        <row r="342">
          <cell r="A342" t="str">
            <v>32420101U</v>
          </cell>
          <cell r="B342">
            <v>324</v>
          </cell>
          <cell r="C342" t="str">
            <v>StLucie U1 Uprates</v>
          </cell>
          <cell r="D342" t="str">
            <v>Nuclear</v>
          </cell>
          <cell r="E342" t="str">
            <v>20101U</v>
          </cell>
          <cell r="K342">
            <v>324</v>
          </cell>
          <cell r="L342">
            <v>108098</v>
          </cell>
          <cell r="M342">
            <v>0</v>
          </cell>
          <cell r="N342">
            <v>0</v>
          </cell>
          <cell r="O342">
            <v>0</v>
          </cell>
          <cell r="P342">
            <v>108098</v>
          </cell>
          <cell r="Q342">
            <v>0</v>
          </cell>
          <cell r="R342">
            <v>0</v>
          </cell>
          <cell r="S342">
            <v>0</v>
          </cell>
          <cell r="T342">
            <v>108098</v>
          </cell>
          <cell r="U342">
            <v>0</v>
          </cell>
          <cell r="V342">
            <v>-108098</v>
          </cell>
          <cell r="W342">
            <v>0</v>
          </cell>
          <cell r="X342">
            <v>0</v>
          </cell>
        </row>
        <row r="343">
          <cell r="A343" t="str">
            <v>32520101U</v>
          </cell>
          <cell r="B343">
            <v>325</v>
          </cell>
          <cell r="C343" t="str">
            <v>StLucie U1 Uprates</v>
          </cell>
          <cell r="D343" t="str">
            <v>Nuclear</v>
          </cell>
          <cell r="E343" t="str">
            <v>20101U</v>
          </cell>
          <cell r="K343">
            <v>325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/>
          </cell>
          <cell r="B344" t="str">
            <v/>
          </cell>
          <cell r="C344" t="str">
            <v>StLucie U1 Uprates</v>
          </cell>
          <cell r="D344" t="str">
            <v>Nuclear</v>
          </cell>
          <cell r="E344" t="str">
            <v/>
          </cell>
          <cell r="J344" t="str">
            <v>CRS Total</v>
          </cell>
          <cell r="L344">
            <v>49577459.719999999</v>
          </cell>
          <cell r="M344">
            <v>0</v>
          </cell>
          <cell r="N344">
            <v>0</v>
          </cell>
          <cell r="O344">
            <v>0</v>
          </cell>
          <cell r="P344">
            <v>49577459.719999999</v>
          </cell>
          <cell r="Q344">
            <v>0</v>
          </cell>
          <cell r="R344">
            <v>0</v>
          </cell>
          <cell r="S344">
            <v>0</v>
          </cell>
          <cell r="T344">
            <v>49577459.719999999</v>
          </cell>
          <cell r="U344">
            <v>0</v>
          </cell>
          <cell r="V344">
            <v>-49577459.009999998</v>
          </cell>
          <cell r="W344">
            <v>0</v>
          </cell>
          <cell r="X344">
            <v>0.71000000182539225</v>
          </cell>
        </row>
        <row r="345">
          <cell r="A345" t="str">
            <v/>
          </cell>
          <cell r="B345" t="str">
            <v/>
          </cell>
          <cell r="C345" t="str">
            <v>StLucie U1 Uprates Total</v>
          </cell>
          <cell r="D345" t="str">
            <v>Nuclear</v>
          </cell>
          <cell r="E345" t="str">
            <v/>
          </cell>
          <cell r="I345" t="str">
            <v>StLucie U1 Uprates Total</v>
          </cell>
          <cell r="L345">
            <v>49577459.719999999</v>
          </cell>
          <cell r="M345">
            <v>0</v>
          </cell>
          <cell r="N345">
            <v>0</v>
          </cell>
          <cell r="O345">
            <v>0</v>
          </cell>
          <cell r="P345">
            <v>49577459.719999999</v>
          </cell>
          <cell r="Q345">
            <v>0</v>
          </cell>
          <cell r="R345">
            <v>0</v>
          </cell>
          <cell r="S345">
            <v>0</v>
          </cell>
          <cell r="T345">
            <v>49577459.719999999</v>
          </cell>
          <cell r="U345">
            <v>0</v>
          </cell>
          <cell r="V345">
            <v>-49577459.009999998</v>
          </cell>
          <cell r="W345">
            <v>0</v>
          </cell>
          <cell r="X345">
            <v>0.71000000182539225</v>
          </cell>
        </row>
        <row r="346">
          <cell r="A346" t="str">
            <v>32120102</v>
          </cell>
          <cell r="B346">
            <v>321</v>
          </cell>
          <cell r="C346" t="str">
            <v>StLucie U2</v>
          </cell>
          <cell r="D346" t="str">
            <v>Nuclear</v>
          </cell>
          <cell r="E346">
            <v>20102</v>
          </cell>
          <cell r="I346" t="str">
            <v>StLucie U2</v>
          </cell>
          <cell r="J346" t="str">
            <v>Depr</v>
          </cell>
          <cell r="K346">
            <v>321</v>
          </cell>
          <cell r="L346">
            <v>262257744.02000001</v>
          </cell>
          <cell r="M346">
            <v>3681330.86</v>
          </cell>
          <cell r="N346">
            <v>-823738.52</v>
          </cell>
          <cell r="O346">
            <v>339461.02</v>
          </cell>
          <cell r="P346">
            <v>265454797.38000003</v>
          </cell>
          <cell r="Q346">
            <v>1276170.0799999996</v>
          </cell>
          <cell r="R346">
            <v>-282700.2899999998</v>
          </cell>
          <cell r="S346">
            <v>0</v>
          </cell>
          <cell r="T346">
            <v>266448267.17000002</v>
          </cell>
          <cell r="U346">
            <v>8332630.1799999997</v>
          </cell>
          <cell r="V346">
            <v>-1130801.1599999997</v>
          </cell>
          <cell r="W346">
            <v>0</v>
          </cell>
          <cell r="X346">
            <v>273650096.18999994</v>
          </cell>
        </row>
        <row r="347">
          <cell r="A347" t="str">
            <v>32220102</v>
          </cell>
          <cell r="B347">
            <v>322</v>
          </cell>
          <cell r="C347" t="str">
            <v>StLucie U2</v>
          </cell>
          <cell r="D347" t="str">
            <v>Nuclear</v>
          </cell>
          <cell r="E347">
            <v>20102</v>
          </cell>
          <cell r="K347">
            <v>322</v>
          </cell>
          <cell r="L347">
            <v>733986401.88999999</v>
          </cell>
          <cell r="M347">
            <v>103099746.59999999</v>
          </cell>
          <cell r="N347">
            <v>-18306016.140000001</v>
          </cell>
          <cell r="O347">
            <v>-3363866.67</v>
          </cell>
          <cell r="P347">
            <v>815416265.68000007</v>
          </cell>
          <cell r="Q347">
            <v>3920101.8299999833</v>
          </cell>
          <cell r="R347">
            <v>-868390.46999999508</v>
          </cell>
          <cell r="S347">
            <v>0</v>
          </cell>
          <cell r="T347">
            <v>818467977.03999996</v>
          </cell>
          <cell r="U347">
            <v>25595929.149999999</v>
          </cell>
          <cell r="V347">
            <v>-3473561.8800000008</v>
          </cell>
          <cell r="W347">
            <v>0</v>
          </cell>
          <cell r="X347">
            <v>840590344.31000006</v>
          </cell>
        </row>
        <row r="348">
          <cell r="A348" t="str">
            <v>32320102</v>
          </cell>
          <cell r="B348">
            <v>323</v>
          </cell>
          <cell r="C348" t="str">
            <v>StLucie U2</v>
          </cell>
          <cell r="D348" t="str">
            <v>Nuclear</v>
          </cell>
          <cell r="E348">
            <v>20102</v>
          </cell>
          <cell r="K348">
            <v>323</v>
          </cell>
          <cell r="L348">
            <v>98738042.829999998</v>
          </cell>
          <cell r="M348">
            <v>113546905.95999999</v>
          </cell>
          <cell r="N348">
            <v>-6685854.7999999998</v>
          </cell>
          <cell r="O348">
            <v>-110788639.54000001</v>
          </cell>
          <cell r="P348">
            <v>94810454.449999973</v>
          </cell>
          <cell r="Q348">
            <v>455799.87999999523</v>
          </cell>
          <cell r="R348">
            <v>-100969.88999999966</v>
          </cell>
          <cell r="S348">
            <v>0</v>
          </cell>
          <cell r="T348">
            <v>95165284.439999983</v>
          </cell>
          <cell r="U348">
            <v>2976101.63</v>
          </cell>
          <cell r="V348">
            <v>-403879.56</v>
          </cell>
          <cell r="W348">
            <v>0</v>
          </cell>
          <cell r="X348">
            <v>97737506.509999976</v>
          </cell>
        </row>
        <row r="349">
          <cell r="A349" t="str">
            <v>32420102</v>
          </cell>
          <cell r="B349">
            <v>324</v>
          </cell>
          <cell r="C349" t="str">
            <v>StLucie U2</v>
          </cell>
          <cell r="D349" t="str">
            <v>Nuclear</v>
          </cell>
          <cell r="E349">
            <v>20102</v>
          </cell>
          <cell r="K349">
            <v>324</v>
          </cell>
          <cell r="L349">
            <v>164678394.02000001</v>
          </cell>
          <cell r="M349">
            <v>954594.7</v>
          </cell>
          <cell r="N349">
            <v>-43020.52</v>
          </cell>
          <cell r="O349">
            <v>0</v>
          </cell>
          <cell r="P349">
            <v>165589968.19999999</v>
          </cell>
          <cell r="Q349">
            <v>796071.35999999987</v>
          </cell>
          <cell r="R349">
            <v>-176347.65</v>
          </cell>
          <cell r="S349">
            <v>0</v>
          </cell>
          <cell r="T349">
            <v>166209691.91000003</v>
          </cell>
          <cell r="U349">
            <v>5197871.6400000006</v>
          </cell>
          <cell r="V349">
            <v>-705390.60000000009</v>
          </cell>
          <cell r="W349">
            <v>0</v>
          </cell>
          <cell r="X349">
            <v>170702172.94999996</v>
          </cell>
        </row>
        <row r="350">
          <cell r="A350" t="str">
            <v>32520102</v>
          </cell>
          <cell r="B350">
            <v>325</v>
          </cell>
          <cell r="C350" t="str">
            <v>StLucie U2</v>
          </cell>
          <cell r="D350" t="str">
            <v>Nuclear</v>
          </cell>
          <cell r="E350">
            <v>20102</v>
          </cell>
          <cell r="K350">
            <v>325</v>
          </cell>
          <cell r="L350">
            <v>22486831.710000001</v>
          </cell>
          <cell r="M350">
            <v>0</v>
          </cell>
          <cell r="N350">
            <v>5497.82</v>
          </cell>
          <cell r="O350">
            <v>0</v>
          </cell>
          <cell r="P350">
            <v>22492329.530000001</v>
          </cell>
          <cell r="Q350">
            <v>108131.55</v>
          </cell>
          <cell r="R350">
            <v>-23953.56</v>
          </cell>
          <cell r="S350">
            <v>0</v>
          </cell>
          <cell r="T350">
            <v>22576507.520000003</v>
          </cell>
          <cell r="U350">
            <v>706034.56</v>
          </cell>
          <cell r="V350">
            <v>-95814.240000000034</v>
          </cell>
          <cell r="W350">
            <v>0</v>
          </cell>
          <cell r="X350">
            <v>23186727.840000004</v>
          </cell>
        </row>
        <row r="351">
          <cell r="A351" t="str">
            <v/>
          </cell>
          <cell r="B351" t="str">
            <v/>
          </cell>
          <cell r="C351" t="str">
            <v>StLucie U2</v>
          </cell>
          <cell r="D351" t="str">
            <v>Nuclear</v>
          </cell>
          <cell r="E351" t="str">
            <v/>
          </cell>
          <cell r="J351" t="str">
            <v>Depr Total</v>
          </cell>
          <cell r="L351">
            <v>1282147414.47</v>
          </cell>
          <cell r="M351">
            <v>221282578.11999997</v>
          </cell>
          <cell r="N351">
            <v>-25853132.16</v>
          </cell>
          <cell r="O351">
            <v>-113813045.19000001</v>
          </cell>
          <cell r="P351">
            <v>1363763815.2400002</v>
          </cell>
          <cell r="Q351">
            <v>6556274.6999999778</v>
          </cell>
          <cell r="R351">
            <v>-1452361.8599999945</v>
          </cell>
          <cell r="S351">
            <v>0</v>
          </cell>
          <cell r="T351">
            <v>1368867728.0800002</v>
          </cell>
          <cell r="U351">
            <v>42808567.160000004</v>
          </cell>
          <cell r="V351">
            <v>-5809447.4400000013</v>
          </cell>
          <cell r="W351">
            <v>0</v>
          </cell>
          <cell r="X351">
            <v>1405866847.8</v>
          </cell>
        </row>
        <row r="352">
          <cell r="A352" t="str">
            <v/>
          </cell>
          <cell r="B352" t="str">
            <v/>
          </cell>
          <cell r="C352" t="str">
            <v>StLucie U2 Total</v>
          </cell>
          <cell r="D352" t="str">
            <v>Nuclear</v>
          </cell>
          <cell r="E352" t="str">
            <v/>
          </cell>
          <cell r="I352" t="str">
            <v>StLucie U2 Total</v>
          </cell>
          <cell r="L352">
            <v>1282147414.47</v>
          </cell>
          <cell r="M352">
            <v>221282578.11999997</v>
          </cell>
          <cell r="N352">
            <v>-25853132.16</v>
          </cell>
          <cell r="O352">
            <v>-113813045.19000001</v>
          </cell>
          <cell r="P352">
            <v>1363763815.2400002</v>
          </cell>
          <cell r="Q352">
            <v>6556274.6999999778</v>
          </cell>
          <cell r="R352">
            <v>-1452361.8599999945</v>
          </cell>
          <cell r="S352">
            <v>0</v>
          </cell>
          <cell r="T352">
            <v>1368867728.0800002</v>
          </cell>
          <cell r="U352">
            <v>42808567.160000004</v>
          </cell>
          <cell r="V352">
            <v>-5809447.4400000013</v>
          </cell>
          <cell r="W352">
            <v>0</v>
          </cell>
          <cell r="X352">
            <v>1405866847.8</v>
          </cell>
        </row>
        <row r="353">
          <cell r="A353" t="str">
            <v>32120102</v>
          </cell>
          <cell r="B353">
            <v>321</v>
          </cell>
          <cell r="C353" t="str">
            <v>StLucie U2 EPU</v>
          </cell>
          <cell r="D353" t="str">
            <v>Nuclear</v>
          </cell>
          <cell r="E353">
            <v>20102</v>
          </cell>
          <cell r="I353" t="str">
            <v>StLucie U2 EPU</v>
          </cell>
          <cell r="J353" t="str">
            <v>Depr</v>
          </cell>
          <cell r="K353">
            <v>321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32220102</v>
          </cell>
          <cell r="B354">
            <v>322</v>
          </cell>
          <cell r="C354" t="str">
            <v>StLucie U2 EPU</v>
          </cell>
          <cell r="D354" t="str">
            <v>Nuclear</v>
          </cell>
          <cell r="E354">
            <v>20102</v>
          </cell>
          <cell r="K354">
            <v>322</v>
          </cell>
          <cell r="L354">
            <v>0</v>
          </cell>
          <cell r="M354">
            <v>-1476673.13</v>
          </cell>
          <cell r="N354">
            <v>0</v>
          </cell>
          <cell r="O354">
            <v>3363866.67</v>
          </cell>
          <cell r="P354">
            <v>1887193.54</v>
          </cell>
          <cell r="Q354">
            <v>136952.4600000002</v>
          </cell>
          <cell r="R354">
            <v>0</v>
          </cell>
          <cell r="S354">
            <v>0</v>
          </cell>
          <cell r="T354">
            <v>2024146.0000000002</v>
          </cell>
          <cell r="U354">
            <v>162132.11000000039</v>
          </cell>
          <cell r="V354">
            <v>0</v>
          </cell>
          <cell r="W354">
            <v>0</v>
          </cell>
          <cell r="X354">
            <v>2186278.1100000008</v>
          </cell>
        </row>
        <row r="355">
          <cell r="A355" t="str">
            <v>32320102</v>
          </cell>
          <cell r="B355">
            <v>323</v>
          </cell>
          <cell r="C355" t="str">
            <v>StLucie U2 EPU</v>
          </cell>
          <cell r="D355" t="str">
            <v>Nuclear</v>
          </cell>
          <cell r="E355">
            <v>20102</v>
          </cell>
          <cell r="K355">
            <v>323</v>
          </cell>
          <cell r="L355">
            <v>0</v>
          </cell>
          <cell r="M355">
            <v>-4638159.03</v>
          </cell>
          <cell r="N355">
            <v>0</v>
          </cell>
          <cell r="O355">
            <v>110788639.54000001</v>
          </cell>
          <cell r="P355">
            <v>106150480.51000001</v>
          </cell>
          <cell r="Q355">
            <v>7703274.3999999994</v>
          </cell>
          <cell r="R355">
            <v>0</v>
          </cell>
          <cell r="S355">
            <v>0</v>
          </cell>
          <cell r="T355">
            <v>113853754.91000001</v>
          </cell>
          <cell r="U355">
            <v>282639853.00999999</v>
          </cell>
          <cell r="V355">
            <v>0</v>
          </cell>
          <cell r="W355">
            <v>0</v>
          </cell>
          <cell r="X355">
            <v>396493607.92000002</v>
          </cell>
        </row>
        <row r="356">
          <cell r="A356" t="str">
            <v>32420102</v>
          </cell>
          <cell r="B356">
            <v>324</v>
          </cell>
          <cell r="C356" t="str">
            <v>StLucie U2 EPU</v>
          </cell>
          <cell r="D356" t="str">
            <v>Nuclear</v>
          </cell>
          <cell r="E356">
            <v>20102</v>
          </cell>
          <cell r="K356">
            <v>324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32520102</v>
          </cell>
          <cell r="B357">
            <v>325</v>
          </cell>
          <cell r="C357" t="str">
            <v>StLucie U2 EPU</v>
          </cell>
          <cell r="D357" t="str">
            <v>Nuclear</v>
          </cell>
          <cell r="E357">
            <v>20102</v>
          </cell>
          <cell r="K357">
            <v>325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/>
          </cell>
          <cell r="B358" t="str">
            <v/>
          </cell>
          <cell r="C358" t="str">
            <v>StLucie U2 EPU</v>
          </cell>
          <cell r="D358" t="str">
            <v>Nuclear</v>
          </cell>
          <cell r="E358" t="str">
            <v/>
          </cell>
          <cell r="J358" t="str">
            <v>Depr Total</v>
          </cell>
          <cell r="L358">
            <v>0</v>
          </cell>
          <cell r="M358">
            <v>-6114832.1600000001</v>
          </cell>
          <cell r="N358">
            <v>0</v>
          </cell>
          <cell r="O358">
            <v>114152506.21000001</v>
          </cell>
          <cell r="P358">
            <v>108037674.05000001</v>
          </cell>
          <cell r="Q358">
            <v>7840226.8599999994</v>
          </cell>
          <cell r="R358">
            <v>0</v>
          </cell>
          <cell r="S358">
            <v>0</v>
          </cell>
          <cell r="T358">
            <v>115877900.91000001</v>
          </cell>
          <cell r="U358">
            <v>282801985.12</v>
          </cell>
          <cell r="V358">
            <v>0</v>
          </cell>
          <cell r="W358">
            <v>0</v>
          </cell>
          <cell r="X358">
            <v>398679886.03000003</v>
          </cell>
        </row>
        <row r="359">
          <cell r="A359" t="str">
            <v/>
          </cell>
          <cell r="B359" t="str">
            <v/>
          </cell>
          <cell r="C359" t="str">
            <v>StLucie U2 EPU Total</v>
          </cell>
          <cell r="D359" t="str">
            <v>Nuclear</v>
          </cell>
          <cell r="E359" t="str">
            <v/>
          </cell>
          <cell r="I359" t="str">
            <v>StLucie U2 EPU Total</v>
          </cell>
          <cell r="L359">
            <v>0</v>
          </cell>
          <cell r="M359">
            <v>-6114832.1600000001</v>
          </cell>
          <cell r="N359">
            <v>0</v>
          </cell>
          <cell r="O359">
            <v>114152506.21000001</v>
          </cell>
          <cell r="P359">
            <v>108037674.05000001</v>
          </cell>
          <cell r="Q359">
            <v>7840226.8599999994</v>
          </cell>
          <cell r="R359">
            <v>0</v>
          </cell>
          <cell r="S359">
            <v>0</v>
          </cell>
          <cell r="T359">
            <v>115877900.91000001</v>
          </cell>
          <cell r="U359">
            <v>282801985.12</v>
          </cell>
          <cell r="V359">
            <v>0</v>
          </cell>
          <cell r="W359">
            <v>0</v>
          </cell>
          <cell r="X359">
            <v>398679886.03000003</v>
          </cell>
        </row>
        <row r="360">
          <cell r="A360" t="str">
            <v>32120102U</v>
          </cell>
          <cell r="B360">
            <v>321</v>
          </cell>
          <cell r="C360" t="str">
            <v>StLucie U2 Uprates</v>
          </cell>
          <cell r="D360" t="str">
            <v>Nuclear</v>
          </cell>
          <cell r="E360" t="str">
            <v>20102U</v>
          </cell>
          <cell r="I360" t="str">
            <v>StLucie U2 Uprates</v>
          </cell>
          <cell r="J360" t="str">
            <v>CRS</v>
          </cell>
          <cell r="K360">
            <v>321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32220102U</v>
          </cell>
          <cell r="B361">
            <v>322</v>
          </cell>
          <cell r="C361" t="str">
            <v>StLucie U2 Uprates</v>
          </cell>
          <cell r="D361" t="str">
            <v>Nuclear</v>
          </cell>
          <cell r="E361" t="str">
            <v>20102U</v>
          </cell>
          <cell r="K361">
            <v>322</v>
          </cell>
          <cell r="L361">
            <v>8170946.5099999998</v>
          </cell>
          <cell r="M361">
            <v>0</v>
          </cell>
          <cell r="N361">
            <v>-29423.66</v>
          </cell>
          <cell r="O361">
            <v>0</v>
          </cell>
          <cell r="P361">
            <v>8141522.8499999996</v>
          </cell>
          <cell r="Q361">
            <v>0</v>
          </cell>
          <cell r="R361">
            <v>0</v>
          </cell>
          <cell r="S361">
            <v>0</v>
          </cell>
          <cell r="T361">
            <v>8141522.8499999996</v>
          </cell>
          <cell r="U361">
            <v>0</v>
          </cell>
          <cell r="V361">
            <v>-7147134.5999999996</v>
          </cell>
          <cell r="W361">
            <v>0</v>
          </cell>
          <cell r="X361">
            <v>994388.25</v>
          </cell>
        </row>
        <row r="362">
          <cell r="A362" t="str">
            <v>32320102U</v>
          </cell>
          <cell r="B362">
            <v>323</v>
          </cell>
          <cell r="C362" t="str">
            <v>StLucie U2 Uprates</v>
          </cell>
          <cell r="D362" t="str">
            <v>Nuclear</v>
          </cell>
          <cell r="E362" t="str">
            <v>20102U</v>
          </cell>
          <cell r="K362">
            <v>323</v>
          </cell>
          <cell r="L362">
            <v>68116907.280000001</v>
          </cell>
          <cell r="M362">
            <v>0</v>
          </cell>
          <cell r="N362">
            <v>-36840079.719999999</v>
          </cell>
          <cell r="O362">
            <v>0</v>
          </cell>
          <cell r="P362">
            <v>31276827.560000002</v>
          </cell>
          <cell r="Q362">
            <v>0</v>
          </cell>
          <cell r="R362">
            <v>0</v>
          </cell>
          <cell r="S362">
            <v>0</v>
          </cell>
          <cell r="T362">
            <v>31276827.560000002</v>
          </cell>
          <cell r="U362">
            <v>0</v>
          </cell>
          <cell r="V362">
            <v>-27456742.5</v>
          </cell>
          <cell r="W362">
            <v>0</v>
          </cell>
          <cell r="X362">
            <v>3820085.0600000024</v>
          </cell>
        </row>
        <row r="363">
          <cell r="A363" t="str">
            <v>32420102U</v>
          </cell>
          <cell r="B363">
            <v>324</v>
          </cell>
          <cell r="C363" t="str">
            <v>StLucie U2 Uprates</v>
          </cell>
          <cell r="D363" t="str">
            <v>Nuclear</v>
          </cell>
          <cell r="E363" t="str">
            <v>20102U</v>
          </cell>
          <cell r="K363">
            <v>324</v>
          </cell>
          <cell r="L363">
            <v>444059.37</v>
          </cell>
          <cell r="M363">
            <v>0</v>
          </cell>
          <cell r="N363">
            <v>0</v>
          </cell>
          <cell r="O363">
            <v>0</v>
          </cell>
          <cell r="P363">
            <v>444059.37</v>
          </cell>
          <cell r="Q363">
            <v>0</v>
          </cell>
          <cell r="R363">
            <v>0</v>
          </cell>
          <cell r="S363">
            <v>0</v>
          </cell>
          <cell r="T363">
            <v>444059.37</v>
          </cell>
          <cell r="U363">
            <v>0</v>
          </cell>
          <cell r="V363">
            <v>-389822.9</v>
          </cell>
          <cell r="W363">
            <v>0</v>
          </cell>
          <cell r="X363">
            <v>54236.469999999972</v>
          </cell>
        </row>
        <row r="364">
          <cell r="A364" t="str">
            <v>32520102U</v>
          </cell>
          <cell r="B364">
            <v>325</v>
          </cell>
          <cell r="C364" t="str">
            <v>StLucie U2 Uprates</v>
          </cell>
          <cell r="D364" t="str">
            <v>Nuclear</v>
          </cell>
          <cell r="E364" t="str">
            <v>20102U</v>
          </cell>
          <cell r="K364">
            <v>325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/>
          </cell>
          <cell r="B365" t="str">
            <v/>
          </cell>
          <cell r="C365" t="str">
            <v>StLucie U2 Uprates</v>
          </cell>
          <cell r="D365" t="str">
            <v>Nuclear</v>
          </cell>
          <cell r="E365" t="str">
            <v/>
          </cell>
          <cell r="J365" t="str">
            <v>CRS Total</v>
          </cell>
          <cell r="L365">
            <v>76731913.160000011</v>
          </cell>
          <cell r="M365">
            <v>0</v>
          </cell>
          <cell r="N365">
            <v>-36869503.379999995</v>
          </cell>
          <cell r="O365">
            <v>0</v>
          </cell>
          <cell r="P365">
            <v>39862409.780000001</v>
          </cell>
          <cell r="Q365">
            <v>0</v>
          </cell>
          <cell r="R365">
            <v>0</v>
          </cell>
          <cell r="S365">
            <v>0</v>
          </cell>
          <cell r="T365">
            <v>39862409.780000001</v>
          </cell>
          <cell r="U365">
            <v>0</v>
          </cell>
          <cell r="V365">
            <v>-34993700</v>
          </cell>
          <cell r="W365">
            <v>0</v>
          </cell>
          <cell r="X365">
            <v>4868709.7800000021</v>
          </cell>
        </row>
        <row r="366">
          <cell r="A366" t="str">
            <v/>
          </cell>
          <cell r="B366" t="str">
            <v/>
          </cell>
          <cell r="C366" t="str">
            <v>StLucie U2 Uprates Total</v>
          </cell>
          <cell r="D366" t="str">
            <v>Nuclear</v>
          </cell>
          <cell r="E366" t="str">
            <v/>
          </cell>
          <cell r="I366" t="str">
            <v>StLucie U2 Uprates Total</v>
          </cell>
          <cell r="L366">
            <v>76731913.160000011</v>
          </cell>
          <cell r="M366">
            <v>0</v>
          </cell>
          <cell r="N366">
            <v>-36869503.379999995</v>
          </cell>
          <cell r="O366">
            <v>0</v>
          </cell>
          <cell r="P366">
            <v>39862409.780000001</v>
          </cell>
          <cell r="Q366">
            <v>0</v>
          </cell>
          <cell r="R366">
            <v>0</v>
          </cell>
          <cell r="S366">
            <v>0</v>
          </cell>
          <cell r="T366">
            <v>39862409.780000001</v>
          </cell>
          <cell r="U366">
            <v>0</v>
          </cell>
          <cell r="V366">
            <v>-34993700</v>
          </cell>
          <cell r="W366">
            <v>0</v>
          </cell>
          <cell r="X366">
            <v>4868709.7800000021</v>
          </cell>
        </row>
        <row r="367">
          <cell r="A367" t="str">
            <v/>
          </cell>
          <cell r="B367" t="str">
            <v/>
          </cell>
          <cell r="C367" t="str">
            <v>StLucie U2 Uprates Total</v>
          </cell>
          <cell r="D367" t="str">
            <v>Nuclear</v>
          </cell>
          <cell r="E367" t="str">
            <v/>
          </cell>
          <cell r="H367" t="str">
            <v>St Lucie  Total</v>
          </cell>
          <cell r="L367">
            <v>2772753586.1000004</v>
          </cell>
          <cell r="M367">
            <v>234219217.38999999</v>
          </cell>
          <cell r="N367">
            <v>-86157803.449999988</v>
          </cell>
          <cell r="O367">
            <v>0</v>
          </cell>
          <cell r="P367">
            <v>2920815000.0400004</v>
          </cell>
          <cell r="Q367">
            <v>35982357.329999983</v>
          </cell>
          <cell r="R367">
            <v>-3636939.7399999946</v>
          </cell>
          <cell r="S367">
            <v>0</v>
          </cell>
          <cell r="T367">
            <v>2953160417.6300001</v>
          </cell>
          <cell r="U367">
            <v>871015168.31999981</v>
          </cell>
          <cell r="V367">
            <v>-97788188.350000009</v>
          </cell>
          <cell r="W367">
            <v>0</v>
          </cell>
          <cell r="X367">
            <v>3726387397.5999994</v>
          </cell>
        </row>
        <row r="368">
          <cell r="A368" t="str">
            <v>32120200</v>
          </cell>
          <cell r="B368">
            <v>321</v>
          </cell>
          <cell r="C368" t="str">
            <v>Turkey Pt Comm</v>
          </cell>
          <cell r="D368" t="str">
            <v>Nuclear</v>
          </cell>
          <cell r="E368">
            <v>20200</v>
          </cell>
          <cell r="H368" t="str">
            <v xml:space="preserve">Turkey Pt </v>
          </cell>
          <cell r="I368" t="str">
            <v>Turkey Pt Comm</v>
          </cell>
          <cell r="J368" t="str">
            <v>Depr</v>
          </cell>
          <cell r="K368">
            <v>321</v>
          </cell>
          <cell r="L368">
            <v>280728039.81</v>
          </cell>
          <cell r="M368">
            <v>-13202992.33</v>
          </cell>
          <cell r="N368">
            <v>-1224239.78</v>
          </cell>
          <cell r="O368">
            <v>-1600739.2</v>
          </cell>
          <cell r="P368">
            <v>264700068.5</v>
          </cell>
          <cell r="Q368">
            <v>30148985.350000001</v>
          </cell>
          <cell r="R368">
            <v>-230924.24000000022</v>
          </cell>
          <cell r="S368">
            <v>0</v>
          </cell>
          <cell r="T368">
            <v>294618129.61000001</v>
          </cell>
          <cell r="U368">
            <v>79469815.479999989</v>
          </cell>
          <cell r="V368">
            <v>-928068.18</v>
          </cell>
          <cell r="W368">
            <v>0</v>
          </cell>
          <cell r="X368">
            <v>373159876.90999991</v>
          </cell>
        </row>
        <row r="369">
          <cell r="A369" t="str">
            <v>32220200</v>
          </cell>
          <cell r="B369">
            <v>322</v>
          </cell>
          <cell r="C369" t="str">
            <v>Turkey Pt Comm</v>
          </cell>
          <cell r="D369" t="str">
            <v>Nuclear</v>
          </cell>
          <cell r="E369">
            <v>20200</v>
          </cell>
          <cell r="K369">
            <v>322</v>
          </cell>
          <cell r="L369">
            <v>48679193.890000001</v>
          </cell>
          <cell r="M369">
            <v>74346655.079999998</v>
          </cell>
          <cell r="N369">
            <v>-321102.40999999997</v>
          </cell>
          <cell r="O369">
            <v>-3146622.24</v>
          </cell>
          <cell r="P369">
            <v>119558124.32000001</v>
          </cell>
          <cell r="Q369">
            <v>13617511.159999996</v>
          </cell>
          <cell r="R369">
            <v>-104302.45999999996</v>
          </cell>
          <cell r="S369">
            <v>0</v>
          </cell>
          <cell r="T369">
            <v>133071333.02</v>
          </cell>
          <cell r="U369">
            <v>35894445.120000005</v>
          </cell>
          <cell r="V369">
            <v>-419184.23</v>
          </cell>
          <cell r="W369">
            <v>0</v>
          </cell>
          <cell r="X369">
            <v>168546593.91000003</v>
          </cell>
        </row>
        <row r="370">
          <cell r="A370" t="str">
            <v>32320200</v>
          </cell>
          <cell r="B370">
            <v>323</v>
          </cell>
          <cell r="C370" t="str">
            <v>Turkey Pt Comm</v>
          </cell>
          <cell r="D370" t="str">
            <v>Nuclear</v>
          </cell>
          <cell r="E370">
            <v>20200</v>
          </cell>
          <cell r="K370">
            <v>323</v>
          </cell>
          <cell r="L370">
            <v>21751977.890000001</v>
          </cell>
          <cell r="M370">
            <v>-861525.78</v>
          </cell>
          <cell r="N370">
            <v>0</v>
          </cell>
          <cell r="O370">
            <v>-5782182.3899999997</v>
          </cell>
          <cell r="P370">
            <v>15108269.719999999</v>
          </cell>
          <cell r="Q370">
            <v>1720811.81</v>
          </cell>
          <cell r="R370">
            <v>-13180.45</v>
          </cell>
          <cell r="S370">
            <v>0</v>
          </cell>
          <cell r="T370">
            <v>16815901.080000002</v>
          </cell>
          <cell r="U370">
            <v>4535893.82</v>
          </cell>
          <cell r="V370">
            <v>-52971.29</v>
          </cell>
          <cell r="W370">
            <v>0</v>
          </cell>
          <cell r="X370">
            <v>21298823.609999999</v>
          </cell>
        </row>
        <row r="371">
          <cell r="A371" t="str">
            <v>32420200</v>
          </cell>
          <cell r="B371">
            <v>324</v>
          </cell>
          <cell r="C371" t="str">
            <v>Turkey Pt Comm</v>
          </cell>
          <cell r="D371" t="str">
            <v>Nuclear</v>
          </cell>
          <cell r="E371">
            <v>20200</v>
          </cell>
          <cell r="K371">
            <v>324</v>
          </cell>
          <cell r="L371">
            <v>42709353.859999999</v>
          </cell>
          <cell r="M371">
            <v>6344.57</v>
          </cell>
          <cell r="N371">
            <v>0</v>
          </cell>
          <cell r="O371">
            <v>0</v>
          </cell>
          <cell r="P371">
            <v>42715698.43</v>
          </cell>
          <cell r="Q371">
            <v>4865261.18</v>
          </cell>
          <cell r="R371">
            <v>-37265.160000000003</v>
          </cell>
          <cell r="S371">
            <v>0</v>
          </cell>
          <cell r="T371">
            <v>47543694.450000003</v>
          </cell>
          <cell r="U371">
            <v>12824358.869999999</v>
          </cell>
          <cell r="V371">
            <v>-149766.06</v>
          </cell>
          <cell r="W371">
            <v>0</v>
          </cell>
          <cell r="X371">
            <v>60218287.25999999</v>
          </cell>
        </row>
        <row r="372">
          <cell r="A372" t="str">
            <v>32520200</v>
          </cell>
          <cell r="B372">
            <v>325</v>
          </cell>
          <cell r="C372" t="str">
            <v>Turkey Pt Comm</v>
          </cell>
          <cell r="D372" t="str">
            <v>Nuclear</v>
          </cell>
          <cell r="E372">
            <v>20200</v>
          </cell>
          <cell r="K372">
            <v>325</v>
          </cell>
          <cell r="L372">
            <v>24803742.609999999</v>
          </cell>
          <cell r="M372">
            <v>209706.22</v>
          </cell>
          <cell r="N372">
            <v>-121596.06</v>
          </cell>
          <cell r="O372">
            <v>-199206.61</v>
          </cell>
          <cell r="P372">
            <v>24692646.16</v>
          </cell>
          <cell r="Q372">
            <v>2812459.52</v>
          </cell>
          <cell r="R372">
            <v>-21541.860000000015</v>
          </cell>
          <cell r="S372">
            <v>0</v>
          </cell>
          <cell r="T372">
            <v>27483563.82</v>
          </cell>
          <cell r="U372">
            <v>7413371.8399999999</v>
          </cell>
          <cell r="V372">
            <v>-86575.22</v>
          </cell>
          <cell r="W372">
            <v>0</v>
          </cell>
          <cell r="X372">
            <v>34810360.439999998</v>
          </cell>
        </row>
        <row r="373">
          <cell r="A373" t="str">
            <v/>
          </cell>
          <cell r="B373" t="str">
            <v/>
          </cell>
          <cell r="C373" t="str">
            <v>Turkey Pt Comm</v>
          </cell>
          <cell r="D373" t="str">
            <v>Nuclear</v>
          </cell>
          <cell r="E373" t="str">
            <v/>
          </cell>
          <cell r="J373" t="str">
            <v>Depr Total</v>
          </cell>
          <cell r="L373">
            <v>418672308.06</v>
          </cell>
          <cell r="M373">
            <v>60498187.759999998</v>
          </cell>
          <cell r="N373">
            <v>-1666938.25</v>
          </cell>
          <cell r="O373">
            <v>-10728750.439999999</v>
          </cell>
          <cell r="P373">
            <v>466774807.13</v>
          </cell>
          <cell r="Q373">
            <v>53165029.020000003</v>
          </cell>
          <cell r="R373">
            <v>-407214.17000000016</v>
          </cell>
          <cell r="S373">
            <v>0</v>
          </cell>
          <cell r="T373">
            <v>519532621.97999996</v>
          </cell>
          <cell r="U373">
            <v>140137885.13</v>
          </cell>
          <cell r="V373">
            <v>-1636564.9800000002</v>
          </cell>
          <cell r="W373">
            <v>0</v>
          </cell>
          <cell r="X373">
            <v>658033942.12999988</v>
          </cell>
        </row>
        <row r="374">
          <cell r="A374" t="str">
            <v>325.320200</v>
          </cell>
          <cell r="B374">
            <v>325.3</v>
          </cell>
          <cell r="C374" t="str">
            <v>Turkey Pt Comm</v>
          </cell>
          <cell r="D374" t="str">
            <v>Nuclear</v>
          </cell>
          <cell r="E374">
            <v>20200</v>
          </cell>
          <cell r="J374" t="str">
            <v>Amort</v>
          </cell>
          <cell r="K374">
            <v>325.3</v>
          </cell>
          <cell r="L374">
            <v>880553.97</v>
          </cell>
          <cell r="M374">
            <v>34712.910000000003</v>
          </cell>
          <cell r="N374">
            <v>-287378.01</v>
          </cell>
          <cell r="O374">
            <v>0</v>
          </cell>
          <cell r="P374">
            <v>627888.87</v>
          </cell>
          <cell r="Q374">
            <v>58287.83</v>
          </cell>
          <cell r="R374">
            <v>-223325.09999999998</v>
          </cell>
          <cell r="S374">
            <v>0</v>
          </cell>
          <cell r="T374">
            <v>462851.6</v>
          </cell>
          <cell r="U374">
            <v>114885.65</v>
          </cell>
          <cell r="V374">
            <v>-56814.14</v>
          </cell>
          <cell r="W374">
            <v>0</v>
          </cell>
          <cell r="X374">
            <v>520923.11</v>
          </cell>
        </row>
        <row r="375">
          <cell r="A375" t="str">
            <v>325.520200</v>
          </cell>
          <cell r="B375">
            <v>325.5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325.5</v>
          </cell>
          <cell r="L375">
            <v>201245.2</v>
          </cell>
          <cell r="M375">
            <v>0</v>
          </cell>
          <cell r="N375">
            <v>-75913.440000000002</v>
          </cell>
          <cell r="O375">
            <v>0</v>
          </cell>
          <cell r="P375">
            <v>125331.76000000001</v>
          </cell>
          <cell r="Q375">
            <v>9250.89</v>
          </cell>
          <cell r="R375">
            <v>-91478.189999999973</v>
          </cell>
          <cell r="S375">
            <v>0</v>
          </cell>
          <cell r="T375">
            <v>43104.46000000005</v>
          </cell>
          <cell r="U375">
            <v>6312.15</v>
          </cell>
          <cell r="V375">
            <v>-21240.689999999991</v>
          </cell>
          <cell r="W375">
            <v>0</v>
          </cell>
          <cell r="X375">
            <v>28175.920000000031</v>
          </cell>
        </row>
        <row r="376">
          <cell r="A376" t="str">
            <v>325.720200</v>
          </cell>
          <cell r="B376">
            <v>325.7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325.7</v>
          </cell>
          <cell r="L376">
            <v>22580878.41</v>
          </cell>
          <cell r="M376">
            <v>287508.03000000003</v>
          </cell>
          <cell r="N376">
            <v>-935234.65</v>
          </cell>
          <cell r="O376">
            <v>0</v>
          </cell>
          <cell r="P376">
            <v>21933151.790000003</v>
          </cell>
          <cell r="Q376">
            <v>2430227.83</v>
          </cell>
          <cell r="R376">
            <v>-1650061.8900000001</v>
          </cell>
          <cell r="S376">
            <v>0</v>
          </cell>
          <cell r="T376">
            <v>22713317.73</v>
          </cell>
          <cell r="U376">
            <v>5598056.5</v>
          </cell>
          <cell r="V376">
            <v>-2613758.4700000007</v>
          </cell>
          <cell r="W376">
            <v>0</v>
          </cell>
          <cell r="X376">
            <v>25697615.760000005</v>
          </cell>
        </row>
        <row r="377">
          <cell r="A377" t="str">
            <v/>
          </cell>
          <cell r="B377" t="str">
            <v/>
          </cell>
          <cell r="C377" t="str">
            <v>Turkey Pt Comm</v>
          </cell>
          <cell r="D377" t="str">
            <v>Nuclear</v>
          </cell>
          <cell r="E377" t="str">
            <v/>
          </cell>
          <cell r="J377" t="str">
            <v>Amort Total</v>
          </cell>
          <cell r="L377">
            <v>23662677.579999998</v>
          </cell>
          <cell r="M377">
            <v>322220.94000000006</v>
          </cell>
          <cell r="N377">
            <v>-1298526.1000000001</v>
          </cell>
          <cell r="O377">
            <v>0</v>
          </cell>
          <cell r="P377">
            <v>22686372.420000002</v>
          </cell>
          <cell r="Q377">
            <v>2497766.5500000003</v>
          </cell>
          <cell r="R377">
            <v>-1964865.1800000002</v>
          </cell>
          <cell r="S377">
            <v>0</v>
          </cell>
          <cell r="T377">
            <v>23219273.789999999</v>
          </cell>
          <cell r="U377">
            <v>5719254.2999999998</v>
          </cell>
          <cell r="V377">
            <v>-2691813.3000000007</v>
          </cell>
          <cell r="W377">
            <v>0</v>
          </cell>
          <cell r="X377">
            <v>26246714.790000007</v>
          </cell>
        </row>
        <row r="378">
          <cell r="A378" t="str">
            <v/>
          </cell>
          <cell r="B378" t="str">
            <v/>
          </cell>
          <cell r="C378" t="str">
            <v>Turkey Pt Comm Total</v>
          </cell>
          <cell r="D378" t="str">
            <v>Nuclear</v>
          </cell>
          <cell r="E378" t="str">
            <v/>
          </cell>
          <cell r="I378" t="str">
            <v>Turkey Pt Comm Total</v>
          </cell>
          <cell r="L378">
            <v>442334985.64000005</v>
          </cell>
          <cell r="M378">
            <v>60820408.699999996</v>
          </cell>
          <cell r="N378">
            <v>-2965464.35</v>
          </cell>
          <cell r="O378">
            <v>-10728750.439999999</v>
          </cell>
          <cell r="P378">
            <v>489461179.55000001</v>
          </cell>
          <cell r="Q378">
            <v>55662795.57</v>
          </cell>
          <cell r="R378">
            <v>-2372079.35</v>
          </cell>
          <cell r="S378">
            <v>0</v>
          </cell>
          <cell r="T378">
            <v>542751895.76999998</v>
          </cell>
          <cell r="U378">
            <v>145857139.43000001</v>
          </cell>
          <cell r="V378">
            <v>-4328378.2800000012</v>
          </cell>
          <cell r="W378">
            <v>0</v>
          </cell>
          <cell r="X378">
            <v>684280656.91999984</v>
          </cell>
        </row>
        <row r="379">
          <cell r="A379" t="str">
            <v>32120200</v>
          </cell>
          <cell r="B379">
            <v>321</v>
          </cell>
          <cell r="C379" t="str">
            <v>Turkey Pt Comm EPU</v>
          </cell>
          <cell r="D379" t="str">
            <v>Nuclear</v>
          </cell>
          <cell r="E379">
            <v>20200</v>
          </cell>
          <cell r="I379" t="str">
            <v>Turkey Pt Comm EPU</v>
          </cell>
          <cell r="J379" t="str">
            <v>Depr</v>
          </cell>
          <cell r="K379">
            <v>321</v>
          </cell>
          <cell r="L379">
            <v>0</v>
          </cell>
          <cell r="M379">
            <v>0</v>
          </cell>
          <cell r="N379">
            <v>0</v>
          </cell>
          <cell r="O379">
            <v>1625470.56</v>
          </cell>
          <cell r="P379">
            <v>1625470.56</v>
          </cell>
          <cell r="Q379">
            <v>8113281.5200000005</v>
          </cell>
          <cell r="R379">
            <v>0</v>
          </cell>
          <cell r="S379">
            <v>0</v>
          </cell>
          <cell r="T379">
            <v>9738752.0800000001</v>
          </cell>
          <cell r="U379">
            <v>0</v>
          </cell>
          <cell r="V379">
            <v>0</v>
          </cell>
          <cell r="W379">
            <v>0</v>
          </cell>
          <cell r="X379">
            <v>9738752.0799999982</v>
          </cell>
        </row>
        <row r="380">
          <cell r="A380" t="str">
            <v>32220200</v>
          </cell>
          <cell r="B380">
            <v>322</v>
          </cell>
          <cell r="C380" t="str">
            <v>Turkey Pt Comm EPU</v>
          </cell>
          <cell r="D380" t="str">
            <v>Nuclear</v>
          </cell>
          <cell r="E380">
            <v>20200</v>
          </cell>
          <cell r="K380">
            <v>322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32320200</v>
          </cell>
          <cell r="B381">
            <v>323</v>
          </cell>
          <cell r="C381" t="str">
            <v>Turkey Pt Comm EPU</v>
          </cell>
          <cell r="D381" t="str">
            <v>Nuclear</v>
          </cell>
          <cell r="E381">
            <v>20200</v>
          </cell>
          <cell r="K381">
            <v>323</v>
          </cell>
          <cell r="L381">
            <v>0</v>
          </cell>
          <cell r="M381">
            <v>0</v>
          </cell>
          <cell r="N381">
            <v>0</v>
          </cell>
          <cell r="O381">
            <v>149803.04999999999</v>
          </cell>
          <cell r="P381">
            <v>149803.04999999999</v>
          </cell>
          <cell r="Q381">
            <v>747718.45</v>
          </cell>
          <cell r="R381">
            <v>0</v>
          </cell>
          <cell r="S381">
            <v>0</v>
          </cell>
          <cell r="T381">
            <v>897521.5</v>
          </cell>
          <cell r="U381">
            <v>0</v>
          </cell>
          <cell r="V381">
            <v>0</v>
          </cell>
          <cell r="W381">
            <v>0</v>
          </cell>
          <cell r="X381">
            <v>897521.5</v>
          </cell>
        </row>
        <row r="382">
          <cell r="A382" t="str">
            <v>32420200</v>
          </cell>
          <cell r="B382">
            <v>324</v>
          </cell>
          <cell r="C382" t="str">
            <v>Turkey Pt Comm EPU</v>
          </cell>
          <cell r="D382" t="str">
            <v>Nuclear</v>
          </cell>
          <cell r="E382">
            <v>20200</v>
          </cell>
          <cell r="K382">
            <v>324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32520200</v>
          </cell>
          <cell r="B383">
            <v>325</v>
          </cell>
          <cell r="C383" t="str">
            <v>Turkey Pt Comm EPU</v>
          </cell>
          <cell r="D383" t="str">
            <v>Nuclear</v>
          </cell>
          <cell r="E383">
            <v>20200</v>
          </cell>
          <cell r="K383">
            <v>325</v>
          </cell>
          <cell r="L383">
            <v>0</v>
          </cell>
          <cell r="M383">
            <v>0</v>
          </cell>
          <cell r="N383">
            <v>0</v>
          </cell>
          <cell r="O383">
            <v>199206.61</v>
          </cell>
          <cell r="P383">
            <v>199206.61</v>
          </cell>
          <cell r="Q383">
            <v>994308.58000000007</v>
          </cell>
          <cell r="R383">
            <v>0</v>
          </cell>
          <cell r="S383">
            <v>0</v>
          </cell>
          <cell r="T383">
            <v>1193515.19</v>
          </cell>
          <cell r="U383">
            <v>0</v>
          </cell>
          <cell r="V383">
            <v>0</v>
          </cell>
          <cell r="W383">
            <v>0</v>
          </cell>
          <cell r="X383">
            <v>1193515.19</v>
          </cell>
        </row>
        <row r="384">
          <cell r="A384" t="str">
            <v/>
          </cell>
          <cell r="B384" t="str">
            <v/>
          </cell>
          <cell r="C384" t="str">
            <v>Turkey Pt Comm EPU</v>
          </cell>
          <cell r="D384" t="str">
            <v>Nuclear</v>
          </cell>
          <cell r="E384" t="str">
            <v/>
          </cell>
          <cell r="J384" t="str">
            <v>Depr Total</v>
          </cell>
          <cell r="L384">
            <v>0</v>
          </cell>
          <cell r="M384">
            <v>0</v>
          </cell>
          <cell r="N384">
            <v>0</v>
          </cell>
          <cell r="O384">
            <v>1974480.2200000002</v>
          </cell>
          <cell r="P384">
            <v>1974480.2200000002</v>
          </cell>
          <cell r="Q384">
            <v>9855308.5500000007</v>
          </cell>
          <cell r="R384">
            <v>0</v>
          </cell>
          <cell r="S384">
            <v>0</v>
          </cell>
          <cell r="T384">
            <v>11829788.77</v>
          </cell>
          <cell r="U384">
            <v>0</v>
          </cell>
          <cell r="V384">
            <v>0</v>
          </cell>
          <cell r="W384">
            <v>0</v>
          </cell>
          <cell r="X384">
            <v>11829788.769999998</v>
          </cell>
        </row>
        <row r="385">
          <cell r="A385" t="str">
            <v/>
          </cell>
          <cell r="B385" t="str">
            <v/>
          </cell>
          <cell r="C385" t="str">
            <v>Turkey Pt Comm EPU Total</v>
          </cell>
          <cell r="D385" t="str">
            <v>Nuclear</v>
          </cell>
          <cell r="E385" t="str">
            <v/>
          </cell>
          <cell r="I385" t="str">
            <v>Turkey Pt Comm EPU Total</v>
          </cell>
          <cell r="L385">
            <v>0</v>
          </cell>
          <cell r="M385">
            <v>0</v>
          </cell>
          <cell r="N385">
            <v>0</v>
          </cell>
          <cell r="O385">
            <v>1974480.2200000002</v>
          </cell>
          <cell r="P385">
            <v>1974480.2200000002</v>
          </cell>
          <cell r="Q385">
            <v>9855308.5500000007</v>
          </cell>
          <cell r="R385">
            <v>0</v>
          </cell>
          <cell r="S385">
            <v>0</v>
          </cell>
          <cell r="T385">
            <v>11829788.77</v>
          </cell>
          <cell r="U385">
            <v>0</v>
          </cell>
          <cell r="V385">
            <v>0</v>
          </cell>
          <cell r="W385">
            <v>0</v>
          </cell>
          <cell r="X385">
            <v>11829788.769999998</v>
          </cell>
        </row>
        <row r="386">
          <cell r="A386" t="str">
            <v>32120201</v>
          </cell>
          <cell r="B386">
            <v>321</v>
          </cell>
          <cell r="C386" t="str">
            <v>Turkey Pt U3</v>
          </cell>
          <cell r="D386" t="str">
            <v>Nuclear</v>
          </cell>
          <cell r="E386">
            <v>20201</v>
          </cell>
          <cell r="I386" t="str">
            <v>Turkey Pt U3</v>
          </cell>
          <cell r="J386" t="str">
            <v>Depr</v>
          </cell>
          <cell r="K386">
            <v>321</v>
          </cell>
          <cell r="L386">
            <v>61048506.170000002</v>
          </cell>
          <cell r="M386">
            <v>-3409560.87</v>
          </cell>
          <cell r="N386">
            <v>-696455.04</v>
          </cell>
          <cell r="O386">
            <v>35731.69</v>
          </cell>
          <cell r="P386">
            <v>56978221.950000003</v>
          </cell>
          <cell r="Q386">
            <v>10598.310000000522</v>
          </cell>
          <cell r="R386">
            <v>-174844.07999999996</v>
          </cell>
          <cell r="S386">
            <v>0</v>
          </cell>
          <cell r="T386">
            <v>56813976.18</v>
          </cell>
          <cell r="U386">
            <v>617093.67999999993</v>
          </cell>
          <cell r="V386">
            <v>-699376.32</v>
          </cell>
          <cell r="W386">
            <v>0</v>
          </cell>
          <cell r="X386">
            <v>56731693.540000007</v>
          </cell>
        </row>
        <row r="387">
          <cell r="A387" t="str">
            <v>32220201</v>
          </cell>
          <cell r="B387">
            <v>322</v>
          </cell>
          <cell r="C387" t="str">
            <v>Turkey Pt U3</v>
          </cell>
          <cell r="D387" t="str">
            <v>Nuclear</v>
          </cell>
          <cell r="E387">
            <v>20201</v>
          </cell>
          <cell r="K387">
            <v>322</v>
          </cell>
          <cell r="L387">
            <v>298485650.97000003</v>
          </cell>
          <cell r="M387">
            <v>1575118.06</v>
          </cell>
          <cell r="N387">
            <v>-4529195.4800000004</v>
          </cell>
          <cell r="O387">
            <v>-204833.83</v>
          </cell>
          <cell r="P387">
            <v>295326739.72000003</v>
          </cell>
          <cell r="Q387">
            <v>54932.580000000075</v>
          </cell>
          <cell r="R387">
            <v>-906243.26999999955</v>
          </cell>
          <cell r="S387">
            <v>0</v>
          </cell>
          <cell r="T387">
            <v>294475429.03000003</v>
          </cell>
          <cell r="U387">
            <v>3198489.86</v>
          </cell>
          <cell r="V387">
            <v>-3624973.0799999996</v>
          </cell>
          <cell r="W387">
            <v>0</v>
          </cell>
          <cell r="X387">
            <v>294048945.81000012</v>
          </cell>
        </row>
        <row r="388">
          <cell r="A388" t="str">
            <v>32320201</v>
          </cell>
          <cell r="B388">
            <v>323</v>
          </cell>
          <cell r="C388" t="str">
            <v>Turkey Pt U3</v>
          </cell>
          <cell r="D388" t="str">
            <v>Nuclear</v>
          </cell>
          <cell r="E388">
            <v>20201</v>
          </cell>
          <cell r="K388">
            <v>323</v>
          </cell>
          <cell r="L388">
            <v>54056674.200000003</v>
          </cell>
          <cell r="M388">
            <v>5480567.6600000001</v>
          </cell>
          <cell r="N388">
            <v>-117613.79</v>
          </cell>
          <cell r="O388">
            <v>5166924.78</v>
          </cell>
          <cell r="P388">
            <v>64586552.850000001</v>
          </cell>
          <cell r="Q388">
            <v>12013.5</v>
          </cell>
          <cell r="R388">
            <v>-198191.10000000003</v>
          </cell>
          <cell r="S388">
            <v>0</v>
          </cell>
          <cell r="T388">
            <v>64400375.25</v>
          </cell>
          <cell r="U388">
            <v>699494.53</v>
          </cell>
          <cell r="V388">
            <v>-792764.39999999979</v>
          </cell>
          <cell r="W388">
            <v>0</v>
          </cell>
          <cell r="X388">
            <v>64307105.379999995</v>
          </cell>
        </row>
        <row r="389">
          <cell r="A389" t="str">
            <v>32420201</v>
          </cell>
          <cell r="B389">
            <v>324</v>
          </cell>
          <cell r="C389" t="str">
            <v>Turkey Pt U3</v>
          </cell>
          <cell r="D389" t="str">
            <v>Nuclear</v>
          </cell>
          <cell r="E389">
            <v>20201</v>
          </cell>
          <cell r="K389">
            <v>324</v>
          </cell>
          <cell r="L389">
            <v>103585608.53</v>
          </cell>
          <cell r="M389">
            <v>1274799.6399999999</v>
          </cell>
          <cell r="N389">
            <v>-44264.06</v>
          </cell>
          <cell r="O389">
            <v>11832.82</v>
          </cell>
          <cell r="P389">
            <v>104827976.92999999</v>
          </cell>
          <cell r="Q389">
            <v>19498.649999999907</v>
          </cell>
          <cell r="R389">
            <v>-321676.40999999997</v>
          </cell>
          <cell r="S389">
            <v>0</v>
          </cell>
          <cell r="T389">
            <v>104525799.17</v>
          </cell>
          <cell r="U389">
            <v>1135322.94</v>
          </cell>
          <cell r="V389">
            <v>-1286705.6399999999</v>
          </cell>
          <cell r="W389">
            <v>0</v>
          </cell>
          <cell r="X389">
            <v>104374416.47</v>
          </cell>
        </row>
        <row r="390">
          <cell r="A390" t="str">
            <v>32520201</v>
          </cell>
          <cell r="B390">
            <v>325</v>
          </cell>
          <cell r="C390" t="str">
            <v>Turkey Pt U3</v>
          </cell>
          <cell r="D390" t="str">
            <v>Nuclear</v>
          </cell>
          <cell r="E390">
            <v>20201</v>
          </cell>
          <cell r="K390">
            <v>325</v>
          </cell>
          <cell r="L390">
            <v>2797504.67</v>
          </cell>
          <cell r="M390">
            <v>0</v>
          </cell>
          <cell r="N390">
            <v>0</v>
          </cell>
          <cell r="O390">
            <v>0</v>
          </cell>
          <cell r="P390">
            <v>2797504.67</v>
          </cell>
          <cell r="Q390">
            <v>520.35</v>
          </cell>
          <cell r="R390">
            <v>-8584.4699999999993</v>
          </cell>
          <cell r="S390">
            <v>0</v>
          </cell>
          <cell r="T390">
            <v>2789440.55</v>
          </cell>
          <cell r="U390">
            <v>30297.940000000002</v>
          </cell>
          <cell r="V390">
            <v>-34337.87999999999</v>
          </cell>
          <cell r="W390">
            <v>0</v>
          </cell>
          <cell r="X390">
            <v>2785400.6099999989</v>
          </cell>
        </row>
        <row r="391">
          <cell r="A391" t="str">
            <v/>
          </cell>
          <cell r="B391" t="str">
            <v/>
          </cell>
          <cell r="C391" t="str">
            <v>Turkey Pt U3</v>
          </cell>
          <cell r="D391" t="str">
            <v>Nuclear</v>
          </cell>
          <cell r="E391" t="str">
            <v/>
          </cell>
          <cell r="J391" t="str">
            <v>Depr Total</v>
          </cell>
          <cell r="L391">
            <v>519973944.54000002</v>
          </cell>
          <cell r="M391">
            <v>4920924.49</v>
          </cell>
          <cell r="N391">
            <v>-5387528.3700000001</v>
          </cell>
          <cell r="O391">
            <v>5009655.4600000009</v>
          </cell>
          <cell r="P391">
            <v>524516996.12000006</v>
          </cell>
          <cell r="Q391">
            <v>97563.390000000509</v>
          </cell>
          <cell r="R391">
            <v>-1609539.3299999996</v>
          </cell>
          <cell r="S391">
            <v>0</v>
          </cell>
          <cell r="T391">
            <v>523005020.18000007</v>
          </cell>
          <cell r="U391">
            <v>5680698.9500000002</v>
          </cell>
          <cell r="V391">
            <v>-6438157.3199999984</v>
          </cell>
          <cell r="W391">
            <v>0</v>
          </cell>
          <cell r="X391">
            <v>522247561.81000018</v>
          </cell>
        </row>
        <row r="392">
          <cell r="A392" t="str">
            <v/>
          </cell>
          <cell r="B392" t="str">
            <v/>
          </cell>
          <cell r="C392" t="str">
            <v>Turkey Pt U3 Total</v>
          </cell>
          <cell r="D392" t="str">
            <v>Nuclear</v>
          </cell>
          <cell r="E392" t="str">
            <v/>
          </cell>
          <cell r="I392" t="str">
            <v>Turkey Pt U3 Total</v>
          </cell>
          <cell r="L392">
            <v>519973944.54000002</v>
          </cell>
          <cell r="M392">
            <v>4920924.49</v>
          </cell>
          <cell r="N392">
            <v>-5387528.3700000001</v>
          </cell>
          <cell r="O392">
            <v>5009655.4600000009</v>
          </cell>
          <cell r="P392">
            <v>524516996.12000006</v>
          </cell>
          <cell r="Q392">
            <v>97563.390000000509</v>
          </cell>
          <cell r="R392">
            <v>-1609539.3299999996</v>
          </cell>
          <cell r="S392">
            <v>0</v>
          </cell>
          <cell r="T392">
            <v>523005020.18000007</v>
          </cell>
          <cell r="U392">
            <v>5680698.9500000002</v>
          </cell>
          <cell r="V392">
            <v>-6438157.3199999984</v>
          </cell>
          <cell r="W392">
            <v>0</v>
          </cell>
          <cell r="X392">
            <v>522247561.81000018</v>
          </cell>
        </row>
        <row r="393">
          <cell r="A393" t="str">
            <v>32120201</v>
          </cell>
          <cell r="B393">
            <v>321</v>
          </cell>
          <cell r="C393" t="str">
            <v>Turkey Pt U3 EPU</v>
          </cell>
          <cell r="D393" t="str">
            <v>Nuclear</v>
          </cell>
          <cell r="E393">
            <v>20201</v>
          </cell>
          <cell r="I393" t="str">
            <v>Turkey Pt U3 EPU</v>
          </cell>
          <cell r="J393" t="str">
            <v>Depr</v>
          </cell>
          <cell r="K393">
            <v>321</v>
          </cell>
          <cell r="L393">
            <v>0</v>
          </cell>
          <cell r="M393">
            <v>0</v>
          </cell>
          <cell r="N393">
            <v>0</v>
          </cell>
          <cell r="O393">
            <v>56520.68</v>
          </cell>
          <cell r="P393">
            <v>56520.68</v>
          </cell>
          <cell r="Q393">
            <v>8.18</v>
          </cell>
          <cell r="R393">
            <v>0</v>
          </cell>
          <cell r="S393">
            <v>0</v>
          </cell>
          <cell r="T393">
            <v>56528.86</v>
          </cell>
          <cell r="U393">
            <v>11206812.08</v>
          </cell>
          <cell r="V393">
            <v>0</v>
          </cell>
          <cell r="W393">
            <v>0</v>
          </cell>
          <cell r="X393">
            <v>11263340.939999999</v>
          </cell>
        </row>
        <row r="394">
          <cell r="A394" t="str">
            <v>32220201</v>
          </cell>
          <cell r="B394">
            <v>322</v>
          </cell>
          <cell r="C394" t="str">
            <v>Turkey Pt U3 EPU</v>
          </cell>
          <cell r="D394" t="str">
            <v>Nuclear</v>
          </cell>
          <cell r="E394">
            <v>20201</v>
          </cell>
          <cell r="K394">
            <v>322</v>
          </cell>
          <cell r="L394">
            <v>0</v>
          </cell>
          <cell r="M394">
            <v>0</v>
          </cell>
          <cell r="N394">
            <v>0</v>
          </cell>
          <cell r="O394">
            <v>3200111.07</v>
          </cell>
          <cell r="P394">
            <v>3200111.07</v>
          </cell>
          <cell r="Q394">
            <v>139.13</v>
          </cell>
          <cell r="R394">
            <v>0</v>
          </cell>
          <cell r="S394">
            <v>0</v>
          </cell>
          <cell r="T394">
            <v>3200250.1999999997</v>
          </cell>
          <cell r="U394">
            <v>72854658.330000013</v>
          </cell>
          <cell r="V394">
            <v>0</v>
          </cell>
          <cell r="W394">
            <v>0</v>
          </cell>
          <cell r="X394">
            <v>76054908.530000016</v>
          </cell>
        </row>
        <row r="395">
          <cell r="A395" t="str">
            <v>32320201</v>
          </cell>
          <cell r="B395">
            <v>323</v>
          </cell>
          <cell r="C395" t="str">
            <v>Turkey Pt U3 EPU</v>
          </cell>
          <cell r="D395" t="str">
            <v>Nuclear</v>
          </cell>
          <cell r="E395">
            <v>20201</v>
          </cell>
          <cell r="K395">
            <v>323</v>
          </cell>
          <cell r="L395">
            <v>0</v>
          </cell>
          <cell r="M395">
            <v>0</v>
          </cell>
          <cell r="N395">
            <v>0</v>
          </cell>
          <cell r="O395">
            <v>327863.90999999997</v>
          </cell>
          <cell r="P395">
            <v>327863.90999999997</v>
          </cell>
          <cell r="Q395">
            <v>681.13</v>
          </cell>
          <cell r="R395">
            <v>0</v>
          </cell>
          <cell r="S395">
            <v>0</v>
          </cell>
          <cell r="T395">
            <v>328545.03999999998</v>
          </cell>
          <cell r="U395">
            <v>438451702.63999999</v>
          </cell>
          <cell r="V395">
            <v>0</v>
          </cell>
          <cell r="W395">
            <v>0</v>
          </cell>
          <cell r="X395">
            <v>438780247.68000001</v>
          </cell>
        </row>
        <row r="396">
          <cell r="A396" t="str">
            <v>32420201</v>
          </cell>
          <cell r="B396">
            <v>324</v>
          </cell>
          <cell r="C396" t="str">
            <v>Turkey Pt U3 EPU</v>
          </cell>
          <cell r="D396" t="str">
            <v>Nuclear</v>
          </cell>
          <cell r="E396">
            <v>20201</v>
          </cell>
          <cell r="K396">
            <v>324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6.86</v>
          </cell>
          <cell r="R396">
            <v>0</v>
          </cell>
          <cell r="S396">
            <v>0</v>
          </cell>
          <cell r="T396">
            <v>6.86</v>
          </cell>
          <cell r="U396">
            <v>0.2</v>
          </cell>
          <cell r="V396">
            <v>0</v>
          </cell>
          <cell r="W396">
            <v>0</v>
          </cell>
          <cell r="X396">
            <v>7.0600000000000005</v>
          </cell>
        </row>
        <row r="397">
          <cell r="A397" t="str">
            <v>32520201</v>
          </cell>
          <cell r="B397">
            <v>325</v>
          </cell>
          <cell r="C397" t="str">
            <v>Turkey Pt U3 EPU</v>
          </cell>
          <cell r="D397" t="str">
            <v>Nuclear</v>
          </cell>
          <cell r="E397">
            <v>20201</v>
          </cell>
          <cell r="K397">
            <v>325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/>
          </cell>
          <cell r="B398" t="str">
            <v/>
          </cell>
          <cell r="C398" t="str">
            <v>Turkey Pt U3 EPU</v>
          </cell>
          <cell r="D398" t="str">
            <v>Nuclear</v>
          </cell>
          <cell r="E398" t="str">
            <v/>
          </cell>
          <cell r="J398" t="str">
            <v>Depr Total</v>
          </cell>
          <cell r="L398">
            <v>0</v>
          </cell>
          <cell r="M398">
            <v>0</v>
          </cell>
          <cell r="N398">
            <v>0</v>
          </cell>
          <cell r="O398">
            <v>3584495.66</v>
          </cell>
          <cell r="P398">
            <v>3584495.66</v>
          </cell>
          <cell r="Q398">
            <v>835.30000000000007</v>
          </cell>
          <cell r="R398">
            <v>0</v>
          </cell>
          <cell r="S398">
            <v>0</v>
          </cell>
          <cell r="T398">
            <v>3585330.9599999995</v>
          </cell>
          <cell r="U398">
            <v>522513173.25</v>
          </cell>
          <cell r="V398">
            <v>0</v>
          </cell>
          <cell r="W398">
            <v>0</v>
          </cell>
          <cell r="X398">
            <v>526098504.21000004</v>
          </cell>
        </row>
        <row r="399">
          <cell r="A399" t="str">
            <v/>
          </cell>
          <cell r="B399" t="str">
            <v/>
          </cell>
          <cell r="C399" t="str">
            <v>Turkey Pt U3 EPU Total</v>
          </cell>
          <cell r="D399" t="str">
            <v>Nuclear</v>
          </cell>
          <cell r="E399" t="str">
            <v/>
          </cell>
          <cell r="I399" t="str">
            <v>Turkey Pt U3 EPU Total</v>
          </cell>
          <cell r="L399">
            <v>0</v>
          </cell>
          <cell r="M399">
            <v>0</v>
          </cell>
          <cell r="N399">
            <v>0</v>
          </cell>
          <cell r="O399">
            <v>3584495.66</v>
          </cell>
          <cell r="P399">
            <v>3584495.66</v>
          </cell>
          <cell r="Q399">
            <v>835.30000000000007</v>
          </cell>
          <cell r="R399">
            <v>0</v>
          </cell>
          <cell r="S399">
            <v>0</v>
          </cell>
          <cell r="T399">
            <v>3585330.9599999995</v>
          </cell>
          <cell r="U399">
            <v>522513173.25</v>
          </cell>
          <cell r="V399">
            <v>0</v>
          </cell>
          <cell r="W399">
            <v>0</v>
          </cell>
          <cell r="X399">
            <v>526098504.21000004</v>
          </cell>
        </row>
        <row r="400">
          <cell r="A400" t="str">
            <v>32120201U</v>
          </cell>
          <cell r="B400">
            <v>321</v>
          </cell>
          <cell r="C400" t="str">
            <v>Turkey Pt U3 Uprates</v>
          </cell>
          <cell r="D400" t="str">
            <v>Nuclear</v>
          </cell>
          <cell r="E400" t="str">
            <v>20201U</v>
          </cell>
          <cell r="I400" t="str">
            <v>Turkey Pt U3 Uprates</v>
          </cell>
          <cell r="J400" t="str">
            <v>CRS</v>
          </cell>
          <cell r="K400">
            <v>321</v>
          </cell>
          <cell r="L400">
            <v>1580094.16</v>
          </cell>
          <cell r="M400">
            <v>0</v>
          </cell>
          <cell r="N400">
            <v>0</v>
          </cell>
          <cell r="O400">
            <v>-1038128.76</v>
          </cell>
          <cell r="P400">
            <v>541965.39999999991</v>
          </cell>
          <cell r="Q400">
            <v>0</v>
          </cell>
          <cell r="R400">
            <v>0</v>
          </cell>
          <cell r="S400">
            <v>0</v>
          </cell>
          <cell r="T400">
            <v>541965.39999999991</v>
          </cell>
          <cell r="U400">
            <v>0</v>
          </cell>
          <cell r="V400">
            <v>-502667.17</v>
          </cell>
          <cell r="W400">
            <v>0</v>
          </cell>
          <cell r="X400">
            <v>39298.229999999923</v>
          </cell>
        </row>
        <row r="401">
          <cell r="A401" t="str">
            <v>32220201U</v>
          </cell>
          <cell r="B401">
            <v>322</v>
          </cell>
          <cell r="C401" t="str">
            <v>Turkey Pt U3 Uprates</v>
          </cell>
          <cell r="D401" t="str">
            <v>Nuclear</v>
          </cell>
          <cell r="E401" t="str">
            <v>20201U</v>
          </cell>
          <cell r="K401">
            <v>322</v>
          </cell>
          <cell r="L401">
            <v>13166848.939999999</v>
          </cell>
          <cell r="M401">
            <v>0</v>
          </cell>
          <cell r="N401">
            <v>0</v>
          </cell>
          <cell r="O401">
            <v>0</v>
          </cell>
          <cell r="P401">
            <v>13166848.939999999</v>
          </cell>
          <cell r="Q401">
            <v>0</v>
          </cell>
          <cell r="R401">
            <v>0</v>
          </cell>
          <cell r="S401">
            <v>0</v>
          </cell>
          <cell r="T401">
            <v>13166848.939999999</v>
          </cell>
          <cell r="U401">
            <v>0</v>
          </cell>
          <cell r="V401">
            <v>-12212113.039999999</v>
          </cell>
          <cell r="W401">
            <v>0</v>
          </cell>
          <cell r="X401">
            <v>954735.90000000037</v>
          </cell>
        </row>
        <row r="402">
          <cell r="A402" t="str">
            <v>32320201U</v>
          </cell>
          <cell r="B402">
            <v>323</v>
          </cell>
          <cell r="C402" t="str">
            <v>Turkey Pt U3 Uprates</v>
          </cell>
          <cell r="D402" t="str">
            <v>Nuclear</v>
          </cell>
          <cell r="E402" t="str">
            <v>20201U</v>
          </cell>
          <cell r="K402">
            <v>323</v>
          </cell>
          <cell r="L402">
            <v>39499645.630000003</v>
          </cell>
          <cell r="M402">
            <v>0</v>
          </cell>
          <cell r="N402">
            <v>-2809117.25</v>
          </cell>
          <cell r="O402">
            <v>727711.38</v>
          </cell>
          <cell r="P402">
            <v>37418239.760000005</v>
          </cell>
          <cell r="Q402">
            <v>0</v>
          </cell>
          <cell r="R402">
            <v>0</v>
          </cell>
          <cell r="S402">
            <v>0</v>
          </cell>
          <cell r="T402">
            <v>37418239.760000005</v>
          </cell>
          <cell r="U402">
            <v>0</v>
          </cell>
          <cell r="V402">
            <v>-34705021.359999999</v>
          </cell>
          <cell r="W402">
            <v>0</v>
          </cell>
          <cell r="X402">
            <v>2713218.400000006</v>
          </cell>
        </row>
        <row r="403">
          <cell r="A403" t="str">
            <v>32420201U</v>
          </cell>
          <cell r="B403">
            <v>324</v>
          </cell>
          <cell r="C403" t="str">
            <v>Turkey Pt U3 Uprates</v>
          </cell>
          <cell r="D403" t="str">
            <v>Nuclear</v>
          </cell>
          <cell r="E403" t="str">
            <v>20201U</v>
          </cell>
          <cell r="K403">
            <v>324</v>
          </cell>
          <cell r="L403">
            <v>371219.79</v>
          </cell>
          <cell r="M403">
            <v>0</v>
          </cell>
          <cell r="N403">
            <v>0</v>
          </cell>
          <cell r="O403">
            <v>0</v>
          </cell>
          <cell r="P403">
            <v>371219.79</v>
          </cell>
          <cell r="Q403">
            <v>0</v>
          </cell>
          <cell r="R403">
            <v>0</v>
          </cell>
          <cell r="S403">
            <v>0</v>
          </cell>
          <cell r="T403">
            <v>371219.79</v>
          </cell>
          <cell r="U403">
            <v>0</v>
          </cell>
          <cell r="V403">
            <v>-344302.43</v>
          </cell>
          <cell r="W403">
            <v>0</v>
          </cell>
          <cell r="X403">
            <v>26917.359999999986</v>
          </cell>
        </row>
        <row r="404">
          <cell r="A404" t="str">
            <v>32520201U</v>
          </cell>
          <cell r="B404">
            <v>325</v>
          </cell>
          <cell r="C404" t="str">
            <v>Turkey Pt U3 Uprates</v>
          </cell>
          <cell r="D404" t="str">
            <v>Nuclear</v>
          </cell>
          <cell r="E404" t="str">
            <v>20201U</v>
          </cell>
          <cell r="K404">
            <v>325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/>
          </cell>
          <cell r="B405" t="str">
            <v/>
          </cell>
          <cell r="C405" t="str">
            <v>Turkey Pt U3 Uprates</v>
          </cell>
          <cell r="D405" t="str">
            <v>Nuclear</v>
          </cell>
          <cell r="E405" t="str">
            <v/>
          </cell>
          <cell r="J405" t="str">
            <v>CRS Total</v>
          </cell>
          <cell r="L405">
            <v>54617808.520000003</v>
          </cell>
          <cell r="M405">
            <v>0</v>
          </cell>
          <cell r="N405">
            <v>-2809117.25</v>
          </cell>
          <cell r="O405">
            <v>-310417.38</v>
          </cell>
          <cell r="P405">
            <v>51498273.890000008</v>
          </cell>
          <cell r="Q405">
            <v>0</v>
          </cell>
          <cell r="R405">
            <v>0</v>
          </cell>
          <cell r="S405">
            <v>0</v>
          </cell>
          <cell r="T405">
            <v>51498273.890000008</v>
          </cell>
          <cell r="U405">
            <v>0</v>
          </cell>
          <cell r="V405">
            <v>-47764104</v>
          </cell>
          <cell r="W405">
            <v>0</v>
          </cell>
          <cell r="X405">
            <v>3734169.8900000062</v>
          </cell>
        </row>
        <row r="406">
          <cell r="A406" t="str">
            <v/>
          </cell>
          <cell r="B406" t="str">
            <v/>
          </cell>
          <cell r="C406" t="str">
            <v>Turkey Pt U3 Uprates Total</v>
          </cell>
          <cell r="D406" t="str">
            <v>Nuclear</v>
          </cell>
          <cell r="E406" t="str">
            <v/>
          </cell>
          <cell r="I406" t="str">
            <v>Turkey Pt U3 Uprates Total</v>
          </cell>
          <cell r="L406">
            <v>54617808.520000003</v>
          </cell>
          <cell r="M406">
            <v>0</v>
          </cell>
          <cell r="N406">
            <v>-2809117.25</v>
          </cell>
          <cell r="O406">
            <v>-310417.38</v>
          </cell>
          <cell r="P406">
            <v>51498273.890000008</v>
          </cell>
          <cell r="Q406">
            <v>0</v>
          </cell>
          <cell r="R406">
            <v>0</v>
          </cell>
          <cell r="S406">
            <v>0</v>
          </cell>
          <cell r="T406">
            <v>51498273.890000008</v>
          </cell>
          <cell r="U406">
            <v>0</v>
          </cell>
          <cell r="V406">
            <v>-47764104</v>
          </cell>
          <cell r="W406">
            <v>0</v>
          </cell>
          <cell r="X406">
            <v>3734169.8900000062</v>
          </cell>
        </row>
        <row r="407">
          <cell r="A407" t="str">
            <v>32120202</v>
          </cell>
          <cell r="B407">
            <v>321</v>
          </cell>
          <cell r="C407" t="str">
            <v>Turkey Pt U4</v>
          </cell>
          <cell r="D407" t="str">
            <v>Nuclear</v>
          </cell>
          <cell r="E407">
            <v>20202</v>
          </cell>
          <cell r="I407" t="str">
            <v>Turkey Pt U4</v>
          </cell>
          <cell r="J407" t="str">
            <v>Depr</v>
          </cell>
          <cell r="K407">
            <v>321</v>
          </cell>
          <cell r="L407">
            <v>84487669.099999994</v>
          </cell>
          <cell r="M407">
            <v>809707.19</v>
          </cell>
          <cell r="N407">
            <v>-127991.03999999999</v>
          </cell>
          <cell r="O407">
            <v>945876.39</v>
          </cell>
          <cell r="P407">
            <v>86115261.639999986</v>
          </cell>
          <cell r="Q407">
            <v>301927.46999999997</v>
          </cell>
          <cell r="R407">
            <v>-104298.27</v>
          </cell>
          <cell r="S407">
            <v>0</v>
          </cell>
          <cell r="T407">
            <v>86312890.839999989</v>
          </cell>
          <cell r="U407">
            <v>905822.66</v>
          </cell>
          <cell r="V407">
            <v>-417193.07999999984</v>
          </cell>
          <cell r="W407">
            <v>0</v>
          </cell>
          <cell r="X407">
            <v>86801520.419999987</v>
          </cell>
        </row>
        <row r="408">
          <cell r="A408" t="str">
            <v>32220202</v>
          </cell>
          <cell r="B408">
            <v>322</v>
          </cell>
          <cell r="C408" t="str">
            <v>Turkey Pt U4</v>
          </cell>
          <cell r="D408" t="str">
            <v>Nuclear</v>
          </cell>
          <cell r="E408">
            <v>20202</v>
          </cell>
          <cell r="K408">
            <v>322</v>
          </cell>
          <cell r="L408">
            <v>289074872.87</v>
          </cell>
          <cell r="M408">
            <v>6386035.3399999999</v>
          </cell>
          <cell r="N408">
            <v>-6961582.7999999998</v>
          </cell>
          <cell r="O408">
            <v>2488890.96</v>
          </cell>
          <cell r="P408">
            <v>290988216.36999995</v>
          </cell>
          <cell r="Q408">
            <v>1020229.5700000003</v>
          </cell>
          <cell r="R408">
            <v>-352429.55999999866</v>
          </cell>
          <cell r="S408">
            <v>0</v>
          </cell>
          <cell r="T408">
            <v>291656016.38</v>
          </cell>
          <cell r="U408">
            <v>3060824.67</v>
          </cell>
          <cell r="V408">
            <v>-1409718.24</v>
          </cell>
          <cell r="W408">
            <v>0</v>
          </cell>
          <cell r="X408">
            <v>293307122.81</v>
          </cell>
        </row>
        <row r="409">
          <cell r="A409" t="str">
            <v>32320202</v>
          </cell>
          <cell r="B409">
            <v>323</v>
          </cell>
          <cell r="C409" t="str">
            <v>Turkey Pt U4</v>
          </cell>
          <cell r="D409" t="str">
            <v>Nuclear</v>
          </cell>
          <cell r="E409">
            <v>20202</v>
          </cell>
          <cell r="K409">
            <v>323</v>
          </cell>
          <cell r="L409">
            <v>76339816.159999996</v>
          </cell>
          <cell r="M409">
            <v>18207877.18</v>
          </cell>
          <cell r="N409">
            <v>-4203324.42</v>
          </cell>
          <cell r="O409">
            <v>3725126.93</v>
          </cell>
          <cell r="P409">
            <v>94069495.850000009</v>
          </cell>
          <cell r="Q409">
            <v>329815.69999999925</v>
          </cell>
          <cell r="R409">
            <v>-113932.01999999955</v>
          </cell>
          <cell r="S409">
            <v>0</v>
          </cell>
          <cell r="T409">
            <v>94285379.530000001</v>
          </cell>
          <cell r="U409">
            <v>989491.04999999993</v>
          </cell>
          <cell r="V409">
            <v>-455728.07999999984</v>
          </cell>
          <cell r="W409">
            <v>0</v>
          </cell>
          <cell r="X409">
            <v>94819142.5</v>
          </cell>
        </row>
        <row r="410">
          <cell r="A410" t="str">
            <v>32420202</v>
          </cell>
          <cell r="B410">
            <v>324</v>
          </cell>
          <cell r="C410" t="str">
            <v>Turkey Pt U4</v>
          </cell>
          <cell r="D410" t="str">
            <v>Nuclear</v>
          </cell>
          <cell r="E410">
            <v>20202</v>
          </cell>
          <cell r="K410">
            <v>324</v>
          </cell>
          <cell r="L410">
            <v>143453949.97999999</v>
          </cell>
          <cell r="M410">
            <v>1523111.05</v>
          </cell>
          <cell r="N410">
            <v>-597626.67000000004</v>
          </cell>
          <cell r="O410">
            <v>-11053929.82</v>
          </cell>
          <cell r="P410">
            <v>133325504.54000002</v>
          </cell>
          <cell r="Q410">
            <v>467450.62000000011</v>
          </cell>
          <cell r="R410">
            <v>-161476.79999999993</v>
          </cell>
          <cell r="S410">
            <v>0</v>
          </cell>
          <cell r="T410">
            <v>133631478.35999998</v>
          </cell>
          <cell r="U410">
            <v>1402414.1700000002</v>
          </cell>
          <cell r="V410">
            <v>-645907.19999999984</v>
          </cell>
          <cell r="W410">
            <v>0</v>
          </cell>
          <cell r="X410">
            <v>134387985.33000004</v>
          </cell>
        </row>
        <row r="411">
          <cell r="A411" t="str">
            <v>32520202</v>
          </cell>
          <cell r="B411">
            <v>325</v>
          </cell>
          <cell r="C411" t="str">
            <v>Turkey Pt U4</v>
          </cell>
          <cell r="D411" t="str">
            <v>Nuclear</v>
          </cell>
          <cell r="E411">
            <v>20202</v>
          </cell>
          <cell r="K411">
            <v>325</v>
          </cell>
          <cell r="L411">
            <v>3808572.06</v>
          </cell>
          <cell r="M411">
            <v>0</v>
          </cell>
          <cell r="N411">
            <v>0</v>
          </cell>
          <cell r="O411">
            <v>0</v>
          </cell>
          <cell r="P411">
            <v>3808572.06</v>
          </cell>
          <cell r="Q411">
            <v>13353.18</v>
          </cell>
          <cell r="R411">
            <v>-4612.74</v>
          </cell>
          <cell r="S411">
            <v>0</v>
          </cell>
          <cell r="T411">
            <v>3817312.5</v>
          </cell>
          <cell r="U411">
            <v>40061.33</v>
          </cell>
          <cell r="V411">
            <v>-18450.96</v>
          </cell>
          <cell r="W411">
            <v>0</v>
          </cell>
          <cell r="X411">
            <v>3838922.87</v>
          </cell>
        </row>
        <row r="412">
          <cell r="A412" t="str">
            <v/>
          </cell>
          <cell r="B412" t="str">
            <v/>
          </cell>
          <cell r="C412" t="str">
            <v>Turkey Pt U4</v>
          </cell>
          <cell r="D412" t="str">
            <v>Nuclear</v>
          </cell>
          <cell r="E412" t="str">
            <v/>
          </cell>
          <cell r="J412" t="str">
            <v>Depr Total</v>
          </cell>
          <cell r="L412">
            <v>597164880.16999996</v>
          </cell>
          <cell r="M412">
            <v>26926730.760000002</v>
          </cell>
          <cell r="N412">
            <v>-11890524.93</v>
          </cell>
          <cell r="O412">
            <v>-3894035.54</v>
          </cell>
          <cell r="P412">
            <v>608307050.45999992</v>
          </cell>
          <cell r="Q412">
            <v>2132776.5399999996</v>
          </cell>
          <cell r="R412">
            <v>-736749.38999999815</v>
          </cell>
          <cell r="S412">
            <v>0</v>
          </cell>
          <cell r="T412">
            <v>609703077.61000001</v>
          </cell>
          <cell r="U412">
            <v>6398613.8799999999</v>
          </cell>
          <cell r="V412">
            <v>-2946997.5599999991</v>
          </cell>
          <cell r="W412">
            <v>0</v>
          </cell>
          <cell r="X412">
            <v>613154693.93000007</v>
          </cell>
        </row>
        <row r="413">
          <cell r="A413" t="str">
            <v>325.720202</v>
          </cell>
          <cell r="B413">
            <v>325.7</v>
          </cell>
          <cell r="C413" t="str">
            <v>Turkey Pt U4</v>
          </cell>
          <cell r="D413" t="str">
            <v>Nuclear</v>
          </cell>
          <cell r="E413">
            <v>20202</v>
          </cell>
          <cell r="J413" t="str">
            <v>Amort</v>
          </cell>
          <cell r="K413">
            <v>325.7</v>
          </cell>
          <cell r="L413">
            <v>127767.99</v>
          </cell>
          <cell r="M413">
            <v>0</v>
          </cell>
          <cell r="N413">
            <v>-127767.99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/>
          </cell>
          <cell r="B414" t="str">
            <v/>
          </cell>
          <cell r="C414" t="str">
            <v>Turkey Pt U4</v>
          </cell>
          <cell r="D414" t="str">
            <v>Nuclear</v>
          </cell>
          <cell r="E414" t="str">
            <v/>
          </cell>
          <cell r="J414" t="str">
            <v>Amort Total</v>
          </cell>
          <cell r="L414">
            <v>127767.99</v>
          </cell>
          <cell r="M414">
            <v>0</v>
          </cell>
          <cell r="N414">
            <v>-127767.99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A415" t="str">
            <v/>
          </cell>
          <cell r="B415" t="str">
            <v/>
          </cell>
          <cell r="C415" t="str">
            <v>Turkey Pt U4 Total</v>
          </cell>
          <cell r="D415" t="str">
            <v>Nuclear</v>
          </cell>
          <cell r="E415" t="str">
            <v/>
          </cell>
          <cell r="I415" t="str">
            <v>Turkey Pt U4 Total</v>
          </cell>
          <cell r="L415">
            <v>597292648.15999997</v>
          </cell>
          <cell r="M415">
            <v>26926730.760000002</v>
          </cell>
          <cell r="N415">
            <v>-12018292.92</v>
          </cell>
          <cell r="O415">
            <v>-3894035.54</v>
          </cell>
          <cell r="P415">
            <v>608307050.45999992</v>
          </cell>
          <cell r="Q415">
            <v>2132776.5399999996</v>
          </cell>
          <cell r="R415">
            <v>-736749.38999999815</v>
          </cell>
          <cell r="S415">
            <v>0</v>
          </cell>
          <cell r="T415">
            <v>609703077.61000001</v>
          </cell>
          <cell r="U415">
            <v>6398613.8799999999</v>
          </cell>
          <cell r="V415">
            <v>-2946997.5599999991</v>
          </cell>
          <cell r="W415">
            <v>0</v>
          </cell>
          <cell r="X415">
            <v>613154693.93000007</v>
          </cell>
        </row>
        <row r="416">
          <cell r="A416" t="str">
            <v>32120202</v>
          </cell>
          <cell r="B416">
            <v>321</v>
          </cell>
          <cell r="C416" t="str">
            <v>Turkey Pt U4 EPU</v>
          </cell>
          <cell r="D416" t="str">
            <v>Nuclear</v>
          </cell>
          <cell r="E416">
            <v>20202</v>
          </cell>
          <cell r="I416" t="str">
            <v>Turkey Pt U4 EPU</v>
          </cell>
          <cell r="J416" t="str">
            <v>Depr</v>
          </cell>
          <cell r="K416">
            <v>321</v>
          </cell>
          <cell r="L416">
            <v>0</v>
          </cell>
          <cell r="M416">
            <v>1288.43</v>
          </cell>
          <cell r="N416">
            <v>0</v>
          </cell>
          <cell r="O416">
            <v>0</v>
          </cell>
          <cell r="P416">
            <v>1288.43</v>
          </cell>
          <cell r="Q416">
            <v>7243.4700000000012</v>
          </cell>
          <cell r="R416">
            <v>0</v>
          </cell>
          <cell r="S416">
            <v>0</v>
          </cell>
          <cell r="T416">
            <v>8531.9000000000015</v>
          </cell>
          <cell r="U416">
            <v>0</v>
          </cell>
          <cell r="V416">
            <v>0</v>
          </cell>
          <cell r="W416">
            <v>0</v>
          </cell>
          <cell r="X416">
            <v>8531.9000000000015</v>
          </cell>
        </row>
        <row r="417">
          <cell r="A417" t="str">
            <v>32220202</v>
          </cell>
          <cell r="B417">
            <v>322</v>
          </cell>
          <cell r="C417" t="str">
            <v>Turkey Pt U4 EPU</v>
          </cell>
          <cell r="D417" t="str">
            <v>Nuclear</v>
          </cell>
          <cell r="E417">
            <v>20202</v>
          </cell>
          <cell r="K417">
            <v>322</v>
          </cell>
          <cell r="L417">
            <v>0</v>
          </cell>
          <cell r="M417">
            <v>368171.87</v>
          </cell>
          <cell r="N417">
            <v>0</v>
          </cell>
          <cell r="O417">
            <v>332387.69</v>
          </cell>
          <cell r="P417">
            <v>700559.56</v>
          </cell>
          <cell r="Q417">
            <v>561518.01</v>
          </cell>
          <cell r="R417">
            <v>0</v>
          </cell>
          <cell r="S417">
            <v>0</v>
          </cell>
          <cell r="T417">
            <v>1262077.57</v>
          </cell>
          <cell r="U417">
            <v>0</v>
          </cell>
          <cell r="V417">
            <v>0</v>
          </cell>
          <cell r="W417">
            <v>0</v>
          </cell>
          <cell r="X417">
            <v>1262077.57</v>
          </cell>
        </row>
        <row r="418">
          <cell r="A418" t="str">
            <v>32320202</v>
          </cell>
          <cell r="B418">
            <v>323</v>
          </cell>
          <cell r="C418" t="str">
            <v>Turkey Pt U4 EPU</v>
          </cell>
          <cell r="D418" t="str">
            <v>Nuclear</v>
          </cell>
          <cell r="E418">
            <v>20202</v>
          </cell>
          <cell r="K418">
            <v>323</v>
          </cell>
          <cell r="L418">
            <v>0</v>
          </cell>
          <cell r="M418">
            <v>363067.61</v>
          </cell>
          <cell r="N418">
            <v>0</v>
          </cell>
          <cell r="O418">
            <v>0</v>
          </cell>
          <cell r="P418">
            <v>363067.61</v>
          </cell>
          <cell r="Q418">
            <v>1348956.1</v>
          </cell>
          <cell r="R418">
            <v>0</v>
          </cell>
          <cell r="S418">
            <v>0</v>
          </cell>
          <cell r="T418">
            <v>1712023.71</v>
          </cell>
          <cell r="U418">
            <v>0</v>
          </cell>
          <cell r="V418">
            <v>0</v>
          </cell>
          <cell r="W418">
            <v>0</v>
          </cell>
          <cell r="X418">
            <v>1712023.71</v>
          </cell>
        </row>
        <row r="419">
          <cell r="A419" t="str">
            <v>32420202</v>
          </cell>
          <cell r="B419">
            <v>324</v>
          </cell>
          <cell r="C419" t="str">
            <v>Turkey Pt U4 EPU</v>
          </cell>
          <cell r="D419" t="str">
            <v>Nuclear</v>
          </cell>
          <cell r="E419">
            <v>20202</v>
          </cell>
          <cell r="K419">
            <v>324</v>
          </cell>
          <cell r="L419">
            <v>0</v>
          </cell>
          <cell r="M419">
            <v>230880.92</v>
          </cell>
          <cell r="N419">
            <v>0</v>
          </cell>
          <cell r="O419">
            <v>11042097</v>
          </cell>
          <cell r="P419">
            <v>11272977.92</v>
          </cell>
          <cell r="Q419">
            <v>1265086.6499999999</v>
          </cell>
          <cell r="R419">
            <v>0</v>
          </cell>
          <cell r="S419">
            <v>0</v>
          </cell>
          <cell r="T419">
            <v>12538064.57</v>
          </cell>
          <cell r="U419">
            <v>0</v>
          </cell>
          <cell r="V419">
            <v>0</v>
          </cell>
          <cell r="W419">
            <v>0</v>
          </cell>
          <cell r="X419">
            <v>12538064.57</v>
          </cell>
        </row>
        <row r="420">
          <cell r="A420" t="str">
            <v>32520202</v>
          </cell>
          <cell r="B420">
            <v>325</v>
          </cell>
          <cell r="C420" t="str">
            <v>Turkey Pt U4 EPU</v>
          </cell>
          <cell r="D420" t="str">
            <v>Nuclear</v>
          </cell>
          <cell r="E420">
            <v>20202</v>
          </cell>
          <cell r="K420">
            <v>325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/>
          </cell>
          <cell r="B421" t="str">
            <v/>
          </cell>
          <cell r="C421" t="str">
            <v>Turkey Pt U4 EPU</v>
          </cell>
          <cell r="D421" t="str">
            <v>Nuclear</v>
          </cell>
          <cell r="E421" t="str">
            <v/>
          </cell>
          <cell r="J421" t="str">
            <v>Depr Total</v>
          </cell>
          <cell r="L421">
            <v>0</v>
          </cell>
          <cell r="M421">
            <v>963408.83</v>
          </cell>
          <cell r="N421">
            <v>0</v>
          </cell>
          <cell r="O421">
            <v>11374484.689999999</v>
          </cell>
          <cell r="P421">
            <v>12337893.52</v>
          </cell>
          <cell r="Q421">
            <v>3182804.23</v>
          </cell>
          <cell r="R421">
            <v>0</v>
          </cell>
          <cell r="S421">
            <v>0</v>
          </cell>
          <cell r="T421">
            <v>15520697.75</v>
          </cell>
          <cell r="U421">
            <v>0</v>
          </cell>
          <cell r="V421">
            <v>0</v>
          </cell>
          <cell r="W421">
            <v>0</v>
          </cell>
          <cell r="X421">
            <v>15520697.75</v>
          </cell>
        </row>
        <row r="422">
          <cell r="A422" t="str">
            <v/>
          </cell>
          <cell r="B422" t="str">
            <v/>
          </cell>
          <cell r="C422" t="str">
            <v>Turkey Pt U4 EPU Total</v>
          </cell>
          <cell r="D422" t="str">
            <v>Nuclear</v>
          </cell>
          <cell r="E422" t="str">
            <v/>
          </cell>
          <cell r="I422" t="str">
            <v>Turkey Pt U4 EPU Total</v>
          </cell>
          <cell r="L422">
            <v>0</v>
          </cell>
          <cell r="M422">
            <v>963408.83</v>
          </cell>
          <cell r="N422">
            <v>0</v>
          </cell>
          <cell r="O422">
            <v>11374484.689999999</v>
          </cell>
          <cell r="P422">
            <v>12337893.52</v>
          </cell>
          <cell r="Q422">
            <v>3182804.23</v>
          </cell>
          <cell r="R422">
            <v>0</v>
          </cell>
          <cell r="S422">
            <v>0</v>
          </cell>
          <cell r="T422">
            <v>15520697.75</v>
          </cell>
          <cell r="U422">
            <v>0</v>
          </cell>
          <cell r="V422">
            <v>0</v>
          </cell>
          <cell r="W422">
            <v>0</v>
          </cell>
          <cell r="X422">
            <v>15520697.75</v>
          </cell>
        </row>
        <row r="423">
          <cell r="A423" t="str">
            <v>32120202U</v>
          </cell>
          <cell r="B423">
            <v>321</v>
          </cell>
          <cell r="C423" t="str">
            <v>Turkey Pt U4 Uprates</v>
          </cell>
          <cell r="D423" t="str">
            <v>Nuclear</v>
          </cell>
          <cell r="E423" t="str">
            <v>20202U</v>
          </cell>
          <cell r="I423" t="str">
            <v>Turkey Pt U4 Uprates</v>
          </cell>
          <cell r="J423" t="str">
            <v>CRS</v>
          </cell>
          <cell r="K423">
            <v>321</v>
          </cell>
          <cell r="L423">
            <v>192249.89</v>
          </cell>
          <cell r="M423">
            <v>0</v>
          </cell>
          <cell r="N423">
            <v>0</v>
          </cell>
          <cell r="O423">
            <v>0</v>
          </cell>
          <cell r="P423">
            <v>192249.89</v>
          </cell>
          <cell r="Q423">
            <v>0</v>
          </cell>
          <cell r="R423">
            <v>0</v>
          </cell>
          <cell r="S423">
            <v>0</v>
          </cell>
          <cell r="T423">
            <v>192249.89</v>
          </cell>
          <cell r="U423">
            <v>0</v>
          </cell>
          <cell r="V423">
            <v>0</v>
          </cell>
          <cell r="W423">
            <v>0</v>
          </cell>
          <cell r="X423">
            <v>192249.89</v>
          </cell>
        </row>
        <row r="424">
          <cell r="A424" t="str">
            <v>32220202U</v>
          </cell>
          <cell r="B424">
            <v>322</v>
          </cell>
          <cell r="C424" t="str">
            <v>Turkey Pt U4 Uprates</v>
          </cell>
          <cell r="D424" t="str">
            <v>Nuclear</v>
          </cell>
          <cell r="E424" t="str">
            <v>20202U</v>
          </cell>
          <cell r="K424">
            <v>322</v>
          </cell>
          <cell r="L424">
            <v>16088650.17</v>
          </cell>
          <cell r="M424">
            <v>0</v>
          </cell>
          <cell r="N424">
            <v>-314975.40000000002</v>
          </cell>
          <cell r="O424">
            <v>-2694665.01</v>
          </cell>
          <cell r="P424">
            <v>13079009.76</v>
          </cell>
          <cell r="Q424">
            <v>0</v>
          </cell>
          <cell r="R424">
            <v>0</v>
          </cell>
          <cell r="S424">
            <v>0</v>
          </cell>
          <cell r="T424">
            <v>13079009.76</v>
          </cell>
          <cell r="U424">
            <v>0</v>
          </cell>
          <cell r="V424">
            <v>0</v>
          </cell>
          <cell r="W424">
            <v>0</v>
          </cell>
          <cell r="X424">
            <v>13079009.76</v>
          </cell>
        </row>
        <row r="425">
          <cell r="A425" t="str">
            <v>32320202U</v>
          </cell>
          <cell r="B425">
            <v>323</v>
          </cell>
          <cell r="C425" t="str">
            <v>Turkey Pt U4 Uprates</v>
          </cell>
          <cell r="D425" t="str">
            <v>Nuclear</v>
          </cell>
          <cell r="E425" t="str">
            <v>20202U</v>
          </cell>
          <cell r="K425">
            <v>323</v>
          </cell>
          <cell r="L425">
            <v>43599759.619999997</v>
          </cell>
          <cell r="M425">
            <v>0</v>
          </cell>
          <cell r="N425">
            <v>-3855593.18</v>
          </cell>
          <cell r="O425">
            <v>-4315247.66</v>
          </cell>
          <cell r="P425">
            <v>35428918.780000001</v>
          </cell>
          <cell r="Q425">
            <v>0</v>
          </cell>
          <cell r="R425">
            <v>0</v>
          </cell>
          <cell r="S425">
            <v>0</v>
          </cell>
          <cell r="T425">
            <v>35428918.780000001</v>
          </cell>
          <cell r="U425">
            <v>0</v>
          </cell>
          <cell r="V425">
            <v>0</v>
          </cell>
          <cell r="W425">
            <v>0</v>
          </cell>
          <cell r="X425">
            <v>35428918.780000001</v>
          </cell>
        </row>
        <row r="426">
          <cell r="A426" t="str">
            <v>32420202U</v>
          </cell>
          <cell r="B426">
            <v>324</v>
          </cell>
          <cell r="C426" t="str">
            <v>Turkey Pt U4 Uprates</v>
          </cell>
          <cell r="D426" t="str">
            <v>Nuclear</v>
          </cell>
          <cell r="E426" t="str">
            <v>20202U</v>
          </cell>
          <cell r="K426">
            <v>324</v>
          </cell>
          <cell r="L426">
            <v>314043.96999999997</v>
          </cell>
          <cell r="M426">
            <v>0</v>
          </cell>
          <cell r="N426">
            <v>-290968.49</v>
          </cell>
          <cell r="O426">
            <v>0</v>
          </cell>
          <cell r="P426">
            <v>23075.479999999981</v>
          </cell>
          <cell r="Q426">
            <v>0</v>
          </cell>
          <cell r="R426">
            <v>0</v>
          </cell>
          <cell r="S426">
            <v>0</v>
          </cell>
          <cell r="T426">
            <v>23075.479999999981</v>
          </cell>
          <cell r="U426">
            <v>0</v>
          </cell>
          <cell r="V426">
            <v>0</v>
          </cell>
          <cell r="W426">
            <v>0</v>
          </cell>
          <cell r="X426">
            <v>23075.479999999981</v>
          </cell>
        </row>
        <row r="427">
          <cell r="A427" t="str">
            <v>32520202U</v>
          </cell>
          <cell r="B427">
            <v>325</v>
          </cell>
          <cell r="C427" t="str">
            <v>Turkey Pt U4 Uprates</v>
          </cell>
          <cell r="D427" t="str">
            <v>Nuclear</v>
          </cell>
          <cell r="E427" t="str">
            <v>20202U</v>
          </cell>
          <cell r="K427">
            <v>325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Uprates</v>
          </cell>
          <cell r="D428" t="str">
            <v>Nuclear</v>
          </cell>
          <cell r="E428" t="str">
            <v/>
          </cell>
          <cell r="J428" t="str">
            <v>CRS Total</v>
          </cell>
          <cell r="L428">
            <v>60194703.649999999</v>
          </cell>
          <cell r="M428">
            <v>0</v>
          </cell>
          <cell r="N428">
            <v>-4461537.07</v>
          </cell>
          <cell r="O428">
            <v>-7009912.6699999999</v>
          </cell>
          <cell r="P428">
            <v>48723253.909999996</v>
          </cell>
          <cell r="Q428">
            <v>0</v>
          </cell>
          <cell r="R428">
            <v>0</v>
          </cell>
          <cell r="S428">
            <v>0</v>
          </cell>
          <cell r="T428">
            <v>48723253.909999996</v>
          </cell>
          <cell r="U428">
            <v>0</v>
          </cell>
          <cell r="V428">
            <v>0</v>
          </cell>
          <cell r="W428">
            <v>0</v>
          </cell>
          <cell r="X428">
            <v>48723253.909999996</v>
          </cell>
        </row>
        <row r="429">
          <cell r="A429" t="str">
            <v/>
          </cell>
          <cell r="B429" t="str">
            <v/>
          </cell>
          <cell r="C429" t="str">
            <v>Turkey Pt U4 Uprates Total</v>
          </cell>
          <cell r="D429" t="str">
            <v>Nuclear</v>
          </cell>
          <cell r="E429" t="str">
            <v/>
          </cell>
          <cell r="I429" t="str">
            <v>Turkey Pt U4 Uprates Total</v>
          </cell>
          <cell r="L429">
            <v>60194703.649999999</v>
          </cell>
          <cell r="M429">
            <v>0</v>
          </cell>
          <cell r="N429">
            <v>-4461537.07</v>
          </cell>
          <cell r="O429">
            <v>-7009912.6699999999</v>
          </cell>
          <cell r="P429">
            <v>48723253.909999996</v>
          </cell>
          <cell r="Q429">
            <v>0</v>
          </cell>
          <cell r="R429">
            <v>0</v>
          </cell>
          <cell r="S429">
            <v>0</v>
          </cell>
          <cell r="T429">
            <v>48723253.909999996</v>
          </cell>
          <cell r="U429">
            <v>0</v>
          </cell>
          <cell r="V429">
            <v>0</v>
          </cell>
          <cell r="W429">
            <v>0</v>
          </cell>
          <cell r="X429">
            <v>48723253.909999996</v>
          </cell>
        </row>
        <row r="430">
          <cell r="A430" t="str">
            <v/>
          </cell>
          <cell r="B430" t="str">
            <v/>
          </cell>
          <cell r="C430" t="str">
            <v>Turkey Pt U4 Uprates Total</v>
          </cell>
          <cell r="D430" t="str">
            <v>Nuclear</v>
          </cell>
          <cell r="E430" t="str">
            <v/>
          </cell>
          <cell r="H430" t="str">
            <v>Turkey Pt  Total</v>
          </cell>
          <cell r="L430">
            <v>1674414090.5100002</v>
          </cell>
          <cell r="M430">
            <v>93631472.780000016</v>
          </cell>
          <cell r="N430">
            <v>-27641939.959999993</v>
          </cell>
          <cell r="O430">
            <v>0</v>
          </cell>
          <cell r="P430">
            <v>1740403623.3299997</v>
          </cell>
          <cell r="Q430">
            <v>70932083.580000028</v>
          </cell>
          <cell r="R430">
            <v>-4718368.0699999984</v>
          </cell>
          <cell r="S430">
            <v>0</v>
          </cell>
          <cell r="T430">
            <v>1806617338.8399999</v>
          </cell>
          <cell r="U430">
            <v>680449625.50999999</v>
          </cell>
          <cell r="V430">
            <v>-61477637.160000004</v>
          </cell>
          <cell r="W430">
            <v>0</v>
          </cell>
          <cell r="X430">
            <v>2425589327.1900005</v>
          </cell>
        </row>
        <row r="431">
          <cell r="A431" t="str">
            <v/>
          </cell>
          <cell r="B431" t="str">
            <v/>
          </cell>
          <cell r="C431" t="str">
            <v>Turkey Pt U4 Uprates Total</v>
          </cell>
          <cell r="D431" t="str">
            <v>Nuclear Gener</v>
          </cell>
          <cell r="E431" t="str">
            <v/>
          </cell>
          <cell r="G431" t="str">
            <v>03 - Nuclear Generation Plant Total</v>
          </cell>
          <cell r="L431">
            <v>4447167676.6100006</v>
          </cell>
          <cell r="M431">
            <v>327850690.17000008</v>
          </cell>
          <cell r="N431">
            <v>-113799743.41000003</v>
          </cell>
          <cell r="O431">
            <v>0</v>
          </cell>
          <cell r="P431">
            <v>4661218623.3700018</v>
          </cell>
          <cell r="Q431">
            <v>106914440.91</v>
          </cell>
          <cell r="R431">
            <v>-8355307.8099999931</v>
          </cell>
          <cell r="S431">
            <v>0</v>
          </cell>
          <cell r="T431">
            <v>4759777756.4699993</v>
          </cell>
          <cell r="U431">
            <v>1551464793.8300002</v>
          </cell>
          <cell r="V431">
            <v>-159265825.51000008</v>
          </cell>
          <cell r="W431">
            <v>0</v>
          </cell>
          <cell r="X431">
            <v>6151976724.7899961</v>
          </cell>
        </row>
        <row r="432">
          <cell r="A432" t="str">
            <v>34140101</v>
          </cell>
          <cell r="B432">
            <v>341</v>
          </cell>
          <cell r="C432" t="str">
            <v>Desoto Solar</v>
          </cell>
          <cell r="D432" t="str">
            <v>Other</v>
          </cell>
          <cell r="E432">
            <v>40101</v>
          </cell>
          <cell r="G432" t="str">
            <v>05 - Other Generation Plant</v>
          </cell>
          <cell r="H432" t="str">
            <v xml:space="preserve">Desoto </v>
          </cell>
          <cell r="I432" t="str">
            <v>Desoto Solar</v>
          </cell>
          <cell r="J432" t="str">
            <v>Depr</v>
          </cell>
          <cell r="K432">
            <v>341</v>
          </cell>
          <cell r="L432">
            <v>3249119.87</v>
          </cell>
          <cell r="M432">
            <v>1216160.591</v>
          </cell>
          <cell r="N432">
            <v>0</v>
          </cell>
          <cell r="O432">
            <v>0</v>
          </cell>
          <cell r="P432">
            <v>4465280.4610000001</v>
          </cell>
          <cell r="Q432">
            <v>25730.669999999925</v>
          </cell>
          <cell r="R432">
            <v>-3226.6400000000003</v>
          </cell>
          <cell r="S432">
            <v>0</v>
          </cell>
          <cell r="T432">
            <v>4487784.4910000004</v>
          </cell>
          <cell r="U432">
            <v>6558.0999999999995</v>
          </cell>
          <cell r="V432">
            <v>-20.39</v>
          </cell>
          <cell r="W432">
            <v>0</v>
          </cell>
          <cell r="X432">
            <v>4494322.2009999994</v>
          </cell>
        </row>
        <row r="433">
          <cell r="A433" t="str">
            <v>34240101</v>
          </cell>
          <cell r="B433">
            <v>342</v>
          </cell>
          <cell r="C433" t="str">
            <v>Desoto Solar</v>
          </cell>
          <cell r="D433" t="str">
            <v>Other</v>
          </cell>
          <cell r="E433">
            <v>40101</v>
          </cell>
          <cell r="K433">
            <v>342</v>
          </cell>
          <cell r="L433">
            <v>0</v>
          </cell>
          <cell r="M433">
            <v>1E-3</v>
          </cell>
          <cell r="N433">
            <v>0</v>
          </cell>
          <cell r="O433">
            <v>0</v>
          </cell>
          <cell r="P433">
            <v>1E-3</v>
          </cell>
          <cell r="Q433">
            <v>0</v>
          </cell>
          <cell r="R433">
            <v>0</v>
          </cell>
          <cell r="S433">
            <v>0</v>
          </cell>
          <cell r="T433">
            <v>1E-3</v>
          </cell>
          <cell r="U433">
            <v>0</v>
          </cell>
          <cell r="V433">
            <v>0</v>
          </cell>
          <cell r="W433">
            <v>0</v>
          </cell>
          <cell r="X433">
            <v>1E-3</v>
          </cell>
        </row>
        <row r="434">
          <cell r="A434" t="str">
            <v>34340101</v>
          </cell>
          <cell r="B434">
            <v>343</v>
          </cell>
          <cell r="C434" t="str">
            <v>Desoto Solar</v>
          </cell>
          <cell r="D434" t="str">
            <v>Other</v>
          </cell>
          <cell r="E434">
            <v>40101</v>
          </cell>
          <cell r="K434">
            <v>343</v>
          </cell>
          <cell r="L434">
            <v>141636734.40000001</v>
          </cell>
          <cell r="M434">
            <v>-26333703.879000001</v>
          </cell>
          <cell r="N434">
            <v>0</v>
          </cell>
          <cell r="O434">
            <v>0</v>
          </cell>
          <cell r="P434">
            <v>115303030.521</v>
          </cell>
          <cell r="Q434">
            <v>664420.4299999997</v>
          </cell>
          <cell r="R434">
            <v>-83318.75</v>
          </cell>
          <cell r="S434">
            <v>0</v>
          </cell>
          <cell r="T434">
            <v>115884132.20100001</v>
          </cell>
          <cell r="U434">
            <v>169344.21999999997</v>
          </cell>
          <cell r="V434">
            <v>-526.45000000000005</v>
          </cell>
          <cell r="W434">
            <v>0</v>
          </cell>
          <cell r="X434">
            <v>116052949.97099999</v>
          </cell>
        </row>
        <row r="435">
          <cell r="A435" t="str">
            <v>34440101</v>
          </cell>
          <cell r="B435">
            <v>344</v>
          </cell>
          <cell r="C435" t="str">
            <v>Desoto Solar</v>
          </cell>
          <cell r="D435" t="str">
            <v>Other</v>
          </cell>
          <cell r="E435">
            <v>40101</v>
          </cell>
          <cell r="K435">
            <v>344</v>
          </cell>
          <cell r="L435">
            <v>0</v>
          </cell>
          <cell r="M435">
            <v>1E-3</v>
          </cell>
          <cell r="N435">
            <v>0</v>
          </cell>
          <cell r="O435">
            <v>0</v>
          </cell>
          <cell r="P435">
            <v>1E-3</v>
          </cell>
          <cell r="Q435">
            <v>0</v>
          </cell>
          <cell r="R435">
            <v>0</v>
          </cell>
          <cell r="S435">
            <v>0</v>
          </cell>
          <cell r="T435">
            <v>1E-3</v>
          </cell>
          <cell r="U435">
            <v>0</v>
          </cell>
          <cell r="V435">
            <v>0</v>
          </cell>
          <cell r="W435">
            <v>0</v>
          </cell>
          <cell r="X435">
            <v>1E-3</v>
          </cell>
        </row>
        <row r="436">
          <cell r="A436" t="str">
            <v>34540101</v>
          </cell>
          <cell r="B436">
            <v>345</v>
          </cell>
          <cell r="C436" t="str">
            <v>Desoto Solar</v>
          </cell>
          <cell r="D436" t="str">
            <v>Other</v>
          </cell>
          <cell r="E436">
            <v>40101</v>
          </cell>
          <cell r="K436">
            <v>345</v>
          </cell>
          <cell r="L436">
            <v>0</v>
          </cell>
          <cell r="M436">
            <v>26136967.030999999</v>
          </cell>
          <cell r="N436">
            <v>0</v>
          </cell>
          <cell r="O436">
            <v>0</v>
          </cell>
          <cell r="P436">
            <v>26136967.030999999</v>
          </cell>
          <cell r="Q436">
            <v>150611.25999999791</v>
          </cell>
          <cell r="R436">
            <v>-18886.75</v>
          </cell>
          <cell r="S436">
            <v>0</v>
          </cell>
          <cell r="T436">
            <v>26268691.540999997</v>
          </cell>
          <cell r="U436">
            <v>38387.06</v>
          </cell>
          <cell r="V436">
            <v>-119.33</v>
          </cell>
          <cell r="W436">
            <v>0</v>
          </cell>
          <cell r="X436">
            <v>26306959.270999998</v>
          </cell>
        </row>
        <row r="437">
          <cell r="A437" t="str">
            <v>34640101</v>
          </cell>
          <cell r="B437">
            <v>346</v>
          </cell>
          <cell r="C437" t="str">
            <v>Desoto Solar</v>
          </cell>
          <cell r="D437" t="str">
            <v>Other</v>
          </cell>
          <cell r="E437">
            <v>40101</v>
          </cell>
          <cell r="K437">
            <v>346</v>
          </cell>
          <cell r="L437">
            <v>0</v>
          </cell>
          <cell r="M437">
            <v>1E-3</v>
          </cell>
          <cell r="N437">
            <v>0</v>
          </cell>
          <cell r="O437">
            <v>0</v>
          </cell>
          <cell r="P437">
            <v>1E-3</v>
          </cell>
          <cell r="Q437">
            <v>0</v>
          </cell>
          <cell r="R437">
            <v>0</v>
          </cell>
          <cell r="S437">
            <v>0</v>
          </cell>
          <cell r="T437">
            <v>1E-3</v>
          </cell>
          <cell r="U437">
            <v>0</v>
          </cell>
          <cell r="V437">
            <v>0</v>
          </cell>
          <cell r="W437">
            <v>0</v>
          </cell>
          <cell r="X437">
            <v>1E-3</v>
          </cell>
        </row>
        <row r="438">
          <cell r="A438" t="str">
            <v/>
          </cell>
          <cell r="B438" t="str">
            <v/>
          </cell>
          <cell r="C438" t="str">
            <v>Desoto Solar</v>
          </cell>
          <cell r="D438" t="str">
            <v>Other</v>
          </cell>
          <cell r="E438" t="str">
            <v/>
          </cell>
          <cell r="J438" t="str">
            <v>Depr Total</v>
          </cell>
          <cell r="L438">
            <v>144885854.27000001</v>
          </cell>
          <cell r="M438">
            <v>1019423.7459999974</v>
          </cell>
          <cell r="N438">
            <v>0</v>
          </cell>
          <cell r="O438">
            <v>0</v>
          </cell>
          <cell r="P438">
            <v>145905278.01599997</v>
          </cell>
          <cell r="Q438">
            <v>840762.35999999754</v>
          </cell>
          <cell r="R438">
            <v>-105432.14</v>
          </cell>
          <cell r="S438">
            <v>0</v>
          </cell>
          <cell r="T438">
            <v>146640608.236</v>
          </cell>
          <cell r="U438">
            <v>214289.37999999998</v>
          </cell>
          <cell r="V438">
            <v>-666.17000000000007</v>
          </cell>
          <cell r="W438">
            <v>0</v>
          </cell>
          <cell r="X438">
            <v>146854231.44599998</v>
          </cell>
        </row>
        <row r="439">
          <cell r="A439" t="str">
            <v>346.340101</v>
          </cell>
          <cell r="B439">
            <v>346.3</v>
          </cell>
          <cell r="C439" t="str">
            <v>Desoto Solar</v>
          </cell>
          <cell r="D439" t="str">
            <v>Other</v>
          </cell>
          <cell r="E439">
            <v>40101</v>
          </cell>
          <cell r="J439" t="str">
            <v>Amort</v>
          </cell>
          <cell r="K439">
            <v>346.3</v>
          </cell>
          <cell r="L439">
            <v>12102.91</v>
          </cell>
          <cell r="M439">
            <v>1E-3</v>
          </cell>
          <cell r="N439">
            <v>0</v>
          </cell>
          <cell r="O439">
            <v>0</v>
          </cell>
          <cell r="P439">
            <v>12102.911</v>
          </cell>
          <cell r="Q439">
            <v>69.739999999999995</v>
          </cell>
          <cell r="R439">
            <v>-8.74</v>
          </cell>
          <cell r="S439">
            <v>0</v>
          </cell>
          <cell r="T439">
            <v>12163.911</v>
          </cell>
          <cell r="U439">
            <v>17.78</v>
          </cell>
          <cell r="V439">
            <v>-12102.960000000001</v>
          </cell>
          <cell r="W439">
            <v>0</v>
          </cell>
          <cell r="X439">
            <v>78.730999999999767</v>
          </cell>
        </row>
        <row r="440">
          <cell r="A440" t="str">
            <v>346.540101</v>
          </cell>
          <cell r="B440">
            <v>346.5</v>
          </cell>
          <cell r="C440" t="str">
            <v>Desoto Solar</v>
          </cell>
          <cell r="D440" t="str">
            <v>Other</v>
          </cell>
          <cell r="E440">
            <v>40101</v>
          </cell>
          <cell r="K440">
            <v>346.5</v>
          </cell>
          <cell r="L440">
            <v>21934.62</v>
          </cell>
          <cell r="M440">
            <v>1E-3</v>
          </cell>
          <cell r="N440">
            <v>0</v>
          </cell>
          <cell r="O440">
            <v>0</v>
          </cell>
          <cell r="P440">
            <v>21934.620999999999</v>
          </cell>
          <cell r="Q440">
            <v>126.38999999999999</v>
          </cell>
          <cell r="R440">
            <v>-15.85</v>
          </cell>
          <cell r="S440">
            <v>0</v>
          </cell>
          <cell r="T440">
            <v>22045.161</v>
          </cell>
          <cell r="U440">
            <v>32.22</v>
          </cell>
          <cell r="V440">
            <v>-0.1</v>
          </cell>
          <cell r="W440">
            <v>0</v>
          </cell>
          <cell r="X440">
            <v>22077.281000000003</v>
          </cell>
        </row>
        <row r="441">
          <cell r="A441" t="str">
            <v>346.740101</v>
          </cell>
          <cell r="B441">
            <v>346.7</v>
          </cell>
          <cell r="C441" t="str">
            <v>Desoto Solar</v>
          </cell>
          <cell r="D441" t="str">
            <v>Other</v>
          </cell>
          <cell r="E441">
            <v>40101</v>
          </cell>
          <cell r="K441">
            <v>346.7</v>
          </cell>
          <cell r="L441">
            <v>50094.94</v>
          </cell>
          <cell r="M441">
            <v>9497.1509999999998</v>
          </cell>
          <cell r="N441">
            <v>0</v>
          </cell>
          <cell r="O441">
            <v>0</v>
          </cell>
          <cell r="P441">
            <v>59592.091</v>
          </cell>
          <cell r="Q441">
            <v>343.39000000000124</v>
          </cell>
          <cell r="R441">
            <v>-43.06</v>
          </cell>
          <cell r="S441">
            <v>0</v>
          </cell>
          <cell r="T441">
            <v>59892.421000000002</v>
          </cell>
          <cell r="U441">
            <v>87.529999999999987</v>
          </cell>
          <cell r="V441">
            <v>-0.27</v>
          </cell>
          <cell r="W441">
            <v>0</v>
          </cell>
          <cell r="X441">
            <v>59979.680999999997</v>
          </cell>
        </row>
        <row r="442">
          <cell r="A442" t="str">
            <v/>
          </cell>
          <cell r="B442" t="str">
            <v/>
          </cell>
          <cell r="C442" t="str">
            <v>Desoto Solar</v>
          </cell>
          <cell r="D442" t="str">
            <v>Other</v>
          </cell>
          <cell r="E442" t="str">
            <v/>
          </cell>
          <cell r="J442" t="str">
            <v>Amort Total</v>
          </cell>
          <cell r="L442">
            <v>84132.47</v>
          </cell>
          <cell r="M442">
            <v>9497.1530000000002</v>
          </cell>
          <cell r="N442">
            <v>0</v>
          </cell>
          <cell r="O442">
            <v>0</v>
          </cell>
          <cell r="P442">
            <v>93629.622999999992</v>
          </cell>
          <cell r="Q442">
            <v>539.52000000000123</v>
          </cell>
          <cell r="R442">
            <v>-67.650000000000006</v>
          </cell>
          <cell r="S442">
            <v>0</v>
          </cell>
          <cell r="T442">
            <v>94101.493000000002</v>
          </cell>
          <cell r="U442">
            <v>137.52999999999997</v>
          </cell>
          <cell r="V442">
            <v>-12103.330000000002</v>
          </cell>
          <cell r="W442">
            <v>0</v>
          </cell>
          <cell r="X442">
            <v>82135.692999999999</v>
          </cell>
        </row>
        <row r="443">
          <cell r="A443" t="str">
            <v/>
          </cell>
          <cell r="B443" t="str">
            <v/>
          </cell>
          <cell r="C443" t="str">
            <v>Desoto Solar Total</v>
          </cell>
          <cell r="D443" t="str">
            <v>Other</v>
          </cell>
          <cell r="E443" t="str">
            <v/>
          </cell>
          <cell r="I443" t="str">
            <v>Desoto Solar Total</v>
          </cell>
          <cell r="L443">
            <v>144969986.74000001</v>
          </cell>
          <cell r="M443">
            <v>1028920.8989999974</v>
          </cell>
          <cell r="N443">
            <v>0</v>
          </cell>
          <cell r="O443">
            <v>0</v>
          </cell>
          <cell r="P443">
            <v>145998907.63899997</v>
          </cell>
          <cell r="Q443">
            <v>841301.87999999756</v>
          </cell>
          <cell r="R443">
            <v>-105499.79000000001</v>
          </cell>
          <cell r="S443">
            <v>0</v>
          </cell>
          <cell r="T443">
            <v>146734709.72900003</v>
          </cell>
          <cell r="U443">
            <v>214426.90999999997</v>
          </cell>
          <cell r="V443">
            <v>-12769.500000000002</v>
          </cell>
          <cell r="W443">
            <v>0</v>
          </cell>
          <cell r="X443">
            <v>146936367.13899997</v>
          </cell>
        </row>
        <row r="444">
          <cell r="A444" t="str">
            <v/>
          </cell>
          <cell r="B444" t="str">
            <v/>
          </cell>
          <cell r="C444" t="str">
            <v>Desoto Solar Total</v>
          </cell>
          <cell r="D444" t="str">
            <v>Other</v>
          </cell>
          <cell r="E444" t="str">
            <v/>
          </cell>
          <cell r="H444" t="str">
            <v>Desoto  Total</v>
          </cell>
          <cell r="L444">
            <v>144969986.74000001</v>
          </cell>
          <cell r="M444">
            <v>1028920.8989999974</v>
          </cell>
          <cell r="N444">
            <v>0</v>
          </cell>
          <cell r="O444">
            <v>0</v>
          </cell>
          <cell r="P444">
            <v>145998907.63899997</v>
          </cell>
          <cell r="Q444">
            <v>841301.87999999756</v>
          </cell>
          <cell r="R444">
            <v>-105499.79000000001</v>
          </cell>
          <cell r="S444">
            <v>0</v>
          </cell>
          <cell r="T444">
            <v>146734709.72900003</v>
          </cell>
          <cell r="U444">
            <v>214426.90999999997</v>
          </cell>
          <cell r="V444">
            <v>-12769.500000000002</v>
          </cell>
          <cell r="W444">
            <v>0</v>
          </cell>
          <cell r="X444">
            <v>146936367.13899997</v>
          </cell>
        </row>
        <row r="445">
          <cell r="A445" t="str">
            <v>34130200</v>
          </cell>
          <cell r="B445">
            <v>341</v>
          </cell>
          <cell r="C445" t="str">
            <v>FtLauderdale Comm</v>
          </cell>
          <cell r="D445" t="str">
            <v>Other</v>
          </cell>
          <cell r="E445">
            <v>30200</v>
          </cell>
          <cell r="H445" t="str">
            <v xml:space="preserve">Ft Lauderdale </v>
          </cell>
          <cell r="I445" t="str">
            <v>FtLauderdale Comm</v>
          </cell>
          <cell r="J445" t="str">
            <v>Depr</v>
          </cell>
          <cell r="K445">
            <v>341</v>
          </cell>
          <cell r="L445">
            <v>73516116.289999992</v>
          </cell>
          <cell r="M445">
            <v>29145.65</v>
          </cell>
          <cell r="N445">
            <v>-12544</v>
          </cell>
          <cell r="O445">
            <v>0</v>
          </cell>
          <cell r="P445">
            <v>73532717.939999998</v>
          </cell>
          <cell r="Q445">
            <v>467165.06999999995</v>
          </cell>
          <cell r="R445">
            <v>-131811.66999999998</v>
          </cell>
          <cell r="S445">
            <v>0</v>
          </cell>
          <cell r="T445">
            <v>73868071.339999989</v>
          </cell>
          <cell r="U445">
            <v>5567049.8499999987</v>
          </cell>
          <cell r="V445">
            <v>-321503.77</v>
          </cell>
          <cell r="W445">
            <v>0</v>
          </cell>
          <cell r="X445">
            <v>79113617.419999987</v>
          </cell>
        </row>
        <row r="446">
          <cell r="A446" t="str">
            <v>34230200</v>
          </cell>
          <cell r="B446">
            <v>342</v>
          </cell>
          <cell r="C446" t="str">
            <v>FtLauderdale Comm</v>
          </cell>
          <cell r="D446" t="str">
            <v>Other</v>
          </cell>
          <cell r="E446">
            <v>30200</v>
          </cell>
          <cell r="K446">
            <v>342</v>
          </cell>
          <cell r="L446">
            <v>9154360.1999999993</v>
          </cell>
          <cell r="M446">
            <v>0</v>
          </cell>
          <cell r="N446">
            <v>0</v>
          </cell>
          <cell r="O446">
            <v>0</v>
          </cell>
          <cell r="P446">
            <v>9154360.1999999993</v>
          </cell>
          <cell r="Q446">
            <v>58159.11</v>
          </cell>
          <cell r="R446">
            <v>-16409.72</v>
          </cell>
          <cell r="S446">
            <v>0</v>
          </cell>
          <cell r="T446">
            <v>9196109.589999998</v>
          </cell>
          <cell r="U446">
            <v>693062.65</v>
          </cell>
          <cell r="V446">
            <v>-40025.200000000004</v>
          </cell>
          <cell r="W446">
            <v>0</v>
          </cell>
          <cell r="X446">
            <v>9849147.040000001</v>
          </cell>
        </row>
        <row r="447">
          <cell r="A447" t="str">
            <v>34330200</v>
          </cell>
          <cell r="B447">
            <v>343</v>
          </cell>
          <cell r="C447" t="str">
            <v>FtLauderdale Comm</v>
          </cell>
          <cell r="D447" t="str">
            <v>Other</v>
          </cell>
          <cell r="E447">
            <v>30200</v>
          </cell>
          <cell r="K447">
            <v>343</v>
          </cell>
          <cell r="L447">
            <v>56236449.729999997</v>
          </cell>
          <cell r="M447">
            <v>15499880.24</v>
          </cell>
          <cell r="N447">
            <v>-979712.44</v>
          </cell>
          <cell r="O447">
            <v>-13450907.5</v>
          </cell>
          <cell r="P447">
            <v>57305710.030000001</v>
          </cell>
          <cell r="Q447">
            <v>364072.31000000052</v>
          </cell>
          <cell r="R447">
            <v>-102723.83000000007</v>
          </cell>
          <cell r="S447">
            <v>0</v>
          </cell>
          <cell r="T447">
            <v>57567058.510000005</v>
          </cell>
          <cell r="U447">
            <v>4338527.8600000003</v>
          </cell>
          <cell r="V447">
            <v>-250555.17</v>
          </cell>
          <cell r="W447">
            <v>0</v>
          </cell>
          <cell r="X447">
            <v>61655031.199999988</v>
          </cell>
        </row>
        <row r="448">
          <cell r="A448" t="str">
            <v>34430200</v>
          </cell>
          <cell r="B448">
            <v>344</v>
          </cell>
          <cell r="C448" t="str">
            <v>FtLauderdale Comm</v>
          </cell>
          <cell r="D448" t="str">
            <v>Other</v>
          </cell>
          <cell r="E448">
            <v>30200</v>
          </cell>
          <cell r="K448">
            <v>344</v>
          </cell>
          <cell r="L448">
            <v>675626.38</v>
          </cell>
          <cell r="M448">
            <v>-22018.7</v>
          </cell>
          <cell r="N448">
            <v>0</v>
          </cell>
          <cell r="O448">
            <v>0</v>
          </cell>
          <cell r="P448">
            <v>653607.68000000005</v>
          </cell>
          <cell r="Q448">
            <v>4152.4799999999996</v>
          </cell>
          <cell r="R448">
            <v>-1171.6300000000001</v>
          </cell>
          <cell r="S448">
            <v>0</v>
          </cell>
          <cell r="T448">
            <v>656588.53</v>
          </cell>
          <cell r="U448">
            <v>49483.650000000009</v>
          </cell>
          <cell r="V448">
            <v>-2857.76</v>
          </cell>
          <cell r="W448">
            <v>0</v>
          </cell>
          <cell r="X448">
            <v>703214.42000000016</v>
          </cell>
        </row>
        <row r="449">
          <cell r="A449" t="str">
            <v>34530200</v>
          </cell>
          <cell r="B449">
            <v>345</v>
          </cell>
          <cell r="C449" t="str">
            <v>FtLauderdale Comm</v>
          </cell>
          <cell r="D449" t="str">
            <v>Other</v>
          </cell>
          <cell r="E449">
            <v>30200</v>
          </cell>
          <cell r="K449">
            <v>345</v>
          </cell>
          <cell r="L449">
            <v>11693157.460000001</v>
          </cell>
          <cell r="M449">
            <v>-100</v>
          </cell>
          <cell r="N449">
            <v>0</v>
          </cell>
          <cell r="O449">
            <v>0</v>
          </cell>
          <cell r="P449">
            <v>11693057.460000001</v>
          </cell>
          <cell r="Q449">
            <v>74287.86</v>
          </cell>
          <cell r="R449">
            <v>-20960.489999999998</v>
          </cell>
          <cell r="S449">
            <v>0</v>
          </cell>
          <cell r="T449">
            <v>11746384.83</v>
          </cell>
          <cell r="U449">
            <v>885263.54</v>
          </cell>
          <cell r="V449">
            <v>-51125.05</v>
          </cell>
          <cell r="W449">
            <v>0</v>
          </cell>
          <cell r="X449">
            <v>12580523.32</v>
          </cell>
        </row>
        <row r="450">
          <cell r="A450" t="str">
            <v>34630200</v>
          </cell>
          <cell r="B450">
            <v>346</v>
          </cell>
          <cell r="C450" t="str">
            <v>FtLauderdale Comm</v>
          </cell>
          <cell r="D450" t="str">
            <v>Other</v>
          </cell>
          <cell r="E450">
            <v>30200</v>
          </cell>
          <cell r="K450">
            <v>346</v>
          </cell>
          <cell r="L450">
            <v>925502.07</v>
          </cell>
          <cell r="M450">
            <v>0</v>
          </cell>
          <cell r="N450">
            <v>0</v>
          </cell>
          <cell r="O450">
            <v>0</v>
          </cell>
          <cell r="P450">
            <v>925502.07</v>
          </cell>
          <cell r="Q450">
            <v>5879.87</v>
          </cell>
          <cell r="R450">
            <v>-1659.02</v>
          </cell>
          <cell r="S450">
            <v>0</v>
          </cell>
          <cell r="T450">
            <v>929722.91999999993</v>
          </cell>
          <cell r="U450">
            <v>70068.34</v>
          </cell>
          <cell r="V450">
            <v>-4046.5600000000004</v>
          </cell>
          <cell r="W450">
            <v>0</v>
          </cell>
          <cell r="X450">
            <v>995744.7</v>
          </cell>
        </row>
        <row r="451">
          <cell r="A451" t="str">
            <v/>
          </cell>
          <cell r="B451" t="str">
            <v/>
          </cell>
          <cell r="C451" t="str">
            <v>FtLauderdale Comm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152201212.13</v>
          </cell>
          <cell r="M451">
            <v>15506907.190000001</v>
          </cell>
          <cell r="N451">
            <v>-992256.44</v>
          </cell>
          <cell r="O451">
            <v>-13450907.5</v>
          </cell>
          <cell r="P451">
            <v>153264955.38000003</v>
          </cell>
          <cell r="Q451">
            <v>973716.70000000042</v>
          </cell>
          <cell r="R451">
            <v>-274736.3600000001</v>
          </cell>
          <cell r="S451">
            <v>0</v>
          </cell>
          <cell r="T451">
            <v>153963935.72</v>
          </cell>
          <cell r="U451">
            <v>11603455.890000001</v>
          </cell>
          <cell r="V451">
            <v>-670113.51000000013</v>
          </cell>
          <cell r="W451">
            <v>0</v>
          </cell>
          <cell r="X451">
            <v>164897278.09999993</v>
          </cell>
        </row>
        <row r="452">
          <cell r="A452" t="str">
            <v>346.330200</v>
          </cell>
          <cell r="B452">
            <v>346.3</v>
          </cell>
          <cell r="C452" t="str">
            <v>FtLauderdale Comm</v>
          </cell>
          <cell r="D452" t="str">
            <v>Other</v>
          </cell>
          <cell r="E452">
            <v>30200</v>
          </cell>
          <cell r="J452" t="str">
            <v>Amort</v>
          </cell>
          <cell r="K452">
            <v>346.3</v>
          </cell>
          <cell r="L452">
            <v>7489.47</v>
          </cell>
          <cell r="M452">
            <v>0</v>
          </cell>
          <cell r="N452">
            <v>101.77</v>
          </cell>
          <cell r="O452">
            <v>0</v>
          </cell>
          <cell r="P452">
            <v>7591.2400000000007</v>
          </cell>
          <cell r="Q452">
            <v>48.230000000000004</v>
          </cell>
          <cell r="R452">
            <v>-13.600000000000009</v>
          </cell>
          <cell r="S452">
            <v>0</v>
          </cell>
          <cell r="T452">
            <v>7625.87</v>
          </cell>
          <cell r="U452">
            <v>574.71999999999991</v>
          </cell>
          <cell r="V452">
            <v>-33.19</v>
          </cell>
          <cell r="W452">
            <v>0</v>
          </cell>
          <cell r="X452">
            <v>8167.4000000000005</v>
          </cell>
        </row>
        <row r="453">
          <cell r="A453" t="str">
            <v>346.530200</v>
          </cell>
          <cell r="B453">
            <v>346.5</v>
          </cell>
          <cell r="C453" t="str">
            <v>FtLauderdale Comm</v>
          </cell>
          <cell r="D453" t="str">
            <v>Other</v>
          </cell>
          <cell r="E453">
            <v>30200</v>
          </cell>
          <cell r="K453">
            <v>346.5</v>
          </cell>
          <cell r="L453">
            <v>32750.449999999997</v>
          </cell>
          <cell r="M453">
            <v>0</v>
          </cell>
          <cell r="N453">
            <v>0</v>
          </cell>
          <cell r="O453">
            <v>0</v>
          </cell>
          <cell r="P453">
            <v>32750.449999999997</v>
          </cell>
          <cell r="Q453">
            <v>208.07</v>
          </cell>
          <cell r="R453">
            <v>-58.709999999999994</v>
          </cell>
          <cell r="S453">
            <v>0</v>
          </cell>
          <cell r="T453">
            <v>32899.81</v>
          </cell>
          <cell r="U453">
            <v>2479.4899999999998</v>
          </cell>
          <cell r="V453">
            <v>-143.20000000000002</v>
          </cell>
          <cell r="W453">
            <v>0</v>
          </cell>
          <cell r="X453">
            <v>35236.1</v>
          </cell>
        </row>
        <row r="454">
          <cell r="A454" t="str">
            <v>346.730200</v>
          </cell>
          <cell r="B454">
            <v>346.7</v>
          </cell>
          <cell r="C454" t="str">
            <v>FtLauderdale Comm</v>
          </cell>
          <cell r="D454" t="str">
            <v>Other</v>
          </cell>
          <cell r="E454">
            <v>30200</v>
          </cell>
          <cell r="K454">
            <v>346.7</v>
          </cell>
          <cell r="L454">
            <v>703557.6</v>
          </cell>
          <cell r="M454">
            <v>62817.31</v>
          </cell>
          <cell r="N454">
            <v>-27514.799999999999</v>
          </cell>
          <cell r="O454">
            <v>0</v>
          </cell>
          <cell r="P454">
            <v>738860.10999999987</v>
          </cell>
          <cell r="Q454">
            <v>4694.0999999999913</v>
          </cell>
          <cell r="R454">
            <v>-10200.329999999998</v>
          </cell>
          <cell r="S454">
            <v>0</v>
          </cell>
          <cell r="T454">
            <v>733353.88</v>
          </cell>
          <cell r="U454">
            <v>51170.239999999998</v>
          </cell>
          <cell r="V454">
            <v>-220802.53000000003</v>
          </cell>
          <cell r="W454">
            <v>0</v>
          </cell>
          <cell r="X454">
            <v>563721.58999999985</v>
          </cell>
        </row>
        <row r="455">
          <cell r="A455" t="str">
            <v/>
          </cell>
          <cell r="B455" t="str">
            <v/>
          </cell>
          <cell r="C455" t="str">
            <v>FtLauderdale Comm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743797.52</v>
          </cell>
          <cell r="M455">
            <v>62817.31</v>
          </cell>
          <cell r="N455">
            <v>-27413.03</v>
          </cell>
          <cell r="O455">
            <v>0</v>
          </cell>
          <cell r="P455">
            <v>779201.79999999981</v>
          </cell>
          <cell r="Q455">
            <v>4950.3999999999915</v>
          </cell>
          <cell r="R455">
            <v>-10272.639999999998</v>
          </cell>
          <cell r="S455">
            <v>0</v>
          </cell>
          <cell r="T455">
            <v>773879.56</v>
          </cell>
          <cell r="U455">
            <v>54224.45</v>
          </cell>
          <cell r="V455">
            <v>-220978.92000000004</v>
          </cell>
          <cell r="W455">
            <v>0</v>
          </cell>
          <cell r="X455">
            <v>607125.08999999985</v>
          </cell>
        </row>
        <row r="456">
          <cell r="A456" t="str">
            <v/>
          </cell>
          <cell r="B456" t="str">
            <v/>
          </cell>
          <cell r="C456" t="str">
            <v>FtLauderdale Comm Total</v>
          </cell>
          <cell r="D456" t="str">
            <v>Other</v>
          </cell>
          <cell r="E456" t="str">
            <v/>
          </cell>
          <cell r="I456" t="str">
            <v>FtLauderdale Comm Total</v>
          </cell>
          <cell r="L456">
            <v>152945009.64999998</v>
          </cell>
          <cell r="M456">
            <v>15569724.500000002</v>
          </cell>
          <cell r="N456">
            <v>-1019669.47</v>
          </cell>
          <cell r="O456">
            <v>-13450907.5</v>
          </cell>
          <cell r="P456">
            <v>154044157.18000004</v>
          </cell>
          <cell r="Q456">
            <v>978667.10000000033</v>
          </cell>
          <cell r="R456">
            <v>-285009.00000000012</v>
          </cell>
          <cell r="S456">
            <v>0</v>
          </cell>
          <cell r="T456">
            <v>154737815.28</v>
          </cell>
          <cell r="U456">
            <v>11657680.340000002</v>
          </cell>
          <cell r="V456">
            <v>-891092.43</v>
          </cell>
          <cell r="W456">
            <v>0</v>
          </cell>
          <cell r="X456">
            <v>165504403.18999994</v>
          </cell>
        </row>
        <row r="457">
          <cell r="A457" t="str">
            <v>34130101</v>
          </cell>
          <cell r="B457">
            <v>341</v>
          </cell>
          <cell r="C457" t="str">
            <v>FtLauderdale GTs</v>
          </cell>
          <cell r="D457" t="str">
            <v>Other</v>
          </cell>
          <cell r="E457">
            <v>30101</v>
          </cell>
          <cell r="I457" t="str">
            <v>FtLauderdale GTs</v>
          </cell>
          <cell r="J457" t="str">
            <v>Depr</v>
          </cell>
          <cell r="K457">
            <v>341</v>
          </cell>
          <cell r="L457">
            <v>6544860.5700000003</v>
          </cell>
          <cell r="M457">
            <v>-28416.66</v>
          </cell>
          <cell r="N457">
            <v>0</v>
          </cell>
          <cell r="O457">
            <v>0</v>
          </cell>
          <cell r="P457">
            <v>6516443.9100000001</v>
          </cell>
          <cell r="Q457">
            <v>1059.010000000002</v>
          </cell>
          <cell r="R457">
            <v>-8214.5299999999988</v>
          </cell>
          <cell r="S457">
            <v>0</v>
          </cell>
          <cell r="T457">
            <v>6509288.3899999997</v>
          </cell>
          <cell r="U457">
            <v>6131.0200000000013</v>
          </cell>
          <cell r="V457">
            <v>3574.4000000000005</v>
          </cell>
          <cell r="W457">
            <v>0</v>
          </cell>
          <cell r="X457">
            <v>6518993.8099999996</v>
          </cell>
        </row>
        <row r="458">
          <cell r="A458" t="str">
            <v>34230101</v>
          </cell>
          <cell r="B458">
            <v>342</v>
          </cell>
          <cell r="C458" t="str">
            <v>FtLauderdale GTs</v>
          </cell>
          <cell r="D458" t="str">
            <v>Other</v>
          </cell>
          <cell r="E458">
            <v>30101</v>
          </cell>
          <cell r="K458">
            <v>342</v>
          </cell>
          <cell r="L458">
            <v>2172186.42</v>
          </cell>
          <cell r="M458">
            <v>0</v>
          </cell>
          <cell r="N458">
            <v>0</v>
          </cell>
          <cell r="O458">
            <v>0</v>
          </cell>
          <cell r="P458">
            <v>2172186.42</v>
          </cell>
          <cell r="Q458">
            <v>353</v>
          </cell>
          <cell r="R458">
            <v>-2738.23</v>
          </cell>
          <cell r="S458">
            <v>0</v>
          </cell>
          <cell r="T458">
            <v>2169801.19</v>
          </cell>
          <cell r="U458">
            <v>2043.71</v>
          </cell>
          <cell r="V458">
            <v>1191.49</v>
          </cell>
          <cell r="W458">
            <v>0</v>
          </cell>
          <cell r="X458">
            <v>2173036.3899999997</v>
          </cell>
        </row>
        <row r="459">
          <cell r="A459" t="str">
            <v>34330101</v>
          </cell>
          <cell r="B459">
            <v>343</v>
          </cell>
          <cell r="C459" t="str">
            <v>FtLauderdale GTs</v>
          </cell>
          <cell r="D459" t="str">
            <v>Other</v>
          </cell>
          <cell r="E459">
            <v>30101</v>
          </cell>
          <cell r="K459">
            <v>343</v>
          </cell>
          <cell r="L459">
            <v>48436354.82</v>
          </cell>
          <cell r="M459">
            <v>2023812.7</v>
          </cell>
          <cell r="N459">
            <v>-1166362.83</v>
          </cell>
          <cell r="O459">
            <v>989706.7</v>
          </cell>
          <cell r="P459">
            <v>50283511.390000008</v>
          </cell>
          <cell r="Q459">
            <v>8171.6599999999162</v>
          </cell>
          <cell r="R459">
            <v>-63386.630000000121</v>
          </cell>
          <cell r="S459">
            <v>0</v>
          </cell>
          <cell r="T459">
            <v>50228296.420000002</v>
          </cell>
          <cell r="U459">
            <v>47228.42</v>
          </cell>
          <cell r="V459">
            <v>-202321.88999999993</v>
          </cell>
          <cell r="W459">
            <v>0</v>
          </cell>
          <cell r="X459">
            <v>50073202.950000018</v>
          </cell>
        </row>
        <row r="460">
          <cell r="A460" t="str">
            <v>34430101</v>
          </cell>
          <cell r="B460">
            <v>344</v>
          </cell>
          <cell r="C460" t="str">
            <v>FtLauderdale GTs</v>
          </cell>
          <cell r="D460" t="str">
            <v>Other</v>
          </cell>
          <cell r="E460">
            <v>30101</v>
          </cell>
          <cell r="K460">
            <v>344</v>
          </cell>
          <cell r="L460">
            <v>20977625.52</v>
          </cell>
          <cell r="M460">
            <v>0</v>
          </cell>
          <cell r="N460">
            <v>0</v>
          </cell>
          <cell r="O460">
            <v>0</v>
          </cell>
          <cell r="P460">
            <v>20977625.52</v>
          </cell>
          <cell r="Q460">
            <v>3409.1000000000004</v>
          </cell>
          <cell r="R460">
            <v>-26444.080000000002</v>
          </cell>
          <cell r="S460">
            <v>0</v>
          </cell>
          <cell r="T460">
            <v>20954590.540000003</v>
          </cell>
          <cell r="U460">
            <v>19736.820000000003</v>
          </cell>
          <cell r="V460">
            <v>11506.629999999997</v>
          </cell>
          <cell r="W460">
            <v>0</v>
          </cell>
          <cell r="X460">
            <v>20985833.989999998</v>
          </cell>
        </row>
        <row r="461">
          <cell r="A461" t="str">
            <v>34530101</v>
          </cell>
          <cell r="B461">
            <v>345</v>
          </cell>
          <cell r="C461" t="str">
            <v>FtLauderdale GTs</v>
          </cell>
          <cell r="D461" t="str">
            <v>Other</v>
          </cell>
          <cell r="E461">
            <v>30101</v>
          </cell>
          <cell r="K461">
            <v>345</v>
          </cell>
          <cell r="L461">
            <v>4962159.6500000004</v>
          </cell>
          <cell r="M461">
            <v>0</v>
          </cell>
          <cell r="N461">
            <v>0</v>
          </cell>
          <cell r="O461">
            <v>0</v>
          </cell>
          <cell r="P461">
            <v>4962159.6500000004</v>
          </cell>
          <cell r="Q461">
            <v>806.41</v>
          </cell>
          <cell r="R461">
            <v>-6255.22</v>
          </cell>
          <cell r="S461">
            <v>0</v>
          </cell>
          <cell r="T461">
            <v>4956710.8400000008</v>
          </cell>
          <cell r="U461">
            <v>4668.6400000000003</v>
          </cell>
          <cell r="V461">
            <v>2721.8699999999994</v>
          </cell>
          <cell r="W461">
            <v>0</v>
          </cell>
          <cell r="X461">
            <v>4964101.3500000006</v>
          </cell>
        </row>
        <row r="462">
          <cell r="A462" t="str">
            <v>34630101</v>
          </cell>
          <cell r="B462">
            <v>346</v>
          </cell>
          <cell r="C462" t="str">
            <v>FtLauderdale GTs</v>
          </cell>
          <cell r="D462" t="str">
            <v>Other</v>
          </cell>
          <cell r="E462">
            <v>30101</v>
          </cell>
          <cell r="K462">
            <v>346</v>
          </cell>
          <cell r="L462">
            <v>251215.51</v>
          </cell>
          <cell r="M462">
            <v>0</v>
          </cell>
          <cell r="N462">
            <v>0</v>
          </cell>
          <cell r="O462">
            <v>0</v>
          </cell>
          <cell r="P462">
            <v>251215.51</v>
          </cell>
          <cell r="Q462">
            <v>40.83</v>
          </cell>
          <cell r="R462">
            <v>-316.68</v>
          </cell>
          <cell r="S462">
            <v>0</v>
          </cell>
          <cell r="T462">
            <v>250939.66</v>
          </cell>
          <cell r="U462">
            <v>236.36</v>
          </cell>
          <cell r="V462">
            <v>137.81</v>
          </cell>
          <cell r="W462">
            <v>0</v>
          </cell>
          <cell r="X462">
            <v>251313.82999999996</v>
          </cell>
        </row>
        <row r="463">
          <cell r="A463" t="str">
            <v/>
          </cell>
          <cell r="B463" t="str">
            <v/>
          </cell>
          <cell r="C463" t="str">
            <v>FtLauderdale GTs</v>
          </cell>
          <cell r="D463" t="str">
            <v>Other</v>
          </cell>
          <cell r="E463" t="str">
            <v/>
          </cell>
          <cell r="J463" t="str">
            <v>Depr Total</v>
          </cell>
          <cell r="L463">
            <v>83344402.49000001</v>
          </cell>
          <cell r="M463">
            <v>1995396.04</v>
          </cell>
          <cell r="N463">
            <v>-1166362.83</v>
          </cell>
          <cell r="O463">
            <v>989706.7</v>
          </cell>
          <cell r="P463">
            <v>85163142.400000021</v>
          </cell>
          <cell r="Q463">
            <v>13840.009999999918</v>
          </cell>
          <cell r="R463">
            <v>-107355.37000000011</v>
          </cell>
          <cell r="S463">
            <v>0</v>
          </cell>
          <cell r="T463">
            <v>85069627.040000007</v>
          </cell>
          <cell r="U463">
            <v>80044.97</v>
          </cell>
          <cell r="V463">
            <v>-183189.68999999992</v>
          </cell>
          <cell r="W463">
            <v>0</v>
          </cell>
          <cell r="X463">
            <v>84966482.320000008</v>
          </cell>
        </row>
        <row r="464">
          <cell r="A464" t="str">
            <v>346.730101</v>
          </cell>
          <cell r="B464">
            <v>346.7</v>
          </cell>
          <cell r="C464" t="str">
            <v>FtLauderdale GTs</v>
          </cell>
          <cell r="D464" t="str">
            <v>Other</v>
          </cell>
          <cell r="E464">
            <v>30101</v>
          </cell>
          <cell r="J464" t="str">
            <v>Amort</v>
          </cell>
          <cell r="K464">
            <v>346.7</v>
          </cell>
          <cell r="L464">
            <v>38770</v>
          </cell>
          <cell r="M464">
            <v>0</v>
          </cell>
          <cell r="N464">
            <v>0</v>
          </cell>
          <cell r="O464">
            <v>0</v>
          </cell>
          <cell r="P464">
            <v>38770</v>
          </cell>
          <cell r="Q464">
            <v>6.29</v>
          </cell>
          <cell r="R464">
            <v>-48.870000000000005</v>
          </cell>
          <cell r="S464">
            <v>0</v>
          </cell>
          <cell r="T464">
            <v>38727.42</v>
          </cell>
          <cell r="U464">
            <v>36.49</v>
          </cell>
          <cell r="V464">
            <v>21.269999999999989</v>
          </cell>
          <cell r="W464">
            <v>0</v>
          </cell>
          <cell r="X464">
            <v>38785.18</v>
          </cell>
        </row>
        <row r="465">
          <cell r="A465" t="str">
            <v/>
          </cell>
          <cell r="B465" t="str">
            <v/>
          </cell>
          <cell r="C465" t="str">
            <v>FtLauderdale GTs</v>
          </cell>
          <cell r="D465" t="str">
            <v>Other</v>
          </cell>
          <cell r="E465" t="str">
            <v/>
          </cell>
          <cell r="J465" t="str">
            <v>Amort Total</v>
          </cell>
          <cell r="L465">
            <v>38770</v>
          </cell>
          <cell r="M465">
            <v>0</v>
          </cell>
          <cell r="N465">
            <v>0</v>
          </cell>
          <cell r="O465">
            <v>0</v>
          </cell>
          <cell r="P465">
            <v>38770</v>
          </cell>
          <cell r="Q465">
            <v>6.29</v>
          </cell>
          <cell r="R465">
            <v>-48.870000000000005</v>
          </cell>
          <cell r="S465">
            <v>0</v>
          </cell>
          <cell r="T465">
            <v>38727.42</v>
          </cell>
          <cell r="U465">
            <v>36.49</v>
          </cell>
          <cell r="V465">
            <v>21.269999999999989</v>
          </cell>
          <cell r="W465">
            <v>0</v>
          </cell>
          <cell r="X465">
            <v>38785.18</v>
          </cell>
        </row>
        <row r="466">
          <cell r="A466" t="str">
            <v/>
          </cell>
          <cell r="B466" t="str">
            <v/>
          </cell>
          <cell r="C466" t="str">
            <v>FtLauderdale GTs Total</v>
          </cell>
          <cell r="D466" t="str">
            <v>Other</v>
          </cell>
          <cell r="E466" t="str">
            <v/>
          </cell>
          <cell r="I466" t="str">
            <v>FtLauderdale GTs Total</v>
          </cell>
          <cell r="L466">
            <v>83383172.49000001</v>
          </cell>
          <cell r="M466">
            <v>1995396.04</v>
          </cell>
          <cell r="N466">
            <v>-1166362.83</v>
          </cell>
          <cell r="O466">
            <v>989706.7</v>
          </cell>
          <cell r="P466">
            <v>85201912.400000021</v>
          </cell>
          <cell r="Q466">
            <v>13846.299999999919</v>
          </cell>
          <cell r="R466">
            <v>-107404.24000000011</v>
          </cell>
          <cell r="S466">
            <v>0</v>
          </cell>
          <cell r="T466">
            <v>85108354.460000008</v>
          </cell>
          <cell r="U466">
            <v>80081.460000000006</v>
          </cell>
          <cell r="V466">
            <v>-183168.41999999993</v>
          </cell>
          <cell r="W466">
            <v>0</v>
          </cell>
          <cell r="X466">
            <v>85005267.500000015</v>
          </cell>
        </row>
        <row r="467">
          <cell r="A467" t="str">
            <v>34130201</v>
          </cell>
          <cell r="B467">
            <v>341</v>
          </cell>
          <cell r="C467" t="str">
            <v>FtLauderdale U4</v>
          </cell>
          <cell r="D467" t="str">
            <v>Other</v>
          </cell>
          <cell r="E467">
            <v>30201</v>
          </cell>
          <cell r="I467" t="str">
            <v>FtLauderdale U4</v>
          </cell>
          <cell r="J467" t="str">
            <v>Depr</v>
          </cell>
          <cell r="K467">
            <v>341</v>
          </cell>
          <cell r="L467">
            <v>4682718.6500000004</v>
          </cell>
          <cell r="M467">
            <v>486.59</v>
          </cell>
          <cell r="N467">
            <v>0</v>
          </cell>
          <cell r="O467">
            <v>0</v>
          </cell>
          <cell r="P467">
            <v>4683205.24</v>
          </cell>
          <cell r="Q467">
            <v>29753.16</v>
          </cell>
          <cell r="R467">
            <v>-8394.92</v>
          </cell>
          <cell r="S467">
            <v>0</v>
          </cell>
          <cell r="T467">
            <v>4704563.4800000004</v>
          </cell>
          <cell r="U467">
            <v>354558.32</v>
          </cell>
          <cell r="V467">
            <v>-20476.170000000002</v>
          </cell>
          <cell r="W467">
            <v>0</v>
          </cell>
          <cell r="X467">
            <v>5038645.6300000018</v>
          </cell>
        </row>
        <row r="468">
          <cell r="A468" t="str">
            <v>34230201</v>
          </cell>
          <cell r="B468">
            <v>342</v>
          </cell>
          <cell r="C468" t="str">
            <v>FtLauderdale U4</v>
          </cell>
          <cell r="D468" t="str">
            <v>Other</v>
          </cell>
          <cell r="E468">
            <v>30201</v>
          </cell>
          <cell r="K468">
            <v>342</v>
          </cell>
          <cell r="L468">
            <v>647062.59</v>
          </cell>
          <cell r="M468">
            <v>0</v>
          </cell>
          <cell r="N468">
            <v>0</v>
          </cell>
          <cell r="O468">
            <v>0</v>
          </cell>
          <cell r="P468">
            <v>647062.59</v>
          </cell>
          <cell r="Q468">
            <v>4110.8999999999996</v>
          </cell>
          <cell r="R468">
            <v>-1159.8999999999999</v>
          </cell>
          <cell r="S468">
            <v>0</v>
          </cell>
          <cell r="T468">
            <v>650013.59</v>
          </cell>
          <cell r="U468">
            <v>48988.119999999995</v>
          </cell>
          <cell r="V468">
            <v>-2829.14</v>
          </cell>
          <cell r="W468">
            <v>0</v>
          </cell>
          <cell r="X468">
            <v>696172.57</v>
          </cell>
        </row>
        <row r="469">
          <cell r="A469" t="str">
            <v>34330201</v>
          </cell>
          <cell r="B469">
            <v>343</v>
          </cell>
          <cell r="C469" t="str">
            <v>FtLauderdale U4</v>
          </cell>
          <cell r="D469" t="str">
            <v>Other</v>
          </cell>
          <cell r="E469">
            <v>30201</v>
          </cell>
          <cell r="K469">
            <v>343</v>
          </cell>
          <cell r="L469">
            <v>141409498.56999999</v>
          </cell>
          <cell r="M469">
            <v>1127204.1100000001</v>
          </cell>
          <cell r="N469">
            <v>-4950079.16</v>
          </cell>
          <cell r="O469">
            <v>10288353.58</v>
          </cell>
          <cell r="P469">
            <v>147874977.10000002</v>
          </cell>
          <cell r="Q469">
            <v>939473.30999999982</v>
          </cell>
          <cell r="R469">
            <v>-265074.51999999955</v>
          </cell>
          <cell r="S469">
            <v>0</v>
          </cell>
          <cell r="T469">
            <v>148549375.88999999</v>
          </cell>
          <cell r="U469">
            <v>14065755.960000001</v>
          </cell>
          <cell r="V469">
            <v>-8763676.6600000001</v>
          </cell>
          <cell r="W469">
            <v>0</v>
          </cell>
          <cell r="X469">
            <v>153851455.19000003</v>
          </cell>
        </row>
        <row r="470">
          <cell r="A470" t="str">
            <v>34430201</v>
          </cell>
          <cell r="B470">
            <v>344</v>
          </cell>
          <cell r="C470" t="str">
            <v>FtLauderdale U4</v>
          </cell>
          <cell r="D470" t="str">
            <v>Other</v>
          </cell>
          <cell r="E470">
            <v>30201</v>
          </cell>
          <cell r="K470">
            <v>344</v>
          </cell>
          <cell r="L470">
            <v>27389859.219999999</v>
          </cell>
          <cell r="M470">
            <v>0</v>
          </cell>
          <cell r="N470">
            <v>0</v>
          </cell>
          <cell r="O470">
            <v>0</v>
          </cell>
          <cell r="P470">
            <v>27389859.219999999</v>
          </cell>
          <cell r="Q470">
            <v>174012.14</v>
          </cell>
          <cell r="R470">
            <v>-49097.919999999998</v>
          </cell>
          <cell r="S470">
            <v>0</v>
          </cell>
          <cell r="T470">
            <v>27514773.439999998</v>
          </cell>
          <cell r="U470">
            <v>2073644.43</v>
          </cell>
          <cell r="V470">
            <v>-119755.44</v>
          </cell>
          <cell r="W470">
            <v>0</v>
          </cell>
          <cell r="X470">
            <v>29468662.43</v>
          </cell>
        </row>
        <row r="471">
          <cell r="A471" t="str">
            <v>34530201</v>
          </cell>
          <cell r="B471">
            <v>345</v>
          </cell>
          <cell r="C471" t="str">
            <v>FtLauderdale U4</v>
          </cell>
          <cell r="D471" t="str">
            <v>Other</v>
          </cell>
          <cell r="E471">
            <v>30201</v>
          </cell>
          <cell r="K471">
            <v>345</v>
          </cell>
          <cell r="L471">
            <v>27068936</v>
          </cell>
          <cell r="M471">
            <v>104212.41</v>
          </cell>
          <cell r="N471">
            <v>0</v>
          </cell>
          <cell r="O471">
            <v>0</v>
          </cell>
          <cell r="P471">
            <v>27173148.41</v>
          </cell>
          <cell r="Q471">
            <v>172635.34</v>
          </cell>
          <cell r="R471">
            <v>-48709.45</v>
          </cell>
          <cell r="S471">
            <v>0</v>
          </cell>
          <cell r="T471">
            <v>27297074.300000001</v>
          </cell>
          <cell r="U471">
            <v>2057237.58</v>
          </cell>
          <cell r="V471">
            <v>-118807.91999999998</v>
          </cell>
          <cell r="W471">
            <v>0</v>
          </cell>
          <cell r="X471">
            <v>29235503.959999993</v>
          </cell>
        </row>
        <row r="472">
          <cell r="A472" t="str">
            <v>34630201</v>
          </cell>
          <cell r="B472">
            <v>346</v>
          </cell>
          <cell r="C472" t="str">
            <v>FtLauderdale U4</v>
          </cell>
          <cell r="D472" t="str">
            <v>Other</v>
          </cell>
          <cell r="E472">
            <v>30201</v>
          </cell>
          <cell r="K472">
            <v>346</v>
          </cell>
          <cell r="L472">
            <v>2512210.9300000002</v>
          </cell>
          <cell r="M472">
            <v>0</v>
          </cell>
          <cell r="N472">
            <v>0</v>
          </cell>
          <cell r="O472">
            <v>0</v>
          </cell>
          <cell r="P472">
            <v>2512210.9300000002</v>
          </cell>
          <cell r="Q472">
            <v>15960.48</v>
          </cell>
          <cell r="R472">
            <v>-4503.2800000000007</v>
          </cell>
          <cell r="S472">
            <v>0</v>
          </cell>
          <cell r="T472">
            <v>2523668.1300000004</v>
          </cell>
          <cell r="U472">
            <v>190195.65999999997</v>
          </cell>
          <cell r="V472">
            <v>-10984.03</v>
          </cell>
          <cell r="W472">
            <v>0</v>
          </cell>
          <cell r="X472">
            <v>2702879.7600000012</v>
          </cell>
        </row>
        <row r="473">
          <cell r="A473" t="str">
            <v/>
          </cell>
          <cell r="B473" t="str">
            <v/>
          </cell>
          <cell r="C473" t="str">
            <v>FtLauderdale U4</v>
          </cell>
          <cell r="D473" t="str">
            <v>Other</v>
          </cell>
          <cell r="E473" t="str">
            <v/>
          </cell>
          <cell r="J473" t="str">
            <v>Depr Total</v>
          </cell>
          <cell r="L473">
            <v>203710285.96000001</v>
          </cell>
          <cell r="M473">
            <v>1231903.1100000001</v>
          </cell>
          <cell r="N473">
            <v>-4950079.16</v>
          </cell>
          <cell r="O473">
            <v>10288353.58</v>
          </cell>
          <cell r="P473">
            <v>210280463.49000004</v>
          </cell>
          <cell r="Q473">
            <v>1335945.3299999998</v>
          </cell>
          <cell r="R473">
            <v>-376939.98999999958</v>
          </cell>
          <cell r="S473">
            <v>0</v>
          </cell>
          <cell r="T473">
            <v>211239468.82999998</v>
          </cell>
          <cell r="U473">
            <v>18790380.07</v>
          </cell>
          <cell r="V473">
            <v>-9036529.3599999994</v>
          </cell>
          <cell r="W473">
            <v>0</v>
          </cell>
          <cell r="X473">
            <v>220993319.54000002</v>
          </cell>
        </row>
        <row r="474">
          <cell r="A474" t="str">
            <v/>
          </cell>
          <cell r="B474" t="str">
            <v/>
          </cell>
          <cell r="C474" t="str">
            <v>FtLauderdale U4 Total</v>
          </cell>
          <cell r="D474" t="str">
            <v>Other</v>
          </cell>
          <cell r="E474" t="str">
            <v/>
          </cell>
          <cell r="I474" t="str">
            <v>FtLauderdale U4 Total</v>
          </cell>
          <cell r="L474">
            <v>203710285.96000001</v>
          </cell>
          <cell r="M474">
            <v>1231903.1100000001</v>
          </cell>
          <cell r="N474">
            <v>-4950079.16</v>
          </cell>
          <cell r="O474">
            <v>10288353.58</v>
          </cell>
          <cell r="P474">
            <v>210280463.49000004</v>
          </cell>
          <cell r="Q474">
            <v>1335945.3299999998</v>
          </cell>
          <cell r="R474">
            <v>-376939.98999999958</v>
          </cell>
          <cell r="S474">
            <v>0</v>
          </cell>
          <cell r="T474">
            <v>211239468.82999998</v>
          </cell>
          <cell r="U474">
            <v>18790380.07</v>
          </cell>
          <cell r="V474">
            <v>-9036529.3599999994</v>
          </cell>
          <cell r="W474">
            <v>0</v>
          </cell>
          <cell r="X474">
            <v>220993319.54000002</v>
          </cell>
        </row>
        <row r="475">
          <cell r="A475" t="str">
            <v>34130202</v>
          </cell>
          <cell r="B475">
            <v>341</v>
          </cell>
          <cell r="C475" t="str">
            <v>FtLauderdale U5</v>
          </cell>
          <cell r="D475" t="str">
            <v>Other</v>
          </cell>
          <cell r="E475">
            <v>30202</v>
          </cell>
          <cell r="I475" t="str">
            <v>FtLauderdale U5</v>
          </cell>
          <cell r="J475" t="str">
            <v>Depr</v>
          </cell>
          <cell r="K475">
            <v>341</v>
          </cell>
          <cell r="L475">
            <v>2757262.66</v>
          </cell>
          <cell r="M475">
            <v>63261.98</v>
          </cell>
          <cell r="N475">
            <v>0</v>
          </cell>
          <cell r="O475">
            <v>0</v>
          </cell>
          <cell r="P475">
            <v>2820524.64</v>
          </cell>
          <cell r="Q475">
            <v>17919.239999999998</v>
          </cell>
          <cell r="R475">
            <v>-5055.95</v>
          </cell>
          <cell r="S475">
            <v>0</v>
          </cell>
          <cell r="T475">
            <v>2833387.93</v>
          </cell>
          <cell r="U475">
            <v>213537.62</v>
          </cell>
          <cell r="V475">
            <v>-12332.040000000003</v>
          </cell>
          <cell r="W475">
            <v>0</v>
          </cell>
          <cell r="X475">
            <v>3034593.5100000002</v>
          </cell>
        </row>
        <row r="476">
          <cell r="A476" t="str">
            <v>34230202</v>
          </cell>
          <cell r="B476">
            <v>342</v>
          </cell>
          <cell r="C476" t="str">
            <v>FtLauderdale U5</v>
          </cell>
          <cell r="D476" t="str">
            <v>Other</v>
          </cell>
          <cell r="E476">
            <v>30202</v>
          </cell>
          <cell r="K476">
            <v>342</v>
          </cell>
          <cell r="L476">
            <v>646907.91</v>
          </cell>
          <cell r="M476">
            <v>0</v>
          </cell>
          <cell r="N476">
            <v>0</v>
          </cell>
          <cell r="O476">
            <v>0</v>
          </cell>
          <cell r="P476">
            <v>646907.91</v>
          </cell>
          <cell r="Q476">
            <v>4109.91</v>
          </cell>
          <cell r="R476">
            <v>-1159.6199999999999</v>
          </cell>
          <cell r="S476">
            <v>0</v>
          </cell>
          <cell r="T476">
            <v>649858.20000000007</v>
          </cell>
          <cell r="U476">
            <v>48976.409999999996</v>
          </cell>
          <cell r="V476">
            <v>-2828.45</v>
          </cell>
          <cell r="W476">
            <v>0</v>
          </cell>
          <cell r="X476">
            <v>696006.16000000015</v>
          </cell>
        </row>
        <row r="477">
          <cell r="A477" t="str">
            <v>34330202</v>
          </cell>
          <cell r="B477">
            <v>343</v>
          </cell>
          <cell r="C477" t="str">
            <v>FtLauderdale U5</v>
          </cell>
          <cell r="D477" t="str">
            <v>Other</v>
          </cell>
          <cell r="E477">
            <v>30202</v>
          </cell>
          <cell r="K477">
            <v>343</v>
          </cell>
          <cell r="L477">
            <v>120024559.25999999</v>
          </cell>
          <cell r="M477">
            <v>-557032.41</v>
          </cell>
          <cell r="N477">
            <v>-26952.9</v>
          </cell>
          <cell r="O477">
            <v>2307208.2200000002</v>
          </cell>
          <cell r="P477">
            <v>121747782.16999999</v>
          </cell>
          <cell r="Q477">
            <v>773483.07</v>
          </cell>
          <cell r="R477">
            <v>-218239.99000000002</v>
          </cell>
          <cell r="S477">
            <v>0</v>
          </cell>
          <cell r="T477">
            <v>122303025.24999999</v>
          </cell>
          <cell r="U477">
            <v>13337144.260000002</v>
          </cell>
          <cell r="V477">
            <v>-12460438.060000001</v>
          </cell>
          <cell r="W477">
            <v>0</v>
          </cell>
          <cell r="X477">
            <v>123179731.44999999</v>
          </cell>
        </row>
        <row r="478">
          <cell r="A478" t="str">
            <v>34430202</v>
          </cell>
          <cell r="B478">
            <v>344</v>
          </cell>
          <cell r="C478" t="str">
            <v>FtLauderdale U5</v>
          </cell>
          <cell r="D478" t="str">
            <v>Other</v>
          </cell>
          <cell r="E478">
            <v>30202</v>
          </cell>
          <cell r="K478">
            <v>344</v>
          </cell>
          <cell r="L478">
            <v>29205930.91</v>
          </cell>
          <cell r="M478">
            <v>157026.06</v>
          </cell>
          <cell r="N478">
            <v>0</v>
          </cell>
          <cell r="O478">
            <v>0</v>
          </cell>
          <cell r="P478">
            <v>29362956.969999999</v>
          </cell>
          <cell r="Q478">
            <v>186547.54000000004</v>
          </cell>
          <cell r="R478">
            <v>-52634.810000000005</v>
          </cell>
          <cell r="S478">
            <v>0</v>
          </cell>
          <cell r="T478">
            <v>29496869.700000003</v>
          </cell>
          <cell r="U478">
            <v>2223024.6599999997</v>
          </cell>
          <cell r="V478">
            <v>-128382.32</v>
          </cell>
          <cell r="W478">
            <v>0</v>
          </cell>
          <cell r="X478">
            <v>31591512.039999999</v>
          </cell>
        </row>
        <row r="479">
          <cell r="A479" t="str">
            <v>34530202</v>
          </cell>
          <cell r="B479">
            <v>345</v>
          </cell>
          <cell r="C479" t="str">
            <v>FtLauderdale U5</v>
          </cell>
          <cell r="D479" t="str">
            <v>Other</v>
          </cell>
          <cell r="E479">
            <v>30202</v>
          </cell>
          <cell r="K479">
            <v>345</v>
          </cell>
          <cell r="L479">
            <v>22328958.670000002</v>
          </cell>
          <cell r="M479">
            <v>-762.66</v>
          </cell>
          <cell r="N479">
            <v>0</v>
          </cell>
          <cell r="O479">
            <v>0</v>
          </cell>
          <cell r="P479">
            <v>22328196.010000002</v>
          </cell>
          <cell r="Q479">
            <v>141854.59</v>
          </cell>
          <cell r="R479">
            <v>-40024.590000000004</v>
          </cell>
          <cell r="S479">
            <v>0</v>
          </cell>
          <cell r="T479">
            <v>22430026.010000002</v>
          </cell>
          <cell r="U479">
            <v>1690433.6400000001</v>
          </cell>
          <cell r="V479">
            <v>-97624.569999999992</v>
          </cell>
          <cell r="W479">
            <v>0</v>
          </cell>
          <cell r="X479">
            <v>24022835.080000002</v>
          </cell>
        </row>
        <row r="480">
          <cell r="A480" t="str">
            <v>34630202</v>
          </cell>
          <cell r="B480">
            <v>346</v>
          </cell>
          <cell r="C480" t="str">
            <v>FtLauderdale U5</v>
          </cell>
          <cell r="D480" t="str">
            <v>Other</v>
          </cell>
          <cell r="E480">
            <v>30202</v>
          </cell>
          <cell r="K480">
            <v>346</v>
          </cell>
          <cell r="L480">
            <v>1717616.49</v>
          </cell>
          <cell r="M480">
            <v>169444.71</v>
          </cell>
          <cell r="N480">
            <v>0</v>
          </cell>
          <cell r="O480">
            <v>0</v>
          </cell>
          <cell r="P480">
            <v>1887061.2</v>
          </cell>
          <cell r="Q480">
            <v>11988.799999999988</v>
          </cell>
          <cell r="R480">
            <v>-3382.6600000000003</v>
          </cell>
          <cell r="S480">
            <v>0</v>
          </cell>
          <cell r="T480">
            <v>1895667.34</v>
          </cell>
          <cell r="U480">
            <v>142866.53</v>
          </cell>
          <cell r="V480">
            <v>-8250.7000000000007</v>
          </cell>
          <cell r="W480">
            <v>0</v>
          </cell>
          <cell r="X480">
            <v>2030283.1700000002</v>
          </cell>
        </row>
        <row r="481">
          <cell r="A481" t="str">
            <v/>
          </cell>
          <cell r="B481" t="str">
            <v/>
          </cell>
          <cell r="C481" t="str">
            <v>FtLauderdale U5</v>
          </cell>
          <cell r="D481" t="str">
            <v>Other</v>
          </cell>
          <cell r="E481" t="str">
            <v/>
          </cell>
          <cell r="J481" t="str">
            <v>Depr Total</v>
          </cell>
          <cell r="L481">
            <v>176681235.89999998</v>
          </cell>
          <cell r="M481">
            <v>-168062.32000000004</v>
          </cell>
          <cell r="N481">
            <v>-26952.9</v>
          </cell>
          <cell r="O481">
            <v>2307208.2200000002</v>
          </cell>
          <cell r="P481">
            <v>178793428.89999998</v>
          </cell>
          <cell r="Q481">
            <v>1135903.1500000001</v>
          </cell>
          <cell r="R481">
            <v>-320497.62000000005</v>
          </cell>
          <cell r="S481">
            <v>0</v>
          </cell>
          <cell r="T481">
            <v>179608834.42999998</v>
          </cell>
          <cell r="U481">
            <v>17655983.120000001</v>
          </cell>
          <cell r="V481">
            <v>-12709856.140000001</v>
          </cell>
          <cell r="W481">
            <v>0</v>
          </cell>
          <cell r="X481">
            <v>184554961.41</v>
          </cell>
        </row>
        <row r="482">
          <cell r="A482" t="str">
            <v/>
          </cell>
          <cell r="B482" t="str">
            <v/>
          </cell>
          <cell r="C482" t="str">
            <v>FtLauderdale U5 Total</v>
          </cell>
          <cell r="D482" t="str">
            <v>Other</v>
          </cell>
          <cell r="E482" t="str">
            <v/>
          </cell>
          <cell r="I482" t="str">
            <v>FtLauderdale U5 Total</v>
          </cell>
          <cell r="L482">
            <v>176681235.89999998</v>
          </cell>
          <cell r="M482">
            <v>-168062.32000000004</v>
          </cell>
          <cell r="N482">
            <v>-26952.9</v>
          </cell>
          <cell r="O482">
            <v>2307208.2200000002</v>
          </cell>
          <cell r="P482">
            <v>178793428.89999998</v>
          </cell>
          <cell r="Q482">
            <v>1135903.1500000001</v>
          </cell>
          <cell r="R482">
            <v>-320497.62000000005</v>
          </cell>
          <cell r="S482">
            <v>0</v>
          </cell>
          <cell r="T482">
            <v>179608834.42999998</v>
          </cell>
          <cell r="U482">
            <v>17655983.120000001</v>
          </cell>
          <cell r="V482">
            <v>-12709856.140000001</v>
          </cell>
          <cell r="W482">
            <v>0</v>
          </cell>
          <cell r="X482">
            <v>184554961.41</v>
          </cell>
        </row>
        <row r="483">
          <cell r="A483" t="str">
            <v/>
          </cell>
          <cell r="B483" t="str">
            <v/>
          </cell>
          <cell r="C483" t="str">
            <v>FtLauderdale U5 Total</v>
          </cell>
          <cell r="D483" t="str">
            <v>Other</v>
          </cell>
          <cell r="E483" t="str">
            <v/>
          </cell>
          <cell r="H483" t="str">
            <v>Ft Lauderdale  Total</v>
          </cell>
          <cell r="L483">
            <v>616719704</v>
          </cell>
          <cell r="M483">
            <v>18628961.330000002</v>
          </cell>
          <cell r="N483">
            <v>-7163064.3600000003</v>
          </cell>
          <cell r="O483">
            <v>134360.99999999953</v>
          </cell>
          <cell r="P483">
            <v>628319961.97000027</v>
          </cell>
          <cell r="Q483">
            <v>3464361.88</v>
          </cell>
          <cell r="R483">
            <v>-1089850.8499999999</v>
          </cell>
          <cell r="S483">
            <v>0</v>
          </cell>
          <cell r="T483">
            <v>630694473</v>
          </cell>
          <cell r="U483">
            <v>48184124.990000002</v>
          </cell>
          <cell r="V483">
            <v>-22820646.349999998</v>
          </cell>
          <cell r="W483">
            <v>0</v>
          </cell>
          <cell r="X483">
            <v>656057951.63999987</v>
          </cell>
        </row>
        <row r="484">
          <cell r="A484" t="str">
            <v>34130300</v>
          </cell>
          <cell r="B484">
            <v>341</v>
          </cell>
          <cell r="C484" t="str">
            <v>FtMyers Comm</v>
          </cell>
          <cell r="D484" t="str">
            <v>Other</v>
          </cell>
          <cell r="E484">
            <v>30300</v>
          </cell>
          <cell r="H484" t="str">
            <v xml:space="preserve">Ft Myers </v>
          </cell>
          <cell r="I484" t="str">
            <v>FtMyers Comm</v>
          </cell>
          <cell r="J484" t="str">
            <v>Depr</v>
          </cell>
          <cell r="K484">
            <v>341</v>
          </cell>
          <cell r="L484">
            <v>6436307.6900000004</v>
          </cell>
          <cell r="M484">
            <v>0</v>
          </cell>
          <cell r="N484">
            <v>0</v>
          </cell>
          <cell r="O484">
            <v>0</v>
          </cell>
          <cell r="P484">
            <v>6436307.6900000004</v>
          </cell>
          <cell r="Q484">
            <v>131668.84</v>
          </cell>
          <cell r="R484">
            <v>-11228.609999999999</v>
          </cell>
          <cell r="S484">
            <v>0</v>
          </cell>
          <cell r="T484">
            <v>6556747.9199999999</v>
          </cell>
          <cell r="U484">
            <v>386762.13</v>
          </cell>
          <cell r="V484">
            <v>-26029.53</v>
          </cell>
          <cell r="W484">
            <v>0</v>
          </cell>
          <cell r="X484">
            <v>6917480.5199999996</v>
          </cell>
        </row>
        <row r="485">
          <cell r="A485" t="str">
            <v>34230300</v>
          </cell>
          <cell r="B485">
            <v>342</v>
          </cell>
          <cell r="C485" t="str">
            <v>FtMyers Comm</v>
          </cell>
          <cell r="D485" t="str">
            <v>Other</v>
          </cell>
          <cell r="E485">
            <v>30300</v>
          </cell>
          <cell r="K485">
            <v>342</v>
          </cell>
          <cell r="L485">
            <v>738072.53</v>
          </cell>
          <cell r="M485">
            <v>0</v>
          </cell>
          <cell r="N485">
            <v>0</v>
          </cell>
          <cell r="O485">
            <v>0</v>
          </cell>
          <cell r="P485">
            <v>738072.53</v>
          </cell>
          <cell r="Q485">
            <v>15098.9</v>
          </cell>
          <cell r="R485">
            <v>-1287.6199999999999</v>
          </cell>
          <cell r="S485">
            <v>0</v>
          </cell>
          <cell r="T485">
            <v>751883.81</v>
          </cell>
          <cell r="U485">
            <v>44351.29</v>
          </cell>
          <cell r="V485">
            <v>-2984.88</v>
          </cell>
          <cell r="W485">
            <v>0</v>
          </cell>
          <cell r="X485">
            <v>793250.21999999986</v>
          </cell>
        </row>
        <row r="486">
          <cell r="A486" t="str">
            <v>34330300</v>
          </cell>
          <cell r="B486">
            <v>343</v>
          </cell>
          <cell r="C486" t="str">
            <v>FtMyers Comm</v>
          </cell>
          <cell r="D486" t="str">
            <v>Other</v>
          </cell>
          <cell r="E486">
            <v>30300</v>
          </cell>
          <cell r="K486">
            <v>343</v>
          </cell>
          <cell r="L486">
            <v>1947081.79</v>
          </cell>
          <cell r="M486">
            <v>8536908.6999999993</v>
          </cell>
          <cell r="N486">
            <v>0</v>
          </cell>
          <cell r="O486">
            <v>-623041.75</v>
          </cell>
          <cell r="P486">
            <v>9860948.7399999984</v>
          </cell>
          <cell r="Q486">
            <v>201727.3900000006</v>
          </cell>
          <cell r="R486">
            <v>-17203.150000000001</v>
          </cell>
          <cell r="S486">
            <v>0</v>
          </cell>
          <cell r="T486">
            <v>10045472.979999999</v>
          </cell>
          <cell r="U486">
            <v>592551.16</v>
          </cell>
          <cell r="V486">
            <v>-39879.370000000003</v>
          </cell>
          <cell r="W486">
            <v>0</v>
          </cell>
          <cell r="X486">
            <v>10598144.77</v>
          </cell>
        </row>
        <row r="487">
          <cell r="A487" t="str">
            <v>34430300</v>
          </cell>
          <cell r="B487">
            <v>344</v>
          </cell>
          <cell r="C487" t="str">
            <v>FtMyers Comm</v>
          </cell>
          <cell r="D487" t="str">
            <v>Other</v>
          </cell>
          <cell r="E487">
            <v>30300</v>
          </cell>
          <cell r="K487">
            <v>344</v>
          </cell>
          <cell r="L487">
            <v>8356.94</v>
          </cell>
          <cell r="M487">
            <v>0</v>
          </cell>
          <cell r="N487">
            <v>0</v>
          </cell>
          <cell r="O487">
            <v>0</v>
          </cell>
          <cell r="P487">
            <v>8356.94</v>
          </cell>
          <cell r="Q487">
            <v>170.95</v>
          </cell>
          <cell r="R487">
            <v>-14.579999999999998</v>
          </cell>
          <cell r="S487">
            <v>0</v>
          </cell>
          <cell r="T487">
            <v>8513.3100000000013</v>
          </cell>
          <cell r="U487">
            <v>502.16999999999996</v>
          </cell>
          <cell r="V487">
            <v>-33.79</v>
          </cell>
          <cell r="W487">
            <v>0</v>
          </cell>
          <cell r="X487">
            <v>8981.69</v>
          </cell>
        </row>
        <row r="488">
          <cell r="A488" t="str">
            <v>34530300</v>
          </cell>
          <cell r="B488">
            <v>345</v>
          </cell>
          <cell r="C488" t="str">
            <v>FtMyers Comm</v>
          </cell>
          <cell r="D488" t="str">
            <v>Other</v>
          </cell>
          <cell r="E488">
            <v>30300</v>
          </cell>
          <cell r="K488">
            <v>345</v>
          </cell>
          <cell r="L488">
            <v>257023.34</v>
          </cell>
          <cell r="M488">
            <v>0</v>
          </cell>
          <cell r="N488">
            <v>0</v>
          </cell>
          <cell r="O488">
            <v>0</v>
          </cell>
          <cell r="P488">
            <v>257023.34</v>
          </cell>
          <cell r="Q488">
            <v>5257.9699999999993</v>
          </cell>
          <cell r="R488">
            <v>-448.39</v>
          </cell>
          <cell r="S488">
            <v>0</v>
          </cell>
          <cell r="T488">
            <v>261832.91999999998</v>
          </cell>
          <cell r="U488">
            <v>15444.71</v>
          </cell>
          <cell r="V488">
            <v>-1039.4400000000003</v>
          </cell>
          <cell r="W488">
            <v>0</v>
          </cell>
          <cell r="X488">
            <v>276238.19</v>
          </cell>
        </row>
        <row r="489">
          <cell r="A489" t="str">
            <v>34630300</v>
          </cell>
          <cell r="B489">
            <v>346</v>
          </cell>
          <cell r="C489" t="str">
            <v>FtMyers Comm</v>
          </cell>
          <cell r="D489" t="str">
            <v>Other</v>
          </cell>
          <cell r="E489">
            <v>30300</v>
          </cell>
          <cell r="K489">
            <v>346</v>
          </cell>
          <cell r="L489">
            <v>530962.48</v>
          </cell>
          <cell r="M489">
            <v>0</v>
          </cell>
          <cell r="N489">
            <v>0</v>
          </cell>
          <cell r="O489">
            <v>0</v>
          </cell>
          <cell r="P489">
            <v>530962.48</v>
          </cell>
          <cell r="Q489">
            <v>10862.01</v>
          </cell>
          <cell r="R489">
            <v>-926.31</v>
          </cell>
          <cell r="S489">
            <v>0</v>
          </cell>
          <cell r="T489">
            <v>540898.17999999993</v>
          </cell>
          <cell r="U489">
            <v>31905.910000000003</v>
          </cell>
          <cell r="V489">
            <v>-2147.2800000000002</v>
          </cell>
          <cell r="W489">
            <v>0</v>
          </cell>
          <cell r="X489">
            <v>570656.80999999994</v>
          </cell>
        </row>
        <row r="490">
          <cell r="A490" t="str">
            <v/>
          </cell>
          <cell r="B490" t="str">
            <v/>
          </cell>
          <cell r="C490" t="str">
            <v>FtMyers Comm</v>
          </cell>
          <cell r="D490" t="str">
            <v>Other</v>
          </cell>
          <cell r="E490" t="str">
            <v/>
          </cell>
          <cell r="J490" t="str">
            <v>Depr Total</v>
          </cell>
          <cell r="L490">
            <v>9917804.7700000014</v>
          </cell>
          <cell r="M490">
            <v>8536908.6999999993</v>
          </cell>
          <cell r="N490">
            <v>0</v>
          </cell>
          <cell r="O490">
            <v>-623041.75</v>
          </cell>
          <cell r="P490">
            <v>17831671.720000003</v>
          </cell>
          <cell r="Q490">
            <v>364786.06000000058</v>
          </cell>
          <cell r="R490">
            <v>-31108.660000000003</v>
          </cell>
          <cell r="S490">
            <v>0</v>
          </cell>
          <cell r="T490">
            <v>18165349.120000001</v>
          </cell>
          <cell r="U490">
            <v>1071517.3700000001</v>
          </cell>
          <cell r="V490">
            <v>-72114.289999999994</v>
          </cell>
          <cell r="W490">
            <v>0</v>
          </cell>
          <cell r="X490">
            <v>19164752.199999999</v>
          </cell>
        </row>
        <row r="491">
          <cell r="A491" t="str">
            <v>346.330300</v>
          </cell>
          <cell r="B491">
            <v>346.3</v>
          </cell>
          <cell r="C491" t="str">
            <v>FtMyers Comm</v>
          </cell>
          <cell r="D491" t="str">
            <v>Other</v>
          </cell>
          <cell r="E491">
            <v>30300</v>
          </cell>
          <cell r="J491" t="str">
            <v>Amort</v>
          </cell>
          <cell r="K491">
            <v>346.3</v>
          </cell>
          <cell r="L491">
            <v>49217.599999999999</v>
          </cell>
          <cell r="M491">
            <v>0</v>
          </cell>
          <cell r="N491">
            <v>0</v>
          </cell>
          <cell r="O491">
            <v>0</v>
          </cell>
          <cell r="P491">
            <v>49217.599999999999</v>
          </cell>
          <cell r="Q491">
            <v>1006.8499999999999</v>
          </cell>
          <cell r="R491">
            <v>-85.86</v>
          </cell>
          <cell r="S491">
            <v>0</v>
          </cell>
          <cell r="T491">
            <v>50138.59</v>
          </cell>
          <cell r="U491">
            <v>1518.39</v>
          </cell>
          <cell r="V491">
            <v>-28899.779999999988</v>
          </cell>
          <cell r="W491">
            <v>0</v>
          </cell>
          <cell r="X491">
            <v>22757.200000000008</v>
          </cell>
        </row>
        <row r="492">
          <cell r="A492" t="str">
            <v>346.530300</v>
          </cell>
          <cell r="B492">
            <v>346.5</v>
          </cell>
          <cell r="C492" t="str">
            <v>FtMyers Comm</v>
          </cell>
          <cell r="D492" t="str">
            <v>Other</v>
          </cell>
          <cell r="E492">
            <v>30300</v>
          </cell>
          <cell r="K492">
            <v>346.5</v>
          </cell>
          <cell r="L492">
            <v>24446.36</v>
          </cell>
          <cell r="M492">
            <v>0</v>
          </cell>
          <cell r="N492">
            <v>-9020.18</v>
          </cell>
          <cell r="O492">
            <v>0</v>
          </cell>
          <cell r="P492">
            <v>15426.18</v>
          </cell>
          <cell r="Q492">
            <v>315.58000000000004</v>
          </cell>
          <cell r="R492">
            <v>-26.919999999998254</v>
          </cell>
          <cell r="S492">
            <v>0</v>
          </cell>
          <cell r="T492">
            <v>15714.840000000004</v>
          </cell>
          <cell r="U492">
            <v>897.19</v>
          </cell>
          <cell r="V492">
            <v>-5637.7699999999995</v>
          </cell>
          <cell r="W492">
            <v>0</v>
          </cell>
          <cell r="X492">
            <v>10974.259999999998</v>
          </cell>
        </row>
        <row r="493">
          <cell r="A493" t="str">
            <v>346.730300</v>
          </cell>
          <cell r="B493">
            <v>346.7</v>
          </cell>
          <cell r="C493" t="str">
            <v>FtMyers Comm</v>
          </cell>
          <cell r="D493" t="str">
            <v>Other</v>
          </cell>
          <cell r="E493">
            <v>30300</v>
          </cell>
          <cell r="K493">
            <v>346.7</v>
          </cell>
          <cell r="L493">
            <v>535991.98</v>
          </cell>
          <cell r="M493">
            <v>33636.660000000003</v>
          </cell>
          <cell r="N493">
            <v>-28760.160000000003</v>
          </cell>
          <cell r="O493">
            <v>0</v>
          </cell>
          <cell r="P493">
            <v>540868.48</v>
          </cell>
          <cell r="Q493">
            <v>11064.650000000001</v>
          </cell>
          <cell r="R493">
            <v>-2283.9999999999964</v>
          </cell>
          <cell r="S493">
            <v>0</v>
          </cell>
          <cell r="T493">
            <v>549649.13</v>
          </cell>
          <cell r="U493">
            <v>30179.139999999996</v>
          </cell>
          <cell r="V493">
            <v>-105648.25000000003</v>
          </cell>
          <cell r="W493">
            <v>0</v>
          </cell>
          <cell r="X493">
            <v>474180.02</v>
          </cell>
        </row>
        <row r="494">
          <cell r="A494" t="str">
            <v/>
          </cell>
          <cell r="B494" t="str">
            <v/>
          </cell>
          <cell r="C494" t="str">
            <v>FtMyers Comm</v>
          </cell>
          <cell r="D494" t="str">
            <v>Other</v>
          </cell>
          <cell r="E494" t="str">
            <v/>
          </cell>
          <cell r="J494" t="str">
            <v>Amort Total</v>
          </cell>
          <cell r="L494">
            <v>609655.93999999994</v>
          </cell>
          <cell r="M494">
            <v>33636.660000000003</v>
          </cell>
          <cell r="N494">
            <v>-37780.340000000004</v>
          </cell>
          <cell r="O494">
            <v>0</v>
          </cell>
          <cell r="P494">
            <v>605512.26</v>
          </cell>
          <cell r="Q494">
            <v>12387.080000000002</v>
          </cell>
          <cell r="R494">
            <v>-2396.7799999999947</v>
          </cell>
          <cell r="S494">
            <v>0</v>
          </cell>
          <cell r="T494">
            <v>615502.56000000006</v>
          </cell>
          <cell r="U494">
            <v>32594.719999999994</v>
          </cell>
          <cell r="V494">
            <v>-140185.80000000002</v>
          </cell>
          <cell r="W494">
            <v>0</v>
          </cell>
          <cell r="X494">
            <v>507911.48000000004</v>
          </cell>
        </row>
        <row r="495">
          <cell r="A495" t="str">
            <v/>
          </cell>
          <cell r="B495" t="str">
            <v/>
          </cell>
          <cell r="C495" t="str">
            <v>FtMyers Comm Total</v>
          </cell>
          <cell r="D495" t="str">
            <v>Other</v>
          </cell>
          <cell r="E495" t="str">
            <v/>
          </cell>
          <cell r="I495" t="str">
            <v>FtMyers Comm Total</v>
          </cell>
          <cell r="L495">
            <v>10527460.710000001</v>
          </cell>
          <cell r="M495">
            <v>8570545.3599999994</v>
          </cell>
          <cell r="N495">
            <v>-37780.340000000004</v>
          </cell>
          <cell r="O495">
            <v>-623041.75</v>
          </cell>
          <cell r="P495">
            <v>18437183.980000004</v>
          </cell>
          <cell r="Q495">
            <v>377173.1400000006</v>
          </cell>
          <cell r="R495">
            <v>-33505.440000000002</v>
          </cell>
          <cell r="S495">
            <v>0</v>
          </cell>
          <cell r="T495">
            <v>18780851.68</v>
          </cell>
          <cell r="U495">
            <v>1104112.0899999999</v>
          </cell>
          <cell r="V495">
            <v>-212300.09000000003</v>
          </cell>
          <cell r="W495">
            <v>0</v>
          </cell>
          <cell r="X495">
            <v>19672663.68</v>
          </cell>
        </row>
        <row r="496">
          <cell r="A496" t="str">
            <v>341</v>
          </cell>
          <cell r="B496">
            <v>341</v>
          </cell>
          <cell r="C496" t="str">
            <v>FtMyers Comm (Retiring)</v>
          </cell>
          <cell r="D496" t="str">
            <v>Other</v>
          </cell>
          <cell r="E496" t="str">
            <v/>
          </cell>
          <cell r="I496" t="str">
            <v>FtMyers Comm (Retiring)</v>
          </cell>
          <cell r="J496" t="str">
            <v>Depr</v>
          </cell>
          <cell r="K496">
            <v>341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</row>
        <row r="497">
          <cell r="A497" t="str">
            <v/>
          </cell>
          <cell r="B497" t="str">
            <v/>
          </cell>
          <cell r="C497" t="str">
            <v>FtMyers Comm (Retiring)</v>
          </cell>
          <cell r="D497" t="str">
            <v>Other</v>
          </cell>
          <cell r="E497" t="str">
            <v/>
          </cell>
          <cell r="J497" t="str">
            <v>Depr Total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A498" t="str">
            <v/>
          </cell>
          <cell r="B498" t="str">
            <v/>
          </cell>
          <cell r="C498" t="str">
            <v>FtMyers Comm (Retiring) Total</v>
          </cell>
          <cell r="D498" t="str">
            <v>Other</v>
          </cell>
          <cell r="E498" t="str">
            <v/>
          </cell>
          <cell r="I498" t="str">
            <v>FtMyers Comm (Retiring) Total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A499" t="str">
            <v>34130102</v>
          </cell>
          <cell r="B499">
            <v>341</v>
          </cell>
          <cell r="C499" t="str">
            <v>FtMyers GTs</v>
          </cell>
          <cell r="D499" t="str">
            <v>Other</v>
          </cell>
          <cell r="E499">
            <v>30102</v>
          </cell>
          <cell r="I499" t="str">
            <v>FtMyers GTs</v>
          </cell>
          <cell r="J499" t="str">
            <v>Depr</v>
          </cell>
          <cell r="K499">
            <v>341</v>
          </cell>
          <cell r="L499">
            <v>3879115.42</v>
          </cell>
          <cell r="M499">
            <v>0</v>
          </cell>
          <cell r="N499">
            <v>0</v>
          </cell>
          <cell r="O499">
            <v>0</v>
          </cell>
          <cell r="P499">
            <v>3879115.42</v>
          </cell>
          <cell r="Q499">
            <v>891.79</v>
          </cell>
          <cell r="R499">
            <v>-8566.6</v>
          </cell>
          <cell r="S499">
            <v>0</v>
          </cell>
          <cell r="T499">
            <v>3871440.61</v>
          </cell>
          <cell r="U499">
            <v>84236.46</v>
          </cell>
          <cell r="V499">
            <v>-33344.549999999996</v>
          </cell>
          <cell r="W499">
            <v>0</v>
          </cell>
          <cell r="X499">
            <v>3922332.52</v>
          </cell>
        </row>
        <row r="500">
          <cell r="A500" t="str">
            <v>34230102</v>
          </cell>
          <cell r="B500">
            <v>342</v>
          </cell>
          <cell r="C500" t="str">
            <v>FtMyers GTs</v>
          </cell>
          <cell r="D500" t="str">
            <v>Other</v>
          </cell>
          <cell r="E500">
            <v>30102</v>
          </cell>
          <cell r="K500">
            <v>342</v>
          </cell>
          <cell r="L500">
            <v>3085026.24</v>
          </cell>
          <cell r="M500">
            <v>-7176</v>
          </cell>
          <cell r="N500">
            <v>0</v>
          </cell>
          <cell r="O500">
            <v>0</v>
          </cell>
          <cell r="P500">
            <v>3077850.24</v>
          </cell>
          <cell r="Q500">
            <v>707.57999999999993</v>
          </cell>
          <cell r="R500">
            <v>-6797.09</v>
          </cell>
          <cell r="S500">
            <v>0</v>
          </cell>
          <cell r="T500">
            <v>3071760.7300000004</v>
          </cell>
          <cell r="U500">
            <v>66836.669999999984</v>
          </cell>
          <cell r="V500">
            <v>-26456.959999999999</v>
          </cell>
          <cell r="W500">
            <v>0</v>
          </cell>
          <cell r="X500">
            <v>3112140.4400000004</v>
          </cell>
        </row>
        <row r="501">
          <cell r="A501" t="str">
            <v>34330102</v>
          </cell>
          <cell r="B501">
            <v>343</v>
          </cell>
          <cell r="C501" t="str">
            <v>FtMyers GTs</v>
          </cell>
          <cell r="D501" t="str">
            <v>Other</v>
          </cell>
          <cell r="E501">
            <v>30102</v>
          </cell>
          <cell r="K501">
            <v>343</v>
          </cell>
          <cell r="L501">
            <v>44253321.030000001</v>
          </cell>
          <cell r="M501">
            <v>1596265.67</v>
          </cell>
          <cell r="N501">
            <v>-180256</v>
          </cell>
          <cell r="O501">
            <v>0</v>
          </cell>
          <cell r="P501">
            <v>45669330.700000003</v>
          </cell>
          <cell r="Q501">
            <v>10499.169999999925</v>
          </cell>
          <cell r="R501">
            <v>-100855.69</v>
          </cell>
          <cell r="S501">
            <v>0</v>
          </cell>
          <cell r="T501">
            <v>45578974.180000007</v>
          </cell>
          <cell r="U501">
            <v>991726.79</v>
          </cell>
          <cell r="V501">
            <v>-392569.69000000006</v>
          </cell>
          <cell r="W501">
            <v>0</v>
          </cell>
          <cell r="X501">
            <v>46178131.280000001</v>
          </cell>
        </row>
        <row r="502">
          <cell r="A502" t="str">
            <v>34430102</v>
          </cell>
          <cell r="B502">
            <v>344</v>
          </cell>
          <cell r="C502" t="str">
            <v>FtMyers GTs</v>
          </cell>
          <cell r="D502" t="str">
            <v>Other</v>
          </cell>
          <cell r="E502">
            <v>30102</v>
          </cell>
          <cell r="K502">
            <v>344</v>
          </cell>
          <cell r="L502">
            <v>20490138.84</v>
          </cell>
          <cell r="M502">
            <v>0</v>
          </cell>
          <cell r="N502">
            <v>0</v>
          </cell>
          <cell r="O502">
            <v>0</v>
          </cell>
          <cell r="P502">
            <v>20490138.84</v>
          </cell>
          <cell r="Q502">
            <v>4710.59</v>
          </cell>
          <cell r="R502">
            <v>-45250.21</v>
          </cell>
          <cell r="S502">
            <v>0</v>
          </cell>
          <cell r="T502">
            <v>20449599.219999999</v>
          </cell>
          <cell r="U502">
            <v>444951.1</v>
          </cell>
          <cell r="V502">
            <v>-176131.46</v>
          </cell>
          <cell r="W502">
            <v>0</v>
          </cell>
          <cell r="X502">
            <v>20718418.859999999</v>
          </cell>
        </row>
        <row r="503">
          <cell r="A503" t="str">
            <v>34530102</v>
          </cell>
          <cell r="B503">
            <v>345</v>
          </cell>
          <cell r="C503" t="str">
            <v>FtMyers GTs</v>
          </cell>
          <cell r="D503" t="str">
            <v>Other</v>
          </cell>
          <cell r="E503">
            <v>30102</v>
          </cell>
          <cell r="K503">
            <v>345</v>
          </cell>
          <cell r="L503">
            <v>13527216.560000001</v>
          </cell>
          <cell r="M503">
            <v>0</v>
          </cell>
          <cell r="N503">
            <v>0</v>
          </cell>
          <cell r="O503">
            <v>0</v>
          </cell>
          <cell r="P503">
            <v>13527216.560000001</v>
          </cell>
          <cell r="Q503">
            <v>3109.84</v>
          </cell>
          <cell r="R503">
            <v>-29873.370000000003</v>
          </cell>
          <cell r="S503">
            <v>0</v>
          </cell>
          <cell r="T503">
            <v>13500453.030000001</v>
          </cell>
          <cell r="U503">
            <v>293748.62</v>
          </cell>
          <cell r="V503">
            <v>-116278.82000000002</v>
          </cell>
          <cell r="W503">
            <v>0</v>
          </cell>
          <cell r="X503">
            <v>13677922.830000002</v>
          </cell>
        </row>
        <row r="504">
          <cell r="A504" t="str">
            <v>34630102</v>
          </cell>
          <cell r="B504">
            <v>346</v>
          </cell>
          <cell r="C504" t="str">
            <v>FtMyers GTs</v>
          </cell>
          <cell r="D504" t="str">
            <v>Other</v>
          </cell>
          <cell r="E504">
            <v>30102</v>
          </cell>
          <cell r="K504">
            <v>346</v>
          </cell>
          <cell r="L504">
            <v>85193.94</v>
          </cell>
          <cell r="M504">
            <v>0</v>
          </cell>
          <cell r="N504">
            <v>0</v>
          </cell>
          <cell r="O504">
            <v>0</v>
          </cell>
          <cell r="P504">
            <v>85193.94</v>
          </cell>
          <cell r="Q504">
            <v>19.579999999999998</v>
          </cell>
          <cell r="R504">
            <v>-188.14000000000001</v>
          </cell>
          <cell r="S504">
            <v>0</v>
          </cell>
          <cell r="T504">
            <v>85025.38</v>
          </cell>
          <cell r="U504">
            <v>1850.0099999999998</v>
          </cell>
          <cell r="V504">
            <v>-732.28000000000009</v>
          </cell>
          <cell r="W504">
            <v>0</v>
          </cell>
          <cell r="X504">
            <v>86143.110000000015</v>
          </cell>
        </row>
        <row r="505">
          <cell r="A505" t="str">
            <v/>
          </cell>
          <cell r="B505" t="str">
            <v/>
          </cell>
          <cell r="C505" t="str">
            <v>FtMyers GTs</v>
          </cell>
          <cell r="D505" t="str">
            <v>Other</v>
          </cell>
          <cell r="E505" t="str">
            <v/>
          </cell>
          <cell r="J505" t="str">
            <v>Depr Total</v>
          </cell>
          <cell r="L505">
            <v>85320012.030000001</v>
          </cell>
          <cell r="M505">
            <v>1589089.67</v>
          </cell>
          <cell r="N505">
            <v>-180256</v>
          </cell>
          <cell r="O505">
            <v>0</v>
          </cell>
          <cell r="P505">
            <v>86728845.700000003</v>
          </cell>
          <cell r="Q505">
            <v>19938.549999999927</v>
          </cell>
          <cell r="R505">
            <v>-191531.1</v>
          </cell>
          <cell r="S505">
            <v>0</v>
          </cell>
          <cell r="T505">
            <v>86557253.150000006</v>
          </cell>
          <cell r="U505">
            <v>1883349.6500000001</v>
          </cell>
          <cell r="V505">
            <v>-745513.76000000013</v>
          </cell>
          <cell r="W505">
            <v>0</v>
          </cell>
          <cell r="X505">
            <v>87695089.039999992</v>
          </cell>
        </row>
        <row r="506">
          <cell r="A506" t="str">
            <v/>
          </cell>
          <cell r="B506" t="str">
            <v/>
          </cell>
          <cell r="C506" t="str">
            <v>FtMyers GTs Total</v>
          </cell>
          <cell r="D506" t="str">
            <v>Other</v>
          </cell>
          <cell r="E506" t="str">
            <v/>
          </cell>
          <cell r="I506" t="str">
            <v>FtMyers GTs Total</v>
          </cell>
          <cell r="L506">
            <v>85320012.030000001</v>
          </cell>
          <cell r="M506">
            <v>1589089.67</v>
          </cell>
          <cell r="N506">
            <v>-180256</v>
          </cell>
          <cell r="O506">
            <v>0</v>
          </cell>
          <cell r="P506">
            <v>86728845.700000003</v>
          </cell>
          <cell r="Q506">
            <v>19938.549999999927</v>
          </cell>
          <cell r="R506">
            <v>-191531.1</v>
          </cell>
          <cell r="S506">
            <v>0</v>
          </cell>
          <cell r="T506">
            <v>86557253.150000006</v>
          </cell>
          <cell r="U506">
            <v>1883349.6500000001</v>
          </cell>
          <cell r="V506">
            <v>-745513.76000000013</v>
          </cell>
          <cell r="W506">
            <v>0</v>
          </cell>
          <cell r="X506">
            <v>87695089.039999992</v>
          </cell>
        </row>
        <row r="507">
          <cell r="A507" t="str">
            <v>34130301</v>
          </cell>
          <cell r="B507">
            <v>341</v>
          </cell>
          <cell r="C507" t="str">
            <v>FtMyers U2</v>
          </cell>
          <cell r="D507" t="str">
            <v>Other</v>
          </cell>
          <cell r="E507">
            <v>30301</v>
          </cell>
          <cell r="I507" t="str">
            <v>FtMyers U2</v>
          </cell>
          <cell r="J507" t="str">
            <v>Depr</v>
          </cell>
          <cell r="K507">
            <v>341</v>
          </cell>
          <cell r="L507">
            <v>25662967.219999999</v>
          </cell>
          <cell r="M507">
            <v>106507.56</v>
          </cell>
          <cell r="N507">
            <v>-43344.88</v>
          </cell>
          <cell r="O507">
            <v>0</v>
          </cell>
          <cell r="P507">
            <v>25726129.899999999</v>
          </cell>
          <cell r="Q507">
            <v>526284.57000000007</v>
          </cell>
          <cell r="R507">
            <v>-44881.1</v>
          </cell>
          <cell r="S507">
            <v>0</v>
          </cell>
          <cell r="T507">
            <v>26207533.369999997</v>
          </cell>
          <cell r="U507">
            <v>1545900.78</v>
          </cell>
          <cell r="V507">
            <v>-104040.84000000001</v>
          </cell>
          <cell r="W507">
            <v>0</v>
          </cell>
          <cell r="X507">
            <v>27649393.310000006</v>
          </cell>
        </row>
        <row r="508">
          <cell r="A508" t="str">
            <v>34230301</v>
          </cell>
          <cell r="B508">
            <v>342</v>
          </cell>
          <cell r="C508" t="str">
            <v>FtMyers U2</v>
          </cell>
          <cell r="D508" t="str">
            <v>Other</v>
          </cell>
          <cell r="E508">
            <v>30301</v>
          </cell>
          <cell r="K508">
            <v>342</v>
          </cell>
          <cell r="L508">
            <v>6555475.2999999998</v>
          </cell>
          <cell r="M508">
            <v>0</v>
          </cell>
          <cell r="N508">
            <v>0</v>
          </cell>
          <cell r="O508">
            <v>0</v>
          </cell>
          <cell r="P508">
            <v>6555475.2999999998</v>
          </cell>
          <cell r="Q508">
            <v>134106.66999999998</v>
          </cell>
          <cell r="R508">
            <v>-11436.5</v>
          </cell>
          <cell r="S508">
            <v>0</v>
          </cell>
          <cell r="T508">
            <v>6678145.4699999997</v>
          </cell>
          <cell r="U508">
            <v>393923.02</v>
          </cell>
          <cell r="V508">
            <v>-26511.460000000003</v>
          </cell>
          <cell r="W508">
            <v>0</v>
          </cell>
          <cell r="X508">
            <v>7045557.0300000003</v>
          </cell>
        </row>
        <row r="509">
          <cell r="A509" t="str">
            <v>34330301</v>
          </cell>
          <cell r="B509">
            <v>343</v>
          </cell>
          <cell r="C509" t="str">
            <v>FtMyers U2</v>
          </cell>
          <cell r="D509" t="str">
            <v>Other</v>
          </cell>
          <cell r="E509">
            <v>30301</v>
          </cell>
          <cell r="K509">
            <v>343</v>
          </cell>
          <cell r="L509">
            <v>391576966.99000001</v>
          </cell>
          <cell r="M509">
            <v>65946063.310000002</v>
          </cell>
          <cell r="N509">
            <v>-75529181.439999998</v>
          </cell>
          <cell r="O509">
            <v>-3820713.01</v>
          </cell>
          <cell r="P509">
            <v>378173135.85000002</v>
          </cell>
          <cell r="Q509">
            <v>7736363.3200000077</v>
          </cell>
          <cell r="R509">
            <v>-659750.46999999881</v>
          </cell>
          <cell r="S509">
            <v>0</v>
          </cell>
          <cell r="T509">
            <v>385249748.70000005</v>
          </cell>
          <cell r="U509">
            <v>22724682.789999999</v>
          </cell>
          <cell r="V509">
            <v>-1529396.6999999997</v>
          </cell>
          <cell r="W509">
            <v>0</v>
          </cell>
          <cell r="X509">
            <v>406445034.79000014</v>
          </cell>
        </row>
        <row r="510">
          <cell r="A510" t="str">
            <v>34430301</v>
          </cell>
          <cell r="B510">
            <v>344</v>
          </cell>
          <cell r="C510" t="str">
            <v>FtMyers U2</v>
          </cell>
          <cell r="D510" t="str">
            <v>Other</v>
          </cell>
          <cell r="E510">
            <v>30301</v>
          </cell>
          <cell r="K510">
            <v>344</v>
          </cell>
          <cell r="L510">
            <v>41384978.25</v>
          </cell>
          <cell r="M510">
            <v>6451003.25</v>
          </cell>
          <cell r="N510">
            <v>-409341.39</v>
          </cell>
          <cell r="O510">
            <v>0</v>
          </cell>
          <cell r="P510">
            <v>47426640.109999999</v>
          </cell>
          <cell r="Q510">
            <v>970216.23999999929</v>
          </cell>
          <cell r="R510">
            <v>-82739.210000000021</v>
          </cell>
          <cell r="S510">
            <v>0</v>
          </cell>
          <cell r="T510">
            <v>48314117.140000001</v>
          </cell>
          <cell r="U510">
            <v>2849899.2899999996</v>
          </cell>
          <cell r="V510">
            <v>-191801.45</v>
          </cell>
          <cell r="W510">
            <v>0</v>
          </cell>
          <cell r="X510">
            <v>50972214.979999982</v>
          </cell>
        </row>
        <row r="511">
          <cell r="A511" t="str">
            <v>34530301</v>
          </cell>
          <cell r="B511">
            <v>345</v>
          </cell>
          <cell r="C511" t="str">
            <v>FtMyers U2</v>
          </cell>
          <cell r="D511" t="str">
            <v>Other</v>
          </cell>
          <cell r="E511">
            <v>30301</v>
          </cell>
          <cell r="K511">
            <v>345</v>
          </cell>
          <cell r="L511">
            <v>52614152.109999999</v>
          </cell>
          <cell r="M511">
            <v>177775.02</v>
          </cell>
          <cell r="N511">
            <v>-143936.12</v>
          </cell>
          <cell r="O511">
            <v>0</v>
          </cell>
          <cell r="P511">
            <v>52647991.010000005</v>
          </cell>
          <cell r="Q511">
            <v>1077030.46</v>
          </cell>
          <cell r="R511">
            <v>-91848.249999999971</v>
          </cell>
          <cell r="S511">
            <v>0</v>
          </cell>
          <cell r="T511">
            <v>53633173.219999999</v>
          </cell>
          <cell r="U511">
            <v>3163653.8500000006</v>
          </cell>
          <cell r="V511">
            <v>-212917.46999999997</v>
          </cell>
          <cell r="W511">
            <v>0</v>
          </cell>
          <cell r="X511">
            <v>56583909.600000009</v>
          </cell>
        </row>
        <row r="512">
          <cell r="A512" t="str">
            <v>34630301</v>
          </cell>
          <cell r="B512">
            <v>346</v>
          </cell>
          <cell r="C512" t="str">
            <v>FtMyers U2</v>
          </cell>
          <cell r="D512" t="str">
            <v>Other</v>
          </cell>
          <cell r="E512">
            <v>30301</v>
          </cell>
          <cell r="K512">
            <v>346</v>
          </cell>
          <cell r="L512">
            <v>3191980.13</v>
          </cell>
          <cell r="M512">
            <v>0</v>
          </cell>
          <cell r="N512">
            <v>0</v>
          </cell>
          <cell r="O512">
            <v>0</v>
          </cell>
          <cell r="P512">
            <v>3191980.13</v>
          </cell>
          <cell r="Q512">
            <v>65298.97</v>
          </cell>
          <cell r="R512">
            <v>-5568.6399999999994</v>
          </cell>
          <cell r="S512">
            <v>0</v>
          </cell>
          <cell r="T512">
            <v>3251710.46</v>
          </cell>
          <cell r="U512">
            <v>191808.27</v>
          </cell>
          <cell r="V512">
            <v>-12908.92</v>
          </cell>
          <cell r="W512">
            <v>0</v>
          </cell>
          <cell r="X512">
            <v>3430609.81</v>
          </cell>
        </row>
        <row r="513">
          <cell r="A513" t="str">
            <v/>
          </cell>
          <cell r="B513" t="str">
            <v/>
          </cell>
          <cell r="C513" t="str">
            <v>FtMyers U2</v>
          </cell>
          <cell r="D513" t="str">
            <v>Other</v>
          </cell>
          <cell r="E513" t="str">
            <v/>
          </cell>
          <cell r="J513" t="str">
            <v>Depr Total</v>
          </cell>
          <cell r="L513">
            <v>520986520</v>
          </cell>
          <cell r="M513">
            <v>72681349.140000001</v>
          </cell>
          <cell r="N513">
            <v>-76125803.829999998</v>
          </cell>
          <cell r="O513">
            <v>-3820713.01</v>
          </cell>
          <cell r="P513">
            <v>513721352.30000001</v>
          </cell>
          <cell r="Q513">
            <v>10509300.23000001</v>
          </cell>
          <cell r="R513">
            <v>-896224.16999999888</v>
          </cell>
          <cell r="S513">
            <v>0</v>
          </cell>
          <cell r="T513">
            <v>523334428.35999995</v>
          </cell>
          <cell r="U513">
            <v>30869868</v>
          </cell>
          <cell r="V513">
            <v>-2077576.8399999996</v>
          </cell>
          <cell r="W513">
            <v>0</v>
          </cell>
          <cell r="X513">
            <v>552126719.51999998</v>
          </cell>
        </row>
        <row r="514">
          <cell r="A514" t="str">
            <v/>
          </cell>
          <cell r="B514" t="str">
            <v/>
          </cell>
          <cell r="C514" t="str">
            <v>FtMyers U2 Total</v>
          </cell>
          <cell r="D514" t="str">
            <v>Other</v>
          </cell>
          <cell r="E514" t="str">
            <v/>
          </cell>
          <cell r="I514" t="str">
            <v>FtMyers U2 Total</v>
          </cell>
          <cell r="L514">
            <v>520986520</v>
          </cell>
          <cell r="M514">
            <v>72681349.140000001</v>
          </cell>
          <cell r="N514">
            <v>-76125803.829999998</v>
          </cell>
          <cell r="O514">
            <v>-3820713.01</v>
          </cell>
          <cell r="P514">
            <v>513721352.30000001</v>
          </cell>
          <cell r="Q514">
            <v>10509300.23000001</v>
          </cell>
          <cell r="R514">
            <v>-896224.16999999888</v>
          </cell>
          <cell r="S514">
            <v>0</v>
          </cell>
          <cell r="T514">
            <v>523334428.35999995</v>
          </cell>
          <cell r="U514">
            <v>30869868</v>
          </cell>
          <cell r="V514">
            <v>-2077576.8399999996</v>
          </cell>
          <cell r="W514">
            <v>0</v>
          </cell>
          <cell r="X514">
            <v>552126719.51999998</v>
          </cell>
        </row>
        <row r="515">
          <cell r="A515" t="str">
            <v>34130302</v>
          </cell>
          <cell r="B515">
            <v>341</v>
          </cell>
          <cell r="C515" t="str">
            <v>FtMyers U3</v>
          </cell>
          <cell r="D515" t="str">
            <v>Other</v>
          </cell>
          <cell r="E515">
            <v>30302</v>
          </cell>
          <cell r="I515" t="str">
            <v>FtMyers U3</v>
          </cell>
          <cell r="J515" t="str">
            <v>Depr</v>
          </cell>
          <cell r="K515">
            <v>341</v>
          </cell>
          <cell r="L515">
            <v>2905148.12</v>
          </cell>
          <cell r="M515">
            <v>0</v>
          </cell>
          <cell r="N515">
            <v>0</v>
          </cell>
          <cell r="O515">
            <v>0</v>
          </cell>
          <cell r="P515">
            <v>2905148.12</v>
          </cell>
          <cell r="Q515">
            <v>3894.49</v>
          </cell>
          <cell r="R515">
            <v>-2799.7599999999998</v>
          </cell>
          <cell r="S515">
            <v>0</v>
          </cell>
          <cell r="T515">
            <v>2906242.8500000006</v>
          </cell>
          <cell r="U515">
            <v>522479.71</v>
          </cell>
          <cell r="V515">
            <v>-3072.1800000000003</v>
          </cell>
          <cell r="W515">
            <v>0</v>
          </cell>
          <cell r="X515">
            <v>3425650.3800000004</v>
          </cell>
        </row>
        <row r="516">
          <cell r="A516" t="str">
            <v>34230302</v>
          </cell>
          <cell r="B516">
            <v>342</v>
          </cell>
          <cell r="C516" t="str">
            <v>FtMyers U3</v>
          </cell>
          <cell r="D516" t="str">
            <v>Other</v>
          </cell>
          <cell r="E516">
            <v>30302</v>
          </cell>
          <cell r="K516">
            <v>342</v>
          </cell>
          <cell r="L516">
            <v>3837884.26</v>
          </cell>
          <cell r="M516">
            <v>0</v>
          </cell>
          <cell r="N516">
            <v>0</v>
          </cell>
          <cell r="O516">
            <v>0</v>
          </cell>
          <cell r="P516">
            <v>3837884.26</v>
          </cell>
          <cell r="Q516">
            <v>5144.8700000000008</v>
          </cell>
          <cell r="R516">
            <v>-3698.66</v>
          </cell>
          <cell r="S516">
            <v>0</v>
          </cell>
          <cell r="T516">
            <v>3839330.4699999997</v>
          </cell>
          <cell r="U516">
            <v>690228.69</v>
          </cell>
          <cell r="V516">
            <v>-4058.5799999999995</v>
          </cell>
          <cell r="W516">
            <v>0</v>
          </cell>
          <cell r="X516">
            <v>4525500.5799999991</v>
          </cell>
        </row>
        <row r="517">
          <cell r="A517" t="str">
            <v>34330302</v>
          </cell>
          <cell r="B517">
            <v>343</v>
          </cell>
          <cell r="C517" t="str">
            <v>FtMyers U3</v>
          </cell>
          <cell r="D517" t="str">
            <v>Other</v>
          </cell>
          <cell r="E517">
            <v>30302</v>
          </cell>
          <cell r="K517">
            <v>343</v>
          </cell>
          <cell r="L517">
            <v>73263172.689999998</v>
          </cell>
          <cell r="M517">
            <v>973881.57</v>
          </cell>
          <cell r="N517">
            <v>-6494128.5999999996</v>
          </cell>
          <cell r="O517">
            <v>0</v>
          </cell>
          <cell r="P517">
            <v>67742925.659999996</v>
          </cell>
          <cell r="Q517">
            <v>90812.680000000051</v>
          </cell>
          <cell r="R517">
            <v>-65285.589999999851</v>
          </cell>
          <cell r="S517">
            <v>0</v>
          </cell>
          <cell r="T517">
            <v>67768452.75</v>
          </cell>
          <cell r="U517">
            <v>15328605.059999999</v>
          </cell>
          <cell r="V517">
            <v>-13050194.879999997</v>
          </cell>
          <cell r="W517">
            <v>0</v>
          </cell>
          <cell r="X517">
            <v>70046862.930000007</v>
          </cell>
        </row>
        <row r="518">
          <cell r="A518" t="str">
            <v>34430302</v>
          </cell>
          <cell r="B518">
            <v>344</v>
          </cell>
          <cell r="C518" t="str">
            <v>FtMyers U3</v>
          </cell>
          <cell r="D518" t="str">
            <v>Other</v>
          </cell>
          <cell r="E518">
            <v>30302</v>
          </cell>
          <cell r="K518">
            <v>344</v>
          </cell>
          <cell r="L518">
            <v>13461751.4</v>
          </cell>
          <cell r="M518">
            <v>90297.47</v>
          </cell>
          <cell r="N518">
            <v>-72855.88</v>
          </cell>
          <cell r="O518">
            <v>0</v>
          </cell>
          <cell r="P518">
            <v>13479192.99</v>
          </cell>
          <cell r="Q518">
            <v>18069.509999999995</v>
          </cell>
          <cell r="R518">
            <v>-12990.239999999991</v>
          </cell>
          <cell r="S518">
            <v>0</v>
          </cell>
          <cell r="T518">
            <v>13484272.260000002</v>
          </cell>
          <cell r="U518">
            <v>2424180.87</v>
          </cell>
          <cell r="V518">
            <v>-14254.34</v>
          </cell>
          <cell r="W518">
            <v>0</v>
          </cell>
          <cell r="X518">
            <v>15894198.790000003</v>
          </cell>
        </row>
        <row r="519">
          <cell r="A519" t="str">
            <v>34530302</v>
          </cell>
          <cell r="B519">
            <v>345</v>
          </cell>
          <cell r="C519" t="str">
            <v>FtMyers U3</v>
          </cell>
          <cell r="D519" t="str">
            <v>Other</v>
          </cell>
          <cell r="E519">
            <v>30302</v>
          </cell>
          <cell r="K519">
            <v>345</v>
          </cell>
          <cell r="L519">
            <v>9468797.1500000004</v>
          </cell>
          <cell r="M519">
            <v>0</v>
          </cell>
          <cell r="N519">
            <v>0</v>
          </cell>
          <cell r="O519">
            <v>0</v>
          </cell>
          <cell r="P519">
            <v>9468797.1500000004</v>
          </cell>
          <cell r="Q519">
            <v>12693.38</v>
          </cell>
          <cell r="R519">
            <v>-9125.32</v>
          </cell>
          <cell r="S519">
            <v>0</v>
          </cell>
          <cell r="T519">
            <v>9472365.2100000009</v>
          </cell>
          <cell r="U519">
            <v>1702926.67</v>
          </cell>
          <cell r="V519">
            <v>-10013.299999999999</v>
          </cell>
          <cell r="W519">
            <v>0</v>
          </cell>
          <cell r="X519">
            <v>11165278.580000002</v>
          </cell>
        </row>
        <row r="520">
          <cell r="A520" t="str">
            <v>34630302</v>
          </cell>
          <cell r="B520">
            <v>346</v>
          </cell>
          <cell r="C520" t="str">
            <v>FtMyers U3</v>
          </cell>
          <cell r="D520" t="str">
            <v>Other</v>
          </cell>
          <cell r="E520">
            <v>30302</v>
          </cell>
          <cell r="K520">
            <v>346</v>
          </cell>
          <cell r="L520">
            <v>471166.12</v>
          </cell>
          <cell r="M520">
            <v>0</v>
          </cell>
          <cell r="N520">
            <v>0</v>
          </cell>
          <cell r="O520">
            <v>0</v>
          </cell>
          <cell r="P520">
            <v>471166.12</v>
          </cell>
          <cell r="Q520">
            <v>631.62</v>
          </cell>
          <cell r="R520">
            <v>-454.07000000000005</v>
          </cell>
          <cell r="S520">
            <v>0</v>
          </cell>
          <cell r="T520">
            <v>471343.67</v>
          </cell>
          <cell r="U520">
            <v>84737.419999999984</v>
          </cell>
          <cell r="V520">
            <v>-498.2700000000001</v>
          </cell>
          <cell r="W520">
            <v>0</v>
          </cell>
          <cell r="X520">
            <v>555582.81999999983</v>
          </cell>
        </row>
        <row r="521">
          <cell r="A521" t="str">
            <v/>
          </cell>
          <cell r="B521" t="str">
            <v/>
          </cell>
          <cell r="C521" t="str">
            <v>FtMyers U3</v>
          </cell>
          <cell r="D521" t="str">
            <v>Other</v>
          </cell>
          <cell r="E521" t="str">
            <v/>
          </cell>
          <cell r="J521" t="str">
            <v>Depr Total</v>
          </cell>
          <cell r="L521">
            <v>103407919.74000001</v>
          </cell>
          <cell r="M521">
            <v>1064179.04</v>
          </cell>
          <cell r="N521">
            <v>-6566984.4799999995</v>
          </cell>
          <cell r="O521">
            <v>0</v>
          </cell>
          <cell r="P521">
            <v>97905114.299999997</v>
          </cell>
          <cell r="Q521">
            <v>131246.55000000005</v>
          </cell>
          <cell r="R521">
            <v>-94353.639999999839</v>
          </cell>
          <cell r="S521">
            <v>0</v>
          </cell>
          <cell r="T521">
            <v>97942007.209999993</v>
          </cell>
          <cell r="U521">
            <v>20753158.420000002</v>
          </cell>
          <cell r="V521">
            <v>-13082091.549999997</v>
          </cell>
          <cell r="W521">
            <v>0</v>
          </cell>
          <cell r="X521">
            <v>105613074.08</v>
          </cell>
        </row>
        <row r="522">
          <cell r="A522" t="str">
            <v/>
          </cell>
          <cell r="B522" t="str">
            <v/>
          </cell>
          <cell r="C522" t="str">
            <v>FtMyers U3 Total</v>
          </cell>
          <cell r="D522" t="str">
            <v>Other</v>
          </cell>
          <cell r="E522" t="str">
            <v/>
          </cell>
          <cell r="I522" t="str">
            <v>FtMyers U3 Total</v>
          </cell>
          <cell r="L522">
            <v>103407919.74000001</v>
          </cell>
          <cell r="M522">
            <v>1064179.04</v>
          </cell>
          <cell r="N522">
            <v>-6566984.4799999995</v>
          </cell>
          <cell r="O522">
            <v>0</v>
          </cell>
          <cell r="P522">
            <v>97905114.299999997</v>
          </cell>
          <cell r="Q522">
            <v>131246.55000000005</v>
          </cell>
          <cell r="R522">
            <v>-94353.639999999839</v>
          </cell>
          <cell r="S522">
            <v>0</v>
          </cell>
          <cell r="T522">
            <v>97942007.209999993</v>
          </cell>
          <cell r="U522">
            <v>20753158.420000002</v>
          </cell>
          <cell r="V522">
            <v>-13082091.549999997</v>
          </cell>
          <cell r="W522">
            <v>0</v>
          </cell>
          <cell r="X522">
            <v>105613074.08</v>
          </cell>
        </row>
        <row r="523">
          <cell r="A523" t="str">
            <v/>
          </cell>
          <cell r="B523" t="str">
            <v/>
          </cell>
          <cell r="C523" t="str">
            <v>FtMyers U3 Total</v>
          </cell>
          <cell r="D523" t="str">
            <v>Other</v>
          </cell>
          <cell r="E523" t="str">
            <v/>
          </cell>
          <cell r="H523" t="str">
            <v>Ft Myers  Total</v>
          </cell>
          <cell r="L523">
            <v>720241912.4799999</v>
          </cell>
          <cell r="M523">
            <v>83905163.209999993</v>
          </cell>
          <cell r="N523">
            <v>-82910824.649999991</v>
          </cell>
          <cell r="O523">
            <v>-4443754.76</v>
          </cell>
          <cell r="P523">
            <v>716792496.27999997</v>
          </cell>
          <cell r="Q523">
            <v>11037658.470000006</v>
          </cell>
          <cell r="R523">
            <v>-1215614.3499999987</v>
          </cell>
          <cell r="S523">
            <v>0</v>
          </cell>
          <cell r="T523">
            <v>726614540.4000001</v>
          </cell>
          <cell r="U523">
            <v>54610488.160000004</v>
          </cell>
          <cell r="V523">
            <v>-16117482.239999996</v>
          </cell>
          <cell r="W523">
            <v>0</v>
          </cell>
          <cell r="X523">
            <v>765107546.32000017</v>
          </cell>
        </row>
        <row r="524">
          <cell r="A524" t="str">
            <v>346.7</v>
          </cell>
          <cell r="B524">
            <v>346.7</v>
          </cell>
          <cell r="C524" t="str">
            <v>Manatee Comm</v>
          </cell>
          <cell r="D524" t="str">
            <v>Other</v>
          </cell>
          <cell r="E524" t="str">
            <v/>
          </cell>
          <cell r="H524" t="str">
            <v xml:space="preserve">Manatee </v>
          </cell>
          <cell r="I524" t="str">
            <v>Manatee Comm</v>
          </cell>
          <cell r="J524" t="str">
            <v>Amort</v>
          </cell>
          <cell r="K524">
            <v>346.7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/>
          </cell>
          <cell r="B525" t="str">
            <v/>
          </cell>
          <cell r="C525" t="str">
            <v>Manatee Comm</v>
          </cell>
          <cell r="D525" t="str">
            <v>Other</v>
          </cell>
          <cell r="E525" t="str">
            <v/>
          </cell>
          <cell r="J525" t="str">
            <v>Amort Total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/>
          </cell>
          <cell r="B526" t="str">
            <v/>
          </cell>
          <cell r="C526" t="str">
            <v>Manatee Comm Total</v>
          </cell>
          <cell r="D526" t="str">
            <v>Other</v>
          </cell>
          <cell r="E526" t="str">
            <v/>
          </cell>
          <cell r="I526" t="str">
            <v>Manatee Comm Total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34130401</v>
          </cell>
          <cell r="B527">
            <v>341</v>
          </cell>
          <cell r="C527" t="str">
            <v>Manatee U3</v>
          </cell>
          <cell r="D527" t="str">
            <v>Other</v>
          </cell>
          <cell r="E527">
            <v>30401</v>
          </cell>
          <cell r="I527" t="str">
            <v>Manatee U3</v>
          </cell>
          <cell r="J527" t="str">
            <v>Depr</v>
          </cell>
          <cell r="K527">
            <v>341</v>
          </cell>
          <cell r="L527">
            <v>28675759.050000001</v>
          </cell>
          <cell r="M527">
            <v>0</v>
          </cell>
          <cell r="N527">
            <v>0</v>
          </cell>
          <cell r="O527">
            <v>0</v>
          </cell>
          <cell r="P527">
            <v>28675759.050000001</v>
          </cell>
          <cell r="Q527">
            <v>135884.57</v>
          </cell>
          <cell r="R527">
            <v>-47454.49</v>
          </cell>
          <cell r="S527">
            <v>0</v>
          </cell>
          <cell r="T527">
            <v>28764189.130000003</v>
          </cell>
          <cell r="U527">
            <v>498596.18</v>
          </cell>
          <cell r="V527">
            <v>-106773.94</v>
          </cell>
          <cell r="W527">
            <v>0</v>
          </cell>
          <cell r="X527">
            <v>29156011.369999997</v>
          </cell>
        </row>
        <row r="528">
          <cell r="A528" t="str">
            <v>34230401</v>
          </cell>
          <cell r="B528">
            <v>342</v>
          </cell>
          <cell r="C528" t="str">
            <v>Manatee U3</v>
          </cell>
          <cell r="D528" t="str">
            <v>Other</v>
          </cell>
          <cell r="E528">
            <v>30401</v>
          </cell>
          <cell r="K528">
            <v>342</v>
          </cell>
          <cell r="L528">
            <v>4456842.41</v>
          </cell>
          <cell r="M528">
            <v>0</v>
          </cell>
          <cell r="N528">
            <v>0</v>
          </cell>
          <cell r="O528">
            <v>0</v>
          </cell>
          <cell r="P528">
            <v>4456842.41</v>
          </cell>
          <cell r="Q528">
            <v>21119.45</v>
          </cell>
          <cell r="R528">
            <v>-7375.4699999999993</v>
          </cell>
          <cell r="S528">
            <v>0</v>
          </cell>
          <cell r="T528">
            <v>4470586.3900000006</v>
          </cell>
          <cell r="U528">
            <v>77492.790000000008</v>
          </cell>
          <cell r="V528">
            <v>-16595.009999999998</v>
          </cell>
          <cell r="W528">
            <v>0</v>
          </cell>
          <cell r="X528">
            <v>4531484.1700000009</v>
          </cell>
        </row>
        <row r="529">
          <cell r="A529" t="str">
            <v>34330401</v>
          </cell>
          <cell r="B529">
            <v>343</v>
          </cell>
          <cell r="C529" t="str">
            <v>Manatee U3</v>
          </cell>
          <cell r="D529" t="str">
            <v>Other</v>
          </cell>
          <cell r="E529">
            <v>30401</v>
          </cell>
          <cell r="K529">
            <v>343</v>
          </cell>
          <cell r="L529">
            <v>326720913.04000002</v>
          </cell>
          <cell r="M529">
            <v>59148607.369999997</v>
          </cell>
          <cell r="N529">
            <v>-45653308.350000001</v>
          </cell>
          <cell r="O529">
            <v>-12162069.060000001</v>
          </cell>
          <cell r="P529">
            <v>328054143</v>
          </cell>
          <cell r="Q529">
            <v>1554535.9200000018</v>
          </cell>
          <cell r="R529">
            <v>-542885.02999999374</v>
          </cell>
          <cell r="S529">
            <v>0</v>
          </cell>
          <cell r="T529">
            <v>329065793.89000005</v>
          </cell>
          <cell r="U529">
            <v>5704000.4100000001</v>
          </cell>
          <cell r="V529">
            <v>-1221506.55</v>
          </cell>
          <cell r="W529">
            <v>0</v>
          </cell>
          <cell r="X529">
            <v>333548287.75000006</v>
          </cell>
        </row>
        <row r="530">
          <cell r="A530" t="str">
            <v>34430401</v>
          </cell>
          <cell r="B530">
            <v>344</v>
          </cell>
          <cell r="C530" t="str">
            <v>Manatee U3</v>
          </cell>
          <cell r="D530" t="str">
            <v>Other</v>
          </cell>
          <cell r="E530">
            <v>30401</v>
          </cell>
          <cell r="K530">
            <v>344</v>
          </cell>
          <cell r="L530">
            <v>41161836.850000001</v>
          </cell>
          <cell r="M530">
            <v>43297.11</v>
          </cell>
          <cell r="N530">
            <v>-17184</v>
          </cell>
          <cell r="O530">
            <v>0</v>
          </cell>
          <cell r="P530">
            <v>41187949.960000001</v>
          </cell>
          <cell r="Q530">
            <v>195175.55</v>
          </cell>
          <cell r="R530">
            <v>-68160.460000000006</v>
          </cell>
          <cell r="S530">
            <v>0</v>
          </cell>
          <cell r="T530">
            <v>41314965.049999997</v>
          </cell>
          <cell r="U530">
            <v>716150.33000000007</v>
          </cell>
          <cell r="V530">
            <v>-153362.98000000001</v>
          </cell>
          <cell r="W530">
            <v>0</v>
          </cell>
          <cell r="X530">
            <v>41877752.399999999</v>
          </cell>
        </row>
        <row r="531">
          <cell r="A531" t="str">
            <v>34530401</v>
          </cell>
          <cell r="B531">
            <v>345</v>
          </cell>
          <cell r="C531" t="str">
            <v>Manatee U3</v>
          </cell>
          <cell r="D531" t="str">
            <v>Other</v>
          </cell>
          <cell r="E531">
            <v>30401</v>
          </cell>
          <cell r="K531">
            <v>345</v>
          </cell>
          <cell r="L531">
            <v>44569236.640000001</v>
          </cell>
          <cell r="M531">
            <v>2458.88</v>
          </cell>
          <cell r="N531">
            <v>-78711</v>
          </cell>
          <cell r="O531">
            <v>0</v>
          </cell>
          <cell r="P531">
            <v>44492984.520000003</v>
          </cell>
          <cell r="Q531">
            <v>210836.97</v>
          </cell>
          <cell r="R531">
            <v>-73629.84</v>
          </cell>
          <cell r="S531">
            <v>0</v>
          </cell>
          <cell r="T531">
            <v>44630191.649999999</v>
          </cell>
          <cell r="U531">
            <v>773616.19</v>
          </cell>
          <cell r="V531">
            <v>-165669.20000000001</v>
          </cell>
          <cell r="W531">
            <v>0</v>
          </cell>
          <cell r="X531">
            <v>45238138.639999993</v>
          </cell>
        </row>
        <row r="532">
          <cell r="A532" t="str">
            <v>34630401</v>
          </cell>
          <cell r="B532">
            <v>346</v>
          </cell>
          <cell r="C532" t="str">
            <v>Manatee U3</v>
          </cell>
          <cell r="D532" t="str">
            <v>Other</v>
          </cell>
          <cell r="E532">
            <v>30401</v>
          </cell>
          <cell r="K532">
            <v>346</v>
          </cell>
          <cell r="L532">
            <v>10907701.01</v>
          </cell>
          <cell r="M532">
            <v>0</v>
          </cell>
          <cell r="N532">
            <v>0</v>
          </cell>
          <cell r="O532">
            <v>0</v>
          </cell>
          <cell r="P532">
            <v>10907701.01</v>
          </cell>
          <cell r="Q532">
            <v>51687.850000000006</v>
          </cell>
          <cell r="R532">
            <v>-18050.760000000002</v>
          </cell>
          <cell r="S532">
            <v>0</v>
          </cell>
          <cell r="T532">
            <v>10941338.1</v>
          </cell>
          <cell r="U532">
            <v>189656.28</v>
          </cell>
          <cell r="V532">
            <v>-40614.71</v>
          </cell>
          <cell r="W532">
            <v>0</v>
          </cell>
          <cell r="X532">
            <v>11090379.669999998</v>
          </cell>
        </row>
        <row r="533">
          <cell r="A533" t="str">
            <v/>
          </cell>
          <cell r="B533" t="str">
            <v/>
          </cell>
          <cell r="C533" t="str">
            <v>Manatee U3</v>
          </cell>
          <cell r="D533" t="str">
            <v>Other</v>
          </cell>
          <cell r="E533" t="str">
            <v/>
          </cell>
          <cell r="J533" t="str">
            <v>Depr Total</v>
          </cell>
          <cell r="L533">
            <v>456492289</v>
          </cell>
          <cell r="M533">
            <v>59194363.359999999</v>
          </cell>
          <cell r="N533">
            <v>-45749203.350000001</v>
          </cell>
          <cell r="O533">
            <v>-12162069.060000001</v>
          </cell>
          <cell r="P533">
            <v>457775379.94999993</v>
          </cell>
          <cell r="Q533">
            <v>2169240.3100000019</v>
          </cell>
          <cell r="R533">
            <v>-757556.04999999364</v>
          </cell>
          <cell r="S533">
            <v>0</v>
          </cell>
          <cell r="T533">
            <v>459187064.21000004</v>
          </cell>
          <cell r="U533">
            <v>7959512.1800000006</v>
          </cell>
          <cell r="V533">
            <v>-1704522.39</v>
          </cell>
          <cell r="W533">
            <v>0</v>
          </cell>
          <cell r="X533">
            <v>465442054.00000006</v>
          </cell>
        </row>
        <row r="534">
          <cell r="A534" t="str">
            <v>346.330401</v>
          </cell>
          <cell r="B534">
            <v>346.3</v>
          </cell>
          <cell r="C534" t="str">
            <v>Manatee U3</v>
          </cell>
          <cell r="D534" t="str">
            <v>Other</v>
          </cell>
          <cell r="E534">
            <v>30401</v>
          </cell>
          <cell r="J534" t="str">
            <v>Amort</v>
          </cell>
          <cell r="K534">
            <v>346.3</v>
          </cell>
          <cell r="L534">
            <v>17061.72</v>
          </cell>
          <cell r="M534">
            <v>0</v>
          </cell>
          <cell r="N534">
            <v>0</v>
          </cell>
          <cell r="O534">
            <v>0</v>
          </cell>
          <cell r="P534">
            <v>17061.72</v>
          </cell>
          <cell r="Q534">
            <v>80.849999999999994</v>
          </cell>
          <cell r="R534">
            <v>-28.23</v>
          </cell>
          <cell r="S534">
            <v>0</v>
          </cell>
          <cell r="T534">
            <v>17114.34</v>
          </cell>
          <cell r="U534">
            <v>296.67000000000007</v>
          </cell>
          <cell r="V534">
            <v>-63.55</v>
          </cell>
          <cell r="W534">
            <v>0</v>
          </cell>
          <cell r="X534">
            <v>17347.460000000003</v>
          </cell>
        </row>
        <row r="535">
          <cell r="A535" t="str">
            <v>346.730401</v>
          </cell>
          <cell r="B535">
            <v>346.7</v>
          </cell>
          <cell r="C535" t="str">
            <v>Manatee U3</v>
          </cell>
          <cell r="D535" t="str">
            <v>Other</v>
          </cell>
          <cell r="E535">
            <v>30401</v>
          </cell>
          <cell r="K535">
            <v>346.7</v>
          </cell>
          <cell r="L535">
            <v>518959.61</v>
          </cell>
          <cell r="M535">
            <v>3986.59</v>
          </cell>
          <cell r="N535">
            <v>0</v>
          </cell>
          <cell r="O535">
            <v>0</v>
          </cell>
          <cell r="P535">
            <v>522946.2</v>
          </cell>
          <cell r="Q535">
            <v>2478.0599999999995</v>
          </cell>
          <cell r="R535">
            <v>-865.40000000000009</v>
          </cell>
          <cell r="S535">
            <v>0</v>
          </cell>
          <cell r="T535">
            <v>524558.86</v>
          </cell>
          <cell r="U535">
            <v>8328.35</v>
          </cell>
          <cell r="V535">
            <v>-187233.22</v>
          </cell>
          <cell r="W535">
            <v>0</v>
          </cell>
          <cell r="X535">
            <v>345653.99</v>
          </cell>
        </row>
        <row r="536">
          <cell r="A536" t="str">
            <v/>
          </cell>
          <cell r="B536" t="str">
            <v/>
          </cell>
          <cell r="C536" t="str">
            <v>Manatee U3</v>
          </cell>
          <cell r="D536" t="str">
            <v>Other</v>
          </cell>
          <cell r="E536" t="str">
            <v/>
          </cell>
          <cell r="J536" t="str">
            <v>Amort Total</v>
          </cell>
          <cell r="L536">
            <v>536021.32999999996</v>
          </cell>
          <cell r="M536">
            <v>3986.59</v>
          </cell>
          <cell r="N536">
            <v>0</v>
          </cell>
          <cell r="O536">
            <v>0</v>
          </cell>
          <cell r="P536">
            <v>540007.92000000004</v>
          </cell>
          <cell r="Q536">
            <v>2558.9099999999994</v>
          </cell>
          <cell r="R536">
            <v>-893.63000000000011</v>
          </cell>
          <cell r="S536">
            <v>0</v>
          </cell>
          <cell r="T536">
            <v>541673.19999999995</v>
          </cell>
          <cell r="U536">
            <v>8625.02</v>
          </cell>
          <cell r="V536">
            <v>-187296.77</v>
          </cell>
          <cell r="W536">
            <v>0</v>
          </cell>
          <cell r="X536">
            <v>363001.45</v>
          </cell>
        </row>
        <row r="537">
          <cell r="A537" t="str">
            <v/>
          </cell>
          <cell r="B537" t="str">
            <v/>
          </cell>
          <cell r="C537" t="str">
            <v>Manatee U3 Total</v>
          </cell>
          <cell r="D537" t="str">
            <v>Other</v>
          </cell>
          <cell r="E537" t="str">
            <v/>
          </cell>
          <cell r="I537" t="str">
            <v>Manatee U3 Total</v>
          </cell>
          <cell r="L537">
            <v>457028310.33000004</v>
          </cell>
          <cell r="M537">
            <v>59198349.950000003</v>
          </cell>
          <cell r="N537">
            <v>-45749203.350000001</v>
          </cell>
          <cell r="O537">
            <v>-12162069.060000001</v>
          </cell>
          <cell r="P537">
            <v>458315387.86999995</v>
          </cell>
          <cell r="Q537">
            <v>2171799.2200000021</v>
          </cell>
          <cell r="R537">
            <v>-758449.67999999365</v>
          </cell>
          <cell r="S537">
            <v>0</v>
          </cell>
          <cell r="T537">
            <v>459728737.41000003</v>
          </cell>
          <cell r="U537">
            <v>7968137.2000000002</v>
          </cell>
          <cell r="V537">
            <v>-1891819.16</v>
          </cell>
          <cell r="W537">
            <v>0</v>
          </cell>
          <cell r="X537">
            <v>465805055.45000005</v>
          </cell>
        </row>
        <row r="538">
          <cell r="A538" t="str">
            <v/>
          </cell>
          <cell r="B538" t="str">
            <v/>
          </cell>
          <cell r="C538" t="str">
            <v>Manatee U3 Total</v>
          </cell>
          <cell r="D538" t="str">
            <v>Other</v>
          </cell>
          <cell r="E538" t="str">
            <v/>
          </cell>
          <cell r="H538" t="str">
            <v>Manatee  Total</v>
          </cell>
          <cell r="L538">
            <v>457028310.33000004</v>
          </cell>
          <cell r="M538">
            <v>59198349.950000003</v>
          </cell>
          <cell r="N538">
            <v>-45749203.350000001</v>
          </cell>
          <cell r="O538">
            <v>-12162069.060000001</v>
          </cell>
          <cell r="P538">
            <v>458315387.86999995</v>
          </cell>
          <cell r="Q538">
            <v>2171799.2200000021</v>
          </cell>
          <cell r="R538">
            <v>-758449.67999999365</v>
          </cell>
          <cell r="S538">
            <v>0</v>
          </cell>
          <cell r="T538">
            <v>459728737.41000003</v>
          </cell>
          <cell r="U538">
            <v>7968137.2000000002</v>
          </cell>
          <cell r="V538">
            <v>-1891819.16</v>
          </cell>
          <cell r="W538">
            <v>0</v>
          </cell>
          <cell r="X538">
            <v>465805055.45000005</v>
          </cell>
        </row>
        <row r="539">
          <cell r="A539" t="str">
            <v>34130500</v>
          </cell>
          <cell r="B539">
            <v>341</v>
          </cell>
          <cell r="C539" t="str">
            <v>Martin Comm</v>
          </cell>
          <cell r="D539" t="str">
            <v>Other</v>
          </cell>
          <cell r="E539">
            <v>30500</v>
          </cell>
          <cell r="H539" t="str">
            <v xml:space="preserve">Martin </v>
          </cell>
          <cell r="I539" t="str">
            <v>Martin Comm</v>
          </cell>
          <cell r="J539" t="str">
            <v>Depr</v>
          </cell>
          <cell r="K539">
            <v>341</v>
          </cell>
          <cell r="L539">
            <v>42632285.520000003</v>
          </cell>
          <cell r="M539">
            <v>191390.71</v>
          </cell>
          <cell r="N539">
            <v>-159487.07</v>
          </cell>
          <cell r="O539">
            <v>0</v>
          </cell>
          <cell r="P539">
            <v>42664189.160000004</v>
          </cell>
          <cell r="Q539">
            <v>701538.71</v>
          </cell>
          <cell r="R539">
            <v>-88287.830000000016</v>
          </cell>
          <cell r="S539">
            <v>0</v>
          </cell>
          <cell r="T539">
            <v>43277440.040000007</v>
          </cell>
          <cell r="U539">
            <v>2950533.61</v>
          </cell>
          <cell r="V539">
            <v>-233228.54000000004</v>
          </cell>
          <cell r="W539">
            <v>0</v>
          </cell>
          <cell r="X539">
            <v>45994745.110000007</v>
          </cell>
        </row>
        <row r="540">
          <cell r="A540" t="str">
            <v>34230500</v>
          </cell>
          <cell r="B540">
            <v>342</v>
          </cell>
          <cell r="C540" t="str">
            <v>Martin Comm</v>
          </cell>
          <cell r="D540" t="str">
            <v>Other</v>
          </cell>
          <cell r="E540">
            <v>30500</v>
          </cell>
          <cell r="K540">
            <v>342</v>
          </cell>
          <cell r="L540">
            <v>3964615.76</v>
          </cell>
          <cell r="M540">
            <v>0</v>
          </cell>
          <cell r="N540">
            <v>0</v>
          </cell>
          <cell r="O540">
            <v>0</v>
          </cell>
          <cell r="P540">
            <v>3964615.76</v>
          </cell>
          <cell r="Q540">
            <v>65191.24</v>
          </cell>
          <cell r="R540">
            <v>-8204.24</v>
          </cell>
          <cell r="S540">
            <v>0</v>
          </cell>
          <cell r="T540">
            <v>4021602.76</v>
          </cell>
          <cell r="U540">
            <v>274181.51</v>
          </cell>
          <cell r="V540">
            <v>-21673.01</v>
          </cell>
          <cell r="W540">
            <v>0</v>
          </cell>
          <cell r="X540">
            <v>4274111.26</v>
          </cell>
        </row>
        <row r="541">
          <cell r="A541" t="str">
            <v>34330500</v>
          </cell>
          <cell r="B541">
            <v>343</v>
          </cell>
          <cell r="C541" t="str">
            <v>Martin Comm</v>
          </cell>
          <cell r="D541" t="str">
            <v>Other</v>
          </cell>
          <cell r="E541">
            <v>30500</v>
          </cell>
          <cell r="K541">
            <v>343</v>
          </cell>
          <cell r="L541">
            <v>26750285.09</v>
          </cell>
          <cell r="M541">
            <v>13331556.26</v>
          </cell>
          <cell r="N541">
            <v>0</v>
          </cell>
          <cell r="O541">
            <v>-7879182.8200000003</v>
          </cell>
          <cell r="P541">
            <v>32202658.530000001</v>
          </cell>
          <cell r="Q541">
            <v>529516.95000000112</v>
          </cell>
          <cell r="R541">
            <v>-66639.09</v>
          </cell>
          <cell r="S541">
            <v>0</v>
          </cell>
          <cell r="T541">
            <v>32665536.389999993</v>
          </cell>
          <cell r="U541">
            <v>2227043.98</v>
          </cell>
          <cell r="V541">
            <v>-176039.41999999998</v>
          </cell>
          <cell r="W541">
            <v>0</v>
          </cell>
          <cell r="X541">
            <v>34716540.949999996</v>
          </cell>
        </row>
        <row r="542">
          <cell r="A542" t="str">
            <v>34430500</v>
          </cell>
          <cell r="B542">
            <v>344</v>
          </cell>
          <cell r="C542" t="str">
            <v>Martin Comm</v>
          </cell>
          <cell r="D542" t="str">
            <v>Other</v>
          </cell>
          <cell r="E542">
            <v>30500</v>
          </cell>
          <cell r="K542">
            <v>344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34530500</v>
          </cell>
          <cell r="B543">
            <v>345</v>
          </cell>
          <cell r="C543" t="str">
            <v>Martin Comm</v>
          </cell>
          <cell r="D543" t="str">
            <v>Other</v>
          </cell>
          <cell r="E543">
            <v>30500</v>
          </cell>
          <cell r="K543">
            <v>345</v>
          </cell>
          <cell r="L543">
            <v>5032414.1100000003</v>
          </cell>
          <cell r="M543">
            <v>134.97</v>
          </cell>
          <cell r="N543">
            <v>0</v>
          </cell>
          <cell r="O543">
            <v>0</v>
          </cell>
          <cell r="P543">
            <v>5032549.08</v>
          </cell>
          <cell r="Q543">
            <v>82751.56</v>
          </cell>
          <cell r="R543">
            <v>-10414.18</v>
          </cell>
          <cell r="S543">
            <v>0</v>
          </cell>
          <cell r="T543">
            <v>5104886.4600000009</v>
          </cell>
          <cell r="U543">
            <v>348036.75</v>
          </cell>
          <cell r="V543">
            <v>-27510.98</v>
          </cell>
          <cell r="W543">
            <v>0</v>
          </cell>
          <cell r="X543">
            <v>5425412.2299999995</v>
          </cell>
        </row>
        <row r="544">
          <cell r="A544" t="str">
            <v>34630500</v>
          </cell>
          <cell r="B544">
            <v>346</v>
          </cell>
          <cell r="C544" t="str">
            <v>Martin Comm</v>
          </cell>
          <cell r="D544" t="str">
            <v>Other</v>
          </cell>
          <cell r="E544">
            <v>30500</v>
          </cell>
          <cell r="K544">
            <v>346</v>
          </cell>
          <cell r="L544">
            <v>3917849.57</v>
          </cell>
          <cell r="M544">
            <v>251.75</v>
          </cell>
          <cell r="N544">
            <v>0</v>
          </cell>
          <cell r="O544">
            <v>0</v>
          </cell>
          <cell r="P544">
            <v>3918101.32</v>
          </cell>
          <cell r="Q544">
            <v>64426.39</v>
          </cell>
          <cell r="R544">
            <v>-8107.98</v>
          </cell>
          <cell r="S544">
            <v>0</v>
          </cell>
          <cell r="T544">
            <v>3974419.73</v>
          </cell>
          <cell r="U544">
            <v>270964.72000000003</v>
          </cell>
          <cell r="V544">
            <v>-21418.720000000001</v>
          </cell>
          <cell r="W544">
            <v>0</v>
          </cell>
          <cell r="X544">
            <v>4223965.7300000004</v>
          </cell>
        </row>
        <row r="545">
          <cell r="A545" t="str">
            <v/>
          </cell>
          <cell r="B545" t="str">
            <v/>
          </cell>
          <cell r="C545" t="str">
            <v>Martin Comm</v>
          </cell>
          <cell r="D545" t="str">
            <v>Other</v>
          </cell>
          <cell r="E545" t="str">
            <v/>
          </cell>
          <cell r="J545" t="str">
            <v>Depr Total</v>
          </cell>
          <cell r="L545">
            <v>82297450.049999997</v>
          </cell>
          <cell r="M545">
            <v>13523333.690000001</v>
          </cell>
          <cell r="N545">
            <v>-159487.07</v>
          </cell>
          <cell r="O545">
            <v>-7879182.8200000003</v>
          </cell>
          <cell r="P545">
            <v>87782113.849999994</v>
          </cell>
          <cell r="Q545">
            <v>1443424.850000001</v>
          </cell>
          <cell r="R545">
            <v>-181653.32000000004</v>
          </cell>
          <cell r="S545">
            <v>0</v>
          </cell>
          <cell r="T545">
            <v>89043885.38000001</v>
          </cell>
          <cell r="U545">
            <v>6070760.5699999994</v>
          </cell>
          <cell r="V545">
            <v>-479870.67000000004</v>
          </cell>
          <cell r="W545">
            <v>0</v>
          </cell>
          <cell r="X545">
            <v>94634775.280000001</v>
          </cell>
        </row>
        <row r="546">
          <cell r="A546" t="str">
            <v>346.330500</v>
          </cell>
          <cell r="B546">
            <v>346.3</v>
          </cell>
          <cell r="C546" t="str">
            <v>Martin Comm</v>
          </cell>
          <cell r="D546" t="str">
            <v>Other</v>
          </cell>
          <cell r="E546">
            <v>30500</v>
          </cell>
          <cell r="J546" t="str">
            <v>Amort</v>
          </cell>
          <cell r="K546">
            <v>346.3</v>
          </cell>
          <cell r="L546">
            <v>69806.820000000007</v>
          </cell>
          <cell r="M546">
            <v>0</v>
          </cell>
          <cell r="N546">
            <v>-69806.820000000007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346.530500</v>
          </cell>
          <cell r="B547">
            <v>346.5</v>
          </cell>
          <cell r="C547" t="str">
            <v>Martin Comm</v>
          </cell>
          <cell r="D547" t="str">
            <v>Other</v>
          </cell>
          <cell r="E547">
            <v>30500</v>
          </cell>
          <cell r="K547">
            <v>346.5</v>
          </cell>
          <cell r="L547">
            <v>20197.240000000002</v>
          </cell>
          <cell r="M547">
            <v>0</v>
          </cell>
          <cell r="N547">
            <v>0</v>
          </cell>
          <cell r="O547">
            <v>0</v>
          </cell>
          <cell r="P547">
            <v>20197.240000000002</v>
          </cell>
          <cell r="Q547">
            <v>332.11</v>
          </cell>
          <cell r="R547">
            <v>-20239.04</v>
          </cell>
          <cell r="S547">
            <v>0</v>
          </cell>
          <cell r="T547">
            <v>290.31000000000131</v>
          </cell>
          <cell r="U547">
            <v>-6.9000000000000048</v>
          </cell>
          <cell r="V547">
            <v>0.57999999999989038</v>
          </cell>
          <cell r="W547">
            <v>0</v>
          </cell>
          <cell r="X547">
            <v>283.99000000000166</v>
          </cell>
        </row>
        <row r="548">
          <cell r="A548" t="str">
            <v>346.730500</v>
          </cell>
          <cell r="B548">
            <v>346.7</v>
          </cell>
          <cell r="C548" t="str">
            <v>Martin Comm</v>
          </cell>
          <cell r="D548" t="str">
            <v>Other</v>
          </cell>
          <cell r="E548">
            <v>30500</v>
          </cell>
          <cell r="K548">
            <v>346.7</v>
          </cell>
          <cell r="L548">
            <v>181067.71</v>
          </cell>
          <cell r="M548">
            <v>0</v>
          </cell>
          <cell r="N548">
            <v>0</v>
          </cell>
          <cell r="O548">
            <v>0</v>
          </cell>
          <cell r="P548">
            <v>181067.71</v>
          </cell>
          <cell r="Q548">
            <v>2977.34</v>
          </cell>
          <cell r="R548">
            <v>-9017.5300000000007</v>
          </cell>
          <cell r="S548">
            <v>0</v>
          </cell>
          <cell r="T548">
            <v>175027.52</v>
          </cell>
          <cell r="U548">
            <v>11265.650000000001</v>
          </cell>
          <cell r="V548">
            <v>-31008.060000000009</v>
          </cell>
          <cell r="W548">
            <v>0</v>
          </cell>
          <cell r="X548">
            <v>155285.10999999999</v>
          </cell>
        </row>
        <row r="549">
          <cell r="A549" t="str">
            <v/>
          </cell>
          <cell r="B549" t="str">
            <v/>
          </cell>
          <cell r="C549" t="str">
            <v>Martin Comm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271071.77</v>
          </cell>
          <cell r="M549">
            <v>0</v>
          </cell>
          <cell r="N549">
            <v>-69806.820000000007</v>
          </cell>
          <cell r="O549">
            <v>0</v>
          </cell>
          <cell r="P549">
            <v>201264.94999999998</v>
          </cell>
          <cell r="Q549">
            <v>3309.4500000000003</v>
          </cell>
          <cell r="R549">
            <v>-29256.57</v>
          </cell>
          <cell r="S549">
            <v>0</v>
          </cell>
          <cell r="T549">
            <v>175317.83</v>
          </cell>
          <cell r="U549">
            <v>11258.750000000002</v>
          </cell>
          <cell r="V549">
            <v>-31007.48000000001</v>
          </cell>
          <cell r="W549">
            <v>0</v>
          </cell>
          <cell r="X549">
            <v>155569.09999999998</v>
          </cell>
        </row>
        <row r="550">
          <cell r="A550" t="str">
            <v/>
          </cell>
          <cell r="B550" t="str">
            <v/>
          </cell>
          <cell r="C550" t="str">
            <v>Martin Comm Total</v>
          </cell>
          <cell r="D550" t="str">
            <v>Other</v>
          </cell>
          <cell r="E550" t="str">
            <v/>
          </cell>
          <cell r="I550" t="str">
            <v>Martin Comm Total</v>
          </cell>
          <cell r="L550">
            <v>82568521.819999978</v>
          </cell>
          <cell r="M550">
            <v>13523333.690000001</v>
          </cell>
          <cell r="N550">
            <v>-229293.89</v>
          </cell>
          <cell r="O550">
            <v>-7879182.8200000003</v>
          </cell>
          <cell r="P550">
            <v>87983378.799999982</v>
          </cell>
          <cell r="Q550">
            <v>1446734.3000000012</v>
          </cell>
          <cell r="R550">
            <v>-210909.89000000004</v>
          </cell>
          <cell r="S550">
            <v>0</v>
          </cell>
          <cell r="T550">
            <v>89219203.210000008</v>
          </cell>
          <cell r="U550">
            <v>6082019.3199999994</v>
          </cell>
          <cell r="V550">
            <v>-510878.15</v>
          </cell>
          <cell r="W550">
            <v>0</v>
          </cell>
          <cell r="X550">
            <v>94790344.379999995</v>
          </cell>
        </row>
        <row r="551">
          <cell r="A551" t="str">
            <v>34230501</v>
          </cell>
          <cell r="B551">
            <v>342</v>
          </cell>
          <cell r="C551" t="str">
            <v>Martin Pipeline</v>
          </cell>
          <cell r="D551" t="str">
            <v>Other</v>
          </cell>
          <cell r="E551">
            <v>30501</v>
          </cell>
          <cell r="I551" t="str">
            <v>Martin Pipeline</v>
          </cell>
          <cell r="J551" t="str">
            <v>Depr</v>
          </cell>
          <cell r="K551">
            <v>342</v>
          </cell>
          <cell r="L551">
            <v>13292885.619999999</v>
          </cell>
          <cell r="M551">
            <v>1E-3</v>
          </cell>
          <cell r="N551">
            <v>-13292885.619999999</v>
          </cell>
          <cell r="O551">
            <v>0</v>
          </cell>
          <cell r="P551">
            <v>1.0000001639127731E-3</v>
          </cell>
          <cell r="Q551">
            <v>0</v>
          </cell>
          <cell r="R551">
            <v>0</v>
          </cell>
          <cell r="S551">
            <v>0</v>
          </cell>
          <cell r="T551">
            <v>1.0000001639127731E-3</v>
          </cell>
          <cell r="U551">
            <v>0</v>
          </cell>
          <cell r="V551">
            <v>0</v>
          </cell>
          <cell r="W551">
            <v>0</v>
          </cell>
          <cell r="X551">
            <v>1.0000001639127731E-3</v>
          </cell>
        </row>
        <row r="552">
          <cell r="A552" t="str">
            <v/>
          </cell>
          <cell r="B552" t="str">
            <v/>
          </cell>
          <cell r="C552" t="str">
            <v>Martin Pipeline</v>
          </cell>
          <cell r="D552" t="str">
            <v>Other</v>
          </cell>
          <cell r="E552" t="str">
            <v/>
          </cell>
          <cell r="J552" t="str">
            <v>Depr Total</v>
          </cell>
          <cell r="L552">
            <v>13292885.619999999</v>
          </cell>
          <cell r="M552">
            <v>1E-3</v>
          </cell>
          <cell r="N552">
            <v>-13292885.619999999</v>
          </cell>
          <cell r="O552">
            <v>0</v>
          </cell>
          <cell r="P552">
            <v>1.0000001639127731E-3</v>
          </cell>
          <cell r="Q552">
            <v>0</v>
          </cell>
          <cell r="R552">
            <v>0</v>
          </cell>
          <cell r="S552">
            <v>0</v>
          </cell>
          <cell r="T552">
            <v>1.0000001639127731E-3</v>
          </cell>
          <cell r="U552">
            <v>0</v>
          </cell>
          <cell r="V552">
            <v>0</v>
          </cell>
          <cell r="W552">
            <v>0</v>
          </cell>
          <cell r="X552">
            <v>1.0000001639127731E-3</v>
          </cell>
        </row>
        <row r="553">
          <cell r="A553" t="str">
            <v/>
          </cell>
          <cell r="B553" t="str">
            <v/>
          </cell>
          <cell r="C553" t="str">
            <v>Martin Pipeline Total</v>
          </cell>
          <cell r="D553" t="str">
            <v>Other</v>
          </cell>
          <cell r="E553" t="str">
            <v/>
          </cell>
          <cell r="I553" t="str">
            <v>Martin Pipeline Total</v>
          </cell>
          <cell r="L553">
            <v>13292885.619999999</v>
          </cell>
          <cell r="M553">
            <v>1E-3</v>
          </cell>
          <cell r="N553">
            <v>-13292885.619999999</v>
          </cell>
          <cell r="O553">
            <v>0</v>
          </cell>
          <cell r="P553">
            <v>1.0000001639127731E-3</v>
          </cell>
          <cell r="Q553">
            <v>0</v>
          </cell>
          <cell r="R553">
            <v>0</v>
          </cell>
          <cell r="S553">
            <v>0</v>
          </cell>
          <cell r="T553">
            <v>1.0000001639127731E-3</v>
          </cell>
          <cell r="U553">
            <v>0</v>
          </cell>
          <cell r="V553">
            <v>0</v>
          </cell>
          <cell r="W553">
            <v>0</v>
          </cell>
          <cell r="X553">
            <v>1.0000001639127731E-3</v>
          </cell>
        </row>
        <row r="554">
          <cell r="A554" t="str">
            <v>34130502</v>
          </cell>
          <cell r="B554">
            <v>341</v>
          </cell>
          <cell r="C554" t="str">
            <v>Martin U3</v>
          </cell>
          <cell r="D554" t="str">
            <v>Other</v>
          </cell>
          <cell r="E554">
            <v>30502</v>
          </cell>
          <cell r="I554" t="str">
            <v>Martin U3</v>
          </cell>
          <cell r="J554" t="str">
            <v>Depr</v>
          </cell>
          <cell r="K554">
            <v>341</v>
          </cell>
          <cell r="L554">
            <v>1549770.09</v>
          </cell>
          <cell r="M554">
            <v>0</v>
          </cell>
          <cell r="N554">
            <v>0</v>
          </cell>
          <cell r="O554">
            <v>0</v>
          </cell>
          <cell r="P554">
            <v>1549770.09</v>
          </cell>
          <cell r="Q554">
            <v>25483.29</v>
          </cell>
          <cell r="R554">
            <v>-3207.04</v>
          </cell>
          <cell r="S554">
            <v>0</v>
          </cell>
          <cell r="T554">
            <v>1572046.34</v>
          </cell>
          <cell r="U554">
            <v>107177.69</v>
          </cell>
          <cell r="V554">
            <v>-8471.9800000000032</v>
          </cell>
          <cell r="W554">
            <v>0</v>
          </cell>
          <cell r="X554">
            <v>1670752.0500000003</v>
          </cell>
        </row>
        <row r="555">
          <cell r="A555" t="str">
            <v>34230502</v>
          </cell>
          <cell r="B555">
            <v>342</v>
          </cell>
          <cell r="C555" t="str">
            <v>Martin U3</v>
          </cell>
          <cell r="D555" t="str">
            <v>Other</v>
          </cell>
          <cell r="E555">
            <v>30502</v>
          </cell>
          <cell r="K555">
            <v>342</v>
          </cell>
          <cell r="L555">
            <v>166850.88</v>
          </cell>
          <cell r="M555">
            <v>0</v>
          </cell>
          <cell r="N555">
            <v>0</v>
          </cell>
          <cell r="O555">
            <v>0</v>
          </cell>
          <cell r="P555">
            <v>166850.88</v>
          </cell>
          <cell r="Q555">
            <v>2743.5699999999997</v>
          </cell>
          <cell r="R555">
            <v>-345.28</v>
          </cell>
          <cell r="S555">
            <v>0</v>
          </cell>
          <cell r="T555">
            <v>169249.17</v>
          </cell>
          <cell r="U555">
            <v>11538.939999999999</v>
          </cell>
          <cell r="V555">
            <v>-912.09999999999991</v>
          </cell>
          <cell r="W555">
            <v>0</v>
          </cell>
          <cell r="X555">
            <v>179876.01</v>
          </cell>
        </row>
        <row r="556">
          <cell r="A556" t="str">
            <v>34330502</v>
          </cell>
          <cell r="B556">
            <v>343</v>
          </cell>
          <cell r="C556" t="str">
            <v>Martin U3</v>
          </cell>
          <cell r="D556" t="str">
            <v>Other</v>
          </cell>
          <cell r="E556">
            <v>30502</v>
          </cell>
          <cell r="K556">
            <v>343</v>
          </cell>
          <cell r="L556">
            <v>157214471.40000001</v>
          </cell>
          <cell r="M556">
            <v>76863.27</v>
          </cell>
          <cell r="N556">
            <v>-367502.04</v>
          </cell>
          <cell r="O556">
            <v>10289722.539999999</v>
          </cell>
          <cell r="P556">
            <v>167213555.17000002</v>
          </cell>
          <cell r="Q556">
            <v>2392507.58</v>
          </cell>
          <cell r="R556">
            <v>-24369471.549999997</v>
          </cell>
          <cell r="S556">
            <v>0</v>
          </cell>
          <cell r="T556">
            <v>145236591.19999999</v>
          </cell>
          <cell r="U556">
            <v>19965388.599999998</v>
          </cell>
          <cell r="V556">
            <v>-816548.40999999992</v>
          </cell>
          <cell r="W556">
            <v>0</v>
          </cell>
          <cell r="X556">
            <v>164385431.39000002</v>
          </cell>
        </row>
        <row r="557">
          <cell r="A557" t="str">
            <v>34430502</v>
          </cell>
          <cell r="B557">
            <v>344</v>
          </cell>
          <cell r="C557" t="str">
            <v>Martin U3</v>
          </cell>
          <cell r="D557" t="str">
            <v>Other</v>
          </cell>
          <cell r="E557">
            <v>30502</v>
          </cell>
          <cell r="K557">
            <v>344</v>
          </cell>
          <cell r="L557">
            <v>20304672</v>
          </cell>
          <cell r="M557">
            <v>0</v>
          </cell>
          <cell r="N557">
            <v>0</v>
          </cell>
          <cell r="O557">
            <v>0</v>
          </cell>
          <cell r="P557">
            <v>20304672</v>
          </cell>
          <cell r="Q557">
            <v>333875.16000000003</v>
          </cell>
          <cell r="R557">
            <v>-42017.8</v>
          </cell>
          <cell r="S557">
            <v>0</v>
          </cell>
          <cell r="T557">
            <v>20596529.359999999</v>
          </cell>
          <cell r="U557">
            <v>1404213.2</v>
          </cell>
          <cell r="V557">
            <v>-110997.77</v>
          </cell>
          <cell r="W557">
            <v>0</v>
          </cell>
          <cell r="X557">
            <v>21889744.790000003</v>
          </cell>
        </row>
        <row r="558">
          <cell r="A558" t="str">
            <v>34530502</v>
          </cell>
          <cell r="B558">
            <v>345</v>
          </cell>
          <cell r="C558" t="str">
            <v>Martin U3</v>
          </cell>
          <cell r="D558" t="str">
            <v>Other</v>
          </cell>
          <cell r="E558">
            <v>30502</v>
          </cell>
          <cell r="K558">
            <v>345</v>
          </cell>
          <cell r="L558">
            <v>25494754.350000001</v>
          </cell>
          <cell r="M558">
            <v>-4950</v>
          </cell>
          <cell r="N558">
            <v>0</v>
          </cell>
          <cell r="O558">
            <v>0</v>
          </cell>
          <cell r="P558">
            <v>25489804.350000001</v>
          </cell>
          <cell r="Q558">
            <v>419135.68000000005</v>
          </cell>
          <cell r="R558">
            <v>-52747.729999999996</v>
          </cell>
          <cell r="S558">
            <v>0</v>
          </cell>
          <cell r="T558">
            <v>25856192.300000001</v>
          </cell>
          <cell r="U558">
            <v>1762802.1400000001</v>
          </cell>
          <cell r="V558">
            <v>-139342.87000000002</v>
          </cell>
          <cell r="W558">
            <v>0</v>
          </cell>
          <cell r="X558">
            <v>27479651.570000004</v>
          </cell>
        </row>
        <row r="559">
          <cell r="A559" t="str">
            <v>34630502</v>
          </cell>
          <cell r="B559">
            <v>346</v>
          </cell>
          <cell r="C559" t="str">
            <v>Martin U3</v>
          </cell>
          <cell r="D559" t="str">
            <v>Other</v>
          </cell>
          <cell r="E559">
            <v>30502</v>
          </cell>
          <cell r="K559">
            <v>346</v>
          </cell>
          <cell r="L559">
            <v>531739.18000000005</v>
          </cell>
          <cell r="M559">
            <v>0</v>
          </cell>
          <cell r="N559">
            <v>0</v>
          </cell>
          <cell r="O559">
            <v>0</v>
          </cell>
          <cell r="P559">
            <v>531739.18000000005</v>
          </cell>
          <cell r="Q559">
            <v>8743.5299999999988</v>
          </cell>
          <cell r="R559">
            <v>-1100.3699999999999</v>
          </cell>
          <cell r="S559">
            <v>0</v>
          </cell>
          <cell r="T559">
            <v>539382.34000000008</v>
          </cell>
          <cell r="U559">
            <v>36773.579999999994</v>
          </cell>
          <cell r="V559">
            <v>-2906.8399999999997</v>
          </cell>
          <cell r="W559">
            <v>0</v>
          </cell>
          <cell r="X559">
            <v>573249.08000000007</v>
          </cell>
        </row>
        <row r="560">
          <cell r="A560" t="str">
            <v/>
          </cell>
          <cell r="B560" t="str">
            <v/>
          </cell>
          <cell r="C560" t="str">
            <v>Martin U3</v>
          </cell>
          <cell r="D560" t="str">
            <v>Other</v>
          </cell>
          <cell r="E560" t="str">
            <v/>
          </cell>
          <cell r="J560" t="str">
            <v>Depr Total</v>
          </cell>
          <cell r="L560">
            <v>205262257.90000001</v>
          </cell>
          <cell r="M560">
            <v>71913.27</v>
          </cell>
          <cell r="N560">
            <v>-367502.04</v>
          </cell>
          <cell r="O560">
            <v>10289722.539999999</v>
          </cell>
          <cell r="P560">
            <v>215256391.67000002</v>
          </cell>
          <cell r="Q560">
            <v>3182488.81</v>
          </cell>
          <cell r="R560">
            <v>-24468889.77</v>
          </cell>
          <cell r="S560">
            <v>0</v>
          </cell>
          <cell r="T560">
            <v>193969990.71000001</v>
          </cell>
          <cell r="U560">
            <v>23287894.149999995</v>
          </cell>
          <cell r="V560">
            <v>-1079179.97</v>
          </cell>
          <cell r="W560">
            <v>0</v>
          </cell>
          <cell r="X560">
            <v>216178704.89000002</v>
          </cell>
        </row>
        <row r="561">
          <cell r="A561" t="str">
            <v/>
          </cell>
          <cell r="B561" t="str">
            <v/>
          </cell>
          <cell r="C561" t="str">
            <v>Martin U3 Total</v>
          </cell>
          <cell r="D561" t="str">
            <v>Other</v>
          </cell>
          <cell r="E561" t="str">
            <v/>
          </cell>
          <cell r="I561" t="str">
            <v>Martin U3 Total</v>
          </cell>
          <cell r="L561">
            <v>205262257.90000001</v>
          </cell>
          <cell r="M561">
            <v>71913.27</v>
          </cell>
          <cell r="N561">
            <v>-367502.04</v>
          </cell>
          <cell r="O561">
            <v>10289722.539999999</v>
          </cell>
          <cell r="P561">
            <v>215256391.67000002</v>
          </cell>
          <cell r="Q561">
            <v>3182488.81</v>
          </cell>
          <cell r="R561">
            <v>-24468889.77</v>
          </cell>
          <cell r="S561">
            <v>0</v>
          </cell>
          <cell r="T561">
            <v>193969990.71000001</v>
          </cell>
          <cell r="U561">
            <v>23287894.149999995</v>
          </cell>
          <cell r="V561">
            <v>-1079179.97</v>
          </cell>
          <cell r="W561">
            <v>0</v>
          </cell>
          <cell r="X561">
            <v>216178704.89000002</v>
          </cell>
        </row>
        <row r="562">
          <cell r="A562" t="str">
            <v>34130503</v>
          </cell>
          <cell r="B562">
            <v>341</v>
          </cell>
          <cell r="C562" t="str">
            <v>Martin U4</v>
          </cell>
          <cell r="D562" t="str">
            <v>Other</v>
          </cell>
          <cell r="E562">
            <v>30503</v>
          </cell>
          <cell r="I562" t="str">
            <v>Martin U4</v>
          </cell>
          <cell r="J562" t="str">
            <v>Depr</v>
          </cell>
          <cell r="K562">
            <v>341</v>
          </cell>
          <cell r="L562">
            <v>1220508.19</v>
          </cell>
          <cell r="M562">
            <v>712.95</v>
          </cell>
          <cell r="N562">
            <v>0</v>
          </cell>
          <cell r="O562">
            <v>0</v>
          </cell>
          <cell r="P562">
            <v>1221221.1399999999</v>
          </cell>
          <cell r="Q562">
            <v>20080.859999999997</v>
          </cell>
          <cell r="R562">
            <v>-2527.15</v>
          </cell>
          <cell r="S562">
            <v>0</v>
          </cell>
          <cell r="T562">
            <v>1238774.8500000001</v>
          </cell>
          <cell r="U562">
            <v>84456.16</v>
          </cell>
          <cell r="V562">
            <v>-6675.94</v>
          </cell>
          <cell r="W562">
            <v>0</v>
          </cell>
          <cell r="X562">
            <v>1316555.0699999998</v>
          </cell>
        </row>
        <row r="563">
          <cell r="A563" t="str">
            <v>34230503</v>
          </cell>
          <cell r="B563">
            <v>342</v>
          </cell>
          <cell r="C563" t="str">
            <v>Martin U4</v>
          </cell>
          <cell r="D563" t="str">
            <v>Other</v>
          </cell>
          <cell r="E563">
            <v>30503</v>
          </cell>
          <cell r="K563">
            <v>342</v>
          </cell>
          <cell r="L563">
            <v>166470.99</v>
          </cell>
          <cell r="M563">
            <v>0</v>
          </cell>
          <cell r="N563">
            <v>0</v>
          </cell>
          <cell r="O563">
            <v>0</v>
          </cell>
          <cell r="P563">
            <v>166470.99</v>
          </cell>
          <cell r="Q563">
            <v>2737.3199999999997</v>
          </cell>
          <cell r="R563">
            <v>-344.49</v>
          </cell>
          <cell r="S563">
            <v>0</v>
          </cell>
          <cell r="T563">
            <v>168863.82</v>
          </cell>
          <cell r="U563">
            <v>11512.67</v>
          </cell>
          <cell r="V563">
            <v>-910.04000000000008</v>
          </cell>
          <cell r="W563">
            <v>0</v>
          </cell>
          <cell r="X563">
            <v>179466.44999999998</v>
          </cell>
        </row>
        <row r="564">
          <cell r="A564" t="str">
            <v>34330503</v>
          </cell>
          <cell r="B564">
            <v>343</v>
          </cell>
          <cell r="C564" t="str">
            <v>Martin U4</v>
          </cell>
          <cell r="D564" t="str">
            <v>Other</v>
          </cell>
          <cell r="E564">
            <v>30503</v>
          </cell>
          <cell r="K564">
            <v>343</v>
          </cell>
          <cell r="L564">
            <v>175969193.09</v>
          </cell>
          <cell r="M564">
            <v>13662661.859999999</v>
          </cell>
          <cell r="N564">
            <v>-13257867.83</v>
          </cell>
          <cell r="O564">
            <v>2267103.89</v>
          </cell>
          <cell r="P564">
            <v>178641091.00999996</v>
          </cell>
          <cell r="Q564">
            <v>2937443.3599999994</v>
          </cell>
          <cell r="R564">
            <v>-369673.81000000052</v>
          </cell>
          <cell r="S564">
            <v>0</v>
          </cell>
          <cell r="T564">
            <v>181208860.56</v>
          </cell>
          <cell r="U564">
            <v>16278127.420000002</v>
          </cell>
          <cell r="V564">
            <v>-12012953.850000001</v>
          </cell>
          <cell r="W564">
            <v>0</v>
          </cell>
          <cell r="X564">
            <v>185474034.12999997</v>
          </cell>
        </row>
        <row r="565">
          <cell r="A565" t="str">
            <v>34430503</v>
          </cell>
          <cell r="B565">
            <v>344</v>
          </cell>
          <cell r="C565" t="str">
            <v>Martin U4</v>
          </cell>
          <cell r="D565" t="str">
            <v>Other</v>
          </cell>
          <cell r="E565">
            <v>30503</v>
          </cell>
          <cell r="K565">
            <v>344</v>
          </cell>
          <cell r="L565">
            <v>28033534.190000001</v>
          </cell>
          <cell r="M565">
            <v>0</v>
          </cell>
          <cell r="N565">
            <v>0</v>
          </cell>
          <cell r="O565">
            <v>0</v>
          </cell>
          <cell r="P565">
            <v>28033534.190000001</v>
          </cell>
          <cell r="Q565">
            <v>460962.92000000004</v>
          </cell>
          <cell r="R565">
            <v>-58011.649999999994</v>
          </cell>
          <cell r="S565">
            <v>0</v>
          </cell>
          <cell r="T565">
            <v>28436485.460000005</v>
          </cell>
          <cell r="U565">
            <v>1938719.27</v>
          </cell>
          <cell r="V565">
            <v>-153248.44</v>
          </cell>
          <cell r="W565">
            <v>0</v>
          </cell>
          <cell r="X565">
            <v>30221956.289999995</v>
          </cell>
        </row>
        <row r="566">
          <cell r="A566" t="str">
            <v>34530503</v>
          </cell>
          <cell r="B566">
            <v>345</v>
          </cell>
          <cell r="C566" t="str">
            <v>Martin U4</v>
          </cell>
          <cell r="D566" t="str">
            <v>Other</v>
          </cell>
          <cell r="E566">
            <v>30503</v>
          </cell>
          <cell r="K566">
            <v>345</v>
          </cell>
          <cell r="L566">
            <v>23770753.77</v>
          </cell>
          <cell r="M566">
            <v>82594.75</v>
          </cell>
          <cell r="N566">
            <v>-47310.2</v>
          </cell>
          <cell r="O566">
            <v>0</v>
          </cell>
          <cell r="P566">
            <v>23806038.32</v>
          </cell>
          <cell r="Q566">
            <v>391449.06999999995</v>
          </cell>
          <cell r="R566">
            <v>-49263.409999999989</v>
          </cell>
          <cell r="S566">
            <v>0</v>
          </cell>
          <cell r="T566">
            <v>24148223.98</v>
          </cell>
          <cell r="U566">
            <v>1646357.69</v>
          </cell>
          <cell r="V566">
            <v>-130138.37</v>
          </cell>
          <cell r="W566">
            <v>0</v>
          </cell>
          <cell r="X566">
            <v>25664443.300000001</v>
          </cell>
        </row>
        <row r="567">
          <cell r="A567" t="str">
            <v>34630503</v>
          </cell>
          <cell r="B567">
            <v>346</v>
          </cell>
          <cell r="C567" t="str">
            <v>Martin U4</v>
          </cell>
          <cell r="D567" t="str">
            <v>Other</v>
          </cell>
          <cell r="E567">
            <v>30503</v>
          </cell>
          <cell r="K567">
            <v>346</v>
          </cell>
          <cell r="L567">
            <v>687902.97</v>
          </cell>
          <cell r="M567">
            <v>995.15</v>
          </cell>
          <cell r="N567">
            <v>0</v>
          </cell>
          <cell r="O567">
            <v>0</v>
          </cell>
          <cell r="P567">
            <v>688898.12</v>
          </cell>
          <cell r="Q567">
            <v>11327.74</v>
          </cell>
          <cell r="R567">
            <v>-1425.58</v>
          </cell>
          <cell r="S567">
            <v>0</v>
          </cell>
          <cell r="T567">
            <v>698800.28</v>
          </cell>
          <cell r="U567">
            <v>47642.23</v>
          </cell>
          <cell r="V567">
            <v>-3765.91</v>
          </cell>
          <cell r="W567">
            <v>0</v>
          </cell>
          <cell r="X567">
            <v>742676.59999999986</v>
          </cell>
        </row>
        <row r="568">
          <cell r="A568" t="str">
            <v/>
          </cell>
          <cell r="B568" t="str">
            <v/>
          </cell>
          <cell r="C568" t="str">
            <v>Martin U4</v>
          </cell>
          <cell r="D568" t="str">
            <v>Other</v>
          </cell>
          <cell r="E568" t="str">
            <v/>
          </cell>
          <cell r="J568" t="str">
            <v>Depr Total</v>
          </cell>
          <cell r="L568">
            <v>229848363.20000002</v>
          </cell>
          <cell r="M568">
            <v>13746964.709999999</v>
          </cell>
          <cell r="N568">
            <v>-13305178.029999999</v>
          </cell>
          <cell r="O568">
            <v>2267103.89</v>
          </cell>
          <cell r="P568">
            <v>232557253.76999995</v>
          </cell>
          <cell r="Q568">
            <v>3824001.2699999996</v>
          </cell>
          <cell r="R568">
            <v>-481246.09000000055</v>
          </cell>
          <cell r="S568">
            <v>0</v>
          </cell>
          <cell r="T568">
            <v>235900008.94999999</v>
          </cell>
          <cell r="U568">
            <v>20006815.440000005</v>
          </cell>
          <cell r="V568">
            <v>-12307692.550000001</v>
          </cell>
          <cell r="W568">
            <v>0</v>
          </cell>
          <cell r="X568">
            <v>243599131.83999997</v>
          </cell>
        </row>
        <row r="569">
          <cell r="A569" t="str">
            <v/>
          </cell>
          <cell r="B569" t="str">
            <v/>
          </cell>
          <cell r="C569" t="str">
            <v>Martin U4 Total</v>
          </cell>
          <cell r="D569" t="str">
            <v>Other</v>
          </cell>
          <cell r="E569" t="str">
            <v/>
          </cell>
          <cell r="I569" t="str">
            <v>Martin U4 Total</v>
          </cell>
          <cell r="L569">
            <v>229848363.20000002</v>
          </cell>
          <cell r="M569">
            <v>13746964.709999999</v>
          </cell>
          <cell r="N569">
            <v>-13305178.029999999</v>
          </cell>
          <cell r="O569">
            <v>2267103.89</v>
          </cell>
          <cell r="P569">
            <v>232557253.76999995</v>
          </cell>
          <cell r="Q569">
            <v>3824001.2699999996</v>
          </cell>
          <cell r="R569">
            <v>-481246.09000000055</v>
          </cell>
          <cell r="S569">
            <v>0</v>
          </cell>
          <cell r="T569">
            <v>235900008.94999999</v>
          </cell>
          <cell r="U569">
            <v>20006815.440000005</v>
          </cell>
          <cell r="V569">
            <v>-12307692.550000001</v>
          </cell>
          <cell r="W569">
            <v>0</v>
          </cell>
          <cell r="X569">
            <v>243599131.83999997</v>
          </cell>
        </row>
        <row r="570">
          <cell r="A570" t="str">
            <v>34130504</v>
          </cell>
          <cell r="B570">
            <v>341</v>
          </cell>
          <cell r="C570" t="str">
            <v>Martin U8</v>
          </cell>
          <cell r="D570" t="str">
            <v>Other</v>
          </cell>
          <cell r="E570">
            <v>30504</v>
          </cell>
          <cell r="I570" t="str">
            <v>Martin U8</v>
          </cell>
          <cell r="J570" t="str">
            <v>Depr</v>
          </cell>
          <cell r="K570">
            <v>341</v>
          </cell>
          <cell r="L570">
            <v>22767375.48</v>
          </cell>
          <cell r="M570">
            <v>0</v>
          </cell>
          <cell r="N570">
            <v>0</v>
          </cell>
          <cell r="O570">
            <v>0</v>
          </cell>
          <cell r="P570">
            <v>22767375.48</v>
          </cell>
          <cell r="Q570">
            <v>31685.440000000002</v>
          </cell>
          <cell r="R570">
            <v>-35113.490000000005</v>
          </cell>
          <cell r="S570">
            <v>0</v>
          </cell>
          <cell r="T570">
            <v>22763947.430000003</v>
          </cell>
          <cell r="U570">
            <v>733419.99</v>
          </cell>
          <cell r="V570">
            <v>-75848.829999999987</v>
          </cell>
          <cell r="W570">
            <v>0</v>
          </cell>
          <cell r="X570">
            <v>23421518.590000004</v>
          </cell>
        </row>
        <row r="571">
          <cell r="A571" t="str">
            <v>34230504</v>
          </cell>
          <cell r="B571">
            <v>342</v>
          </cell>
          <cell r="C571" t="str">
            <v>Martin U8</v>
          </cell>
          <cell r="D571" t="str">
            <v>Other</v>
          </cell>
          <cell r="E571">
            <v>30504</v>
          </cell>
          <cell r="K571">
            <v>342</v>
          </cell>
          <cell r="L571">
            <v>10868962.91</v>
          </cell>
          <cell r="M571">
            <v>0</v>
          </cell>
          <cell r="N571">
            <v>0</v>
          </cell>
          <cell r="O571">
            <v>0</v>
          </cell>
          <cell r="P571">
            <v>10868962.91</v>
          </cell>
          <cell r="Q571">
            <v>15126.369999999999</v>
          </cell>
          <cell r="R571">
            <v>-16762.900000000001</v>
          </cell>
          <cell r="S571">
            <v>0</v>
          </cell>
          <cell r="T571">
            <v>10867326.379999999</v>
          </cell>
          <cell r="U571">
            <v>350128.83</v>
          </cell>
          <cell r="V571">
            <v>-36209.659999999996</v>
          </cell>
          <cell r="W571">
            <v>0</v>
          </cell>
          <cell r="X571">
            <v>11181245.549999999</v>
          </cell>
        </row>
        <row r="572">
          <cell r="A572" t="str">
            <v>34330504</v>
          </cell>
          <cell r="B572">
            <v>343</v>
          </cell>
          <cell r="C572" t="str">
            <v>Martin U8</v>
          </cell>
          <cell r="D572" t="str">
            <v>Other</v>
          </cell>
          <cell r="E572">
            <v>30504</v>
          </cell>
          <cell r="K572">
            <v>343</v>
          </cell>
          <cell r="L572">
            <v>346059813.00999999</v>
          </cell>
          <cell r="M572">
            <v>47667080.169999994</v>
          </cell>
          <cell r="N572">
            <v>-1651691.57</v>
          </cell>
          <cell r="O572">
            <v>-6981394.1299999999</v>
          </cell>
          <cell r="P572">
            <v>385093807.48000002</v>
          </cell>
          <cell r="Q572">
            <v>15302980.57</v>
          </cell>
          <cell r="R572">
            <v>-28496487.909999996</v>
          </cell>
          <cell r="S572">
            <v>0</v>
          </cell>
          <cell r="T572">
            <v>371900300.13999999</v>
          </cell>
          <cell r="U572">
            <v>27273188.48</v>
          </cell>
          <cell r="V572">
            <v>-9439501.6300000008</v>
          </cell>
          <cell r="W572">
            <v>0</v>
          </cell>
          <cell r="X572">
            <v>389733986.99000001</v>
          </cell>
        </row>
        <row r="573">
          <cell r="A573" t="str">
            <v>34430504</v>
          </cell>
          <cell r="B573">
            <v>344</v>
          </cell>
          <cell r="C573" t="str">
            <v>Martin U8</v>
          </cell>
          <cell r="D573" t="str">
            <v>Other</v>
          </cell>
          <cell r="E573">
            <v>30504</v>
          </cell>
          <cell r="K573">
            <v>344</v>
          </cell>
          <cell r="L573">
            <v>39386571.890000001</v>
          </cell>
          <cell r="M573">
            <v>9084.56</v>
          </cell>
          <cell r="N573">
            <v>0</v>
          </cell>
          <cell r="O573">
            <v>0</v>
          </cell>
          <cell r="P573">
            <v>39395656.450000003</v>
          </cell>
          <cell r="Q573">
            <v>54827.070000000007</v>
          </cell>
          <cell r="R573">
            <v>-60758.83</v>
          </cell>
          <cell r="S573">
            <v>0</v>
          </cell>
          <cell r="T573">
            <v>39389724.690000005</v>
          </cell>
          <cell r="U573">
            <v>1269077.4000000001</v>
          </cell>
          <cell r="V573">
            <v>-131245.48000000001</v>
          </cell>
          <cell r="W573">
            <v>0</v>
          </cell>
          <cell r="X573">
            <v>40527556.610000007</v>
          </cell>
        </row>
        <row r="574">
          <cell r="A574" t="str">
            <v>34530504</v>
          </cell>
          <cell r="B574">
            <v>345</v>
          </cell>
          <cell r="C574" t="str">
            <v>Martin U8</v>
          </cell>
          <cell r="D574" t="str">
            <v>Other</v>
          </cell>
          <cell r="E574">
            <v>30504</v>
          </cell>
          <cell r="K574">
            <v>345</v>
          </cell>
          <cell r="L574">
            <v>50694473.899999999</v>
          </cell>
          <cell r="M574">
            <v>0</v>
          </cell>
          <cell r="N574">
            <v>0</v>
          </cell>
          <cell r="O574">
            <v>0</v>
          </cell>
          <cell r="P574">
            <v>50694473.899999999</v>
          </cell>
          <cell r="Q574">
            <v>70551.69</v>
          </cell>
          <cell r="R574">
            <v>-78184.67</v>
          </cell>
          <cell r="S574">
            <v>0</v>
          </cell>
          <cell r="T574">
            <v>50686840.919999994</v>
          </cell>
          <cell r="U574">
            <v>1633053.4000000001</v>
          </cell>
          <cell r="V574">
            <v>-168887.15</v>
          </cell>
          <cell r="W574">
            <v>0</v>
          </cell>
          <cell r="X574">
            <v>52151007.170000002</v>
          </cell>
        </row>
        <row r="575">
          <cell r="A575" t="str">
            <v>34630504</v>
          </cell>
          <cell r="B575">
            <v>346</v>
          </cell>
          <cell r="C575" t="str">
            <v>Martin U8</v>
          </cell>
          <cell r="D575" t="str">
            <v>Other</v>
          </cell>
          <cell r="E575">
            <v>30504</v>
          </cell>
          <cell r="K575">
            <v>346</v>
          </cell>
          <cell r="L575">
            <v>4430637.91</v>
          </cell>
          <cell r="M575">
            <v>0</v>
          </cell>
          <cell r="N575">
            <v>0</v>
          </cell>
          <cell r="O575">
            <v>0</v>
          </cell>
          <cell r="P575">
            <v>4430637.91</v>
          </cell>
          <cell r="Q575">
            <v>6166.1399999999994</v>
          </cell>
          <cell r="R575">
            <v>-6833.26</v>
          </cell>
          <cell r="S575">
            <v>0</v>
          </cell>
          <cell r="T575">
            <v>4429970.79</v>
          </cell>
          <cell r="U575">
            <v>142726.97</v>
          </cell>
          <cell r="V575">
            <v>-14760.55</v>
          </cell>
          <cell r="W575">
            <v>0</v>
          </cell>
          <cell r="X575">
            <v>4557937.21</v>
          </cell>
        </row>
        <row r="576">
          <cell r="A576" t="str">
            <v/>
          </cell>
          <cell r="B576" t="str">
            <v/>
          </cell>
          <cell r="C576" t="str">
            <v>Martin U8</v>
          </cell>
          <cell r="D576" t="str">
            <v>Other</v>
          </cell>
          <cell r="E576" t="str">
            <v/>
          </cell>
          <cell r="J576" t="str">
            <v>Depr Total</v>
          </cell>
          <cell r="L576">
            <v>474207835.09999996</v>
          </cell>
          <cell r="M576">
            <v>47676164.729999997</v>
          </cell>
          <cell r="N576">
            <v>-1651691.57</v>
          </cell>
          <cell r="O576">
            <v>-6981394.1299999999</v>
          </cell>
          <cell r="P576">
            <v>513250914.13</v>
          </cell>
          <cell r="Q576">
            <v>15481337.280000001</v>
          </cell>
          <cell r="R576">
            <v>-28694141.059999999</v>
          </cell>
          <cell r="S576">
            <v>0</v>
          </cell>
          <cell r="T576">
            <v>500038110.35000002</v>
          </cell>
          <cell r="U576">
            <v>31401595.069999997</v>
          </cell>
          <cell r="V576">
            <v>-9866453.3000000026</v>
          </cell>
          <cell r="W576">
            <v>0</v>
          </cell>
          <cell r="X576">
            <v>521573252.12</v>
          </cell>
        </row>
        <row r="577">
          <cell r="A577" t="str">
            <v/>
          </cell>
          <cell r="B577" t="str">
            <v/>
          </cell>
          <cell r="C577" t="str">
            <v>Martin U8 Total</v>
          </cell>
          <cell r="D577" t="str">
            <v>Other</v>
          </cell>
          <cell r="E577" t="str">
            <v/>
          </cell>
          <cell r="I577" t="str">
            <v>Martin U8 Total</v>
          </cell>
          <cell r="L577">
            <v>474207835.09999996</v>
          </cell>
          <cell r="M577">
            <v>47676164.729999997</v>
          </cell>
          <cell r="N577">
            <v>-1651691.57</v>
          </cell>
          <cell r="O577">
            <v>-6981394.1299999999</v>
          </cell>
          <cell r="P577">
            <v>513250914.13</v>
          </cell>
          <cell r="Q577">
            <v>15481337.280000001</v>
          </cell>
          <cell r="R577">
            <v>-28694141.059999999</v>
          </cell>
          <cell r="S577">
            <v>0</v>
          </cell>
          <cell r="T577">
            <v>500038110.35000002</v>
          </cell>
          <cell r="U577">
            <v>31401595.069999997</v>
          </cell>
          <cell r="V577">
            <v>-9866453.3000000026</v>
          </cell>
          <cell r="W577">
            <v>0</v>
          </cell>
          <cell r="X577">
            <v>521573252.12</v>
          </cell>
        </row>
        <row r="578">
          <cell r="A578" t="str">
            <v/>
          </cell>
          <cell r="B578" t="str">
            <v/>
          </cell>
          <cell r="C578" t="str">
            <v>Martin U8 Total</v>
          </cell>
          <cell r="D578" t="str">
            <v>Other</v>
          </cell>
          <cell r="E578" t="str">
            <v/>
          </cell>
          <cell r="H578" t="str">
            <v>Martin  Total</v>
          </cell>
          <cell r="L578">
            <v>1005179863.6399999</v>
          </cell>
          <cell r="M578">
            <v>75018376.400999993</v>
          </cell>
          <cell r="N578">
            <v>-28846551.149999999</v>
          </cell>
          <cell r="O578">
            <v>-2303750.5200000005</v>
          </cell>
          <cell r="P578">
            <v>1049047938.3709999</v>
          </cell>
          <cell r="Q578">
            <v>23934561.66</v>
          </cell>
          <cell r="R578">
            <v>-53855186.809999987</v>
          </cell>
          <cell r="S578">
            <v>0</v>
          </cell>
          <cell r="T578">
            <v>1019127313.221</v>
          </cell>
          <cell r="U578">
            <v>80778323.980000004</v>
          </cell>
          <cell r="V578">
            <v>-23764203.969999999</v>
          </cell>
          <cell r="W578">
            <v>0</v>
          </cell>
          <cell r="X578">
            <v>1076141433.2309999</v>
          </cell>
        </row>
        <row r="579">
          <cell r="A579" t="str">
            <v>34140103</v>
          </cell>
          <cell r="B579">
            <v>341</v>
          </cell>
          <cell r="C579" t="str">
            <v>Martin Solar</v>
          </cell>
          <cell r="D579" t="str">
            <v>Other</v>
          </cell>
          <cell r="E579">
            <v>40103</v>
          </cell>
          <cell r="H579" t="str">
            <v xml:space="preserve">Martin Solar </v>
          </cell>
          <cell r="I579" t="str">
            <v>Martin Solar</v>
          </cell>
          <cell r="J579" t="str">
            <v>Depr</v>
          </cell>
          <cell r="K579">
            <v>341</v>
          </cell>
          <cell r="L579">
            <v>90.550000999999995</v>
          </cell>
          <cell r="M579">
            <v>0.11</v>
          </cell>
          <cell r="N579">
            <v>0</v>
          </cell>
          <cell r="O579">
            <v>0</v>
          </cell>
          <cell r="P579">
            <v>90.660000999999994</v>
          </cell>
          <cell r="Q579">
            <v>0.57999999999999996</v>
          </cell>
          <cell r="R579">
            <v>-7.0000000000000007E-2</v>
          </cell>
          <cell r="S579">
            <v>0</v>
          </cell>
          <cell r="T579">
            <v>91.170000999999999</v>
          </cell>
          <cell r="U579">
            <v>0.66000000000000014</v>
          </cell>
          <cell r="V579">
            <v>0</v>
          </cell>
          <cell r="W579">
            <v>0</v>
          </cell>
          <cell r="X579">
            <v>91.830000999999996</v>
          </cell>
        </row>
        <row r="580">
          <cell r="A580" t="str">
            <v>34240103</v>
          </cell>
          <cell r="B580">
            <v>342</v>
          </cell>
          <cell r="C580" t="str">
            <v>Martin Solar</v>
          </cell>
          <cell r="D580" t="str">
            <v>Other</v>
          </cell>
          <cell r="E580">
            <v>40103</v>
          </cell>
          <cell r="K580">
            <v>342</v>
          </cell>
          <cell r="L580">
            <v>9.9999999999999995E-7</v>
          </cell>
          <cell r="M580">
            <v>0</v>
          </cell>
          <cell r="N580">
            <v>0</v>
          </cell>
          <cell r="O580">
            <v>0</v>
          </cell>
          <cell r="P580">
            <v>9.9999999999999995E-7</v>
          </cell>
          <cell r="Q580">
            <v>0</v>
          </cell>
          <cell r="R580">
            <v>0</v>
          </cell>
          <cell r="S580">
            <v>0</v>
          </cell>
          <cell r="T580">
            <v>9.9999999999999995E-7</v>
          </cell>
          <cell r="U580">
            <v>0</v>
          </cell>
          <cell r="V580">
            <v>0</v>
          </cell>
          <cell r="W580">
            <v>0</v>
          </cell>
          <cell r="X580">
            <v>9.9999999999999995E-7</v>
          </cell>
        </row>
        <row r="581">
          <cell r="A581" t="str">
            <v>34340103</v>
          </cell>
          <cell r="B581">
            <v>343</v>
          </cell>
          <cell r="C581" t="str">
            <v>Martin Solar</v>
          </cell>
          <cell r="D581" t="str">
            <v>Other</v>
          </cell>
          <cell r="E581">
            <v>40103</v>
          </cell>
          <cell r="K581">
            <v>343</v>
          </cell>
          <cell r="L581">
            <v>390586865.63000101</v>
          </cell>
          <cell r="M581">
            <v>5944230.0800000001</v>
          </cell>
          <cell r="N581">
            <v>0</v>
          </cell>
          <cell r="O581">
            <v>0</v>
          </cell>
          <cell r="P581">
            <v>396531095.71000099</v>
          </cell>
          <cell r="Q581">
            <v>2553899.5700000003</v>
          </cell>
          <cell r="R581">
            <v>-288576.42</v>
          </cell>
          <cell r="S581">
            <v>0</v>
          </cell>
          <cell r="T581">
            <v>398796418.86000097</v>
          </cell>
          <cell r="U581">
            <v>2874733.81</v>
          </cell>
          <cell r="V581">
            <v>-1818.0400000000002</v>
          </cell>
          <cell r="W581">
            <v>0</v>
          </cell>
          <cell r="X581">
            <v>401669334.63000095</v>
          </cell>
        </row>
        <row r="582">
          <cell r="A582" t="str">
            <v>34440103</v>
          </cell>
          <cell r="B582">
            <v>344</v>
          </cell>
          <cell r="C582" t="str">
            <v>Martin Solar</v>
          </cell>
          <cell r="D582" t="str">
            <v>Other</v>
          </cell>
          <cell r="E582">
            <v>40103</v>
          </cell>
          <cell r="K582">
            <v>344</v>
          </cell>
          <cell r="L582">
            <v>9.9999999999999995E-7</v>
          </cell>
          <cell r="M582">
            <v>0</v>
          </cell>
          <cell r="N582">
            <v>0</v>
          </cell>
          <cell r="O582">
            <v>0</v>
          </cell>
          <cell r="P582">
            <v>9.9999999999999995E-7</v>
          </cell>
          <cell r="Q582">
            <v>0</v>
          </cell>
          <cell r="R582">
            <v>0</v>
          </cell>
          <cell r="S582">
            <v>0</v>
          </cell>
          <cell r="T582">
            <v>9.9999999999999995E-7</v>
          </cell>
          <cell r="U582">
            <v>0</v>
          </cell>
          <cell r="V582">
            <v>0</v>
          </cell>
          <cell r="W582">
            <v>0</v>
          </cell>
          <cell r="X582">
            <v>9.9999999999999995E-7</v>
          </cell>
        </row>
        <row r="583">
          <cell r="A583" t="str">
            <v>34540103</v>
          </cell>
          <cell r="B583">
            <v>345</v>
          </cell>
          <cell r="C583" t="str">
            <v>Martin Solar</v>
          </cell>
          <cell r="D583" t="str">
            <v>Other</v>
          </cell>
          <cell r="E583">
            <v>40103</v>
          </cell>
          <cell r="K583">
            <v>345</v>
          </cell>
          <cell r="L583">
            <v>9.9999999999999995E-7</v>
          </cell>
          <cell r="M583">
            <v>0</v>
          </cell>
          <cell r="N583">
            <v>0</v>
          </cell>
          <cell r="O583">
            <v>0</v>
          </cell>
          <cell r="P583">
            <v>9.9999999999999995E-7</v>
          </cell>
          <cell r="Q583">
            <v>0</v>
          </cell>
          <cell r="R583">
            <v>0</v>
          </cell>
          <cell r="S583">
            <v>0</v>
          </cell>
          <cell r="T583">
            <v>9.9999999999999995E-7</v>
          </cell>
          <cell r="U583">
            <v>0</v>
          </cell>
          <cell r="V583">
            <v>0</v>
          </cell>
          <cell r="W583">
            <v>0</v>
          </cell>
          <cell r="X583">
            <v>9.9999999999999995E-7</v>
          </cell>
        </row>
        <row r="584">
          <cell r="A584" t="str">
            <v>34640103</v>
          </cell>
          <cell r="B584">
            <v>346</v>
          </cell>
          <cell r="C584" t="str">
            <v>Martin Solar</v>
          </cell>
          <cell r="D584" t="str">
            <v>Other</v>
          </cell>
          <cell r="E584">
            <v>40103</v>
          </cell>
          <cell r="K584">
            <v>346</v>
          </cell>
          <cell r="L584">
            <v>1152.330001</v>
          </cell>
          <cell r="M584">
            <v>146.97999999999999</v>
          </cell>
          <cell r="N584">
            <v>0</v>
          </cell>
          <cell r="O584">
            <v>0</v>
          </cell>
          <cell r="P584">
            <v>1299.3100010000001</v>
          </cell>
          <cell r="Q584">
            <v>8.3700000000000045</v>
          </cell>
          <cell r="R584">
            <v>-0.95000000000000007</v>
          </cell>
          <cell r="S584">
            <v>0</v>
          </cell>
          <cell r="T584">
            <v>1306.7300009999999</v>
          </cell>
          <cell r="U584">
            <v>9.41</v>
          </cell>
          <cell r="V584">
            <v>0</v>
          </cell>
          <cell r="W584">
            <v>0</v>
          </cell>
          <cell r="X584">
            <v>1316.1400010000002</v>
          </cell>
        </row>
        <row r="585">
          <cell r="A585" t="str">
            <v/>
          </cell>
          <cell r="B585" t="str">
            <v/>
          </cell>
          <cell r="C585" t="str">
            <v>Martin Solar</v>
          </cell>
          <cell r="D585" t="str">
            <v>Other</v>
          </cell>
          <cell r="E585" t="str">
            <v/>
          </cell>
          <cell r="J585" t="str">
            <v>Depr Total</v>
          </cell>
          <cell r="L585">
            <v>390588108.51000601</v>
          </cell>
          <cell r="M585">
            <v>5944377.1700000009</v>
          </cell>
          <cell r="N585">
            <v>0</v>
          </cell>
          <cell r="O585">
            <v>0</v>
          </cell>
          <cell r="P585">
            <v>396532485.68000603</v>
          </cell>
          <cell r="Q585">
            <v>2553908.5200000005</v>
          </cell>
          <cell r="R585">
            <v>-288577.44</v>
          </cell>
          <cell r="S585">
            <v>0</v>
          </cell>
          <cell r="T585">
            <v>398797816.76000595</v>
          </cell>
          <cell r="U585">
            <v>2874743.8800000004</v>
          </cell>
          <cell r="V585">
            <v>-1818.0400000000002</v>
          </cell>
          <cell r="W585">
            <v>0</v>
          </cell>
          <cell r="X585">
            <v>401670742.60000598</v>
          </cell>
        </row>
        <row r="586">
          <cell r="A586" t="str">
            <v>346.540103</v>
          </cell>
          <cell r="B586">
            <v>346.5</v>
          </cell>
          <cell r="C586" t="str">
            <v>Martin Solar</v>
          </cell>
          <cell r="D586" t="str">
            <v>Other</v>
          </cell>
          <cell r="E586">
            <v>40103</v>
          </cell>
          <cell r="J586" t="str">
            <v>Amort</v>
          </cell>
          <cell r="K586">
            <v>346.5</v>
          </cell>
          <cell r="L586">
            <v>21384.000001</v>
          </cell>
          <cell r="M586">
            <v>0</v>
          </cell>
          <cell r="N586">
            <v>0</v>
          </cell>
          <cell r="O586">
            <v>0</v>
          </cell>
          <cell r="P586">
            <v>21384.000001</v>
          </cell>
          <cell r="Q586">
            <v>137.72999999999999</v>
          </cell>
          <cell r="R586">
            <v>-15.57</v>
          </cell>
          <cell r="S586">
            <v>0</v>
          </cell>
          <cell r="T586">
            <v>21506.160001</v>
          </cell>
          <cell r="U586">
            <v>155.02000000000001</v>
          </cell>
          <cell r="V586">
            <v>-0.1</v>
          </cell>
          <cell r="W586">
            <v>0</v>
          </cell>
          <cell r="X586">
            <v>21661.080001000002</v>
          </cell>
        </row>
        <row r="587">
          <cell r="A587" t="str">
            <v/>
          </cell>
          <cell r="B587" t="str">
            <v/>
          </cell>
          <cell r="C587" t="str">
            <v>Martin Solar</v>
          </cell>
          <cell r="D587" t="str">
            <v>Other</v>
          </cell>
          <cell r="E587" t="str">
            <v/>
          </cell>
          <cell r="J587" t="str">
            <v>Amort Total</v>
          </cell>
          <cell r="L587">
            <v>21384.000001</v>
          </cell>
          <cell r="M587">
            <v>0</v>
          </cell>
          <cell r="N587">
            <v>0</v>
          </cell>
          <cell r="O587">
            <v>0</v>
          </cell>
          <cell r="P587">
            <v>21384.000001</v>
          </cell>
          <cell r="Q587">
            <v>137.72999999999999</v>
          </cell>
          <cell r="R587">
            <v>-15.57</v>
          </cell>
          <cell r="S587">
            <v>0</v>
          </cell>
          <cell r="T587">
            <v>21506.160001</v>
          </cell>
          <cell r="U587">
            <v>155.02000000000001</v>
          </cell>
          <cell r="V587">
            <v>-0.1</v>
          </cell>
          <cell r="W587">
            <v>0</v>
          </cell>
          <cell r="X587">
            <v>21661.080001000002</v>
          </cell>
        </row>
        <row r="588">
          <cell r="A588" t="str">
            <v/>
          </cell>
          <cell r="B588" t="str">
            <v/>
          </cell>
          <cell r="C588" t="str">
            <v>Martin Solar Total</v>
          </cell>
          <cell r="D588" t="str">
            <v>Other</v>
          </cell>
          <cell r="E588" t="str">
            <v/>
          </cell>
          <cell r="I588" t="str">
            <v>Martin Solar Total</v>
          </cell>
          <cell r="L588">
            <v>390609492.51000702</v>
          </cell>
          <cell r="M588">
            <v>5944377.1700000009</v>
          </cell>
          <cell r="N588">
            <v>0</v>
          </cell>
          <cell r="O588">
            <v>0</v>
          </cell>
          <cell r="P588">
            <v>396553869.68000704</v>
          </cell>
          <cell r="Q588">
            <v>2554046.2500000005</v>
          </cell>
          <cell r="R588">
            <v>-288593.01</v>
          </cell>
          <cell r="S588">
            <v>0</v>
          </cell>
          <cell r="T588">
            <v>398819322.92000693</v>
          </cell>
          <cell r="U588">
            <v>2874898.9000000004</v>
          </cell>
          <cell r="V588">
            <v>-1818.14</v>
          </cell>
          <cell r="W588">
            <v>0</v>
          </cell>
          <cell r="X588">
            <v>401692403.68000698</v>
          </cell>
        </row>
        <row r="589">
          <cell r="A589" t="str">
            <v/>
          </cell>
          <cell r="B589" t="str">
            <v/>
          </cell>
          <cell r="C589" t="str">
            <v>Martin Solar Total</v>
          </cell>
          <cell r="D589" t="str">
            <v>Other</v>
          </cell>
          <cell r="E589" t="str">
            <v/>
          </cell>
          <cell r="H589" t="str">
            <v>Martin Solar  Total</v>
          </cell>
          <cell r="L589">
            <v>390609492.51000702</v>
          </cell>
          <cell r="M589">
            <v>5944377.1700000009</v>
          </cell>
          <cell r="N589">
            <v>0</v>
          </cell>
          <cell r="O589">
            <v>0</v>
          </cell>
          <cell r="P589">
            <v>396553869.68000704</v>
          </cell>
          <cell r="Q589">
            <v>2554046.2500000005</v>
          </cell>
          <cell r="R589">
            <v>-288593.01</v>
          </cell>
          <cell r="S589">
            <v>0</v>
          </cell>
          <cell r="T589">
            <v>398819322.92000693</v>
          </cell>
          <cell r="U589">
            <v>2874898.9000000004</v>
          </cell>
          <cell r="V589">
            <v>-1818.14</v>
          </cell>
          <cell r="W589">
            <v>0</v>
          </cell>
          <cell r="X589">
            <v>401692403.68000698</v>
          </cell>
        </row>
        <row r="590">
          <cell r="A590" t="str">
            <v>34130103</v>
          </cell>
          <cell r="B590">
            <v>341</v>
          </cell>
          <cell r="C590" t="str">
            <v>PtEverglades GTs</v>
          </cell>
          <cell r="D590" t="str">
            <v>Other</v>
          </cell>
          <cell r="E590">
            <v>30103</v>
          </cell>
          <cell r="H590" t="str">
            <v xml:space="preserve">Pt Everglades </v>
          </cell>
          <cell r="I590" t="str">
            <v>PtEverglades GTs</v>
          </cell>
          <cell r="J590" t="str">
            <v>Depr</v>
          </cell>
          <cell r="K590">
            <v>341</v>
          </cell>
          <cell r="L590">
            <v>4496315.42</v>
          </cell>
          <cell r="M590">
            <v>0</v>
          </cell>
          <cell r="N590">
            <v>0</v>
          </cell>
          <cell r="O590">
            <v>0</v>
          </cell>
          <cell r="P590">
            <v>4496315.42</v>
          </cell>
          <cell r="Q590">
            <v>41322.35</v>
          </cell>
          <cell r="R590">
            <v>-19313.16</v>
          </cell>
          <cell r="S590">
            <v>0</v>
          </cell>
          <cell r="T590">
            <v>4518324.6099999994</v>
          </cell>
          <cell r="U590">
            <v>296331.18</v>
          </cell>
          <cell r="V590">
            <v>-64315.81</v>
          </cell>
          <cell r="W590">
            <v>0</v>
          </cell>
          <cell r="X590">
            <v>4750339.9799999995</v>
          </cell>
        </row>
        <row r="591">
          <cell r="A591" t="str">
            <v>34230103</v>
          </cell>
          <cell r="B591">
            <v>342</v>
          </cell>
          <cell r="C591" t="str">
            <v>PtEverglades GTs</v>
          </cell>
          <cell r="D591" t="str">
            <v>Other</v>
          </cell>
          <cell r="E591">
            <v>30103</v>
          </cell>
          <cell r="K591">
            <v>342</v>
          </cell>
          <cell r="L591">
            <v>10591087.25</v>
          </cell>
          <cell r="M591">
            <v>-1293.48</v>
          </cell>
          <cell r="N591">
            <v>0</v>
          </cell>
          <cell r="O591">
            <v>0</v>
          </cell>
          <cell r="P591">
            <v>10589793.77</v>
          </cell>
          <cell r="Q591">
            <v>97323.069999999992</v>
          </cell>
          <cell r="R591">
            <v>-45486.66</v>
          </cell>
          <cell r="S591">
            <v>0</v>
          </cell>
          <cell r="T591">
            <v>10641630.18</v>
          </cell>
          <cell r="U591">
            <v>697923.89999999991</v>
          </cell>
          <cell r="V591">
            <v>-151477.54</v>
          </cell>
          <cell r="W591">
            <v>0</v>
          </cell>
          <cell r="X591">
            <v>11188076.540000001</v>
          </cell>
        </row>
        <row r="592">
          <cell r="A592" t="str">
            <v>34330103</v>
          </cell>
          <cell r="B592">
            <v>343</v>
          </cell>
          <cell r="C592" t="str">
            <v>PtEverglades GTs</v>
          </cell>
          <cell r="D592" t="str">
            <v>Other</v>
          </cell>
          <cell r="E592">
            <v>30103</v>
          </cell>
          <cell r="K592">
            <v>343</v>
          </cell>
          <cell r="L592">
            <v>23863126.700000003</v>
          </cell>
          <cell r="M592">
            <v>-263860.69</v>
          </cell>
          <cell r="N592">
            <v>-633659.15</v>
          </cell>
          <cell r="O592">
            <v>0</v>
          </cell>
          <cell r="P592">
            <v>22965606.860000003</v>
          </cell>
          <cell r="Q592">
            <v>211060.13</v>
          </cell>
          <cell r="R592">
            <v>-98644.87</v>
          </cell>
          <cell r="S592">
            <v>0</v>
          </cell>
          <cell r="T592">
            <v>23078022.120000005</v>
          </cell>
          <cell r="U592">
            <v>1513555.99</v>
          </cell>
          <cell r="V592">
            <v>-328502.46000000002</v>
          </cell>
          <cell r="W592">
            <v>0</v>
          </cell>
          <cell r="X592">
            <v>24263075.649999999</v>
          </cell>
        </row>
        <row r="593">
          <cell r="A593" t="str">
            <v>34430103</v>
          </cell>
          <cell r="B593">
            <v>344</v>
          </cell>
          <cell r="C593" t="str">
            <v>PtEverglades GTs</v>
          </cell>
          <cell r="D593" t="str">
            <v>Other</v>
          </cell>
          <cell r="E593">
            <v>30103</v>
          </cell>
          <cell r="K593">
            <v>344</v>
          </cell>
          <cell r="L593">
            <v>11964548.949999999</v>
          </cell>
          <cell r="M593">
            <v>0</v>
          </cell>
          <cell r="N593">
            <v>0</v>
          </cell>
          <cell r="O593">
            <v>0</v>
          </cell>
          <cell r="P593">
            <v>11964548.949999999</v>
          </cell>
          <cell r="Q593">
            <v>109957.44</v>
          </cell>
          <cell r="R593">
            <v>-51391.69</v>
          </cell>
          <cell r="S593">
            <v>0</v>
          </cell>
          <cell r="T593">
            <v>12023114.699999999</v>
          </cell>
          <cell r="U593">
            <v>788527.59999999986</v>
          </cell>
          <cell r="V593">
            <v>-171142.17000000004</v>
          </cell>
          <cell r="W593">
            <v>0</v>
          </cell>
          <cell r="X593">
            <v>12640500.129999999</v>
          </cell>
        </row>
        <row r="594">
          <cell r="A594" t="str">
            <v>34530103</v>
          </cell>
          <cell r="B594">
            <v>345</v>
          </cell>
          <cell r="C594" t="str">
            <v>PtEverglades GTs</v>
          </cell>
          <cell r="D594" t="str">
            <v>Other</v>
          </cell>
          <cell r="E594">
            <v>30103</v>
          </cell>
          <cell r="K594">
            <v>345</v>
          </cell>
          <cell r="L594">
            <v>3736492.58</v>
          </cell>
          <cell r="M594">
            <v>0</v>
          </cell>
          <cell r="N594">
            <v>0</v>
          </cell>
          <cell r="O594">
            <v>0</v>
          </cell>
          <cell r="P594">
            <v>3736492.58</v>
          </cell>
          <cell r="Q594">
            <v>34339.370000000003</v>
          </cell>
          <cell r="R594">
            <v>-16049.48</v>
          </cell>
          <cell r="S594">
            <v>0</v>
          </cell>
          <cell r="T594">
            <v>3754782.47</v>
          </cell>
          <cell r="U594">
            <v>246254.78999999998</v>
          </cell>
          <cell r="V594">
            <v>-53447.16</v>
          </cell>
          <cell r="W594">
            <v>0</v>
          </cell>
          <cell r="X594">
            <v>3947590.1</v>
          </cell>
        </row>
        <row r="595">
          <cell r="A595" t="str">
            <v>34630103</v>
          </cell>
          <cell r="B595">
            <v>346</v>
          </cell>
          <cell r="C595" t="str">
            <v>PtEverglades GTs</v>
          </cell>
          <cell r="D595" t="str">
            <v>Other</v>
          </cell>
          <cell r="E595">
            <v>30103</v>
          </cell>
          <cell r="K595">
            <v>346</v>
          </cell>
          <cell r="L595">
            <v>264477.28000000003</v>
          </cell>
          <cell r="M595">
            <v>-16648.78</v>
          </cell>
          <cell r="N595">
            <v>0</v>
          </cell>
          <cell r="O595">
            <v>0</v>
          </cell>
          <cell r="P595">
            <v>247828.50000000003</v>
          </cell>
          <cell r="Q595">
            <v>2277.6100000000006</v>
          </cell>
          <cell r="R595">
            <v>-1064.51</v>
          </cell>
          <cell r="S595">
            <v>0</v>
          </cell>
          <cell r="T595">
            <v>249041.60000000003</v>
          </cell>
          <cell r="U595">
            <v>16333.21</v>
          </cell>
          <cell r="V595">
            <v>-3544.9499999999994</v>
          </cell>
          <cell r="W595">
            <v>0</v>
          </cell>
          <cell r="X595">
            <v>261829.86</v>
          </cell>
        </row>
        <row r="596">
          <cell r="A596" t="str">
            <v/>
          </cell>
          <cell r="B596" t="str">
            <v/>
          </cell>
          <cell r="C596" t="str">
            <v>PtEverglades GTs</v>
          </cell>
          <cell r="D596" t="str">
            <v>Other</v>
          </cell>
          <cell r="E596" t="str">
            <v/>
          </cell>
          <cell r="J596" t="str">
            <v>Depr Total</v>
          </cell>
          <cell r="L596">
            <v>54916048.180000007</v>
          </cell>
          <cell r="M596">
            <v>-281802.94999999995</v>
          </cell>
          <cell r="N596">
            <v>-633659.15</v>
          </cell>
          <cell r="O596">
            <v>0</v>
          </cell>
          <cell r="P596">
            <v>54000586.079999998</v>
          </cell>
          <cell r="Q596">
            <v>496279.97</v>
          </cell>
          <cell r="R596">
            <v>-231950.37000000002</v>
          </cell>
          <cell r="S596">
            <v>0</v>
          </cell>
          <cell r="T596">
            <v>54264915.68</v>
          </cell>
          <cell r="U596">
            <v>3558926.67</v>
          </cell>
          <cell r="V596">
            <v>-772430.09000000008</v>
          </cell>
          <cell r="W596">
            <v>0</v>
          </cell>
          <cell r="X596">
            <v>57051412.259999998</v>
          </cell>
        </row>
        <row r="597">
          <cell r="A597" t="str">
            <v>346.330103</v>
          </cell>
          <cell r="B597">
            <v>346.3</v>
          </cell>
          <cell r="C597" t="str">
            <v>PtEverglades GTs</v>
          </cell>
          <cell r="D597" t="str">
            <v>Other</v>
          </cell>
          <cell r="E597">
            <v>30103</v>
          </cell>
          <cell r="J597" t="str">
            <v>Amort</v>
          </cell>
          <cell r="K597">
            <v>346.3</v>
          </cell>
          <cell r="L597">
            <v>64018.239999999998</v>
          </cell>
          <cell r="M597">
            <v>0</v>
          </cell>
          <cell r="N597">
            <v>-4906.74</v>
          </cell>
          <cell r="O597">
            <v>0</v>
          </cell>
          <cell r="P597">
            <v>59111.5</v>
          </cell>
          <cell r="Q597">
            <v>543.24</v>
          </cell>
          <cell r="R597">
            <v>-253.91000000000076</v>
          </cell>
          <cell r="S597">
            <v>0</v>
          </cell>
          <cell r="T597">
            <v>59400.829999999994</v>
          </cell>
          <cell r="U597">
            <v>1970.98</v>
          </cell>
          <cell r="V597">
            <v>-59550.020000000011</v>
          </cell>
          <cell r="W597">
            <v>0</v>
          </cell>
          <cell r="X597">
            <v>1821.7899999999936</v>
          </cell>
        </row>
        <row r="598">
          <cell r="A598" t="str">
            <v>346.730103</v>
          </cell>
          <cell r="B598">
            <v>346.7</v>
          </cell>
          <cell r="C598" t="str">
            <v>PtEverglades GTs</v>
          </cell>
          <cell r="D598" t="str">
            <v>Other</v>
          </cell>
          <cell r="E598">
            <v>30103</v>
          </cell>
          <cell r="K598">
            <v>346.7</v>
          </cell>
          <cell r="L598">
            <v>292883.56</v>
          </cell>
          <cell r="M598">
            <v>43030.78</v>
          </cell>
          <cell r="N598">
            <v>-17607.740000000002</v>
          </cell>
          <cell r="O598">
            <v>0</v>
          </cell>
          <cell r="P598">
            <v>318306.59999999998</v>
          </cell>
          <cell r="Q598">
            <v>2803.6500000000015</v>
          </cell>
          <cell r="R598">
            <v>-51490.040000000008</v>
          </cell>
          <cell r="S598">
            <v>0</v>
          </cell>
          <cell r="T598">
            <v>269620.20999999996</v>
          </cell>
          <cell r="U598">
            <v>17682.86</v>
          </cell>
          <cell r="V598">
            <v>-3837.8599999999997</v>
          </cell>
          <cell r="W598">
            <v>0</v>
          </cell>
          <cell r="X598">
            <v>283465.21000000002</v>
          </cell>
        </row>
        <row r="599">
          <cell r="A599" t="str">
            <v/>
          </cell>
          <cell r="B599" t="str">
            <v/>
          </cell>
          <cell r="C599" t="str">
            <v>PtEverglades GTs</v>
          </cell>
          <cell r="D599" t="str">
            <v>Other</v>
          </cell>
          <cell r="E599" t="str">
            <v/>
          </cell>
          <cell r="J599" t="str">
            <v>Amort Total</v>
          </cell>
          <cell r="L599">
            <v>356901.8</v>
          </cell>
          <cell r="M599">
            <v>43030.78</v>
          </cell>
          <cell r="N599">
            <v>-22514.480000000003</v>
          </cell>
          <cell r="O599">
            <v>0</v>
          </cell>
          <cell r="P599">
            <v>377418.1</v>
          </cell>
          <cell r="Q599">
            <v>3346.8900000000012</v>
          </cell>
          <cell r="R599">
            <v>-51743.950000000012</v>
          </cell>
          <cell r="S599">
            <v>0</v>
          </cell>
          <cell r="T599">
            <v>329021.03999999998</v>
          </cell>
          <cell r="U599">
            <v>19653.84</v>
          </cell>
          <cell r="V599">
            <v>-63387.880000000012</v>
          </cell>
          <cell r="W599">
            <v>0</v>
          </cell>
          <cell r="X599">
            <v>285287</v>
          </cell>
        </row>
        <row r="600">
          <cell r="A600" t="str">
            <v/>
          </cell>
          <cell r="B600" t="str">
            <v/>
          </cell>
          <cell r="C600" t="str">
            <v>PtEverglades GTs Total</v>
          </cell>
          <cell r="D600" t="str">
            <v>Other</v>
          </cell>
          <cell r="E600" t="str">
            <v/>
          </cell>
          <cell r="I600" t="str">
            <v>PtEverglades GTs Total</v>
          </cell>
          <cell r="L600">
            <v>55272949.980000012</v>
          </cell>
          <cell r="M600">
            <v>-238772.16999999995</v>
          </cell>
          <cell r="N600">
            <v>-656173.63</v>
          </cell>
          <cell r="O600">
            <v>0</v>
          </cell>
          <cell r="P600">
            <v>54378004.18</v>
          </cell>
          <cell r="Q600">
            <v>499626.86</v>
          </cell>
          <cell r="R600">
            <v>-283694.32000000007</v>
          </cell>
          <cell r="S600">
            <v>0</v>
          </cell>
          <cell r="T600">
            <v>54593936.719999999</v>
          </cell>
          <cell r="U600">
            <v>3578580.51</v>
          </cell>
          <cell r="V600">
            <v>-835817.97000000009</v>
          </cell>
          <cell r="W600">
            <v>0</v>
          </cell>
          <cell r="X600">
            <v>57336699.259999998</v>
          </cell>
        </row>
        <row r="601">
          <cell r="A601" t="str">
            <v/>
          </cell>
          <cell r="B601" t="str">
            <v/>
          </cell>
          <cell r="C601" t="str">
            <v>PtEverglades GTs Total</v>
          </cell>
          <cell r="D601" t="str">
            <v>Other</v>
          </cell>
          <cell r="E601" t="str">
            <v/>
          </cell>
          <cell r="H601" t="str">
            <v>Pt Everglades  Total</v>
          </cell>
          <cell r="L601">
            <v>55272949.980000012</v>
          </cell>
          <cell r="M601">
            <v>-238772.16999999995</v>
          </cell>
          <cell r="N601">
            <v>-656173.63</v>
          </cell>
          <cell r="O601">
            <v>0</v>
          </cell>
          <cell r="P601">
            <v>54378004.18</v>
          </cell>
          <cell r="Q601">
            <v>499626.86</v>
          </cell>
          <cell r="R601">
            <v>-283694.32000000007</v>
          </cell>
          <cell r="S601">
            <v>0</v>
          </cell>
          <cell r="T601">
            <v>54593936.719999999</v>
          </cell>
          <cell r="U601">
            <v>3578580.51</v>
          </cell>
          <cell r="V601">
            <v>-835817.97000000009</v>
          </cell>
          <cell r="W601">
            <v>0</v>
          </cell>
          <cell r="X601">
            <v>57336699.259999998</v>
          </cell>
        </row>
        <row r="602">
          <cell r="A602" t="str">
            <v>34130600</v>
          </cell>
          <cell r="B602">
            <v>341</v>
          </cell>
          <cell r="C602" t="str">
            <v>Putnam Comm</v>
          </cell>
          <cell r="D602" t="str">
            <v>Other</v>
          </cell>
          <cell r="E602">
            <v>30600</v>
          </cell>
          <cell r="H602" t="str">
            <v xml:space="preserve">Putnam </v>
          </cell>
          <cell r="I602" t="str">
            <v>Putnam Comm</v>
          </cell>
          <cell r="J602" t="str">
            <v>Depr</v>
          </cell>
          <cell r="K602">
            <v>341</v>
          </cell>
          <cell r="L602">
            <v>15876669.379999999</v>
          </cell>
          <cell r="M602">
            <v>1443.67</v>
          </cell>
          <cell r="N602">
            <v>-877409.21</v>
          </cell>
          <cell r="O602">
            <v>0</v>
          </cell>
          <cell r="P602">
            <v>15000703.84</v>
          </cell>
          <cell r="Q602">
            <v>224868.97999999998</v>
          </cell>
          <cell r="R602">
            <v>-45633.619999999995</v>
          </cell>
          <cell r="S602">
            <v>0</v>
          </cell>
          <cell r="T602">
            <v>15179939.199999999</v>
          </cell>
          <cell r="U602">
            <v>1176413.98</v>
          </cell>
          <cell r="V602">
            <v>-140089.89000000001</v>
          </cell>
          <cell r="W602">
            <v>0</v>
          </cell>
          <cell r="X602">
            <v>16216263.290000001</v>
          </cell>
        </row>
        <row r="603">
          <cell r="A603" t="str">
            <v>34230600</v>
          </cell>
          <cell r="B603">
            <v>342</v>
          </cell>
          <cell r="C603" t="str">
            <v>Putnam Comm</v>
          </cell>
          <cell r="D603" t="str">
            <v>Other</v>
          </cell>
          <cell r="E603">
            <v>30600</v>
          </cell>
          <cell r="K603">
            <v>342</v>
          </cell>
          <cell r="L603">
            <v>10344409.27</v>
          </cell>
          <cell r="M603">
            <v>41966.65</v>
          </cell>
          <cell r="N603">
            <v>-34021.35</v>
          </cell>
          <cell r="O603">
            <v>0</v>
          </cell>
          <cell r="P603">
            <v>10352354.57</v>
          </cell>
          <cell r="Q603">
            <v>155187.61000000002</v>
          </cell>
          <cell r="R603">
            <v>-31492.890000000007</v>
          </cell>
          <cell r="S603">
            <v>0</v>
          </cell>
          <cell r="T603">
            <v>10476049.289999999</v>
          </cell>
          <cell r="U603">
            <v>811872.21000000008</v>
          </cell>
          <cell r="V603">
            <v>-96679.46</v>
          </cell>
          <cell r="W603">
            <v>0</v>
          </cell>
          <cell r="X603">
            <v>11191242.039999999</v>
          </cell>
        </row>
        <row r="604">
          <cell r="A604" t="str">
            <v>34330600</v>
          </cell>
          <cell r="B604">
            <v>343</v>
          </cell>
          <cell r="C604" t="str">
            <v>Putnam Comm</v>
          </cell>
          <cell r="D604" t="str">
            <v>Other</v>
          </cell>
          <cell r="E604">
            <v>30600</v>
          </cell>
          <cell r="K604">
            <v>343</v>
          </cell>
          <cell r="L604">
            <v>23200769.559999999</v>
          </cell>
          <cell r="M604">
            <v>4105906.46</v>
          </cell>
          <cell r="N604">
            <v>-193493.65</v>
          </cell>
          <cell r="O604">
            <v>-957784.14</v>
          </cell>
          <cell r="P604">
            <v>26155398.23</v>
          </cell>
          <cell r="Q604">
            <v>392084.12000000011</v>
          </cell>
          <cell r="R604">
            <v>-79567.299999999959</v>
          </cell>
          <cell r="S604">
            <v>0</v>
          </cell>
          <cell r="T604">
            <v>26467915.050000001</v>
          </cell>
          <cell r="U604">
            <v>2051208.8199999998</v>
          </cell>
          <cell r="V604">
            <v>-244262.29999999996</v>
          </cell>
          <cell r="W604">
            <v>0</v>
          </cell>
          <cell r="X604">
            <v>28274861.57</v>
          </cell>
        </row>
        <row r="605">
          <cell r="A605" t="str">
            <v>34430600</v>
          </cell>
          <cell r="B605">
            <v>344</v>
          </cell>
          <cell r="C605" t="str">
            <v>Putnam Comm</v>
          </cell>
          <cell r="D605" t="str">
            <v>Other</v>
          </cell>
          <cell r="E605">
            <v>30600</v>
          </cell>
          <cell r="K605">
            <v>344</v>
          </cell>
          <cell r="L605">
            <v>162294.38</v>
          </cell>
          <cell r="M605">
            <v>29441.08</v>
          </cell>
          <cell r="N605">
            <v>-125807.62</v>
          </cell>
          <cell r="O605">
            <v>0</v>
          </cell>
          <cell r="P605">
            <v>65927.840000000026</v>
          </cell>
          <cell r="Q605">
            <v>988.29000000000087</v>
          </cell>
          <cell r="R605">
            <v>-200.55999999999767</v>
          </cell>
          <cell r="S605">
            <v>0</v>
          </cell>
          <cell r="T605">
            <v>66715.570000000007</v>
          </cell>
          <cell r="U605">
            <v>5170.33</v>
          </cell>
          <cell r="V605">
            <v>-615.70000000000016</v>
          </cell>
          <cell r="W605">
            <v>0</v>
          </cell>
          <cell r="X605">
            <v>71270.200000000026</v>
          </cell>
        </row>
        <row r="606">
          <cell r="A606" t="str">
            <v>34530600</v>
          </cell>
          <cell r="B606">
            <v>345</v>
          </cell>
          <cell r="C606" t="str">
            <v>Putnam Comm</v>
          </cell>
          <cell r="D606" t="str">
            <v>Other</v>
          </cell>
          <cell r="E606">
            <v>30600</v>
          </cell>
          <cell r="K606">
            <v>345</v>
          </cell>
          <cell r="L606">
            <v>1484787.95</v>
          </cell>
          <cell r="M606">
            <v>73783.09</v>
          </cell>
          <cell r="N606">
            <v>-57570.5</v>
          </cell>
          <cell r="O606">
            <v>0</v>
          </cell>
          <cell r="P606">
            <v>1501000.54</v>
          </cell>
          <cell r="Q606">
            <v>22500.840000000011</v>
          </cell>
          <cell r="R606">
            <v>-4566.1900000000023</v>
          </cell>
          <cell r="S606">
            <v>0</v>
          </cell>
          <cell r="T606">
            <v>1518935.19</v>
          </cell>
          <cell r="U606">
            <v>117714.35</v>
          </cell>
          <cell r="V606">
            <v>-14017.69</v>
          </cell>
          <cell r="W606">
            <v>0</v>
          </cell>
          <cell r="X606">
            <v>1622631.8500000006</v>
          </cell>
        </row>
        <row r="607">
          <cell r="A607" t="str">
            <v>34630600</v>
          </cell>
          <cell r="B607">
            <v>346</v>
          </cell>
          <cell r="C607" t="str">
            <v>Putnam Comm</v>
          </cell>
          <cell r="D607" t="str">
            <v>Other</v>
          </cell>
          <cell r="E607">
            <v>30600</v>
          </cell>
          <cell r="K607">
            <v>346</v>
          </cell>
          <cell r="L607">
            <v>1296588.8</v>
          </cell>
          <cell r="M607">
            <v>0</v>
          </cell>
          <cell r="N607">
            <v>0</v>
          </cell>
          <cell r="O607">
            <v>0</v>
          </cell>
          <cell r="P607">
            <v>1296588.8</v>
          </cell>
          <cell r="Q607">
            <v>19436.600000000002</v>
          </cell>
          <cell r="R607">
            <v>-3944.3500000000004</v>
          </cell>
          <cell r="S607">
            <v>0</v>
          </cell>
          <cell r="T607">
            <v>1312081.05</v>
          </cell>
          <cell r="U607">
            <v>101683.56</v>
          </cell>
          <cell r="V607">
            <v>-12108.69</v>
          </cell>
          <cell r="W607">
            <v>0</v>
          </cell>
          <cell r="X607">
            <v>1401655.9200000004</v>
          </cell>
        </row>
        <row r="608">
          <cell r="A608" t="str">
            <v/>
          </cell>
          <cell r="B608" t="str">
            <v/>
          </cell>
          <cell r="C608" t="str">
            <v>Putnam Comm</v>
          </cell>
          <cell r="D608" t="str">
            <v>Other</v>
          </cell>
          <cell r="E608" t="str">
            <v/>
          </cell>
          <cell r="J608" t="str">
            <v>Depr Total</v>
          </cell>
          <cell r="L608">
            <v>52365519.339999996</v>
          </cell>
          <cell r="M608">
            <v>4252540.95</v>
          </cell>
          <cell r="N608">
            <v>-1288302.33</v>
          </cell>
          <cell r="O608">
            <v>-957784.14</v>
          </cell>
          <cell r="P608">
            <v>54371973.82</v>
          </cell>
          <cell r="Q608">
            <v>815066.44000000006</v>
          </cell>
          <cell r="R608">
            <v>-165404.90999999997</v>
          </cell>
          <cell r="S608">
            <v>0</v>
          </cell>
          <cell r="T608">
            <v>55021635.349999994</v>
          </cell>
          <cell r="U608">
            <v>4264063.25</v>
          </cell>
          <cell r="V608">
            <v>-507773.73000000004</v>
          </cell>
          <cell r="W608">
            <v>0</v>
          </cell>
          <cell r="X608">
            <v>58777924.870000005</v>
          </cell>
        </row>
        <row r="609">
          <cell r="A609" t="str">
            <v>346.330600</v>
          </cell>
          <cell r="B609">
            <v>346.3</v>
          </cell>
          <cell r="C609" t="str">
            <v>Putnam Comm</v>
          </cell>
          <cell r="D609" t="str">
            <v>Other</v>
          </cell>
          <cell r="E609">
            <v>30600</v>
          </cell>
          <cell r="J609" t="str">
            <v>Amort</v>
          </cell>
          <cell r="K609">
            <v>346.3</v>
          </cell>
          <cell r="L609">
            <v>115573.17</v>
          </cell>
          <cell r="M609">
            <v>2748.62</v>
          </cell>
          <cell r="N609">
            <v>-16097.02</v>
          </cell>
          <cell r="O609">
            <v>0</v>
          </cell>
          <cell r="P609">
            <v>102224.76999999999</v>
          </cell>
          <cell r="Q609">
            <v>1532.4099999999999</v>
          </cell>
          <cell r="R609">
            <v>-310.97999999999956</v>
          </cell>
          <cell r="S609">
            <v>0</v>
          </cell>
          <cell r="T609">
            <v>103446.2</v>
          </cell>
          <cell r="U609">
            <v>8016.85</v>
          </cell>
          <cell r="V609">
            <v>-954.68000000000006</v>
          </cell>
          <cell r="W609">
            <v>0</v>
          </cell>
          <cell r="X609">
            <v>110508.37</v>
          </cell>
        </row>
        <row r="610">
          <cell r="A610" t="str">
            <v>346.530600</v>
          </cell>
          <cell r="B610">
            <v>346.5</v>
          </cell>
          <cell r="C610" t="str">
            <v>Putnam Comm</v>
          </cell>
          <cell r="D610" t="str">
            <v>Other</v>
          </cell>
          <cell r="E610">
            <v>30600</v>
          </cell>
          <cell r="K610">
            <v>346.5</v>
          </cell>
          <cell r="L610">
            <v>24379.33</v>
          </cell>
          <cell r="M610">
            <v>0</v>
          </cell>
          <cell r="N610">
            <v>0</v>
          </cell>
          <cell r="O610">
            <v>0</v>
          </cell>
          <cell r="P610">
            <v>24379.33</v>
          </cell>
          <cell r="Q610">
            <v>365.46000000000004</v>
          </cell>
          <cell r="R610">
            <v>-74.16</v>
          </cell>
          <cell r="S610">
            <v>0</v>
          </cell>
          <cell r="T610">
            <v>24670.63</v>
          </cell>
          <cell r="U610">
            <v>1732.1399999999999</v>
          </cell>
          <cell r="V610">
            <v>-6442.9800000000005</v>
          </cell>
          <cell r="W610">
            <v>0</v>
          </cell>
          <cell r="X610">
            <v>19959.790000000005</v>
          </cell>
        </row>
        <row r="611">
          <cell r="A611" t="str">
            <v>346.730600</v>
          </cell>
          <cell r="B611">
            <v>346.7</v>
          </cell>
          <cell r="C611" t="str">
            <v>Putnam Comm</v>
          </cell>
          <cell r="D611" t="str">
            <v>Other</v>
          </cell>
          <cell r="E611">
            <v>30600</v>
          </cell>
          <cell r="K611">
            <v>346.7</v>
          </cell>
          <cell r="L611">
            <v>698978.85</v>
          </cell>
          <cell r="M611">
            <v>12033.24</v>
          </cell>
          <cell r="N611">
            <v>-4268.45</v>
          </cell>
          <cell r="O611">
            <v>0</v>
          </cell>
          <cell r="P611">
            <v>706743.64</v>
          </cell>
          <cell r="Q611">
            <v>10594.49</v>
          </cell>
          <cell r="R611">
            <v>-35639.18</v>
          </cell>
          <cell r="S611">
            <v>0</v>
          </cell>
          <cell r="T611">
            <v>681698.95</v>
          </cell>
          <cell r="U611">
            <v>52666.399999999994</v>
          </cell>
          <cell r="V611">
            <v>-27363.5</v>
          </cell>
          <cell r="W611">
            <v>0</v>
          </cell>
          <cell r="X611">
            <v>707001.85</v>
          </cell>
        </row>
        <row r="612">
          <cell r="A612" t="str">
            <v/>
          </cell>
          <cell r="B612" t="str">
            <v/>
          </cell>
          <cell r="C612" t="str">
            <v>Putnam Comm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838931.35</v>
          </cell>
          <cell r="M612">
            <v>14781.86</v>
          </cell>
          <cell r="N612">
            <v>-20365.47</v>
          </cell>
          <cell r="O612">
            <v>0</v>
          </cell>
          <cell r="P612">
            <v>833347.74</v>
          </cell>
          <cell r="Q612">
            <v>12492.36</v>
          </cell>
          <cell r="R612">
            <v>-36024.32</v>
          </cell>
          <cell r="S612">
            <v>0</v>
          </cell>
          <cell r="T612">
            <v>809815.77999999991</v>
          </cell>
          <cell r="U612">
            <v>62415.389999999992</v>
          </cell>
          <cell r="V612">
            <v>-34761.160000000003</v>
          </cell>
          <cell r="W612">
            <v>0</v>
          </cell>
          <cell r="X612">
            <v>837470.01</v>
          </cell>
        </row>
        <row r="613">
          <cell r="A613" t="str">
            <v/>
          </cell>
          <cell r="B613" t="str">
            <v/>
          </cell>
          <cell r="C613" t="str">
            <v>Putnam Comm Total</v>
          </cell>
          <cell r="D613" t="str">
            <v>Other</v>
          </cell>
          <cell r="E613" t="str">
            <v/>
          </cell>
          <cell r="I613" t="str">
            <v>Putnam Comm Total</v>
          </cell>
          <cell r="L613">
            <v>53204450.689999998</v>
          </cell>
          <cell r="M613">
            <v>4267322.8100000005</v>
          </cell>
          <cell r="N613">
            <v>-1308667.8</v>
          </cell>
          <cell r="O613">
            <v>-957784.14</v>
          </cell>
          <cell r="P613">
            <v>55205321.560000002</v>
          </cell>
          <cell r="Q613">
            <v>827558.8</v>
          </cell>
          <cell r="R613">
            <v>-201429.22999999998</v>
          </cell>
          <cell r="S613">
            <v>0</v>
          </cell>
          <cell r="T613">
            <v>55831451.130000003</v>
          </cell>
          <cell r="U613">
            <v>4326478.6399999997</v>
          </cell>
          <cell r="V613">
            <v>-542534.89</v>
          </cell>
          <cell r="W613">
            <v>0</v>
          </cell>
          <cell r="X613">
            <v>59615394.880000003</v>
          </cell>
        </row>
        <row r="614">
          <cell r="A614" t="str">
            <v>34130601</v>
          </cell>
          <cell r="B614">
            <v>341</v>
          </cell>
          <cell r="C614" t="str">
            <v>Putnam U1</v>
          </cell>
          <cell r="D614" t="str">
            <v>Other</v>
          </cell>
          <cell r="E614">
            <v>30601</v>
          </cell>
          <cell r="I614" t="str">
            <v>Putnam U1</v>
          </cell>
          <cell r="J614" t="str">
            <v>Depr</v>
          </cell>
          <cell r="K614">
            <v>341</v>
          </cell>
          <cell r="L614">
            <v>34624.019999999997</v>
          </cell>
          <cell r="M614">
            <v>0</v>
          </cell>
          <cell r="N614">
            <v>0</v>
          </cell>
          <cell r="O614">
            <v>0</v>
          </cell>
          <cell r="P614">
            <v>34624.019999999997</v>
          </cell>
          <cell r="Q614">
            <v>519.03</v>
          </cell>
          <cell r="R614">
            <v>-105.33</v>
          </cell>
          <cell r="S614">
            <v>0</v>
          </cell>
          <cell r="T614">
            <v>35037.719999999994</v>
          </cell>
          <cell r="U614">
            <v>2715.34</v>
          </cell>
          <cell r="V614">
            <v>-323.33999999999997</v>
          </cell>
          <cell r="W614">
            <v>0</v>
          </cell>
          <cell r="X614">
            <v>37429.72</v>
          </cell>
        </row>
        <row r="615">
          <cell r="A615" t="str">
            <v>34230601</v>
          </cell>
          <cell r="B615">
            <v>342</v>
          </cell>
          <cell r="C615" t="str">
            <v>Putnam U1</v>
          </cell>
          <cell r="D615" t="str">
            <v>Other</v>
          </cell>
          <cell r="E615">
            <v>30601</v>
          </cell>
          <cell r="K615">
            <v>342</v>
          </cell>
          <cell r="L615">
            <v>150351.37</v>
          </cell>
          <cell r="M615">
            <v>0</v>
          </cell>
          <cell r="N615">
            <v>0</v>
          </cell>
          <cell r="O615">
            <v>0</v>
          </cell>
          <cell r="P615">
            <v>150351.37</v>
          </cell>
          <cell r="Q615">
            <v>2253.85</v>
          </cell>
          <cell r="R615">
            <v>-457.38</v>
          </cell>
          <cell r="S615">
            <v>0</v>
          </cell>
          <cell r="T615">
            <v>152147.84</v>
          </cell>
          <cell r="U615">
            <v>11791.15</v>
          </cell>
          <cell r="V615">
            <v>-1404.1000000000001</v>
          </cell>
          <cell r="W615">
            <v>0</v>
          </cell>
          <cell r="X615">
            <v>162534.89000000001</v>
          </cell>
        </row>
        <row r="616">
          <cell r="A616" t="str">
            <v>34330601</v>
          </cell>
          <cell r="B616">
            <v>343</v>
          </cell>
          <cell r="C616" t="str">
            <v>Putnam U1</v>
          </cell>
          <cell r="D616" t="str">
            <v>Other</v>
          </cell>
          <cell r="E616">
            <v>30601</v>
          </cell>
          <cell r="K616">
            <v>343</v>
          </cell>
          <cell r="L616">
            <v>64132066.809999995</v>
          </cell>
          <cell r="M616">
            <v>106394.92</v>
          </cell>
          <cell r="N616">
            <v>-549743.24</v>
          </cell>
          <cell r="O616">
            <v>521449.3</v>
          </cell>
          <cell r="P616">
            <v>64210167.789999992</v>
          </cell>
          <cell r="Q616">
            <v>961126.38</v>
          </cell>
          <cell r="R616">
            <v>-431812.25</v>
          </cell>
          <cell r="S616">
            <v>0</v>
          </cell>
          <cell r="T616">
            <v>64739481.919999987</v>
          </cell>
          <cell r="U616">
            <v>5828904.830000001</v>
          </cell>
          <cell r="V616">
            <v>-2633584.1500000004</v>
          </cell>
          <cell r="W616">
            <v>0</v>
          </cell>
          <cell r="X616">
            <v>67934802.599999994</v>
          </cell>
        </row>
        <row r="617">
          <cell r="A617" t="str">
            <v>34430601</v>
          </cell>
          <cell r="B617">
            <v>344</v>
          </cell>
          <cell r="C617" t="str">
            <v>Putnam U1</v>
          </cell>
          <cell r="D617" t="str">
            <v>Other</v>
          </cell>
          <cell r="E617">
            <v>30601</v>
          </cell>
          <cell r="K617">
            <v>344</v>
          </cell>
          <cell r="L617">
            <v>6923813.79</v>
          </cell>
          <cell r="M617">
            <v>0</v>
          </cell>
          <cell r="N617">
            <v>0</v>
          </cell>
          <cell r="O617">
            <v>0</v>
          </cell>
          <cell r="P617">
            <v>6923813.79</v>
          </cell>
          <cell r="Q617">
            <v>103791.85999999999</v>
          </cell>
          <cell r="R617">
            <v>-21062.93</v>
          </cell>
          <cell r="S617">
            <v>0</v>
          </cell>
          <cell r="T617">
            <v>7006542.7200000007</v>
          </cell>
          <cell r="U617">
            <v>542992.61</v>
          </cell>
          <cell r="V617">
            <v>-64660.7</v>
          </cell>
          <cell r="W617">
            <v>0</v>
          </cell>
          <cell r="X617">
            <v>7484874.629999999</v>
          </cell>
        </row>
        <row r="618">
          <cell r="A618" t="str">
            <v>34530601</v>
          </cell>
          <cell r="B618">
            <v>345</v>
          </cell>
          <cell r="C618" t="str">
            <v>Putnam U1</v>
          </cell>
          <cell r="D618" t="str">
            <v>Other</v>
          </cell>
          <cell r="E618">
            <v>30601</v>
          </cell>
          <cell r="K618">
            <v>345</v>
          </cell>
          <cell r="L618">
            <v>6737499.71</v>
          </cell>
          <cell r="M618">
            <v>-11621.19</v>
          </cell>
          <cell r="N618">
            <v>-45901.31</v>
          </cell>
          <cell r="O618">
            <v>0</v>
          </cell>
          <cell r="P618">
            <v>6679977.21</v>
          </cell>
          <cell r="Q618">
            <v>100136.61000000002</v>
          </cell>
          <cell r="R618">
            <v>-20321.14</v>
          </cell>
          <cell r="S618">
            <v>0</v>
          </cell>
          <cell r="T618">
            <v>6759792.6799999997</v>
          </cell>
          <cell r="U618">
            <v>523869.99000000005</v>
          </cell>
          <cell r="V618">
            <v>-62383.570000000007</v>
          </cell>
          <cell r="W618">
            <v>0</v>
          </cell>
          <cell r="X618">
            <v>7221279.1000000006</v>
          </cell>
        </row>
        <row r="619">
          <cell r="A619" t="str">
            <v>34630601</v>
          </cell>
          <cell r="B619">
            <v>346</v>
          </cell>
          <cell r="C619" t="str">
            <v>Putnam U1</v>
          </cell>
          <cell r="D619" t="str">
            <v>Other</v>
          </cell>
          <cell r="E619">
            <v>30601</v>
          </cell>
          <cell r="K619">
            <v>346</v>
          </cell>
          <cell r="L619">
            <v>366308.53</v>
          </cell>
          <cell r="M619">
            <v>0</v>
          </cell>
          <cell r="N619">
            <v>0</v>
          </cell>
          <cell r="O619">
            <v>0</v>
          </cell>
          <cell r="P619">
            <v>366308.53</v>
          </cell>
          <cell r="Q619">
            <v>5491.17</v>
          </cell>
          <cell r="R619">
            <v>-1114.3400000000001</v>
          </cell>
          <cell r="S619">
            <v>0</v>
          </cell>
          <cell r="T619">
            <v>370685.36</v>
          </cell>
          <cell r="U619">
            <v>28727.360000000001</v>
          </cell>
          <cell r="V619">
            <v>-3420.9300000000003</v>
          </cell>
          <cell r="W619">
            <v>0</v>
          </cell>
          <cell r="X619">
            <v>395991.79000000004</v>
          </cell>
        </row>
        <row r="620">
          <cell r="A620" t="str">
            <v/>
          </cell>
          <cell r="B620" t="str">
            <v/>
          </cell>
          <cell r="C620" t="str">
            <v>Putnam U1</v>
          </cell>
          <cell r="D620" t="str">
            <v>Other</v>
          </cell>
          <cell r="E620" t="str">
            <v/>
          </cell>
          <cell r="J620" t="str">
            <v>Depr Total</v>
          </cell>
          <cell r="L620">
            <v>78344664.229999989</v>
          </cell>
          <cell r="M620">
            <v>94773.73</v>
          </cell>
          <cell r="N620">
            <v>-595644.55000000005</v>
          </cell>
          <cell r="O620">
            <v>521449.3</v>
          </cell>
          <cell r="P620">
            <v>78365242.709999993</v>
          </cell>
          <cell r="Q620">
            <v>1173318.9000000001</v>
          </cell>
          <cell r="R620">
            <v>-474873.37000000005</v>
          </cell>
          <cell r="S620">
            <v>0</v>
          </cell>
          <cell r="T620">
            <v>79063688.239999995</v>
          </cell>
          <cell r="U620">
            <v>6939001.2800000021</v>
          </cell>
          <cell r="V620">
            <v>-2765776.7900000005</v>
          </cell>
          <cell r="W620">
            <v>0</v>
          </cell>
          <cell r="X620">
            <v>83236912.729999989</v>
          </cell>
        </row>
        <row r="621">
          <cell r="A621" t="str">
            <v/>
          </cell>
          <cell r="B621" t="str">
            <v/>
          </cell>
          <cell r="C621" t="str">
            <v>Putnam U1 Total</v>
          </cell>
          <cell r="D621" t="str">
            <v>Other</v>
          </cell>
          <cell r="E621" t="str">
            <v/>
          </cell>
          <cell r="I621" t="str">
            <v>Putnam U1 Total</v>
          </cell>
          <cell r="L621">
            <v>78344664.229999989</v>
          </cell>
          <cell r="M621">
            <v>94773.73</v>
          </cell>
          <cell r="N621">
            <v>-595644.55000000005</v>
          </cell>
          <cell r="O621">
            <v>521449.3</v>
          </cell>
          <cell r="P621">
            <v>78365242.709999993</v>
          </cell>
          <cell r="Q621">
            <v>1173318.9000000001</v>
          </cell>
          <cell r="R621">
            <v>-474873.37000000005</v>
          </cell>
          <cell r="S621">
            <v>0</v>
          </cell>
          <cell r="T621">
            <v>79063688.239999995</v>
          </cell>
          <cell r="U621">
            <v>6939001.2800000021</v>
          </cell>
          <cell r="V621">
            <v>-2765776.7900000005</v>
          </cell>
          <cell r="W621">
            <v>0</v>
          </cell>
          <cell r="X621">
            <v>83236912.729999989</v>
          </cell>
        </row>
        <row r="622">
          <cell r="A622" t="str">
            <v>34130602</v>
          </cell>
          <cell r="B622">
            <v>341</v>
          </cell>
          <cell r="C622" t="str">
            <v>Putnam U2</v>
          </cell>
          <cell r="D622" t="str">
            <v>Other</v>
          </cell>
          <cell r="E622">
            <v>30602</v>
          </cell>
          <cell r="I622" t="str">
            <v>Putnam U2</v>
          </cell>
          <cell r="J622" t="str">
            <v>Depr</v>
          </cell>
          <cell r="K622">
            <v>341</v>
          </cell>
          <cell r="L622">
            <v>34624.019999999997</v>
          </cell>
          <cell r="M622">
            <v>0</v>
          </cell>
          <cell r="N622">
            <v>0</v>
          </cell>
          <cell r="O622">
            <v>0</v>
          </cell>
          <cell r="P622">
            <v>34624.019999999997</v>
          </cell>
          <cell r="Q622">
            <v>519.03</v>
          </cell>
          <cell r="R622">
            <v>-105.33</v>
          </cell>
          <cell r="S622">
            <v>0</v>
          </cell>
          <cell r="T622">
            <v>35037.719999999994</v>
          </cell>
          <cell r="U622">
            <v>2715.34</v>
          </cell>
          <cell r="V622">
            <v>-323.33999999999997</v>
          </cell>
          <cell r="W622">
            <v>0</v>
          </cell>
          <cell r="X622">
            <v>37429.72</v>
          </cell>
        </row>
        <row r="623">
          <cell r="A623" t="str">
            <v>34230602</v>
          </cell>
          <cell r="B623">
            <v>342</v>
          </cell>
          <cell r="C623" t="str">
            <v>Putnam U2</v>
          </cell>
          <cell r="D623" t="str">
            <v>Other</v>
          </cell>
          <cell r="E623">
            <v>30602</v>
          </cell>
          <cell r="K623">
            <v>342</v>
          </cell>
          <cell r="L623">
            <v>150648.92000000001</v>
          </cell>
          <cell r="M623">
            <v>0</v>
          </cell>
          <cell r="N623">
            <v>0</v>
          </cell>
          <cell r="O623">
            <v>0</v>
          </cell>
          <cell r="P623">
            <v>150648.92000000001</v>
          </cell>
          <cell r="Q623">
            <v>2258.31</v>
          </cell>
          <cell r="R623">
            <v>-458.28999999999996</v>
          </cell>
          <cell r="S623">
            <v>0</v>
          </cell>
          <cell r="T623">
            <v>152448.94</v>
          </cell>
          <cell r="U623">
            <v>11814.490000000003</v>
          </cell>
          <cell r="V623">
            <v>-1406.8799999999999</v>
          </cell>
          <cell r="W623">
            <v>0</v>
          </cell>
          <cell r="X623">
            <v>162856.55000000002</v>
          </cell>
        </row>
        <row r="624">
          <cell r="A624" t="str">
            <v>34330602</v>
          </cell>
          <cell r="B624">
            <v>343</v>
          </cell>
          <cell r="C624" t="str">
            <v>Putnam U2</v>
          </cell>
          <cell r="D624" t="str">
            <v>Other</v>
          </cell>
          <cell r="E624">
            <v>30602</v>
          </cell>
          <cell r="K624">
            <v>343</v>
          </cell>
          <cell r="L624">
            <v>63464106.939999998</v>
          </cell>
          <cell r="M624">
            <v>137946.54999999999</v>
          </cell>
          <cell r="N624">
            <v>-211860.33</v>
          </cell>
          <cell r="O624">
            <v>301973.84000000003</v>
          </cell>
          <cell r="P624">
            <v>63692167</v>
          </cell>
          <cell r="Q624">
            <v>933456.27</v>
          </cell>
          <cell r="R624">
            <v>-2166414.33</v>
          </cell>
          <cell r="S624">
            <v>0</v>
          </cell>
          <cell r="T624">
            <v>62459208.939999998</v>
          </cell>
          <cell r="U624">
            <v>5750564.5200000005</v>
          </cell>
          <cell r="V624">
            <v>-816461.2100000002</v>
          </cell>
          <cell r="W624">
            <v>0</v>
          </cell>
          <cell r="X624">
            <v>67393312.250000015</v>
          </cell>
        </row>
        <row r="625">
          <cell r="A625" t="str">
            <v>34430602</v>
          </cell>
          <cell r="B625">
            <v>344</v>
          </cell>
          <cell r="C625" t="str">
            <v>Putnam U2</v>
          </cell>
          <cell r="D625" t="str">
            <v>Other</v>
          </cell>
          <cell r="E625">
            <v>30602</v>
          </cell>
          <cell r="K625">
            <v>344</v>
          </cell>
          <cell r="L625">
            <v>7284067.5800000001</v>
          </cell>
          <cell r="M625">
            <v>1822822.56</v>
          </cell>
          <cell r="N625">
            <v>-730431.27</v>
          </cell>
          <cell r="O625">
            <v>0</v>
          </cell>
          <cell r="P625">
            <v>8376458.870000001</v>
          </cell>
          <cell r="Q625">
            <v>125567.82999999984</v>
          </cell>
          <cell r="R625">
            <v>-25482.010000000009</v>
          </cell>
          <cell r="S625">
            <v>0</v>
          </cell>
          <cell r="T625">
            <v>8476544.6900000013</v>
          </cell>
          <cell r="U625">
            <v>656914.7300000001</v>
          </cell>
          <cell r="V625">
            <v>-78226.8</v>
          </cell>
          <cell r="W625">
            <v>0</v>
          </cell>
          <cell r="X625">
            <v>9055232.6200000029</v>
          </cell>
        </row>
        <row r="626">
          <cell r="A626" t="str">
            <v>34530602</v>
          </cell>
          <cell r="B626">
            <v>345</v>
          </cell>
          <cell r="C626" t="str">
            <v>Putnam U2</v>
          </cell>
          <cell r="D626" t="str">
            <v>Other</v>
          </cell>
          <cell r="E626">
            <v>30602</v>
          </cell>
          <cell r="K626">
            <v>345</v>
          </cell>
          <cell r="L626">
            <v>7413874.4000000004</v>
          </cell>
          <cell r="M626">
            <v>4341.07</v>
          </cell>
          <cell r="N626">
            <v>-53453.06</v>
          </cell>
          <cell r="O626">
            <v>0</v>
          </cell>
          <cell r="P626">
            <v>7364762.4100000011</v>
          </cell>
          <cell r="Q626">
            <v>110401.93</v>
          </cell>
          <cell r="R626">
            <v>-22404.339999999982</v>
          </cell>
          <cell r="S626">
            <v>0</v>
          </cell>
          <cell r="T626">
            <v>7452760</v>
          </cell>
          <cell r="U626">
            <v>577573.52999999991</v>
          </cell>
          <cell r="V626">
            <v>-68778.679999999993</v>
          </cell>
          <cell r="W626">
            <v>0</v>
          </cell>
          <cell r="X626">
            <v>7961554.8500000006</v>
          </cell>
        </row>
        <row r="627">
          <cell r="A627" t="str">
            <v>34630602</v>
          </cell>
          <cell r="B627">
            <v>346</v>
          </cell>
          <cell r="C627" t="str">
            <v>Putnam U2</v>
          </cell>
          <cell r="D627" t="str">
            <v>Other</v>
          </cell>
          <cell r="E627">
            <v>30602</v>
          </cell>
          <cell r="K627">
            <v>346</v>
          </cell>
          <cell r="L627">
            <v>352196.8</v>
          </cell>
          <cell r="M627">
            <v>0</v>
          </cell>
          <cell r="N627">
            <v>0</v>
          </cell>
          <cell r="O627">
            <v>0</v>
          </cell>
          <cell r="P627">
            <v>352196.8</v>
          </cell>
          <cell r="Q627">
            <v>5279.63</v>
          </cell>
          <cell r="R627">
            <v>-1071.42</v>
          </cell>
          <cell r="S627">
            <v>0</v>
          </cell>
          <cell r="T627">
            <v>356405.01</v>
          </cell>
          <cell r="U627">
            <v>27620.639999999999</v>
          </cell>
          <cell r="V627">
            <v>-3289.13</v>
          </cell>
          <cell r="W627">
            <v>0</v>
          </cell>
          <cell r="X627">
            <v>380736.52</v>
          </cell>
        </row>
        <row r="628">
          <cell r="A628" t="str">
            <v/>
          </cell>
          <cell r="B628" t="str">
            <v/>
          </cell>
          <cell r="C628" t="str">
            <v>Putnam U2</v>
          </cell>
          <cell r="D628" t="str">
            <v>Other</v>
          </cell>
          <cell r="E628" t="str">
            <v/>
          </cell>
          <cell r="J628" t="str">
            <v>Depr Total</v>
          </cell>
          <cell r="L628">
            <v>78699518.659999996</v>
          </cell>
          <cell r="M628">
            <v>1965110.1800000002</v>
          </cell>
          <cell r="N628">
            <v>-995744.65999999992</v>
          </cell>
          <cell r="O628">
            <v>301973.84000000003</v>
          </cell>
          <cell r="P628">
            <v>79970858.019999996</v>
          </cell>
          <cell r="Q628">
            <v>1177482.9999999998</v>
          </cell>
          <cell r="R628">
            <v>-2215935.7199999997</v>
          </cell>
          <cell r="S628">
            <v>0</v>
          </cell>
          <cell r="T628">
            <v>78932405.299999997</v>
          </cell>
          <cell r="U628">
            <v>7027203.2500000009</v>
          </cell>
          <cell r="V628">
            <v>-968486.04000000015</v>
          </cell>
          <cell r="W628">
            <v>0</v>
          </cell>
          <cell r="X628">
            <v>84991122.510000005</v>
          </cell>
        </row>
        <row r="629">
          <cell r="A629" t="str">
            <v/>
          </cell>
          <cell r="B629" t="str">
            <v/>
          </cell>
          <cell r="C629" t="str">
            <v>Putnam U2 Total</v>
          </cell>
          <cell r="D629" t="str">
            <v>Other</v>
          </cell>
          <cell r="E629" t="str">
            <v/>
          </cell>
          <cell r="I629" t="str">
            <v>Putnam U2 Total</v>
          </cell>
          <cell r="L629">
            <v>78699518.659999996</v>
          </cell>
          <cell r="M629">
            <v>1965110.1800000002</v>
          </cell>
          <cell r="N629">
            <v>-995744.65999999992</v>
          </cell>
          <cell r="O629">
            <v>301973.84000000003</v>
          </cell>
          <cell r="P629">
            <v>79970858.019999996</v>
          </cell>
          <cell r="Q629">
            <v>1177482.9999999998</v>
          </cell>
          <cell r="R629">
            <v>-2215935.7199999997</v>
          </cell>
          <cell r="S629">
            <v>0</v>
          </cell>
          <cell r="T629">
            <v>78932405.299999997</v>
          </cell>
          <cell r="U629">
            <v>7027203.2500000009</v>
          </cell>
          <cell r="V629">
            <v>-968486.04000000015</v>
          </cell>
          <cell r="W629">
            <v>0</v>
          </cell>
          <cell r="X629">
            <v>84991122.510000005</v>
          </cell>
        </row>
        <row r="630">
          <cell r="A630" t="str">
            <v/>
          </cell>
          <cell r="B630" t="str">
            <v/>
          </cell>
          <cell r="C630" t="str">
            <v>Putnam U2 Total</v>
          </cell>
          <cell r="D630" t="str">
            <v>Other</v>
          </cell>
          <cell r="E630" t="str">
            <v/>
          </cell>
          <cell r="H630" t="str">
            <v>Putnam  Total</v>
          </cell>
          <cell r="L630">
            <v>210248633.58000001</v>
          </cell>
          <cell r="M630">
            <v>6327206.7200000007</v>
          </cell>
          <cell r="N630">
            <v>-2900057.0100000002</v>
          </cell>
          <cell r="O630">
            <v>-134361</v>
          </cell>
          <cell r="P630">
            <v>213541422.28999999</v>
          </cell>
          <cell r="Q630">
            <v>3178360.6999999997</v>
          </cell>
          <cell r="R630">
            <v>-2892238.3199999994</v>
          </cell>
          <cell r="S630">
            <v>0</v>
          </cell>
          <cell r="T630">
            <v>213827544.66999999</v>
          </cell>
          <cell r="U630">
            <v>18292683.170000002</v>
          </cell>
          <cell r="V630">
            <v>-4276797.72</v>
          </cell>
          <cell r="W630">
            <v>0</v>
          </cell>
          <cell r="X630">
            <v>227843430.12</v>
          </cell>
        </row>
        <row r="631">
          <cell r="A631" t="str">
            <v>34130700</v>
          </cell>
          <cell r="B631">
            <v>341</v>
          </cell>
          <cell r="C631" t="str">
            <v>Sanford Comm</v>
          </cell>
          <cell r="D631" t="str">
            <v>Other</v>
          </cell>
          <cell r="E631">
            <v>30700</v>
          </cell>
          <cell r="H631" t="str">
            <v xml:space="preserve">Sanford </v>
          </cell>
          <cell r="I631" t="str">
            <v>Sanford Comm</v>
          </cell>
          <cell r="J631" t="str">
            <v>Depr</v>
          </cell>
          <cell r="K631">
            <v>341</v>
          </cell>
          <cell r="L631">
            <v>61997140.799999997</v>
          </cell>
          <cell r="M631">
            <v>265945.89</v>
          </cell>
          <cell r="N631">
            <v>-2669.27</v>
          </cell>
          <cell r="O631">
            <v>-15504.77</v>
          </cell>
          <cell r="P631">
            <v>62244912.649999991</v>
          </cell>
          <cell r="Q631">
            <v>55377.619999999995</v>
          </cell>
          <cell r="R631">
            <v>-89473.51</v>
          </cell>
          <cell r="S631">
            <v>0</v>
          </cell>
          <cell r="T631">
            <v>62210816.75999999</v>
          </cell>
          <cell r="U631">
            <v>2327571.4</v>
          </cell>
          <cell r="V631">
            <v>4386328.4200000018</v>
          </cell>
          <cell r="W631">
            <v>0</v>
          </cell>
          <cell r="X631">
            <v>68924716.579999998</v>
          </cell>
        </row>
        <row r="632">
          <cell r="A632" t="str">
            <v>34230700</v>
          </cell>
          <cell r="B632">
            <v>342</v>
          </cell>
          <cell r="C632" t="str">
            <v>Sanford Comm</v>
          </cell>
          <cell r="D632" t="str">
            <v>Other</v>
          </cell>
          <cell r="E632">
            <v>30700</v>
          </cell>
          <cell r="K632">
            <v>342</v>
          </cell>
          <cell r="L632">
            <v>84697.32</v>
          </cell>
          <cell r="M632">
            <v>0</v>
          </cell>
          <cell r="N632">
            <v>0</v>
          </cell>
          <cell r="O632">
            <v>0</v>
          </cell>
          <cell r="P632">
            <v>84697.32</v>
          </cell>
          <cell r="Q632">
            <v>75.349999999999994</v>
          </cell>
          <cell r="R632">
            <v>-121.75</v>
          </cell>
          <cell r="S632">
            <v>0</v>
          </cell>
          <cell r="T632">
            <v>84650.920000000013</v>
          </cell>
          <cell r="U632">
            <v>3167.16</v>
          </cell>
          <cell r="V632">
            <v>5968.52</v>
          </cell>
          <cell r="W632">
            <v>0</v>
          </cell>
          <cell r="X632">
            <v>93786.60000000002</v>
          </cell>
        </row>
        <row r="633">
          <cell r="A633" t="str">
            <v>34330700</v>
          </cell>
          <cell r="B633">
            <v>343</v>
          </cell>
          <cell r="C633" t="str">
            <v>Sanford Comm</v>
          </cell>
          <cell r="D633" t="str">
            <v>Other</v>
          </cell>
          <cell r="E633">
            <v>30700</v>
          </cell>
          <cell r="K633">
            <v>343</v>
          </cell>
          <cell r="L633">
            <v>20783289.829999998</v>
          </cell>
          <cell r="M633">
            <v>-1806100.27</v>
          </cell>
          <cell r="N633">
            <v>0</v>
          </cell>
          <cell r="O633">
            <v>-9507560.3699999992</v>
          </cell>
          <cell r="P633">
            <v>9469629.1899999995</v>
          </cell>
          <cell r="Q633">
            <v>8424.8700000001118</v>
          </cell>
          <cell r="R633">
            <v>-13612.060000000001</v>
          </cell>
          <cell r="S633">
            <v>0</v>
          </cell>
          <cell r="T633">
            <v>9464442.0000000019</v>
          </cell>
          <cell r="U633">
            <v>354105.05999999994</v>
          </cell>
          <cell r="V633">
            <v>667314.05000000028</v>
          </cell>
          <cell r="W633">
            <v>0</v>
          </cell>
          <cell r="X633">
            <v>10485861.110000001</v>
          </cell>
        </row>
        <row r="634">
          <cell r="A634" t="str">
            <v>34430700</v>
          </cell>
          <cell r="B634">
            <v>344</v>
          </cell>
          <cell r="C634" t="str">
            <v>Sanford Comm</v>
          </cell>
          <cell r="D634" t="str">
            <v>Other</v>
          </cell>
          <cell r="E634">
            <v>30700</v>
          </cell>
          <cell r="K634">
            <v>344</v>
          </cell>
          <cell r="L634">
            <v>0</v>
          </cell>
          <cell r="M634">
            <v>191074.39</v>
          </cell>
          <cell r="N634">
            <v>0</v>
          </cell>
          <cell r="O634">
            <v>0</v>
          </cell>
          <cell r="P634">
            <v>191074.39</v>
          </cell>
          <cell r="Q634">
            <v>169.99000000001979</v>
          </cell>
          <cell r="R634">
            <v>-274.66000000000003</v>
          </cell>
          <cell r="S634">
            <v>0</v>
          </cell>
          <cell r="T634">
            <v>190969.72000000003</v>
          </cell>
          <cell r="U634">
            <v>7144.9800000000005</v>
          </cell>
          <cell r="V634">
            <v>13464.820000000002</v>
          </cell>
          <cell r="W634">
            <v>0</v>
          </cell>
          <cell r="X634">
            <v>211579.52000000008</v>
          </cell>
        </row>
        <row r="635">
          <cell r="A635" t="str">
            <v>34530700</v>
          </cell>
          <cell r="B635">
            <v>345</v>
          </cell>
          <cell r="C635" t="str">
            <v>Sanford Comm</v>
          </cell>
          <cell r="D635" t="str">
            <v>Other</v>
          </cell>
          <cell r="E635">
            <v>30700</v>
          </cell>
          <cell r="K635">
            <v>345</v>
          </cell>
          <cell r="L635">
            <v>1134846.3899999999</v>
          </cell>
          <cell r="M635">
            <v>0</v>
          </cell>
          <cell r="N635">
            <v>0</v>
          </cell>
          <cell r="O635">
            <v>0</v>
          </cell>
          <cell r="P635">
            <v>1134846.3899999999</v>
          </cell>
          <cell r="Q635">
            <v>1009.64</v>
          </cell>
          <cell r="R635">
            <v>-1631.2800000000002</v>
          </cell>
          <cell r="S635">
            <v>0</v>
          </cell>
          <cell r="T635">
            <v>1134224.7499999998</v>
          </cell>
          <cell r="U635">
            <v>42436.189999999995</v>
          </cell>
          <cell r="V635">
            <v>79971.350000000006</v>
          </cell>
          <cell r="W635">
            <v>0</v>
          </cell>
          <cell r="X635">
            <v>1256632.2899999998</v>
          </cell>
        </row>
        <row r="636">
          <cell r="A636" t="str">
            <v>34630700</v>
          </cell>
          <cell r="B636">
            <v>346</v>
          </cell>
          <cell r="C636" t="str">
            <v>Sanford Comm</v>
          </cell>
          <cell r="D636" t="str">
            <v>Other</v>
          </cell>
          <cell r="E636">
            <v>30700</v>
          </cell>
          <cell r="K636">
            <v>346</v>
          </cell>
          <cell r="L636">
            <v>1621015.11</v>
          </cell>
          <cell r="M636">
            <v>1808.69</v>
          </cell>
          <cell r="N636">
            <v>0</v>
          </cell>
          <cell r="O636">
            <v>0</v>
          </cell>
          <cell r="P636">
            <v>1622823.8</v>
          </cell>
          <cell r="Q636">
            <v>1443.7799999999997</v>
          </cell>
          <cell r="R636">
            <v>-2332.71</v>
          </cell>
          <cell r="S636">
            <v>0</v>
          </cell>
          <cell r="T636">
            <v>1621934.87</v>
          </cell>
          <cell r="U636">
            <v>60683.490000000005</v>
          </cell>
          <cell r="V636">
            <v>114358.54000000004</v>
          </cell>
          <cell r="W636">
            <v>0</v>
          </cell>
          <cell r="X636">
            <v>1796976.9000000001</v>
          </cell>
        </row>
        <row r="637">
          <cell r="A637" t="str">
            <v/>
          </cell>
          <cell r="B637" t="str">
            <v/>
          </cell>
          <cell r="C637" t="str">
            <v>Sanford Comm</v>
          </cell>
          <cell r="D637" t="str">
            <v>Other</v>
          </cell>
          <cell r="E637" t="str">
            <v/>
          </cell>
          <cell r="J637" t="str">
            <v>Depr Total</v>
          </cell>
          <cell r="L637">
            <v>85620989.449999988</v>
          </cell>
          <cell r="M637">
            <v>-1347271.2999999998</v>
          </cell>
          <cell r="N637">
            <v>-2669.27</v>
          </cell>
          <cell r="O637">
            <v>-9523065.1399999987</v>
          </cell>
          <cell r="P637">
            <v>74747983.739999995</v>
          </cell>
          <cell r="Q637">
            <v>66501.250000000131</v>
          </cell>
          <cell r="R637">
            <v>-107445.97</v>
          </cell>
          <cell r="S637">
            <v>0</v>
          </cell>
          <cell r="T637">
            <v>74707039.019999996</v>
          </cell>
          <cell r="U637">
            <v>2795108.2800000003</v>
          </cell>
          <cell r="V637">
            <v>5267405.700000002</v>
          </cell>
          <cell r="W637">
            <v>0</v>
          </cell>
          <cell r="X637">
            <v>82769553</v>
          </cell>
        </row>
        <row r="638">
          <cell r="A638" t="str">
            <v>346.330700</v>
          </cell>
          <cell r="B638">
            <v>346.3</v>
          </cell>
          <cell r="C638" t="str">
            <v>Sanford Comm</v>
          </cell>
          <cell r="D638" t="str">
            <v>Other</v>
          </cell>
          <cell r="E638">
            <v>30700</v>
          </cell>
          <cell r="J638" t="str">
            <v>Amort</v>
          </cell>
          <cell r="K638">
            <v>346.3</v>
          </cell>
          <cell r="L638">
            <v>123171.69</v>
          </cell>
          <cell r="M638">
            <v>0</v>
          </cell>
          <cell r="N638">
            <v>-35869.86</v>
          </cell>
          <cell r="O638">
            <v>0</v>
          </cell>
          <cell r="P638">
            <v>87301.83</v>
          </cell>
          <cell r="Q638">
            <v>77.67</v>
          </cell>
          <cell r="R638">
            <v>-125.49000000000524</v>
          </cell>
          <cell r="S638">
            <v>0</v>
          </cell>
          <cell r="T638">
            <v>87254.01</v>
          </cell>
          <cell r="U638">
            <v>3264.54</v>
          </cell>
          <cell r="V638">
            <v>6152.0599999999986</v>
          </cell>
          <cell r="W638">
            <v>0</v>
          </cell>
          <cell r="X638">
            <v>96670.609999999986</v>
          </cell>
        </row>
        <row r="639">
          <cell r="A639" t="str">
            <v>346.530700</v>
          </cell>
          <cell r="B639">
            <v>346.5</v>
          </cell>
          <cell r="C639" t="str">
            <v>Sanford Comm</v>
          </cell>
          <cell r="D639" t="str">
            <v>Other</v>
          </cell>
          <cell r="E639">
            <v>30700</v>
          </cell>
          <cell r="K639">
            <v>346.5</v>
          </cell>
          <cell r="L639">
            <v>10408.83</v>
          </cell>
          <cell r="M639">
            <v>0</v>
          </cell>
          <cell r="N639">
            <v>0</v>
          </cell>
          <cell r="O639">
            <v>8962.32</v>
          </cell>
          <cell r="P639">
            <v>19371.150000000001</v>
          </cell>
          <cell r="Q639">
            <v>17.23</v>
          </cell>
          <cell r="R639">
            <v>-27.84</v>
          </cell>
          <cell r="S639">
            <v>0</v>
          </cell>
          <cell r="T639">
            <v>19360.54</v>
          </cell>
          <cell r="U639">
            <v>724.32999999999993</v>
          </cell>
          <cell r="V639">
            <v>1365.0799999999995</v>
          </cell>
          <cell r="W639">
            <v>0</v>
          </cell>
          <cell r="X639">
            <v>21449.949999999993</v>
          </cell>
        </row>
        <row r="640">
          <cell r="A640" t="str">
            <v>346.730700</v>
          </cell>
          <cell r="B640">
            <v>346.7</v>
          </cell>
          <cell r="C640" t="str">
            <v>Sanford Comm</v>
          </cell>
          <cell r="D640" t="str">
            <v>Other</v>
          </cell>
          <cell r="E640">
            <v>30700</v>
          </cell>
          <cell r="K640">
            <v>346.7</v>
          </cell>
          <cell r="L640">
            <v>845901.71</v>
          </cell>
          <cell r="M640">
            <v>4498.5600000000004</v>
          </cell>
          <cell r="N640">
            <v>-23804.98</v>
          </cell>
          <cell r="O640">
            <v>-8962.32</v>
          </cell>
          <cell r="P640">
            <v>817632.97000000009</v>
          </cell>
          <cell r="Q640">
            <v>726.26000000000022</v>
          </cell>
          <cell r="R640">
            <v>-20794.390000000003</v>
          </cell>
          <cell r="S640">
            <v>0</v>
          </cell>
          <cell r="T640">
            <v>797564.84</v>
          </cell>
          <cell r="U640">
            <v>29390.030000000002</v>
          </cell>
          <cell r="V640">
            <v>-1459.709999999993</v>
          </cell>
          <cell r="W640">
            <v>0</v>
          </cell>
          <cell r="X640">
            <v>825495.16000000027</v>
          </cell>
        </row>
        <row r="641">
          <cell r="A641" t="str">
            <v/>
          </cell>
          <cell r="B641" t="str">
            <v/>
          </cell>
          <cell r="C641" t="str">
            <v>Sanford Comm</v>
          </cell>
          <cell r="D641" t="str">
            <v>Other</v>
          </cell>
          <cell r="E641" t="str">
            <v/>
          </cell>
          <cell r="J641" t="str">
            <v>Amort Total</v>
          </cell>
          <cell r="L641">
            <v>979482.23</v>
          </cell>
          <cell r="M641">
            <v>4498.5600000000004</v>
          </cell>
          <cell r="N641">
            <v>-59674.84</v>
          </cell>
          <cell r="O641">
            <v>0</v>
          </cell>
          <cell r="P641">
            <v>924305.95000000007</v>
          </cell>
          <cell r="Q641">
            <v>821.1600000000002</v>
          </cell>
          <cell r="R641">
            <v>-20947.720000000008</v>
          </cell>
          <cell r="S641">
            <v>0</v>
          </cell>
          <cell r="T641">
            <v>904179.3899999999</v>
          </cell>
          <cell r="U641">
            <v>33378.9</v>
          </cell>
          <cell r="V641">
            <v>6057.4300000000048</v>
          </cell>
          <cell r="W641">
            <v>0</v>
          </cell>
          <cell r="X641">
            <v>943615.7200000002</v>
          </cell>
        </row>
        <row r="642">
          <cell r="A642" t="str">
            <v/>
          </cell>
          <cell r="B642" t="str">
            <v/>
          </cell>
          <cell r="C642" t="str">
            <v>Sanford Comm Total</v>
          </cell>
          <cell r="D642" t="str">
            <v>Other</v>
          </cell>
          <cell r="E642" t="str">
            <v/>
          </cell>
          <cell r="I642" t="str">
            <v>Sanford Comm Total</v>
          </cell>
          <cell r="L642">
            <v>86600471.679999977</v>
          </cell>
          <cell r="M642">
            <v>-1342772.7399999998</v>
          </cell>
          <cell r="N642">
            <v>-62344.11</v>
          </cell>
          <cell r="O642">
            <v>-9523065.1399999987</v>
          </cell>
          <cell r="P642">
            <v>75672289.689999998</v>
          </cell>
          <cell r="Q642">
            <v>67322.41000000012</v>
          </cell>
          <cell r="R642">
            <v>-128393.69</v>
          </cell>
          <cell r="S642">
            <v>0</v>
          </cell>
          <cell r="T642">
            <v>75611218.410000011</v>
          </cell>
          <cell r="U642">
            <v>2828487.18</v>
          </cell>
          <cell r="V642">
            <v>5273463.1300000018</v>
          </cell>
          <cell r="W642">
            <v>0</v>
          </cell>
          <cell r="X642">
            <v>83713168.719999999</v>
          </cell>
        </row>
        <row r="643">
          <cell r="A643" t="str">
            <v>34130701</v>
          </cell>
          <cell r="B643">
            <v>341</v>
          </cell>
          <cell r="C643" t="str">
            <v>Sanford U4</v>
          </cell>
          <cell r="D643" t="str">
            <v>Other</v>
          </cell>
          <cell r="E643">
            <v>30701</v>
          </cell>
          <cell r="I643" t="str">
            <v>Sanford U4</v>
          </cell>
          <cell r="J643" t="str">
            <v>Depr</v>
          </cell>
          <cell r="K643">
            <v>341</v>
          </cell>
          <cell r="L643">
            <v>7101534.3899999997</v>
          </cell>
          <cell r="M643">
            <v>-471.63</v>
          </cell>
          <cell r="N643">
            <v>-7907.29</v>
          </cell>
          <cell r="O643">
            <v>13406.15</v>
          </cell>
          <cell r="P643">
            <v>7106561.6200000001</v>
          </cell>
          <cell r="Q643">
            <v>6322.5199999999995</v>
          </cell>
          <cell r="R643">
            <v>-10215.27</v>
          </cell>
          <cell r="S643">
            <v>0</v>
          </cell>
          <cell r="T643">
            <v>7102668.8700000001</v>
          </cell>
          <cell r="U643">
            <v>265741.06999999995</v>
          </cell>
          <cell r="V643">
            <v>500791.3299999999</v>
          </cell>
          <cell r="W643">
            <v>0</v>
          </cell>
          <cell r="X643">
            <v>7869201.2699999996</v>
          </cell>
        </row>
        <row r="644">
          <cell r="A644" t="str">
            <v>34230701</v>
          </cell>
          <cell r="B644">
            <v>342</v>
          </cell>
          <cell r="C644" t="str">
            <v>Sanford U4</v>
          </cell>
          <cell r="D644" t="str">
            <v>Other</v>
          </cell>
          <cell r="E644">
            <v>30701</v>
          </cell>
          <cell r="K644">
            <v>342</v>
          </cell>
          <cell r="L644">
            <v>1718938.07</v>
          </cell>
          <cell r="M644">
            <v>0</v>
          </cell>
          <cell r="N644">
            <v>0</v>
          </cell>
          <cell r="O644">
            <v>0</v>
          </cell>
          <cell r="P644">
            <v>1718938.07</v>
          </cell>
          <cell r="Q644">
            <v>1529.2800000000002</v>
          </cell>
          <cell r="R644">
            <v>-2470.88</v>
          </cell>
          <cell r="S644">
            <v>0</v>
          </cell>
          <cell r="T644">
            <v>1717996.4700000002</v>
          </cell>
          <cell r="U644">
            <v>64277.540000000008</v>
          </cell>
          <cell r="V644">
            <v>121131.61</v>
          </cell>
          <cell r="W644">
            <v>0</v>
          </cell>
          <cell r="X644">
            <v>1903405.62</v>
          </cell>
        </row>
        <row r="645">
          <cell r="A645" t="str">
            <v>34330701</v>
          </cell>
          <cell r="B645">
            <v>343</v>
          </cell>
          <cell r="C645" t="str">
            <v>Sanford U4</v>
          </cell>
          <cell r="D645" t="str">
            <v>Other</v>
          </cell>
          <cell r="E645">
            <v>30701</v>
          </cell>
          <cell r="K645">
            <v>343</v>
          </cell>
          <cell r="L645">
            <v>281956781.37</v>
          </cell>
          <cell r="M645">
            <v>48842432.200000003</v>
          </cell>
          <cell r="N645">
            <v>-540928.76</v>
          </cell>
          <cell r="O645">
            <v>-16028561.01</v>
          </cell>
          <cell r="P645">
            <v>314229723.80000001</v>
          </cell>
          <cell r="Q645">
            <v>279561.75</v>
          </cell>
          <cell r="R645">
            <v>-451687.30000000005</v>
          </cell>
          <cell r="S645">
            <v>0</v>
          </cell>
          <cell r="T645">
            <v>314057598.25</v>
          </cell>
          <cell r="U645">
            <v>11791076.150000002</v>
          </cell>
          <cell r="V645">
            <v>15364044.099999992</v>
          </cell>
          <cell r="W645">
            <v>0</v>
          </cell>
          <cell r="X645">
            <v>341212718.49999994</v>
          </cell>
        </row>
        <row r="646">
          <cell r="A646" t="str">
            <v>34430701</v>
          </cell>
          <cell r="B646">
            <v>344</v>
          </cell>
          <cell r="C646" t="str">
            <v>Sanford U4</v>
          </cell>
          <cell r="D646" t="str">
            <v>Other</v>
          </cell>
          <cell r="E646">
            <v>30701</v>
          </cell>
          <cell r="K646">
            <v>344</v>
          </cell>
          <cell r="L646">
            <v>27517989.030000001</v>
          </cell>
          <cell r="M646">
            <v>0</v>
          </cell>
          <cell r="N646">
            <v>0</v>
          </cell>
          <cell r="O646">
            <v>0</v>
          </cell>
          <cell r="P646">
            <v>27517989.030000001</v>
          </cell>
          <cell r="Q646">
            <v>24482.019999999997</v>
          </cell>
          <cell r="R646">
            <v>-39555.54</v>
          </cell>
          <cell r="S646">
            <v>0</v>
          </cell>
          <cell r="T646">
            <v>27502915.510000002</v>
          </cell>
          <cell r="U646">
            <v>1029001.1</v>
          </cell>
          <cell r="V646">
            <v>1939161.4900000005</v>
          </cell>
          <cell r="W646">
            <v>0</v>
          </cell>
          <cell r="X646">
            <v>30471078.100000005</v>
          </cell>
        </row>
        <row r="647">
          <cell r="A647" t="str">
            <v>34530701</v>
          </cell>
          <cell r="B647">
            <v>345</v>
          </cell>
          <cell r="C647" t="str">
            <v>Sanford U4</v>
          </cell>
          <cell r="D647" t="str">
            <v>Other</v>
          </cell>
          <cell r="E647">
            <v>30701</v>
          </cell>
          <cell r="K647">
            <v>345</v>
          </cell>
          <cell r="L647">
            <v>33044513.379999999</v>
          </cell>
          <cell r="M647">
            <v>72391.899999999994</v>
          </cell>
          <cell r="N647">
            <v>-62400</v>
          </cell>
          <cell r="O647">
            <v>0</v>
          </cell>
          <cell r="P647">
            <v>33054505.279999997</v>
          </cell>
          <cell r="Q647">
            <v>29407.699999999997</v>
          </cell>
          <cell r="R647">
            <v>-47513.97</v>
          </cell>
          <cell r="S647">
            <v>0</v>
          </cell>
          <cell r="T647">
            <v>33036399.010000002</v>
          </cell>
          <cell r="U647">
            <v>1236032.2599999998</v>
          </cell>
          <cell r="V647">
            <v>2329313.5300000003</v>
          </cell>
          <cell r="W647">
            <v>0</v>
          </cell>
          <cell r="X647">
            <v>36601744.800000004</v>
          </cell>
        </row>
        <row r="648">
          <cell r="A648" t="str">
            <v>34630701</v>
          </cell>
          <cell r="B648">
            <v>346</v>
          </cell>
          <cell r="C648" t="str">
            <v>Sanford U4</v>
          </cell>
          <cell r="D648" t="str">
            <v>Other</v>
          </cell>
          <cell r="E648">
            <v>30701</v>
          </cell>
          <cell r="K648">
            <v>346</v>
          </cell>
          <cell r="L648">
            <v>3181886.53</v>
          </cell>
          <cell r="M648">
            <v>0</v>
          </cell>
          <cell r="N648">
            <v>0</v>
          </cell>
          <cell r="O648">
            <v>0</v>
          </cell>
          <cell r="P648">
            <v>3181886.53</v>
          </cell>
          <cell r="Q648">
            <v>2830.84</v>
          </cell>
          <cell r="R648">
            <v>-4573.78</v>
          </cell>
          <cell r="S648">
            <v>0</v>
          </cell>
          <cell r="T648">
            <v>3180143.59</v>
          </cell>
          <cell r="U648">
            <v>118982.70000000001</v>
          </cell>
          <cell r="V648">
            <v>224223.94999999995</v>
          </cell>
          <cell r="W648">
            <v>0</v>
          </cell>
          <cell r="X648">
            <v>3523350.2399999993</v>
          </cell>
        </row>
        <row r="649">
          <cell r="A649" t="str">
            <v/>
          </cell>
          <cell r="B649" t="str">
            <v/>
          </cell>
          <cell r="C649" t="str">
            <v>Sanford U4</v>
          </cell>
          <cell r="D649" t="str">
            <v>Other</v>
          </cell>
          <cell r="E649" t="str">
            <v/>
          </cell>
          <cell r="J649" t="str">
            <v>Depr Total</v>
          </cell>
          <cell r="L649">
            <v>354521642.76999998</v>
          </cell>
          <cell r="M649">
            <v>48914352.469999999</v>
          </cell>
          <cell r="N649">
            <v>-611236.05000000005</v>
          </cell>
          <cell r="O649">
            <v>-16015154.859999999</v>
          </cell>
          <cell r="P649">
            <v>386809604.32999992</v>
          </cell>
          <cell r="Q649">
            <v>344134.11000000004</v>
          </cell>
          <cell r="R649">
            <v>-556016.74000000011</v>
          </cell>
          <cell r="S649">
            <v>0</v>
          </cell>
          <cell r="T649">
            <v>386597721.69999993</v>
          </cell>
          <cell r="U649">
            <v>14505110.82</v>
          </cell>
          <cell r="V649">
            <v>20478666.009999994</v>
          </cell>
          <cell r="W649">
            <v>0</v>
          </cell>
          <cell r="X649">
            <v>421581498.52999997</v>
          </cell>
        </row>
        <row r="650">
          <cell r="A650" t="str">
            <v>346.330701</v>
          </cell>
          <cell r="B650">
            <v>346.3</v>
          </cell>
          <cell r="C650" t="str">
            <v>Sanford U4</v>
          </cell>
          <cell r="D650" t="str">
            <v>Other</v>
          </cell>
          <cell r="E650">
            <v>30701</v>
          </cell>
          <cell r="J650" t="str">
            <v>Amort</v>
          </cell>
          <cell r="K650">
            <v>346.3</v>
          </cell>
          <cell r="L650">
            <v>71350.61</v>
          </cell>
          <cell r="M650">
            <v>0</v>
          </cell>
          <cell r="N650">
            <v>0</v>
          </cell>
          <cell r="O650">
            <v>0</v>
          </cell>
          <cell r="P650">
            <v>71350.61</v>
          </cell>
          <cell r="Q650">
            <v>63.47</v>
          </cell>
          <cell r="R650">
            <v>-102.56</v>
          </cell>
          <cell r="S650">
            <v>0</v>
          </cell>
          <cell r="T650">
            <v>71311.520000000004</v>
          </cell>
          <cell r="U650">
            <v>2256.5</v>
          </cell>
          <cell r="V650">
            <v>-66289.409999999989</v>
          </cell>
          <cell r="W650">
            <v>0</v>
          </cell>
          <cell r="X650">
            <v>7278.6100000000006</v>
          </cell>
        </row>
        <row r="651">
          <cell r="A651" t="str">
            <v/>
          </cell>
          <cell r="B651" t="str">
            <v/>
          </cell>
          <cell r="C651" t="str">
            <v>Sanford U4</v>
          </cell>
          <cell r="D651" t="str">
            <v>Other</v>
          </cell>
          <cell r="E651" t="str">
            <v/>
          </cell>
          <cell r="J651" t="str">
            <v>Amort Total</v>
          </cell>
          <cell r="L651">
            <v>71350.61</v>
          </cell>
          <cell r="M651">
            <v>0</v>
          </cell>
          <cell r="N651">
            <v>0</v>
          </cell>
          <cell r="O651">
            <v>0</v>
          </cell>
          <cell r="P651">
            <v>71350.61</v>
          </cell>
          <cell r="Q651">
            <v>63.47</v>
          </cell>
          <cell r="R651">
            <v>-102.56</v>
          </cell>
          <cell r="S651">
            <v>0</v>
          </cell>
          <cell r="T651">
            <v>71311.520000000004</v>
          </cell>
          <cell r="U651">
            <v>2256.5</v>
          </cell>
          <cell r="V651">
            <v>-66289.409999999989</v>
          </cell>
          <cell r="W651">
            <v>0</v>
          </cell>
          <cell r="X651">
            <v>7278.6100000000006</v>
          </cell>
        </row>
        <row r="652">
          <cell r="A652" t="str">
            <v/>
          </cell>
          <cell r="B652" t="str">
            <v/>
          </cell>
          <cell r="C652" t="str">
            <v>Sanford U4 Total</v>
          </cell>
          <cell r="D652" t="str">
            <v>Other</v>
          </cell>
          <cell r="E652" t="str">
            <v/>
          </cell>
          <cell r="I652" t="str">
            <v>Sanford U4 Total</v>
          </cell>
          <cell r="L652">
            <v>354592993.38</v>
          </cell>
          <cell r="M652">
            <v>48914352.469999999</v>
          </cell>
          <cell r="N652">
            <v>-611236.05000000005</v>
          </cell>
          <cell r="O652">
            <v>-16015154.859999999</v>
          </cell>
          <cell r="P652">
            <v>386880954.93999994</v>
          </cell>
          <cell r="Q652">
            <v>344197.58</v>
          </cell>
          <cell r="R652">
            <v>-556119.30000000016</v>
          </cell>
          <cell r="S652">
            <v>0</v>
          </cell>
          <cell r="T652">
            <v>386669033.21999991</v>
          </cell>
          <cell r="U652">
            <v>14507367.32</v>
          </cell>
          <cell r="V652">
            <v>20412376.599999994</v>
          </cell>
          <cell r="W652">
            <v>0</v>
          </cell>
          <cell r="X652">
            <v>421588777.13999999</v>
          </cell>
        </row>
        <row r="653">
          <cell r="A653" t="str">
            <v>34130702</v>
          </cell>
          <cell r="B653">
            <v>341</v>
          </cell>
          <cell r="C653" t="str">
            <v>Sanford U5</v>
          </cell>
          <cell r="D653" t="str">
            <v>Other</v>
          </cell>
          <cell r="E653">
            <v>30702</v>
          </cell>
          <cell r="I653" t="str">
            <v>Sanford U5</v>
          </cell>
          <cell r="J653" t="str">
            <v>Depr</v>
          </cell>
          <cell r="K653">
            <v>341</v>
          </cell>
          <cell r="L653">
            <v>6729258.4199999999</v>
          </cell>
          <cell r="M653">
            <v>1185.8599999999999</v>
          </cell>
          <cell r="N653">
            <v>-25268.57</v>
          </cell>
          <cell r="O653">
            <v>2098.62</v>
          </cell>
          <cell r="P653">
            <v>6707274.3300000001</v>
          </cell>
          <cell r="Q653">
            <v>5967.29</v>
          </cell>
          <cell r="R653">
            <v>-9641.32</v>
          </cell>
          <cell r="S653">
            <v>0</v>
          </cell>
          <cell r="T653">
            <v>6703600.3000000007</v>
          </cell>
          <cell r="U653">
            <v>250810.22</v>
          </cell>
          <cell r="V653">
            <v>472654.01999999996</v>
          </cell>
          <cell r="W653">
            <v>0</v>
          </cell>
          <cell r="X653">
            <v>7427064.54</v>
          </cell>
        </row>
        <row r="654">
          <cell r="A654" t="str">
            <v>34230702</v>
          </cell>
          <cell r="B654">
            <v>342</v>
          </cell>
          <cell r="C654" t="str">
            <v>Sanford U5</v>
          </cell>
          <cell r="D654" t="str">
            <v>Other</v>
          </cell>
          <cell r="E654">
            <v>30702</v>
          </cell>
          <cell r="K654">
            <v>342</v>
          </cell>
          <cell r="L654">
            <v>1729477.56</v>
          </cell>
          <cell r="M654">
            <v>0</v>
          </cell>
          <cell r="N654">
            <v>0</v>
          </cell>
          <cell r="O654">
            <v>0</v>
          </cell>
          <cell r="P654">
            <v>1729477.56</v>
          </cell>
          <cell r="Q654">
            <v>1538.67</v>
          </cell>
          <cell r="R654">
            <v>-2486.0300000000002</v>
          </cell>
          <cell r="S654">
            <v>0</v>
          </cell>
          <cell r="T654">
            <v>1728530.2</v>
          </cell>
          <cell r="U654">
            <v>64671.66</v>
          </cell>
          <cell r="V654">
            <v>121874.31999999998</v>
          </cell>
          <cell r="W654">
            <v>0</v>
          </cell>
          <cell r="X654">
            <v>1915076.1800000004</v>
          </cell>
        </row>
        <row r="655">
          <cell r="A655" t="str">
            <v>34330702</v>
          </cell>
          <cell r="B655">
            <v>343</v>
          </cell>
          <cell r="C655" t="str">
            <v>Sanford U5</v>
          </cell>
          <cell r="D655" t="str">
            <v>Other</v>
          </cell>
          <cell r="E655">
            <v>30702</v>
          </cell>
          <cell r="K655">
            <v>343</v>
          </cell>
          <cell r="L655">
            <v>253291421.95000002</v>
          </cell>
          <cell r="M655">
            <v>356118.43</v>
          </cell>
          <cell r="N655">
            <v>-421182.59</v>
          </cell>
          <cell r="O655">
            <v>2412248.12</v>
          </cell>
          <cell r="P655">
            <v>255638605.91000003</v>
          </cell>
          <cell r="Q655">
            <v>13746930.670000004</v>
          </cell>
          <cell r="R655">
            <v>-380077.08000000013</v>
          </cell>
          <cell r="S655">
            <v>0</v>
          </cell>
          <cell r="T655">
            <v>269005459.5</v>
          </cell>
          <cell r="U655">
            <v>42162658.979999989</v>
          </cell>
          <cell r="V655">
            <v>-77831779.039999977</v>
          </cell>
          <cell r="W655">
            <v>0</v>
          </cell>
          <cell r="X655">
            <v>233336339.44000006</v>
          </cell>
        </row>
        <row r="656">
          <cell r="A656" t="str">
            <v>34430702</v>
          </cell>
          <cell r="B656">
            <v>344</v>
          </cell>
          <cell r="C656" t="str">
            <v>Sanford U5</v>
          </cell>
          <cell r="D656" t="str">
            <v>Other</v>
          </cell>
          <cell r="E656">
            <v>30702</v>
          </cell>
          <cell r="K656">
            <v>344</v>
          </cell>
          <cell r="L656">
            <v>29437304.09</v>
          </cell>
          <cell r="M656">
            <v>0</v>
          </cell>
          <cell r="N656">
            <v>0</v>
          </cell>
          <cell r="O656">
            <v>0</v>
          </cell>
          <cell r="P656">
            <v>29437304.09</v>
          </cell>
          <cell r="Q656">
            <v>26189.58</v>
          </cell>
          <cell r="R656">
            <v>-42314.44</v>
          </cell>
          <cell r="S656">
            <v>0</v>
          </cell>
          <cell r="T656">
            <v>29421179.229999997</v>
          </cell>
          <cell r="U656">
            <v>1100771.5100000002</v>
          </cell>
          <cell r="V656">
            <v>2074413.4500000002</v>
          </cell>
          <cell r="W656">
            <v>0</v>
          </cell>
          <cell r="X656">
            <v>32596364.190000001</v>
          </cell>
        </row>
        <row r="657">
          <cell r="A657" t="str">
            <v>34530702</v>
          </cell>
          <cell r="B657">
            <v>345</v>
          </cell>
          <cell r="C657" t="str">
            <v>Sanford U5</v>
          </cell>
          <cell r="D657" t="str">
            <v>Other</v>
          </cell>
          <cell r="E657">
            <v>30702</v>
          </cell>
          <cell r="K657">
            <v>345</v>
          </cell>
          <cell r="L657">
            <v>32984960.870000001</v>
          </cell>
          <cell r="M657">
            <v>15353.99</v>
          </cell>
          <cell r="N657">
            <v>-15600</v>
          </cell>
          <cell r="O657">
            <v>0</v>
          </cell>
          <cell r="P657">
            <v>32984714.859999999</v>
          </cell>
          <cell r="Q657">
            <v>29345.620000000003</v>
          </cell>
          <cell r="R657">
            <v>-47413.649999999994</v>
          </cell>
          <cell r="S657">
            <v>0</v>
          </cell>
          <cell r="T657">
            <v>32966646.830000002</v>
          </cell>
          <cell r="U657">
            <v>1233422.5499999998</v>
          </cell>
          <cell r="V657">
            <v>2324395.4699999988</v>
          </cell>
          <cell r="W657">
            <v>0</v>
          </cell>
          <cell r="X657">
            <v>36524464.849999994</v>
          </cell>
        </row>
        <row r="658">
          <cell r="A658" t="str">
            <v>34630702</v>
          </cell>
          <cell r="B658">
            <v>346</v>
          </cell>
          <cell r="C658" t="str">
            <v>Sanford U5</v>
          </cell>
          <cell r="D658" t="str">
            <v>Other</v>
          </cell>
          <cell r="E658">
            <v>30702</v>
          </cell>
          <cell r="K658">
            <v>346</v>
          </cell>
          <cell r="L658">
            <v>2702008.09</v>
          </cell>
          <cell r="M658">
            <v>0</v>
          </cell>
          <cell r="N658">
            <v>0</v>
          </cell>
          <cell r="O658">
            <v>0</v>
          </cell>
          <cell r="P658">
            <v>2702008.09</v>
          </cell>
          <cell r="Q658">
            <v>2403.9</v>
          </cell>
          <cell r="R658">
            <v>-3883.9799999999996</v>
          </cell>
          <cell r="S658">
            <v>0</v>
          </cell>
          <cell r="T658">
            <v>2700528.01</v>
          </cell>
          <cell r="U658">
            <v>101038.24</v>
          </cell>
          <cell r="V658">
            <v>190407.44999999998</v>
          </cell>
          <cell r="W658">
            <v>0</v>
          </cell>
          <cell r="X658">
            <v>2991973.7</v>
          </cell>
        </row>
        <row r="659">
          <cell r="A659" t="str">
            <v/>
          </cell>
          <cell r="B659" t="str">
            <v/>
          </cell>
          <cell r="C659" t="str">
            <v>Sanford U5</v>
          </cell>
          <cell r="D659" t="str">
            <v>Other</v>
          </cell>
          <cell r="E659" t="str">
            <v/>
          </cell>
          <cell r="J659" t="str">
            <v>Depr Total</v>
          </cell>
          <cell r="L659">
            <v>326874430.97999996</v>
          </cell>
          <cell r="M659">
            <v>372658.27999999997</v>
          </cell>
          <cell r="N659">
            <v>-462051.16000000003</v>
          </cell>
          <cell r="O659">
            <v>2414346.7400000002</v>
          </cell>
          <cell r="P659">
            <v>329199384.83999997</v>
          </cell>
          <cell r="Q659">
            <v>13812375.730000004</v>
          </cell>
          <cell r="R659">
            <v>-485816.50000000012</v>
          </cell>
          <cell r="S659">
            <v>0</v>
          </cell>
          <cell r="T659">
            <v>342525944.06999999</v>
          </cell>
          <cell r="U659">
            <v>44913373.159999989</v>
          </cell>
          <cell r="V659">
            <v>-72648034.329999968</v>
          </cell>
          <cell r="W659">
            <v>0</v>
          </cell>
          <cell r="X659">
            <v>314791282.90000004</v>
          </cell>
        </row>
        <row r="660">
          <cell r="A660" t="str">
            <v/>
          </cell>
          <cell r="B660" t="str">
            <v/>
          </cell>
          <cell r="C660" t="str">
            <v>Sanford U5 Total</v>
          </cell>
          <cell r="D660" t="str">
            <v>Other</v>
          </cell>
          <cell r="E660" t="str">
            <v/>
          </cell>
          <cell r="I660" t="str">
            <v>Sanford U5 Total</v>
          </cell>
          <cell r="L660">
            <v>326874430.97999996</v>
          </cell>
          <cell r="M660">
            <v>372658.27999999997</v>
          </cell>
          <cell r="N660">
            <v>-462051.16000000003</v>
          </cell>
          <cell r="O660">
            <v>2414346.7400000002</v>
          </cell>
          <cell r="P660">
            <v>329199384.83999997</v>
          </cell>
          <cell r="Q660">
            <v>13812375.730000004</v>
          </cell>
          <cell r="R660">
            <v>-485816.50000000012</v>
          </cell>
          <cell r="S660">
            <v>0</v>
          </cell>
          <cell r="T660">
            <v>342525944.06999999</v>
          </cell>
          <cell r="U660">
            <v>44913373.159999989</v>
          </cell>
          <cell r="V660">
            <v>-72648034.329999968</v>
          </cell>
          <cell r="W660">
            <v>0</v>
          </cell>
          <cell r="X660">
            <v>314791282.90000004</v>
          </cell>
        </row>
        <row r="661">
          <cell r="A661" t="str">
            <v/>
          </cell>
          <cell r="B661" t="str">
            <v/>
          </cell>
          <cell r="C661" t="str">
            <v>Sanford U5 Total</v>
          </cell>
          <cell r="D661" t="str">
            <v>Other</v>
          </cell>
          <cell r="E661" t="str">
            <v/>
          </cell>
          <cell r="H661" t="str">
            <v>Sanford  Total</v>
          </cell>
          <cell r="L661">
            <v>768067896.04000008</v>
          </cell>
          <cell r="M661">
            <v>47944238.010000005</v>
          </cell>
          <cell r="N661">
            <v>-1135631.32</v>
          </cell>
          <cell r="O661">
            <v>-23123873.259999998</v>
          </cell>
          <cell r="P661">
            <v>791752629.47000015</v>
          </cell>
          <cell r="Q661">
            <v>14223895.720000003</v>
          </cell>
          <cell r="R661">
            <v>-1170329.49</v>
          </cell>
          <cell r="S661">
            <v>0</v>
          </cell>
          <cell r="T661">
            <v>804806195.69999993</v>
          </cell>
          <cell r="U661">
            <v>62249227.659999982</v>
          </cell>
          <cell r="V661">
            <v>-46962194.599999979</v>
          </cell>
          <cell r="W661">
            <v>0</v>
          </cell>
          <cell r="X661">
            <v>820093228.76000023</v>
          </cell>
        </row>
        <row r="662">
          <cell r="A662" t="str">
            <v>34140102</v>
          </cell>
          <cell r="B662">
            <v>341</v>
          </cell>
          <cell r="C662" t="str">
            <v>Space Coast Solar</v>
          </cell>
          <cell r="D662" t="str">
            <v>Other</v>
          </cell>
          <cell r="E662">
            <v>40102</v>
          </cell>
          <cell r="H662" t="str">
            <v xml:space="preserve">Space Coast </v>
          </cell>
          <cell r="I662" t="str">
            <v>Space Coast Solar</v>
          </cell>
          <cell r="J662" t="str">
            <v>Depr</v>
          </cell>
          <cell r="K662">
            <v>341</v>
          </cell>
          <cell r="L662">
            <v>1208355.5600010001</v>
          </cell>
          <cell r="M662">
            <v>2630370.02</v>
          </cell>
          <cell r="N662">
            <v>0</v>
          </cell>
          <cell r="O662">
            <v>0</v>
          </cell>
          <cell r="P662">
            <v>3838725.5800010003</v>
          </cell>
          <cell r="Q662">
            <v>-228.50999999977648</v>
          </cell>
          <cell r="R662">
            <v>-2780.63</v>
          </cell>
          <cell r="S662">
            <v>0</v>
          </cell>
          <cell r="T662">
            <v>3835716.4400010007</v>
          </cell>
          <cell r="U662">
            <v>3612.0400000000004</v>
          </cell>
          <cell r="V662">
            <v>-17.419999999999998</v>
          </cell>
          <cell r="W662">
            <v>0</v>
          </cell>
          <cell r="X662">
            <v>3839311.0600010008</v>
          </cell>
        </row>
        <row r="663">
          <cell r="A663" t="str">
            <v>34240102</v>
          </cell>
          <cell r="B663">
            <v>342</v>
          </cell>
          <cell r="C663" t="str">
            <v>Space Coast Solar</v>
          </cell>
          <cell r="D663" t="str">
            <v>Other</v>
          </cell>
          <cell r="E663">
            <v>40102</v>
          </cell>
          <cell r="K663">
            <v>342</v>
          </cell>
          <cell r="L663">
            <v>9.9999999999999995E-7</v>
          </cell>
          <cell r="M663">
            <v>0</v>
          </cell>
          <cell r="N663">
            <v>0</v>
          </cell>
          <cell r="O663">
            <v>0</v>
          </cell>
          <cell r="P663">
            <v>9.9999999999999995E-7</v>
          </cell>
          <cell r="Q663">
            <v>0</v>
          </cell>
          <cell r="R663">
            <v>0</v>
          </cell>
          <cell r="S663">
            <v>0</v>
          </cell>
          <cell r="T663">
            <v>9.9999999999999995E-7</v>
          </cell>
          <cell r="U663">
            <v>0</v>
          </cell>
          <cell r="V663">
            <v>0</v>
          </cell>
          <cell r="W663">
            <v>0</v>
          </cell>
          <cell r="X663">
            <v>9.9999999999999995E-7</v>
          </cell>
        </row>
        <row r="664">
          <cell r="A664" t="str">
            <v>34340102</v>
          </cell>
          <cell r="B664">
            <v>343</v>
          </cell>
          <cell r="C664" t="str">
            <v>Space Coast Solar</v>
          </cell>
          <cell r="D664" t="str">
            <v>Other</v>
          </cell>
          <cell r="E664">
            <v>40102</v>
          </cell>
          <cell r="K664">
            <v>343</v>
          </cell>
          <cell r="L664">
            <v>60328241.780001</v>
          </cell>
          <cell r="M664">
            <v>-8722158.5600000005</v>
          </cell>
          <cell r="N664">
            <v>0</v>
          </cell>
          <cell r="O664">
            <v>0</v>
          </cell>
          <cell r="P664">
            <v>51606083.220000997</v>
          </cell>
          <cell r="Q664">
            <v>-3072.0100000016391</v>
          </cell>
          <cell r="R664">
            <v>-37381.479999999996</v>
          </cell>
          <cell r="S664">
            <v>0</v>
          </cell>
          <cell r="T664">
            <v>51565629.730001003</v>
          </cell>
          <cell r="U664">
            <v>48558.78</v>
          </cell>
          <cell r="V664">
            <v>-234.17</v>
          </cell>
          <cell r="W664">
            <v>0</v>
          </cell>
          <cell r="X664">
            <v>51613954.340000995</v>
          </cell>
        </row>
        <row r="665">
          <cell r="A665" t="str">
            <v>34440102</v>
          </cell>
          <cell r="B665">
            <v>344</v>
          </cell>
          <cell r="C665" t="str">
            <v>Space Coast Solar</v>
          </cell>
          <cell r="D665" t="str">
            <v>Other</v>
          </cell>
          <cell r="E665">
            <v>40102</v>
          </cell>
          <cell r="K665">
            <v>344</v>
          </cell>
          <cell r="L665">
            <v>9.9999999999999995E-7</v>
          </cell>
          <cell r="M665">
            <v>0</v>
          </cell>
          <cell r="N665">
            <v>0</v>
          </cell>
          <cell r="O665">
            <v>0</v>
          </cell>
          <cell r="P665">
            <v>9.9999999999999995E-7</v>
          </cell>
          <cell r="Q665">
            <v>0</v>
          </cell>
          <cell r="R665">
            <v>0</v>
          </cell>
          <cell r="S665">
            <v>0</v>
          </cell>
          <cell r="T665">
            <v>9.9999999999999995E-7</v>
          </cell>
          <cell r="U665">
            <v>0</v>
          </cell>
          <cell r="V665">
            <v>0</v>
          </cell>
          <cell r="W665">
            <v>0</v>
          </cell>
          <cell r="X665">
            <v>9.9999999999999995E-7</v>
          </cell>
        </row>
        <row r="666">
          <cell r="A666" t="str">
            <v>34540102</v>
          </cell>
          <cell r="B666">
            <v>345</v>
          </cell>
          <cell r="C666" t="str">
            <v>Space Coast Solar</v>
          </cell>
          <cell r="D666" t="str">
            <v>Other</v>
          </cell>
          <cell r="E666">
            <v>40102</v>
          </cell>
          <cell r="K666">
            <v>345</v>
          </cell>
          <cell r="L666">
            <v>9.9999999999999995E-7</v>
          </cell>
          <cell r="M666">
            <v>6126698.7599999998</v>
          </cell>
          <cell r="N666">
            <v>0</v>
          </cell>
          <cell r="O666">
            <v>0</v>
          </cell>
          <cell r="P666">
            <v>6126698.760001</v>
          </cell>
          <cell r="Q666">
            <v>-364.70999999996275</v>
          </cell>
          <cell r="R666">
            <v>-4437.9399999999996</v>
          </cell>
          <cell r="S666">
            <v>0</v>
          </cell>
          <cell r="T666">
            <v>6121896.1100009996</v>
          </cell>
          <cell r="U666">
            <v>5764.94</v>
          </cell>
          <cell r="V666">
            <v>-27.799999999999997</v>
          </cell>
          <cell r="W666">
            <v>0</v>
          </cell>
          <cell r="X666">
            <v>6127633.2500010002</v>
          </cell>
        </row>
        <row r="667">
          <cell r="A667" t="str">
            <v>34640102</v>
          </cell>
          <cell r="B667">
            <v>346</v>
          </cell>
          <cell r="C667" t="str">
            <v>Space Coast Solar</v>
          </cell>
          <cell r="D667" t="str">
            <v>Other</v>
          </cell>
          <cell r="E667">
            <v>40102</v>
          </cell>
          <cell r="K667">
            <v>346</v>
          </cell>
          <cell r="L667">
            <v>9.9999999999999995E-7</v>
          </cell>
          <cell r="M667">
            <v>0</v>
          </cell>
          <cell r="N667">
            <v>0</v>
          </cell>
          <cell r="O667">
            <v>0</v>
          </cell>
          <cell r="P667">
            <v>9.9999999999999995E-7</v>
          </cell>
          <cell r="Q667">
            <v>0</v>
          </cell>
          <cell r="R667">
            <v>0</v>
          </cell>
          <cell r="S667">
            <v>0</v>
          </cell>
          <cell r="T667">
            <v>9.9999999999999995E-7</v>
          </cell>
          <cell r="U667">
            <v>0</v>
          </cell>
          <cell r="V667">
            <v>0</v>
          </cell>
          <cell r="W667">
            <v>0</v>
          </cell>
          <cell r="X667">
            <v>9.9999999999999995E-7</v>
          </cell>
        </row>
        <row r="668">
          <cell r="A668" t="str">
            <v/>
          </cell>
          <cell r="B668" t="str">
            <v/>
          </cell>
          <cell r="C668" t="str">
            <v>Space Coast Solar</v>
          </cell>
          <cell r="D668" t="str">
            <v>Other</v>
          </cell>
          <cell r="E668" t="str">
            <v/>
          </cell>
          <cell r="J668" t="str">
            <v>Depr Total</v>
          </cell>
          <cell r="L668">
            <v>61536597.340005994</v>
          </cell>
          <cell r="M668">
            <v>34910.219999998808</v>
          </cell>
          <cell r="N668">
            <v>0</v>
          </cell>
          <cell r="O668">
            <v>0</v>
          </cell>
          <cell r="P668">
            <v>61571507.560005993</v>
          </cell>
          <cell r="Q668">
            <v>-3665.2300000013784</v>
          </cell>
          <cell r="R668">
            <v>-44600.049999999996</v>
          </cell>
          <cell r="S668">
            <v>0</v>
          </cell>
          <cell r="T668">
            <v>61523242.280005999</v>
          </cell>
          <cell r="U668">
            <v>57935.76</v>
          </cell>
          <cell r="V668">
            <v>-279.39</v>
          </cell>
          <cell r="W668">
            <v>0</v>
          </cell>
          <cell r="X668">
            <v>61580898.650005989</v>
          </cell>
        </row>
        <row r="669">
          <cell r="A669" t="str">
            <v>346.340102</v>
          </cell>
          <cell r="B669">
            <v>346.3</v>
          </cell>
          <cell r="C669" t="str">
            <v>Space Coast Solar</v>
          </cell>
          <cell r="D669" t="str">
            <v>Other</v>
          </cell>
          <cell r="E669">
            <v>40102</v>
          </cell>
          <cell r="J669" t="str">
            <v>Amort</v>
          </cell>
          <cell r="K669">
            <v>346.3</v>
          </cell>
          <cell r="L669">
            <v>7271.7100010000004</v>
          </cell>
          <cell r="M669">
            <v>0</v>
          </cell>
          <cell r="N669">
            <v>0</v>
          </cell>
          <cell r="O669">
            <v>0</v>
          </cell>
          <cell r="P669">
            <v>7271.7100010000004</v>
          </cell>
          <cell r="Q669">
            <v>-0.43</v>
          </cell>
          <cell r="R669">
            <v>-5.2700000000000005</v>
          </cell>
          <cell r="S669">
            <v>0</v>
          </cell>
          <cell r="T669">
            <v>7266.0100009999996</v>
          </cell>
          <cell r="U669">
            <v>6.8400000000000016</v>
          </cell>
          <cell r="V669">
            <v>-0.03</v>
          </cell>
          <cell r="W669">
            <v>0</v>
          </cell>
          <cell r="X669">
            <v>7272.820001000001</v>
          </cell>
        </row>
        <row r="670">
          <cell r="A670" t="str">
            <v>346.540102</v>
          </cell>
          <cell r="B670">
            <v>346.5</v>
          </cell>
          <cell r="C670" t="str">
            <v>Space Coast Solar</v>
          </cell>
          <cell r="D670" t="str">
            <v>Other</v>
          </cell>
          <cell r="E670">
            <v>40102</v>
          </cell>
          <cell r="K670">
            <v>346.5</v>
          </cell>
          <cell r="L670">
            <v>9438.4900010000001</v>
          </cell>
          <cell r="M670">
            <v>0</v>
          </cell>
          <cell r="N670">
            <v>0</v>
          </cell>
          <cell r="O670">
            <v>0</v>
          </cell>
          <cell r="P670">
            <v>9438.4900010000001</v>
          </cell>
          <cell r="Q670">
            <v>-0.55999999999999994</v>
          </cell>
          <cell r="R670">
            <v>-6.83</v>
          </cell>
          <cell r="S670">
            <v>0</v>
          </cell>
          <cell r="T670">
            <v>9431.1000010000007</v>
          </cell>
          <cell r="U670">
            <v>8.8899999999999988</v>
          </cell>
          <cell r="V670">
            <v>-0.04</v>
          </cell>
          <cell r="W670">
            <v>0</v>
          </cell>
          <cell r="X670">
            <v>9439.9500009999992</v>
          </cell>
        </row>
        <row r="671">
          <cell r="A671" t="str">
            <v>346.740102</v>
          </cell>
          <cell r="B671">
            <v>346.7</v>
          </cell>
          <cell r="C671" t="str">
            <v>Space Coast Solar</v>
          </cell>
          <cell r="D671" t="str">
            <v>Other</v>
          </cell>
          <cell r="E671">
            <v>40102</v>
          </cell>
          <cell r="K671">
            <v>346.7</v>
          </cell>
          <cell r="L671">
            <v>37454.780000999999</v>
          </cell>
          <cell r="M671">
            <v>14105.66</v>
          </cell>
          <cell r="N671">
            <v>0</v>
          </cell>
          <cell r="O671">
            <v>0</v>
          </cell>
          <cell r="P671">
            <v>51560.440000999995</v>
          </cell>
          <cell r="Q671">
            <v>-3.0799999999999272</v>
          </cell>
          <cell r="R671">
            <v>-37.35</v>
          </cell>
          <cell r="S671">
            <v>0</v>
          </cell>
          <cell r="T671">
            <v>51520.010001000002</v>
          </cell>
          <cell r="U671">
            <v>48.529999999999994</v>
          </cell>
          <cell r="V671">
            <v>-0.23</v>
          </cell>
          <cell r="W671">
            <v>0</v>
          </cell>
          <cell r="X671">
            <v>51568.310000999983</v>
          </cell>
        </row>
        <row r="672">
          <cell r="A672" t="str">
            <v/>
          </cell>
          <cell r="B672" t="str">
            <v/>
          </cell>
          <cell r="C672" t="str">
            <v>Space Coast Solar</v>
          </cell>
          <cell r="D672" t="str">
            <v>Other</v>
          </cell>
          <cell r="E672" t="str">
            <v/>
          </cell>
          <cell r="J672" t="str">
            <v>Amort Total</v>
          </cell>
          <cell r="L672">
            <v>54164.980003000004</v>
          </cell>
          <cell r="M672">
            <v>14105.66</v>
          </cell>
          <cell r="N672">
            <v>0</v>
          </cell>
          <cell r="O672">
            <v>0</v>
          </cell>
          <cell r="P672">
            <v>68270.640002999993</v>
          </cell>
          <cell r="Q672">
            <v>-4.0699999999999275</v>
          </cell>
          <cell r="R672">
            <v>-49.45</v>
          </cell>
          <cell r="S672">
            <v>0</v>
          </cell>
          <cell r="T672">
            <v>68217.120003000004</v>
          </cell>
          <cell r="U672">
            <v>64.259999999999991</v>
          </cell>
          <cell r="V672">
            <v>-0.30000000000000004</v>
          </cell>
          <cell r="W672">
            <v>0</v>
          </cell>
          <cell r="X672">
            <v>68281.080002999981</v>
          </cell>
        </row>
        <row r="673">
          <cell r="A673" t="str">
            <v/>
          </cell>
          <cell r="B673" t="str">
            <v/>
          </cell>
          <cell r="C673" t="str">
            <v>Space Coast Solar Total</v>
          </cell>
          <cell r="D673" t="str">
            <v>Other</v>
          </cell>
          <cell r="E673" t="str">
            <v/>
          </cell>
          <cell r="I673" t="str">
            <v>Space Coast Solar Total</v>
          </cell>
          <cell r="L673">
            <v>61590762.320008993</v>
          </cell>
          <cell r="M673">
            <v>49015.879999998811</v>
          </cell>
          <cell r="N673">
            <v>0</v>
          </cell>
          <cell r="O673">
            <v>0</v>
          </cell>
          <cell r="P673">
            <v>61639778.200008996</v>
          </cell>
          <cell r="Q673">
            <v>-3669.3000000013781</v>
          </cell>
          <cell r="R673">
            <v>-44649.499999999993</v>
          </cell>
          <cell r="S673">
            <v>0</v>
          </cell>
          <cell r="T673">
            <v>61591459.400008991</v>
          </cell>
          <cell r="U673">
            <v>58000.02</v>
          </cell>
          <cell r="V673">
            <v>-279.69</v>
          </cell>
          <cell r="W673">
            <v>0</v>
          </cell>
          <cell r="X673">
            <v>61649179.73000899</v>
          </cell>
        </row>
        <row r="674">
          <cell r="A674" t="str">
            <v/>
          </cell>
          <cell r="B674" t="str">
            <v/>
          </cell>
          <cell r="C674" t="str">
            <v>Space Coast Solar Total</v>
          </cell>
          <cell r="D674" t="str">
            <v>Other</v>
          </cell>
          <cell r="E674" t="str">
            <v/>
          </cell>
          <cell r="H674" t="str">
            <v>Space Coast  Total</v>
          </cell>
          <cell r="L674">
            <v>61590762.320008993</v>
          </cell>
          <cell r="M674">
            <v>49015.879999998811</v>
          </cell>
          <cell r="N674">
            <v>0</v>
          </cell>
          <cell r="O674">
            <v>0</v>
          </cell>
          <cell r="P674">
            <v>61639778.200008996</v>
          </cell>
          <cell r="Q674">
            <v>-3669.3000000013781</v>
          </cell>
          <cell r="R674">
            <v>-44649.499999999993</v>
          </cell>
          <cell r="S674">
            <v>0</v>
          </cell>
          <cell r="T674">
            <v>61591459.400008991</v>
          </cell>
          <cell r="U674">
            <v>58000.02</v>
          </cell>
          <cell r="V674">
            <v>-279.69</v>
          </cell>
          <cell r="W674">
            <v>0</v>
          </cell>
          <cell r="X674">
            <v>61649179.73000899</v>
          </cell>
        </row>
        <row r="675">
          <cell r="A675" t="str">
            <v>34130801</v>
          </cell>
          <cell r="B675">
            <v>341</v>
          </cell>
          <cell r="C675" t="str">
            <v>Turkey Pt U5</v>
          </cell>
          <cell r="D675" t="str">
            <v>Other</v>
          </cell>
          <cell r="E675">
            <v>30801</v>
          </cell>
          <cell r="H675" t="str">
            <v xml:space="preserve">Turkey Pt </v>
          </cell>
          <cell r="I675" t="str">
            <v>Turkey Pt U5</v>
          </cell>
          <cell r="J675" t="str">
            <v>Depr</v>
          </cell>
          <cell r="K675">
            <v>341</v>
          </cell>
          <cell r="L675">
            <v>31009861.760000002</v>
          </cell>
          <cell r="M675">
            <v>0</v>
          </cell>
          <cell r="N675">
            <v>0</v>
          </cell>
          <cell r="O675">
            <v>0</v>
          </cell>
          <cell r="P675">
            <v>31009861.760000002</v>
          </cell>
          <cell r="Q675">
            <v>45713.81</v>
          </cell>
          <cell r="R675">
            <v>-89008.930000000008</v>
          </cell>
          <cell r="S675">
            <v>0</v>
          </cell>
          <cell r="T675">
            <v>30966566.640000001</v>
          </cell>
          <cell r="U675">
            <v>224940.01</v>
          </cell>
          <cell r="V675">
            <v>-266367.17999999993</v>
          </cell>
          <cell r="W675">
            <v>0</v>
          </cell>
          <cell r="X675">
            <v>30925139.470000006</v>
          </cell>
        </row>
        <row r="676">
          <cell r="A676" t="str">
            <v>34230801</v>
          </cell>
          <cell r="B676">
            <v>342</v>
          </cell>
          <cell r="C676" t="str">
            <v>Turkey Pt U5</v>
          </cell>
          <cell r="D676" t="str">
            <v>Other</v>
          </cell>
          <cell r="E676">
            <v>30801</v>
          </cell>
          <cell r="K676">
            <v>342</v>
          </cell>
          <cell r="L676">
            <v>12222318.880000001</v>
          </cell>
          <cell r="M676">
            <v>0</v>
          </cell>
          <cell r="N676">
            <v>0</v>
          </cell>
          <cell r="O676">
            <v>0</v>
          </cell>
          <cell r="P676">
            <v>12222318.880000001</v>
          </cell>
          <cell r="Q676">
            <v>18017.78</v>
          </cell>
          <cell r="R676">
            <v>-35082.239999999998</v>
          </cell>
          <cell r="S676">
            <v>0</v>
          </cell>
          <cell r="T676">
            <v>12205254.42</v>
          </cell>
          <cell r="U676">
            <v>88658.529999999984</v>
          </cell>
          <cell r="V676">
            <v>-104986.74</v>
          </cell>
          <cell r="W676">
            <v>0</v>
          </cell>
          <cell r="X676">
            <v>12188926.209999999</v>
          </cell>
        </row>
        <row r="677">
          <cell r="A677" t="str">
            <v>34330801</v>
          </cell>
          <cell r="B677">
            <v>343</v>
          </cell>
          <cell r="C677" t="str">
            <v>Turkey Pt U5</v>
          </cell>
          <cell r="D677" t="str">
            <v>Other</v>
          </cell>
          <cell r="E677">
            <v>30801</v>
          </cell>
          <cell r="K677">
            <v>343</v>
          </cell>
          <cell r="L677">
            <v>331845086.56</v>
          </cell>
          <cell r="M677">
            <v>-5528112.4699999997</v>
          </cell>
          <cell r="N677">
            <v>-2253433.5299999998</v>
          </cell>
          <cell r="O677">
            <v>42033447.600000001</v>
          </cell>
          <cell r="P677">
            <v>366096988.16000003</v>
          </cell>
          <cell r="Q677">
            <v>539689.23000000045</v>
          </cell>
          <cell r="R677">
            <v>-1050823.81</v>
          </cell>
          <cell r="S677">
            <v>0</v>
          </cell>
          <cell r="T677">
            <v>365585853.58000004</v>
          </cell>
          <cell r="U677">
            <v>2655602.2899999996</v>
          </cell>
          <cell r="V677">
            <v>-3144684.38</v>
          </cell>
          <cell r="W677">
            <v>0</v>
          </cell>
          <cell r="X677">
            <v>365096771.49000007</v>
          </cell>
        </row>
        <row r="678">
          <cell r="A678" t="str">
            <v>34430801</v>
          </cell>
          <cell r="B678">
            <v>344</v>
          </cell>
          <cell r="C678" t="str">
            <v>Turkey Pt U5</v>
          </cell>
          <cell r="D678" t="str">
            <v>Other</v>
          </cell>
          <cell r="E678">
            <v>30801</v>
          </cell>
          <cell r="K678">
            <v>344</v>
          </cell>
          <cell r="L678">
            <v>41181324.909999996</v>
          </cell>
          <cell r="M678">
            <v>4586.8999999999996</v>
          </cell>
          <cell r="N678">
            <v>-11310</v>
          </cell>
          <cell r="O678">
            <v>0</v>
          </cell>
          <cell r="P678">
            <v>41174601.809999995</v>
          </cell>
          <cell r="Q678">
            <v>60698.36</v>
          </cell>
          <cell r="R678">
            <v>-118185.21</v>
          </cell>
          <cell r="S678">
            <v>0</v>
          </cell>
          <cell r="T678">
            <v>41117114.959999993</v>
          </cell>
          <cell r="U678">
            <v>298673.23</v>
          </cell>
          <cell r="V678">
            <v>-353679.8</v>
          </cell>
          <cell r="W678">
            <v>0</v>
          </cell>
          <cell r="X678">
            <v>41062108.389999993</v>
          </cell>
        </row>
        <row r="679">
          <cell r="A679" t="str">
            <v>34530801</v>
          </cell>
          <cell r="B679">
            <v>345</v>
          </cell>
          <cell r="C679" t="str">
            <v>Turkey Pt U5</v>
          </cell>
          <cell r="D679" t="str">
            <v>Other</v>
          </cell>
          <cell r="E679">
            <v>30801</v>
          </cell>
          <cell r="K679">
            <v>345</v>
          </cell>
          <cell r="L679">
            <v>51606088.899999999</v>
          </cell>
          <cell r="M679">
            <v>-500</v>
          </cell>
          <cell r="N679">
            <v>0</v>
          </cell>
          <cell r="O679">
            <v>0</v>
          </cell>
          <cell r="P679">
            <v>51605588.899999999</v>
          </cell>
          <cell r="Q679">
            <v>76075.42</v>
          </cell>
          <cell r="R679">
            <v>-148125.72000000003</v>
          </cell>
          <cell r="S679">
            <v>0</v>
          </cell>
          <cell r="T679">
            <v>51533538.600000001</v>
          </cell>
          <cell r="U679">
            <v>374337.75</v>
          </cell>
          <cell r="V679">
            <v>-443279.47</v>
          </cell>
          <cell r="W679">
            <v>0</v>
          </cell>
          <cell r="X679">
            <v>51464596.88000001</v>
          </cell>
        </row>
        <row r="680">
          <cell r="A680" t="str">
            <v>34630801</v>
          </cell>
          <cell r="B680">
            <v>346</v>
          </cell>
          <cell r="C680" t="str">
            <v>Turkey Pt U5</v>
          </cell>
          <cell r="D680" t="str">
            <v>Other</v>
          </cell>
          <cell r="E680">
            <v>30801</v>
          </cell>
          <cell r="K680">
            <v>346</v>
          </cell>
          <cell r="L680">
            <v>11642321.42</v>
          </cell>
          <cell r="M680">
            <v>0</v>
          </cell>
          <cell r="N680">
            <v>0</v>
          </cell>
          <cell r="O680">
            <v>0</v>
          </cell>
          <cell r="P680">
            <v>11642321.42</v>
          </cell>
          <cell r="Q680">
            <v>17162.77</v>
          </cell>
          <cell r="R680">
            <v>-33417.46</v>
          </cell>
          <cell r="S680">
            <v>0</v>
          </cell>
          <cell r="T680">
            <v>11626066.729999999</v>
          </cell>
          <cell r="U680">
            <v>84451.319999999978</v>
          </cell>
          <cell r="V680">
            <v>-100004.70999999999</v>
          </cell>
          <cell r="W680">
            <v>0</v>
          </cell>
          <cell r="X680">
            <v>11610513.34</v>
          </cell>
        </row>
        <row r="681">
          <cell r="A681" t="str">
            <v/>
          </cell>
          <cell r="B681" t="str">
            <v/>
          </cell>
          <cell r="C681" t="str">
            <v>Turkey Pt U5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479507002.43000001</v>
          </cell>
          <cell r="M681">
            <v>-5524025.5699999994</v>
          </cell>
          <cell r="N681">
            <v>-2264743.5299999998</v>
          </cell>
          <cell r="O681">
            <v>42033447.600000001</v>
          </cell>
          <cell r="P681">
            <v>513751680.93000001</v>
          </cell>
          <cell r="Q681">
            <v>757357.37000000046</v>
          </cell>
          <cell r="R681">
            <v>-1474643.3699999999</v>
          </cell>
          <cell r="S681">
            <v>0</v>
          </cell>
          <cell r="T681">
            <v>513034394.93000007</v>
          </cell>
          <cell r="U681">
            <v>3726663.1299999994</v>
          </cell>
          <cell r="V681">
            <v>-4413002.2799999993</v>
          </cell>
          <cell r="W681">
            <v>0</v>
          </cell>
          <cell r="X681">
            <v>512348055.78000003</v>
          </cell>
        </row>
        <row r="682">
          <cell r="A682" t="str">
            <v>346.330801</v>
          </cell>
          <cell r="B682">
            <v>346.3</v>
          </cell>
          <cell r="C682" t="str">
            <v>Turkey Pt U5</v>
          </cell>
          <cell r="D682" t="str">
            <v>Other</v>
          </cell>
          <cell r="E682">
            <v>30801</v>
          </cell>
          <cell r="J682" t="str">
            <v>Amort</v>
          </cell>
          <cell r="K682">
            <v>346.3</v>
          </cell>
          <cell r="L682">
            <v>1744.13</v>
          </cell>
          <cell r="M682">
            <v>0</v>
          </cell>
          <cell r="N682">
            <v>0</v>
          </cell>
          <cell r="O682">
            <v>0</v>
          </cell>
          <cell r="P682">
            <v>1744.13</v>
          </cell>
          <cell r="Q682">
            <v>2.56</v>
          </cell>
          <cell r="R682">
            <v>-5.01</v>
          </cell>
          <cell r="S682">
            <v>0</v>
          </cell>
          <cell r="T682">
            <v>1741.68</v>
          </cell>
          <cell r="U682">
            <v>2.35</v>
          </cell>
          <cell r="V682">
            <v>-1746.63</v>
          </cell>
          <cell r="W682">
            <v>0</v>
          </cell>
          <cell r="X682">
            <v>-2.6000000000001364</v>
          </cell>
        </row>
        <row r="683">
          <cell r="A683" t="str">
            <v>346.530801</v>
          </cell>
          <cell r="B683">
            <v>346.5</v>
          </cell>
          <cell r="C683" t="str">
            <v>Turkey Pt U5</v>
          </cell>
          <cell r="D683" t="str">
            <v>Other</v>
          </cell>
          <cell r="E683">
            <v>30801</v>
          </cell>
          <cell r="K683">
            <v>346.5</v>
          </cell>
          <cell r="L683">
            <v>31024.73</v>
          </cell>
          <cell r="M683">
            <v>0</v>
          </cell>
          <cell r="N683">
            <v>0</v>
          </cell>
          <cell r="O683">
            <v>0</v>
          </cell>
          <cell r="P683">
            <v>31024.73</v>
          </cell>
          <cell r="Q683">
            <v>45.730000000000004</v>
          </cell>
          <cell r="R683">
            <v>-89.06</v>
          </cell>
          <cell r="S683">
            <v>0</v>
          </cell>
          <cell r="T683">
            <v>30981.399999999998</v>
          </cell>
          <cell r="U683">
            <v>131.56999999999996</v>
          </cell>
          <cell r="V683">
            <v>-31157.780000000006</v>
          </cell>
          <cell r="W683">
            <v>0</v>
          </cell>
          <cell r="X683">
            <v>-44.810000000008586</v>
          </cell>
        </row>
        <row r="684">
          <cell r="A684" t="str">
            <v>346.730801</v>
          </cell>
          <cell r="B684">
            <v>346.7</v>
          </cell>
          <cell r="C684" t="str">
            <v>Turkey Pt U5</v>
          </cell>
          <cell r="D684" t="str">
            <v>Other</v>
          </cell>
          <cell r="E684">
            <v>30801</v>
          </cell>
          <cell r="K684">
            <v>346.7</v>
          </cell>
          <cell r="L684">
            <v>211389.61</v>
          </cell>
          <cell r="M684">
            <v>0</v>
          </cell>
          <cell r="N684">
            <v>0</v>
          </cell>
          <cell r="O684">
            <v>0</v>
          </cell>
          <cell r="P684">
            <v>211389.61</v>
          </cell>
          <cell r="Q684">
            <v>311.62</v>
          </cell>
          <cell r="R684">
            <v>-606.76</v>
          </cell>
          <cell r="S684">
            <v>0</v>
          </cell>
          <cell r="T684">
            <v>211094.46999999997</v>
          </cell>
          <cell r="U684">
            <v>1533.3899999999999</v>
          </cell>
          <cell r="V684">
            <v>-1815.7799999999997</v>
          </cell>
          <cell r="W684">
            <v>0</v>
          </cell>
          <cell r="X684">
            <v>210812.08</v>
          </cell>
        </row>
        <row r="685">
          <cell r="A685" t="str">
            <v/>
          </cell>
          <cell r="B685" t="str">
            <v/>
          </cell>
          <cell r="C685" t="str">
            <v>Turkey Pt U5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244158.46999999997</v>
          </cell>
          <cell r="M685">
            <v>0</v>
          </cell>
          <cell r="N685">
            <v>0</v>
          </cell>
          <cell r="O685">
            <v>0</v>
          </cell>
          <cell r="P685">
            <v>244158.46999999997</v>
          </cell>
          <cell r="Q685">
            <v>359.91</v>
          </cell>
          <cell r="R685">
            <v>-700.83</v>
          </cell>
          <cell r="S685">
            <v>0</v>
          </cell>
          <cell r="T685">
            <v>243817.54999999996</v>
          </cell>
          <cell r="U685">
            <v>1667.31</v>
          </cell>
          <cell r="V685">
            <v>-34720.19</v>
          </cell>
          <cell r="W685">
            <v>0</v>
          </cell>
          <cell r="X685">
            <v>210764.66999999998</v>
          </cell>
        </row>
        <row r="686">
          <cell r="A686" t="str">
            <v/>
          </cell>
          <cell r="B686" t="str">
            <v/>
          </cell>
          <cell r="C686" t="str">
            <v>Turkey Pt U5 Total</v>
          </cell>
          <cell r="D686" t="str">
            <v>Other</v>
          </cell>
          <cell r="E686" t="str">
            <v/>
          </cell>
          <cell r="I686" t="str">
            <v>Turkey Pt U5 Total</v>
          </cell>
          <cell r="L686">
            <v>479751160.90000004</v>
          </cell>
          <cell r="M686">
            <v>-5524025.5699999994</v>
          </cell>
          <cell r="N686">
            <v>-2264743.5299999998</v>
          </cell>
          <cell r="O686">
            <v>42033447.600000001</v>
          </cell>
          <cell r="P686">
            <v>513995839.40000004</v>
          </cell>
          <cell r="Q686">
            <v>757717.28000000049</v>
          </cell>
          <cell r="R686">
            <v>-1475344.2</v>
          </cell>
          <cell r="S686">
            <v>0</v>
          </cell>
          <cell r="T686">
            <v>513278212.48000008</v>
          </cell>
          <cell r="U686">
            <v>3728330.4399999995</v>
          </cell>
          <cell r="V686">
            <v>-4447722.47</v>
          </cell>
          <cell r="W686">
            <v>0</v>
          </cell>
          <cell r="X686">
            <v>512558820.44999999</v>
          </cell>
        </row>
        <row r="687">
          <cell r="A687" t="str">
            <v/>
          </cell>
          <cell r="B687" t="str">
            <v/>
          </cell>
          <cell r="C687" t="str">
            <v>Turkey Pt U5 Total</v>
          </cell>
          <cell r="D687" t="str">
            <v>Other</v>
          </cell>
          <cell r="E687" t="str">
            <v/>
          </cell>
          <cell r="H687" t="str">
            <v>Turkey Pt  Total</v>
          </cell>
          <cell r="L687">
            <v>479751160.90000004</v>
          </cell>
          <cell r="M687">
            <v>-5524025.5699999994</v>
          </cell>
          <cell r="N687">
            <v>-2264743.5299999998</v>
          </cell>
          <cell r="O687">
            <v>42033447.600000001</v>
          </cell>
          <cell r="P687">
            <v>513995839.40000004</v>
          </cell>
          <cell r="Q687">
            <v>757717.28000000049</v>
          </cell>
          <cell r="R687">
            <v>-1475344.2</v>
          </cell>
          <cell r="S687">
            <v>0</v>
          </cell>
          <cell r="T687">
            <v>513278212.48000008</v>
          </cell>
          <cell r="U687">
            <v>3728330.4399999995</v>
          </cell>
          <cell r="V687">
            <v>-4447722.47</v>
          </cell>
          <cell r="W687">
            <v>0</v>
          </cell>
          <cell r="X687">
            <v>512558820.44999999</v>
          </cell>
        </row>
        <row r="688">
          <cell r="A688" t="str">
            <v>34130900</v>
          </cell>
          <cell r="B688">
            <v>341</v>
          </cell>
          <cell r="C688" t="str">
            <v>WestCountyEC Comm</v>
          </cell>
          <cell r="D688" t="str">
            <v>Other</v>
          </cell>
          <cell r="E688">
            <v>30900</v>
          </cell>
          <cell r="H688" t="str">
            <v>WestCountyEC</v>
          </cell>
          <cell r="I688" t="str">
            <v>WestCountyEC Comm</v>
          </cell>
          <cell r="J688" t="str">
            <v>Depr</v>
          </cell>
          <cell r="K688">
            <v>341</v>
          </cell>
          <cell r="L688">
            <v>1034253.48</v>
          </cell>
          <cell r="M688">
            <v>148277.26</v>
          </cell>
          <cell r="N688">
            <v>0</v>
          </cell>
          <cell r="O688">
            <v>0</v>
          </cell>
          <cell r="P688">
            <v>1182530.74</v>
          </cell>
          <cell r="Q688">
            <v>5587.1300000000047</v>
          </cell>
          <cell r="R688">
            <v>-26634.63</v>
          </cell>
          <cell r="S688">
            <v>0</v>
          </cell>
          <cell r="T688">
            <v>1161483.2400000002</v>
          </cell>
          <cell r="U688">
            <v>58598.54</v>
          </cell>
          <cell r="V688">
            <v>-5.41</v>
          </cell>
          <cell r="W688">
            <v>0</v>
          </cell>
          <cell r="X688">
            <v>1220076.3700000003</v>
          </cell>
        </row>
        <row r="689">
          <cell r="A689" t="str">
            <v>34230900</v>
          </cell>
          <cell r="B689">
            <v>342</v>
          </cell>
          <cell r="C689" t="str">
            <v>WestCountyEC Comm</v>
          </cell>
          <cell r="D689" t="str">
            <v>Other</v>
          </cell>
          <cell r="E689">
            <v>30900</v>
          </cell>
          <cell r="K689">
            <v>342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  <row r="690">
          <cell r="A690" t="str">
            <v>34330900</v>
          </cell>
          <cell r="B690">
            <v>343</v>
          </cell>
          <cell r="C690" t="str">
            <v>WestCountyEC Comm</v>
          </cell>
          <cell r="D690" t="str">
            <v>Other</v>
          </cell>
          <cell r="E690">
            <v>30900</v>
          </cell>
          <cell r="K690">
            <v>343</v>
          </cell>
          <cell r="L690">
            <v>16907378.629999999</v>
          </cell>
          <cell r="M690">
            <v>48517082.219999999</v>
          </cell>
          <cell r="N690">
            <v>0</v>
          </cell>
          <cell r="O690">
            <v>0</v>
          </cell>
          <cell r="P690">
            <v>65424460.849999994</v>
          </cell>
          <cell r="Q690">
            <v>309112.63999999315</v>
          </cell>
          <cell r="R690">
            <v>-1473581.8699999999</v>
          </cell>
          <cell r="S690">
            <v>0</v>
          </cell>
          <cell r="T690">
            <v>64259991.619999997</v>
          </cell>
          <cell r="U690">
            <v>3242011.2500000005</v>
          </cell>
          <cell r="V690">
            <v>-298.78999999999996</v>
          </cell>
          <cell r="W690">
            <v>0</v>
          </cell>
          <cell r="X690">
            <v>67501704.079999983</v>
          </cell>
        </row>
        <row r="691">
          <cell r="A691" t="str">
            <v>34430900</v>
          </cell>
          <cell r="B691">
            <v>344</v>
          </cell>
          <cell r="C691" t="str">
            <v>WestCountyEC Comm</v>
          </cell>
          <cell r="D691" t="str">
            <v>Other</v>
          </cell>
          <cell r="E691">
            <v>30900</v>
          </cell>
          <cell r="K691">
            <v>344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</row>
        <row r="692">
          <cell r="A692" t="str">
            <v>34530900</v>
          </cell>
          <cell r="B692">
            <v>345</v>
          </cell>
          <cell r="C692" t="str">
            <v>WestCountyEC Comm</v>
          </cell>
          <cell r="D692" t="str">
            <v>Other</v>
          </cell>
          <cell r="E692">
            <v>30900</v>
          </cell>
          <cell r="K692">
            <v>345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</row>
        <row r="693">
          <cell r="A693" t="str">
            <v>34630900</v>
          </cell>
          <cell r="B693">
            <v>346</v>
          </cell>
          <cell r="C693" t="str">
            <v>WestCountyEC Comm</v>
          </cell>
          <cell r="D693" t="str">
            <v>Other</v>
          </cell>
          <cell r="E693">
            <v>30900</v>
          </cell>
          <cell r="K693">
            <v>346</v>
          </cell>
          <cell r="L693">
            <v>95793.34</v>
          </cell>
          <cell r="M693">
            <v>15386.89</v>
          </cell>
          <cell r="N693">
            <v>0</v>
          </cell>
          <cell r="O693">
            <v>0</v>
          </cell>
          <cell r="P693">
            <v>111180.23</v>
          </cell>
          <cell r="Q693">
            <v>525.29000000000087</v>
          </cell>
          <cell r="R693">
            <v>-2504.16</v>
          </cell>
          <cell r="S693">
            <v>0</v>
          </cell>
          <cell r="T693">
            <v>109201.35999999999</v>
          </cell>
          <cell r="U693">
            <v>5509.37</v>
          </cell>
          <cell r="V693">
            <v>-0.51</v>
          </cell>
          <cell r="W693">
            <v>0</v>
          </cell>
          <cell r="X693">
            <v>114710.21999999999</v>
          </cell>
        </row>
        <row r="694">
          <cell r="A694" t="str">
            <v/>
          </cell>
          <cell r="B694" t="str">
            <v/>
          </cell>
          <cell r="C694" t="str">
            <v>WestCountyEC Comm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18037425.449999999</v>
          </cell>
          <cell r="M694">
            <v>48680746.369999997</v>
          </cell>
          <cell r="N694">
            <v>0</v>
          </cell>
          <cell r="O694">
            <v>0</v>
          </cell>
          <cell r="P694">
            <v>66718171.819999993</v>
          </cell>
          <cell r="Q694">
            <v>315225.05999999313</v>
          </cell>
          <cell r="R694">
            <v>-1502720.6599999997</v>
          </cell>
          <cell r="S694">
            <v>0</v>
          </cell>
          <cell r="T694">
            <v>65530676.219999999</v>
          </cell>
          <cell r="U694">
            <v>3306119.1600000006</v>
          </cell>
          <cell r="V694">
            <v>-304.70999999999998</v>
          </cell>
          <cell r="W694">
            <v>0</v>
          </cell>
          <cell r="X694">
            <v>68836490.669999987</v>
          </cell>
        </row>
        <row r="695">
          <cell r="A695" t="str">
            <v>346.330900</v>
          </cell>
          <cell r="B695">
            <v>346.3</v>
          </cell>
          <cell r="C695" t="str">
            <v>WestCountyEC Comm</v>
          </cell>
          <cell r="D695" t="str">
            <v>Other</v>
          </cell>
          <cell r="E695">
            <v>30900</v>
          </cell>
          <cell r="J695" t="str">
            <v>Amort</v>
          </cell>
          <cell r="K695">
            <v>346.3</v>
          </cell>
          <cell r="L695">
            <v>26043.38</v>
          </cell>
          <cell r="M695">
            <v>0</v>
          </cell>
          <cell r="N695">
            <v>0</v>
          </cell>
          <cell r="O695">
            <v>0</v>
          </cell>
          <cell r="P695">
            <v>26043.38</v>
          </cell>
          <cell r="Q695">
            <v>123.05</v>
          </cell>
          <cell r="R695">
            <v>-586.58000000000004</v>
          </cell>
          <cell r="S695">
            <v>0</v>
          </cell>
          <cell r="T695">
            <v>25579.85</v>
          </cell>
          <cell r="U695">
            <v>845.17</v>
          </cell>
          <cell r="V695">
            <v>-23207.079999999998</v>
          </cell>
          <cell r="W695">
            <v>0</v>
          </cell>
          <cell r="X695">
            <v>3217.9399999999987</v>
          </cell>
        </row>
        <row r="696">
          <cell r="A696" t="str">
            <v>346.530900</v>
          </cell>
          <cell r="B696">
            <v>346.5</v>
          </cell>
          <cell r="C696" t="str">
            <v>WestCountyEC Comm</v>
          </cell>
          <cell r="D696" t="str">
            <v>Other</v>
          </cell>
          <cell r="E696">
            <v>30900</v>
          </cell>
          <cell r="K696">
            <v>346.5</v>
          </cell>
          <cell r="L696">
            <v>113415.14</v>
          </cell>
          <cell r="M696">
            <v>-0.22</v>
          </cell>
          <cell r="N696">
            <v>0</v>
          </cell>
          <cell r="O696">
            <v>0</v>
          </cell>
          <cell r="P696">
            <v>113414.92</v>
          </cell>
          <cell r="Q696">
            <v>535.86</v>
          </cell>
          <cell r="R696">
            <v>-2554.4899999999998</v>
          </cell>
          <cell r="S696">
            <v>0</v>
          </cell>
          <cell r="T696">
            <v>111396.29</v>
          </cell>
          <cell r="U696">
            <v>5620.11</v>
          </cell>
          <cell r="V696">
            <v>-0.51</v>
          </cell>
          <cell r="W696">
            <v>0</v>
          </cell>
          <cell r="X696">
            <v>117015.89</v>
          </cell>
        </row>
        <row r="697">
          <cell r="A697" t="str">
            <v>346.730900</v>
          </cell>
          <cell r="B697">
            <v>346.7</v>
          </cell>
          <cell r="C697" t="str">
            <v>WestCountyEC Comm</v>
          </cell>
          <cell r="D697" t="str">
            <v>Other</v>
          </cell>
          <cell r="E697">
            <v>30900</v>
          </cell>
          <cell r="K697">
            <v>346.7</v>
          </cell>
          <cell r="L697">
            <v>1009776.57</v>
          </cell>
          <cell r="M697">
            <v>9891.0499999999993</v>
          </cell>
          <cell r="N697">
            <v>0</v>
          </cell>
          <cell r="O697">
            <v>0</v>
          </cell>
          <cell r="P697">
            <v>1019667.62</v>
          </cell>
          <cell r="Q697">
            <v>4817.6499999999996</v>
          </cell>
          <cell r="R697">
            <v>-22966.39</v>
          </cell>
          <cell r="S697">
            <v>0</v>
          </cell>
          <cell r="T697">
            <v>1001518.8799999999</v>
          </cell>
          <cell r="U697">
            <v>50528.11</v>
          </cell>
          <cell r="V697">
            <v>-4.66</v>
          </cell>
          <cell r="W697">
            <v>0</v>
          </cell>
          <cell r="X697">
            <v>1052042.33</v>
          </cell>
        </row>
        <row r="698">
          <cell r="A698" t="str">
            <v/>
          </cell>
          <cell r="B698" t="str">
            <v/>
          </cell>
          <cell r="C698" t="str">
            <v>WestCountyEC Comm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1149235.0899999999</v>
          </cell>
          <cell r="M698">
            <v>9890.83</v>
          </cell>
          <cell r="N698">
            <v>0</v>
          </cell>
          <cell r="O698">
            <v>0</v>
          </cell>
          <cell r="P698">
            <v>1159125.92</v>
          </cell>
          <cell r="Q698">
            <v>5476.5599999999995</v>
          </cell>
          <cell r="R698">
            <v>-26107.46</v>
          </cell>
          <cell r="S698">
            <v>0</v>
          </cell>
          <cell r="T698">
            <v>1138495.0199999998</v>
          </cell>
          <cell r="U698">
            <v>56993.39</v>
          </cell>
          <cell r="V698">
            <v>-23212.249999999996</v>
          </cell>
          <cell r="W698">
            <v>0</v>
          </cell>
          <cell r="X698">
            <v>1172276.1600000001</v>
          </cell>
        </row>
        <row r="699">
          <cell r="A699" t="str">
            <v/>
          </cell>
          <cell r="B699" t="str">
            <v/>
          </cell>
          <cell r="C699" t="str">
            <v>WestCountyEC Comm Total</v>
          </cell>
          <cell r="D699" t="str">
            <v>Other</v>
          </cell>
          <cell r="E699" t="str">
            <v/>
          </cell>
          <cell r="I699" t="str">
            <v>WestCountyEC Comm Total</v>
          </cell>
          <cell r="L699">
            <v>19186660.539999999</v>
          </cell>
          <cell r="M699">
            <v>48690637.199999996</v>
          </cell>
          <cell r="N699">
            <v>0</v>
          </cell>
          <cell r="O699">
            <v>0</v>
          </cell>
          <cell r="P699">
            <v>67877297.739999995</v>
          </cell>
          <cell r="Q699">
            <v>320701.61999999313</v>
          </cell>
          <cell r="R699">
            <v>-1528828.1199999996</v>
          </cell>
          <cell r="S699">
            <v>0</v>
          </cell>
          <cell r="T699">
            <v>66669171.240000002</v>
          </cell>
          <cell r="U699">
            <v>3363112.5500000003</v>
          </cell>
          <cell r="V699">
            <v>-23516.959999999995</v>
          </cell>
          <cell r="W699">
            <v>0</v>
          </cell>
          <cell r="X699">
            <v>70008766.829999983</v>
          </cell>
        </row>
        <row r="700">
          <cell r="A700" t="str">
            <v>34130901</v>
          </cell>
          <cell r="B700">
            <v>341</v>
          </cell>
          <cell r="C700" t="str">
            <v>WestCountyEC U1</v>
          </cell>
          <cell r="D700" t="str">
            <v>Other</v>
          </cell>
          <cell r="E700">
            <v>30901</v>
          </cell>
          <cell r="I700" t="str">
            <v>WestCountyEC U1</v>
          </cell>
          <cell r="J700" t="str">
            <v>Depr</v>
          </cell>
          <cell r="K700">
            <v>341</v>
          </cell>
          <cell r="L700">
            <v>35141085.609999999</v>
          </cell>
          <cell r="M700">
            <v>72179931.780000001</v>
          </cell>
          <cell r="N700">
            <v>0</v>
          </cell>
          <cell r="O700">
            <v>0</v>
          </cell>
          <cell r="P700">
            <v>107321017.39</v>
          </cell>
          <cell r="Q700">
            <v>507062.37999999523</v>
          </cell>
          <cell r="R700">
            <v>-2417235.14</v>
          </cell>
          <cell r="S700">
            <v>0</v>
          </cell>
          <cell r="T700">
            <v>105410844.63</v>
          </cell>
          <cell r="U700">
            <v>5318132.4099999992</v>
          </cell>
          <cell r="V700">
            <v>-490.13</v>
          </cell>
          <cell r="W700">
            <v>0</v>
          </cell>
          <cell r="X700">
            <v>110728486.91</v>
          </cell>
        </row>
        <row r="701">
          <cell r="A701" t="str">
            <v>34230901</v>
          </cell>
          <cell r="B701">
            <v>342</v>
          </cell>
          <cell r="C701" t="str">
            <v>WestCountyEC U1</v>
          </cell>
          <cell r="D701" t="str">
            <v>Other</v>
          </cell>
          <cell r="E701">
            <v>30901</v>
          </cell>
          <cell r="K701">
            <v>342</v>
          </cell>
          <cell r="L701">
            <v>0</v>
          </cell>
          <cell r="M701">
            <v>20914692.920000002</v>
          </cell>
          <cell r="N701">
            <v>0</v>
          </cell>
          <cell r="O701">
            <v>0</v>
          </cell>
          <cell r="P701">
            <v>20914692.920000002</v>
          </cell>
          <cell r="Q701">
            <v>98816.189999997616</v>
          </cell>
          <cell r="R701">
            <v>-471070.17000000004</v>
          </cell>
          <cell r="S701">
            <v>0</v>
          </cell>
          <cell r="T701">
            <v>20542438.939999998</v>
          </cell>
          <cell r="U701">
            <v>1036396.3099999999</v>
          </cell>
          <cell r="V701">
            <v>-95.51</v>
          </cell>
          <cell r="W701">
            <v>0</v>
          </cell>
          <cell r="X701">
            <v>21578739.739999998</v>
          </cell>
        </row>
        <row r="702">
          <cell r="A702" t="str">
            <v>34330901</v>
          </cell>
          <cell r="B702">
            <v>343</v>
          </cell>
          <cell r="C702" t="str">
            <v>WestCountyEC U1</v>
          </cell>
          <cell r="D702" t="str">
            <v>Other</v>
          </cell>
          <cell r="E702">
            <v>30901</v>
          </cell>
          <cell r="K702">
            <v>343</v>
          </cell>
          <cell r="L702">
            <v>612327957.25999999</v>
          </cell>
          <cell r="M702">
            <v>-200085196.16999999</v>
          </cell>
          <cell r="N702">
            <v>0</v>
          </cell>
          <cell r="O702">
            <v>0</v>
          </cell>
          <cell r="P702">
            <v>412242761.09000003</v>
          </cell>
          <cell r="Q702">
            <v>1905440.4900000095</v>
          </cell>
          <cell r="R702">
            <v>-22954763.560000002</v>
          </cell>
          <cell r="S702">
            <v>0</v>
          </cell>
          <cell r="T702">
            <v>391193438.02000004</v>
          </cell>
          <cell r="U702">
            <v>36888223.710000001</v>
          </cell>
          <cell r="V702">
            <v>-1875.7599999999998</v>
          </cell>
          <cell r="W702">
            <v>0</v>
          </cell>
          <cell r="X702">
            <v>428079785.96999997</v>
          </cell>
        </row>
        <row r="703">
          <cell r="A703" t="str">
            <v>34430901</v>
          </cell>
          <cell r="B703">
            <v>344</v>
          </cell>
          <cell r="C703" t="str">
            <v>WestCountyEC U1</v>
          </cell>
          <cell r="D703" t="str">
            <v>Other</v>
          </cell>
          <cell r="E703">
            <v>30901</v>
          </cell>
          <cell r="K703">
            <v>344</v>
          </cell>
          <cell r="L703">
            <v>0</v>
          </cell>
          <cell r="M703">
            <v>47781642.119999997</v>
          </cell>
          <cell r="N703">
            <v>0</v>
          </cell>
          <cell r="O703">
            <v>0</v>
          </cell>
          <cell r="P703">
            <v>47781642.119999997</v>
          </cell>
          <cell r="Q703">
            <v>225755.14999999851</v>
          </cell>
          <cell r="R703">
            <v>-1076205.46</v>
          </cell>
          <cell r="S703">
            <v>0</v>
          </cell>
          <cell r="T703">
            <v>46931191.809999995</v>
          </cell>
          <cell r="U703">
            <v>2367747.75</v>
          </cell>
          <cell r="V703">
            <v>-218.23</v>
          </cell>
          <cell r="W703">
            <v>0</v>
          </cell>
          <cell r="X703">
            <v>49298721.330000006</v>
          </cell>
        </row>
        <row r="704">
          <cell r="A704" t="str">
            <v>34530901</v>
          </cell>
          <cell r="B704">
            <v>345</v>
          </cell>
          <cell r="C704" t="str">
            <v>WestCountyEC U1</v>
          </cell>
          <cell r="D704" t="str">
            <v>Other</v>
          </cell>
          <cell r="E704">
            <v>30901</v>
          </cell>
          <cell r="K704">
            <v>345</v>
          </cell>
          <cell r="L704">
            <v>6188039.8799999999</v>
          </cell>
          <cell r="M704">
            <v>63970491.640000001</v>
          </cell>
          <cell r="N704">
            <v>0</v>
          </cell>
          <cell r="O704">
            <v>0</v>
          </cell>
          <cell r="P704">
            <v>70158531.519999996</v>
          </cell>
          <cell r="Q704">
            <v>331479.8200000003</v>
          </cell>
          <cell r="R704">
            <v>-1580209.28</v>
          </cell>
          <cell r="S704">
            <v>0</v>
          </cell>
          <cell r="T704">
            <v>68909802.060000002</v>
          </cell>
          <cell r="U704">
            <v>3476601.04</v>
          </cell>
          <cell r="V704">
            <v>-320.41000000000003</v>
          </cell>
          <cell r="W704">
            <v>0</v>
          </cell>
          <cell r="X704">
            <v>72386082.689999998</v>
          </cell>
        </row>
        <row r="705">
          <cell r="A705" t="str">
            <v>34630901</v>
          </cell>
          <cell r="B705">
            <v>346</v>
          </cell>
          <cell r="C705" t="str">
            <v>WestCountyEC U1</v>
          </cell>
          <cell r="D705" t="str">
            <v>Other</v>
          </cell>
          <cell r="E705">
            <v>30901</v>
          </cell>
          <cell r="K705">
            <v>346</v>
          </cell>
          <cell r="L705">
            <v>0</v>
          </cell>
          <cell r="M705">
            <v>7739178.5700000003</v>
          </cell>
          <cell r="N705">
            <v>0</v>
          </cell>
          <cell r="O705">
            <v>0</v>
          </cell>
          <cell r="P705">
            <v>7739178.5700000003</v>
          </cell>
          <cell r="Q705">
            <v>36565.500000000931</v>
          </cell>
          <cell r="R705">
            <v>-174312.68000000002</v>
          </cell>
          <cell r="S705">
            <v>0</v>
          </cell>
          <cell r="T705">
            <v>7601431.3900000015</v>
          </cell>
          <cell r="U705">
            <v>383503.44000000006</v>
          </cell>
          <cell r="V705">
            <v>-35.340000000000003</v>
          </cell>
          <cell r="W705">
            <v>0</v>
          </cell>
          <cell r="X705">
            <v>7984899.4900000021</v>
          </cell>
        </row>
        <row r="706">
          <cell r="A706" t="str">
            <v/>
          </cell>
          <cell r="B706" t="str">
            <v/>
          </cell>
          <cell r="C706" t="str">
            <v>WestCountyEC U1</v>
          </cell>
          <cell r="D706" t="str">
            <v>Other</v>
          </cell>
          <cell r="E706" t="str">
            <v/>
          </cell>
          <cell r="J706" t="str">
            <v>Depr Total</v>
          </cell>
          <cell r="L706">
            <v>653657082.75</v>
          </cell>
          <cell r="M706">
            <v>12500740.860000014</v>
          </cell>
          <cell r="N706">
            <v>0</v>
          </cell>
          <cell r="O706">
            <v>0</v>
          </cell>
          <cell r="P706">
            <v>666157823.61000013</v>
          </cell>
          <cell r="Q706">
            <v>3105119.5300000021</v>
          </cell>
          <cell r="R706">
            <v>-28673796.290000003</v>
          </cell>
          <cell r="S706">
            <v>0</v>
          </cell>
          <cell r="T706">
            <v>640589146.85000002</v>
          </cell>
          <cell r="U706">
            <v>49470604.659999996</v>
          </cell>
          <cell r="V706">
            <v>-3035.3799999999997</v>
          </cell>
          <cell r="W706">
            <v>0</v>
          </cell>
          <cell r="X706">
            <v>690056716.13000011</v>
          </cell>
        </row>
        <row r="707">
          <cell r="A707" t="str">
            <v/>
          </cell>
          <cell r="B707" t="str">
            <v/>
          </cell>
          <cell r="C707" t="str">
            <v>WestCountyEC U1 Total</v>
          </cell>
          <cell r="D707" t="str">
            <v>Other</v>
          </cell>
          <cell r="E707" t="str">
            <v/>
          </cell>
          <cell r="I707" t="str">
            <v>WestCountyEC U1 Total</v>
          </cell>
          <cell r="L707">
            <v>653657082.75</v>
          </cell>
          <cell r="M707">
            <v>12500740.860000014</v>
          </cell>
          <cell r="N707">
            <v>0</v>
          </cell>
          <cell r="O707">
            <v>0</v>
          </cell>
          <cell r="P707">
            <v>666157823.61000013</v>
          </cell>
          <cell r="Q707">
            <v>3105119.5300000021</v>
          </cell>
          <cell r="R707">
            <v>-28673796.290000003</v>
          </cell>
          <cell r="S707">
            <v>0</v>
          </cell>
          <cell r="T707">
            <v>640589146.85000002</v>
          </cell>
          <cell r="U707">
            <v>49470604.659999996</v>
          </cell>
          <cell r="V707">
            <v>-3035.3799999999997</v>
          </cell>
          <cell r="W707">
            <v>0</v>
          </cell>
          <cell r="X707">
            <v>690056716.13000011</v>
          </cell>
        </row>
        <row r="708">
          <cell r="A708" t="str">
            <v>34130902</v>
          </cell>
          <cell r="B708">
            <v>341</v>
          </cell>
          <cell r="C708" t="str">
            <v>WestCountyEC U2</v>
          </cell>
          <cell r="D708" t="str">
            <v>Other</v>
          </cell>
          <cell r="E708">
            <v>30902</v>
          </cell>
          <cell r="I708" t="str">
            <v>WestCountyEC U2</v>
          </cell>
          <cell r="J708" t="str">
            <v>Depr</v>
          </cell>
          <cell r="K708">
            <v>341</v>
          </cell>
          <cell r="L708">
            <v>0</v>
          </cell>
          <cell r="M708">
            <v>-320052.36</v>
          </cell>
          <cell r="N708">
            <v>0</v>
          </cell>
          <cell r="O708">
            <v>38271508.590000004</v>
          </cell>
          <cell r="P708">
            <v>37951456.230000004</v>
          </cell>
          <cell r="Q708">
            <v>179310.22</v>
          </cell>
          <cell r="R708">
            <v>-854796.16</v>
          </cell>
          <cell r="S708">
            <v>0</v>
          </cell>
          <cell r="T708">
            <v>37275970.290000007</v>
          </cell>
          <cell r="U708">
            <v>1880627.61</v>
          </cell>
          <cell r="V708">
            <v>-173.32</v>
          </cell>
          <cell r="W708">
            <v>0</v>
          </cell>
          <cell r="X708">
            <v>39156424.580000006</v>
          </cell>
        </row>
        <row r="709">
          <cell r="A709" t="str">
            <v>34230902</v>
          </cell>
          <cell r="B709">
            <v>342</v>
          </cell>
          <cell r="C709" t="str">
            <v>WestCountyEC U2</v>
          </cell>
          <cell r="D709" t="str">
            <v>Other</v>
          </cell>
          <cell r="E709">
            <v>30902</v>
          </cell>
          <cell r="K709">
            <v>342</v>
          </cell>
          <cell r="L709">
            <v>0</v>
          </cell>
          <cell r="M709">
            <v>-42174.31</v>
          </cell>
          <cell r="N709">
            <v>0</v>
          </cell>
          <cell r="O709">
            <v>6904032.9299999997</v>
          </cell>
          <cell r="P709">
            <v>6861858.6200000001</v>
          </cell>
          <cell r="Q709">
            <v>32420.41</v>
          </cell>
          <cell r="R709">
            <v>-154552.44999999998</v>
          </cell>
          <cell r="S709">
            <v>0</v>
          </cell>
          <cell r="T709">
            <v>6739726.5800000001</v>
          </cell>
          <cell r="U709">
            <v>340029.13</v>
          </cell>
          <cell r="V709">
            <v>-31.339999999999996</v>
          </cell>
          <cell r="W709">
            <v>0</v>
          </cell>
          <cell r="X709">
            <v>7079724.3700000001</v>
          </cell>
        </row>
        <row r="710">
          <cell r="A710" t="str">
            <v>34330902</v>
          </cell>
          <cell r="B710">
            <v>343</v>
          </cell>
          <cell r="C710" t="str">
            <v>WestCountyEC U2</v>
          </cell>
          <cell r="D710" t="str">
            <v>Other</v>
          </cell>
          <cell r="E710">
            <v>30902</v>
          </cell>
          <cell r="K710">
            <v>343</v>
          </cell>
          <cell r="L710">
            <v>521993319.22000003</v>
          </cell>
          <cell r="M710">
            <v>-1334268.7</v>
          </cell>
          <cell r="N710">
            <v>0</v>
          </cell>
          <cell r="O710">
            <v>-127388146.62</v>
          </cell>
          <cell r="P710">
            <v>393270903.90000004</v>
          </cell>
          <cell r="Q710">
            <v>1858097.15</v>
          </cell>
          <cell r="R710">
            <v>-8857801.3000000007</v>
          </cell>
          <cell r="S710">
            <v>0</v>
          </cell>
          <cell r="T710">
            <v>386271199.75</v>
          </cell>
          <cell r="U710">
            <v>18262206.890000001</v>
          </cell>
          <cell r="V710">
            <v>-41040357.369999997</v>
          </cell>
          <cell r="W710">
            <v>0</v>
          </cell>
          <cell r="X710">
            <v>363493049.26999998</v>
          </cell>
        </row>
        <row r="711">
          <cell r="A711" t="str">
            <v>34430902</v>
          </cell>
          <cell r="B711">
            <v>344</v>
          </cell>
          <cell r="C711" t="str">
            <v>WestCountyEC U2</v>
          </cell>
          <cell r="D711" t="str">
            <v>Other</v>
          </cell>
          <cell r="E711">
            <v>30902</v>
          </cell>
          <cell r="K711">
            <v>344</v>
          </cell>
          <cell r="L711">
            <v>0</v>
          </cell>
          <cell r="M711">
            <v>-69424.88</v>
          </cell>
          <cell r="N711">
            <v>0</v>
          </cell>
          <cell r="O711">
            <v>41289617.109999999</v>
          </cell>
          <cell r="P711">
            <v>41220192.229999997</v>
          </cell>
          <cell r="Q711">
            <v>194754.11000000002</v>
          </cell>
          <cell r="R711">
            <v>-928419.24000000011</v>
          </cell>
          <cell r="S711">
            <v>0</v>
          </cell>
          <cell r="T711">
            <v>40486527.100000001</v>
          </cell>
          <cell r="U711">
            <v>2042604.94</v>
          </cell>
          <cell r="V711">
            <v>-188.25</v>
          </cell>
          <cell r="W711">
            <v>0</v>
          </cell>
          <cell r="X711">
            <v>42528943.789999999</v>
          </cell>
        </row>
        <row r="712">
          <cell r="A712" t="str">
            <v>34530902</v>
          </cell>
          <cell r="B712">
            <v>345</v>
          </cell>
          <cell r="C712" t="str">
            <v>WestCountyEC U2</v>
          </cell>
          <cell r="D712" t="str">
            <v>Other</v>
          </cell>
          <cell r="E712">
            <v>30902</v>
          </cell>
          <cell r="K712">
            <v>345</v>
          </cell>
          <cell r="L712">
            <v>52109.72</v>
          </cell>
          <cell r="M712">
            <v>-80733.72</v>
          </cell>
          <cell r="N712">
            <v>0</v>
          </cell>
          <cell r="O712">
            <v>31881674.920000002</v>
          </cell>
          <cell r="P712">
            <v>31853050.920000002</v>
          </cell>
          <cell r="Q712">
            <v>150496.93</v>
          </cell>
          <cell r="R712">
            <v>-717439.28</v>
          </cell>
          <cell r="S712">
            <v>0</v>
          </cell>
          <cell r="T712">
            <v>31286108.57</v>
          </cell>
          <cell r="U712">
            <v>1578430.28</v>
          </cell>
          <cell r="V712">
            <v>-145.47999999999999</v>
          </cell>
          <cell r="W712">
            <v>0</v>
          </cell>
          <cell r="X712">
            <v>32864393.370000001</v>
          </cell>
        </row>
        <row r="713">
          <cell r="A713" t="str">
            <v>34630902</v>
          </cell>
          <cell r="B713">
            <v>346</v>
          </cell>
          <cell r="C713" t="str">
            <v>WestCountyEC U2</v>
          </cell>
          <cell r="D713" t="str">
            <v>Other</v>
          </cell>
          <cell r="E713">
            <v>30902</v>
          </cell>
          <cell r="K713">
            <v>346</v>
          </cell>
          <cell r="L713">
            <v>0</v>
          </cell>
          <cell r="M713">
            <v>-3148.89</v>
          </cell>
          <cell r="N713">
            <v>0</v>
          </cell>
          <cell r="O713">
            <v>9041313.0700000003</v>
          </cell>
          <cell r="P713">
            <v>9038164.1799999997</v>
          </cell>
          <cell r="Q713">
            <v>42702.850000000006</v>
          </cell>
          <cell r="R713">
            <v>-203570.25999999998</v>
          </cell>
          <cell r="S713">
            <v>0</v>
          </cell>
          <cell r="T713">
            <v>8877296.7699999996</v>
          </cell>
          <cell r="U713">
            <v>447872.71</v>
          </cell>
          <cell r="V713">
            <v>-41.29</v>
          </cell>
          <cell r="W713">
            <v>0</v>
          </cell>
          <cell r="X713">
            <v>9325128.1899999995</v>
          </cell>
        </row>
        <row r="714">
          <cell r="A714" t="str">
            <v/>
          </cell>
          <cell r="B714" t="str">
            <v/>
          </cell>
          <cell r="C714" t="str">
            <v>WestCountyEC U2</v>
          </cell>
          <cell r="D714" t="str">
            <v>Other</v>
          </cell>
          <cell r="E714" t="str">
            <v/>
          </cell>
          <cell r="J714" t="str">
            <v>Depr Total</v>
          </cell>
          <cell r="L714">
            <v>522045428.94000006</v>
          </cell>
          <cell r="M714">
            <v>-1849802.8599999999</v>
          </cell>
          <cell r="N714">
            <v>0</v>
          </cell>
          <cell r="O714">
            <v>7.4505805969238281E-9</v>
          </cell>
          <cell r="P714">
            <v>520195626.0800001</v>
          </cell>
          <cell r="Q714">
            <v>2457781.67</v>
          </cell>
          <cell r="R714">
            <v>-11716578.689999999</v>
          </cell>
          <cell r="S714">
            <v>0</v>
          </cell>
          <cell r="T714">
            <v>510936829.06</v>
          </cell>
          <cell r="U714">
            <v>24551771.560000006</v>
          </cell>
          <cell r="V714">
            <v>-41040937.04999999</v>
          </cell>
          <cell r="W714">
            <v>0</v>
          </cell>
          <cell r="X714">
            <v>494447663.56999999</v>
          </cell>
        </row>
        <row r="715">
          <cell r="A715" t="str">
            <v>346.330902</v>
          </cell>
          <cell r="B715">
            <v>346.3</v>
          </cell>
          <cell r="C715" t="str">
            <v>WestCountyEC U2</v>
          </cell>
          <cell r="D715" t="str">
            <v>Other</v>
          </cell>
          <cell r="E715">
            <v>30902</v>
          </cell>
          <cell r="J715" t="str">
            <v>Amort</v>
          </cell>
          <cell r="K715">
            <v>346.3</v>
          </cell>
          <cell r="L715">
            <v>10890.67</v>
          </cell>
          <cell r="M715">
            <v>0</v>
          </cell>
          <cell r="N715">
            <v>0</v>
          </cell>
          <cell r="O715">
            <v>0</v>
          </cell>
          <cell r="P715">
            <v>10890.67</v>
          </cell>
          <cell r="Q715">
            <v>51.45</v>
          </cell>
          <cell r="R715">
            <v>-245.29</v>
          </cell>
          <cell r="S715">
            <v>0</v>
          </cell>
          <cell r="T715">
            <v>10696.83</v>
          </cell>
          <cell r="U715">
            <v>539.67999999999995</v>
          </cell>
          <cell r="V715">
            <v>-10890.720000000001</v>
          </cell>
          <cell r="W715">
            <v>0</v>
          </cell>
          <cell r="X715">
            <v>345.78999999999724</v>
          </cell>
        </row>
        <row r="716">
          <cell r="A716" t="str">
            <v/>
          </cell>
          <cell r="B716" t="str">
            <v/>
          </cell>
          <cell r="C716" t="str">
            <v>WestCountyEC U2</v>
          </cell>
          <cell r="D716" t="str">
            <v>Other</v>
          </cell>
          <cell r="E716" t="str">
            <v/>
          </cell>
          <cell r="J716" t="str">
            <v>Amort Total</v>
          </cell>
          <cell r="L716">
            <v>10890.67</v>
          </cell>
          <cell r="M716">
            <v>0</v>
          </cell>
          <cell r="N716">
            <v>0</v>
          </cell>
          <cell r="O716">
            <v>0</v>
          </cell>
          <cell r="P716">
            <v>10890.67</v>
          </cell>
          <cell r="Q716">
            <v>51.45</v>
          </cell>
          <cell r="R716">
            <v>-245.29</v>
          </cell>
          <cell r="S716">
            <v>0</v>
          </cell>
          <cell r="T716">
            <v>10696.83</v>
          </cell>
          <cell r="U716">
            <v>539.67999999999995</v>
          </cell>
          <cell r="V716">
            <v>-10890.720000000001</v>
          </cell>
          <cell r="W716">
            <v>0</v>
          </cell>
          <cell r="X716">
            <v>345.78999999999724</v>
          </cell>
        </row>
        <row r="717">
          <cell r="A717" t="str">
            <v/>
          </cell>
          <cell r="B717" t="str">
            <v/>
          </cell>
          <cell r="C717" t="str">
            <v>WestCountyEC U2 Total</v>
          </cell>
          <cell r="D717" t="str">
            <v>Other</v>
          </cell>
          <cell r="E717" t="str">
            <v/>
          </cell>
          <cell r="I717" t="str">
            <v>WestCountyEC U2 Total</v>
          </cell>
          <cell r="L717">
            <v>522056319.61000007</v>
          </cell>
          <cell r="M717">
            <v>-1849802.8599999999</v>
          </cell>
          <cell r="N717">
            <v>0</v>
          </cell>
          <cell r="O717">
            <v>7.4505805969238281E-9</v>
          </cell>
          <cell r="P717">
            <v>520206516.75000012</v>
          </cell>
          <cell r="Q717">
            <v>2457833.12</v>
          </cell>
          <cell r="R717">
            <v>-11716823.979999999</v>
          </cell>
          <cell r="S717">
            <v>0</v>
          </cell>
          <cell r="T717">
            <v>510947525.88999999</v>
          </cell>
          <cell r="U717">
            <v>24552311.240000006</v>
          </cell>
          <cell r="V717">
            <v>-41051827.769999988</v>
          </cell>
          <cell r="W717">
            <v>0</v>
          </cell>
          <cell r="X717">
            <v>494448009.36000001</v>
          </cell>
        </row>
        <row r="718">
          <cell r="A718" t="str">
            <v>34130903</v>
          </cell>
          <cell r="B718">
            <v>341</v>
          </cell>
          <cell r="C718" t="str">
            <v>WestCountyEC U3</v>
          </cell>
          <cell r="D718" t="str">
            <v>Other</v>
          </cell>
          <cell r="E718">
            <v>30903</v>
          </cell>
          <cell r="I718" t="str">
            <v>WestCountyEC U3</v>
          </cell>
          <cell r="J718" t="str">
            <v>Depr</v>
          </cell>
          <cell r="K718">
            <v>341</v>
          </cell>
          <cell r="L718">
            <v>0</v>
          </cell>
          <cell r="M718">
            <v>0</v>
          </cell>
          <cell r="N718">
            <v>0</v>
          </cell>
          <cell r="O718">
            <v>59627742.079899997</v>
          </cell>
          <cell r="P718">
            <v>59627742.079899997</v>
          </cell>
          <cell r="Q718">
            <v>156292.41999999998</v>
          </cell>
          <cell r="R718">
            <v>-42665.599999999999</v>
          </cell>
          <cell r="S718">
            <v>0</v>
          </cell>
          <cell r="T718">
            <v>59741368.899899997</v>
          </cell>
          <cell r="U718">
            <v>827881.28</v>
          </cell>
          <cell r="V718">
            <v>-273.31</v>
          </cell>
          <cell r="W718">
            <v>0</v>
          </cell>
          <cell r="X718">
            <v>60568976.869899988</v>
          </cell>
        </row>
        <row r="719">
          <cell r="A719" t="str">
            <v>34230903</v>
          </cell>
          <cell r="B719">
            <v>342</v>
          </cell>
          <cell r="C719" t="str">
            <v>WestCountyEC U3</v>
          </cell>
          <cell r="D719" t="str">
            <v>Other</v>
          </cell>
          <cell r="E719">
            <v>30903</v>
          </cell>
          <cell r="K719">
            <v>342</v>
          </cell>
          <cell r="L719">
            <v>0</v>
          </cell>
          <cell r="M719">
            <v>0</v>
          </cell>
          <cell r="N719">
            <v>0</v>
          </cell>
          <cell r="O719">
            <v>10781065.5199</v>
          </cell>
          <cell r="P719">
            <v>10781065.5199</v>
          </cell>
          <cell r="Q719">
            <v>28258.640000000014</v>
          </cell>
          <cell r="R719">
            <v>-7714.21</v>
          </cell>
          <cell r="S719">
            <v>0</v>
          </cell>
          <cell r="T719">
            <v>10801609.949899999</v>
          </cell>
          <cell r="U719">
            <v>149686.07999999999</v>
          </cell>
          <cell r="V719">
            <v>-49.42</v>
          </cell>
          <cell r="W719">
            <v>0</v>
          </cell>
          <cell r="X719">
            <v>10951246.6099</v>
          </cell>
        </row>
        <row r="720">
          <cell r="A720" t="str">
            <v>34330903</v>
          </cell>
          <cell r="B720">
            <v>343</v>
          </cell>
          <cell r="C720" t="str">
            <v>WestCountyEC U3</v>
          </cell>
          <cell r="D720" t="str">
            <v>Other</v>
          </cell>
          <cell r="E720">
            <v>30903</v>
          </cell>
          <cell r="K720">
            <v>343</v>
          </cell>
          <cell r="L720">
            <v>0</v>
          </cell>
          <cell r="M720">
            <v>523183569.07999998</v>
          </cell>
          <cell r="N720">
            <v>0</v>
          </cell>
          <cell r="O720">
            <v>94707240.74000001</v>
          </cell>
          <cell r="P720">
            <v>617890809.81999993</v>
          </cell>
          <cell r="Q720">
            <v>1619575.8000000119</v>
          </cell>
          <cell r="R720">
            <v>-442121.08</v>
          </cell>
          <cell r="S720">
            <v>0</v>
          </cell>
          <cell r="T720">
            <v>619068264.53999996</v>
          </cell>
          <cell r="U720">
            <v>15831640.399999999</v>
          </cell>
          <cell r="V720">
            <v>-18678830.539999999</v>
          </cell>
          <cell r="W720">
            <v>0</v>
          </cell>
          <cell r="X720">
            <v>616221074.39999998</v>
          </cell>
        </row>
        <row r="721">
          <cell r="A721" t="str">
            <v>34430903</v>
          </cell>
          <cell r="B721">
            <v>344</v>
          </cell>
          <cell r="C721" t="str">
            <v>WestCountyEC U3</v>
          </cell>
          <cell r="D721" t="str">
            <v>Other</v>
          </cell>
          <cell r="E721">
            <v>30903</v>
          </cell>
          <cell r="K721">
            <v>344</v>
          </cell>
          <cell r="L721">
            <v>0</v>
          </cell>
          <cell r="M721">
            <v>0</v>
          </cell>
          <cell r="N721">
            <v>0</v>
          </cell>
          <cell r="O721">
            <v>64763443.4899</v>
          </cell>
          <cell r="P721">
            <v>64763443.4899</v>
          </cell>
          <cell r="Q721">
            <v>169753.78000000009</v>
          </cell>
          <cell r="R721">
            <v>-46340.36</v>
          </cell>
          <cell r="S721">
            <v>0</v>
          </cell>
          <cell r="T721">
            <v>64886856.909900002</v>
          </cell>
          <cell r="U721">
            <v>899186.18</v>
          </cell>
          <cell r="V721">
            <v>-296.84000000000003</v>
          </cell>
          <cell r="W721">
            <v>0</v>
          </cell>
          <cell r="X721">
            <v>65785746.249899998</v>
          </cell>
        </row>
        <row r="722">
          <cell r="A722" t="str">
            <v>34530903</v>
          </cell>
          <cell r="B722">
            <v>345</v>
          </cell>
          <cell r="C722" t="str">
            <v>WestCountyEC U3</v>
          </cell>
          <cell r="D722" t="str">
            <v>Other</v>
          </cell>
          <cell r="E722">
            <v>30903</v>
          </cell>
          <cell r="K722">
            <v>345</v>
          </cell>
          <cell r="L722">
            <v>0</v>
          </cell>
          <cell r="M722">
            <v>0</v>
          </cell>
          <cell r="N722">
            <v>0</v>
          </cell>
          <cell r="O722">
            <v>50046182.499899998</v>
          </cell>
          <cell r="P722">
            <v>50046182.499899998</v>
          </cell>
          <cell r="Q722">
            <v>131177.84999999998</v>
          </cell>
          <cell r="R722">
            <v>-35809.68</v>
          </cell>
          <cell r="S722">
            <v>0</v>
          </cell>
          <cell r="T722">
            <v>50141550.6699</v>
          </cell>
          <cell r="U722">
            <v>694849.30999999994</v>
          </cell>
          <cell r="V722">
            <v>-229.38</v>
          </cell>
          <cell r="W722">
            <v>0</v>
          </cell>
          <cell r="X722">
            <v>50836170.5999</v>
          </cell>
        </row>
        <row r="723">
          <cell r="A723" t="str">
            <v>34630903</v>
          </cell>
          <cell r="B723">
            <v>346</v>
          </cell>
          <cell r="C723" t="str">
            <v>WestCountyEC U3</v>
          </cell>
          <cell r="D723" t="str">
            <v>Other</v>
          </cell>
          <cell r="E723">
            <v>30903</v>
          </cell>
          <cell r="K723">
            <v>346</v>
          </cell>
          <cell r="L723">
            <v>0</v>
          </cell>
          <cell r="M723">
            <v>196580093.80000001</v>
          </cell>
          <cell r="N723">
            <v>0</v>
          </cell>
          <cell r="O723">
            <v>-182379707.93009999</v>
          </cell>
          <cell r="P723">
            <v>14200385.869900018</v>
          </cell>
          <cell r="Q723">
            <v>37221.139999985695</v>
          </cell>
          <cell r="R723">
            <v>-10160.84</v>
          </cell>
          <cell r="S723">
            <v>0</v>
          </cell>
          <cell r="T723">
            <v>14227446.1699</v>
          </cell>
          <cell r="U723">
            <v>197160.46999999997</v>
          </cell>
          <cell r="V723">
            <v>-65.09</v>
          </cell>
          <cell r="W723">
            <v>0</v>
          </cell>
          <cell r="X723">
            <v>14424541.54990002</v>
          </cell>
        </row>
        <row r="724">
          <cell r="A724" t="str">
            <v/>
          </cell>
          <cell r="B724" t="str">
            <v/>
          </cell>
          <cell r="C724" t="str">
            <v>WestCountyEC U3</v>
          </cell>
          <cell r="D724" t="str">
            <v>Other</v>
          </cell>
          <cell r="E724" t="str">
            <v/>
          </cell>
          <cell r="J724" t="str">
            <v>Depr Total</v>
          </cell>
          <cell r="L724">
            <v>0</v>
          </cell>
          <cell r="M724">
            <v>719763662.88</v>
          </cell>
          <cell r="N724">
            <v>0</v>
          </cell>
          <cell r="O724">
            <v>97545966.399499983</v>
          </cell>
          <cell r="P724">
            <v>817309629.27949989</v>
          </cell>
          <cell r="Q724">
            <v>2142279.6299999976</v>
          </cell>
          <cell r="R724">
            <v>-584811.77</v>
          </cell>
          <cell r="S724">
            <v>0</v>
          </cell>
          <cell r="T724">
            <v>818867097.1394999</v>
          </cell>
          <cell r="U724">
            <v>18600403.719999995</v>
          </cell>
          <cell r="V724">
            <v>-18679744.579999998</v>
          </cell>
          <cell r="W724">
            <v>0</v>
          </cell>
          <cell r="X724">
            <v>818787756.27950001</v>
          </cell>
        </row>
        <row r="725">
          <cell r="A725" t="str">
            <v/>
          </cell>
          <cell r="B725" t="str">
            <v/>
          </cell>
          <cell r="C725" t="str">
            <v>WestCountyEC U3 Total</v>
          </cell>
          <cell r="D725" t="str">
            <v>Other</v>
          </cell>
          <cell r="E725" t="str">
            <v/>
          </cell>
          <cell r="I725" t="str">
            <v>WestCountyEC U3 Total</v>
          </cell>
          <cell r="L725">
            <v>0</v>
          </cell>
          <cell r="M725">
            <v>719763662.88</v>
          </cell>
          <cell r="N725">
            <v>0</v>
          </cell>
          <cell r="O725">
            <v>97545966.399499983</v>
          </cell>
          <cell r="P725">
            <v>817309629.27949989</v>
          </cell>
          <cell r="Q725">
            <v>2142279.6299999976</v>
          </cell>
          <cell r="R725">
            <v>-584811.77</v>
          </cell>
          <cell r="S725">
            <v>0</v>
          </cell>
          <cell r="T725">
            <v>818867097.1394999</v>
          </cell>
          <cell r="U725">
            <v>18600403.719999995</v>
          </cell>
          <cell r="V725">
            <v>-18679744.579999998</v>
          </cell>
          <cell r="W725">
            <v>0</v>
          </cell>
          <cell r="X725">
            <v>818787756.27950001</v>
          </cell>
        </row>
        <row r="726">
          <cell r="A726" t="str">
            <v/>
          </cell>
          <cell r="B726" t="str">
            <v/>
          </cell>
          <cell r="C726" t="str">
            <v>WestCountyEC U3 Total</v>
          </cell>
          <cell r="D726" t="str">
            <v>Other</v>
          </cell>
          <cell r="E726" t="str">
            <v/>
          </cell>
          <cell r="H726" t="str">
            <v>WestCountyEC Total</v>
          </cell>
          <cell r="L726">
            <v>1194900062.9000001</v>
          </cell>
          <cell r="M726">
            <v>779105238.07999992</v>
          </cell>
          <cell r="N726">
            <v>0</v>
          </cell>
          <cell r="O726">
            <v>97545966.399499983</v>
          </cell>
          <cell r="P726">
            <v>2071551267.3795006</v>
          </cell>
          <cell r="Q726">
            <v>8025933.8999999929</v>
          </cell>
          <cell r="R726">
            <v>-42504260.160000011</v>
          </cell>
          <cell r="S726">
            <v>0</v>
          </cell>
          <cell r="T726">
            <v>2037072941.1194994</v>
          </cell>
          <cell r="U726">
            <v>95986432.170000017</v>
          </cell>
          <cell r="V726">
            <v>-59758124.690000005</v>
          </cell>
          <cell r="W726">
            <v>0</v>
          </cell>
          <cell r="X726">
            <v>2073301248.5995002</v>
          </cell>
        </row>
        <row r="727">
          <cell r="A727" t="str">
            <v/>
          </cell>
          <cell r="B727" t="str">
            <v/>
          </cell>
          <cell r="C727" t="str">
            <v>WestCountyEC U3 Total</v>
          </cell>
          <cell r="D727" t="str">
            <v>Other Gener</v>
          </cell>
          <cell r="E727" t="str">
            <v/>
          </cell>
          <cell r="G727" t="str">
            <v>05 - Other Generation Plant Total</v>
          </cell>
          <cell r="L727">
            <v>6104580735.4200153</v>
          </cell>
          <cell r="M727">
            <v>1071387049.9099998</v>
          </cell>
          <cell r="N727">
            <v>-171626249.00000003</v>
          </cell>
          <cell r="O727">
            <v>97545966.399499983</v>
          </cell>
          <cell r="P727">
            <v>7101887502.7295132</v>
          </cell>
          <cell r="Q727">
            <v>70685594.520000011</v>
          </cell>
          <cell r="R727">
            <v>-105683710.47999996</v>
          </cell>
          <cell r="S727">
            <v>0</v>
          </cell>
          <cell r="T727">
            <v>7066889386.7695169</v>
          </cell>
          <cell r="U727">
            <v>378523654.10999995</v>
          </cell>
          <cell r="V727">
            <v>-180889676.49999991</v>
          </cell>
          <cell r="W727">
            <v>0</v>
          </cell>
          <cell r="X727">
            <v>7264523364.3795137</v>
          </cell>
        </row>
        <row r="728">
          <cell r="A728" t="str">
            <v>350.2</v>
          </cell>
          <cell r="B728">
            <v>350.2</v>
          </cell>
          <cell r="C728" t="str">
            <v>Transmission</v>
          </cell>
          <cell r="D728" t="str">
            <v>Transmission</v>
          </cell>
          <cell r="E728" t="str">
            <v/>
          </cell>
          <cell r="G728" t="str">
            <v>06 - Transmission Plant - Electric</v>
          </cell>
          <cell r="H728" t="str">
            <v>Transmission</v>
          </cell>
          <cell r="I728" t="str">
            <v>Transmission</v>
          </cell>
          <cell r="J728" t="str">
            <v>Depr</v>
          </cell>
          <cell r="K728">
            <v>350.2</v>
          </cell>
          <cell r="L728">
            <v>195333573.47</v>
          </cell>
          <cell r="M728">
            <v>72526.990000000005</v>
          </cell>
          <cell r="N728">
            <v>0</v>
          </cell>
          <cell r="O728">
            <v>366607.0299999998</v>
          </cell>
          <cell r="P728">
            <v>195772707.49000001</v>
          </cell>
          <cell r="Q728">
            <v>1335826.5399999998</v>
          </cell>
          <cell r="R728">
            <v>-337981.70999999996</v>
          </cell>
          <cell r="S728">
            <v>0</v>
          </cell>
          <cell r="T728">
            <v>196770552.31999999</v>
          </cell>
          <cell r="U728">
            <v>6082378.7400000002</v>
          </cell>
          <cell r="V728">
            <v>-1480084.6199999999</v>
          </cell>
          <cell r="W728">
            <v>0</v>
          </cell>
          <cell r="X728">
            <v>201372846.44000003</v>
          </cell>
        </row>
        <row r="729">
          <cell r="A729" t="str">
            <v>352</v>
          </cell>
          <cell r="B729">
            <v>352</v>
          </cell>
          <cell r="C729" t="str">
            <v>Transmission</v>
          </cell>
          <cell r="D729" t="str">
            <v>Transmission</v>
          </cell>
          <cell r="E729" t="str">
            <v/>
          </cell>
          <cell r="K729">
            <v>352</v>
          </cell>
          <cell r="L729">
            <v>95432771.790000007</v>
          </cell>
          <cell r="M729">
            <v>7404201.3300000001</v>
          </cell>
          <cell r="N729">
            <v>-108865.01</v>
          </cell>
          <cell r="O729">
            <v>552318.26</v>
          </cell>
          <cell r="P729">
            <v>103280426.37</v>
          </cell>
          <cell r="Q729">
            <v>704719.34999999963</v>
          </cell>
          <cell r="R729">
            <v>-178094.56999999995</v>
          </cell>
          <cell r="S729">
            <v>0</v>
          </cell>
          <cell r="T729">
            <v>103807051.15000001</v>
          </cell>
          <cell r="U729">
            <v>3201919.1</v>
          </cell>
          <cell r="V729">
            <v>-779975.37999999989</v>
          </cell>
          <cell r="W729">
            <v>0</v>
          </cell>
          <cell r="X729">
            <v>106228994.87</v>
          </cell>
        </row>
        <row r="730">
          <cell r="A730" t="str">
            <v>353</v>
          </cell>
          <cell r="B730">
            <v>353</v>
          </cell>
          <cell r="C730" t="str">
            <v>Transmission</v>
          </cell>
          <cell r="D730" t="str">
            <v>Transmission</v>
          </cell>
          <cell r="E730" t="str">
            <v/>
          </cell>
          <cell r="K730">
            <v>353</v>
          </cell>
          <cell r="L730">
            <v>1134715639.97</v>
          </cell>
          <cell r="M730">
            <v>148099636.76999998</v>
          </cell>
          <cell r="N730">
            <v>-10836411.449999999</v>
          </cell>
          <cell r="O730">
            <v>-91705141.890000001</v>
          </cell>
          <cell r="P730">
            <v>1180273723.3999999</v>
          </cell>
          <cell r="Q730">
            <v>8053430.4600000083</v>
          </cell>
          <cell r="R730">
            <v>-2035238.839999998</v>
          </cell>
          <cell r="S730">
            <v>0</v>
          </cell>
          <cell r="T730">
            <v>1186291915.02</v>
          </cell>
          <cell r="U730">
            <v>36591066.960000001</v>
          </cell>
          <cell r="V730">
            <v>-8913445.4699999988</v>
          </cell>
          <cell r="W730">
            <v>0</v>
          </cell>
          <cell r="X730">
            <v>1213969536.51</v>
          </cell>
        </row>
        <row r="731">
          <cell r="A731" t="str">
            <v>353.1</v>
          </cell>
          <cell r="B731">
            <v>353.1</v>
          </cell>
          <cell r="C731" t="str">
            <v>Transmission</v>
          </cell>
          <cell r="D731" t="str">
            <v>Transmission</v>
          </cell>
          <cell r="E731" t="str">
            <v/>
          </cell>
          <cell r="K731">
            <v>353.1</v>
          </cell>
          <cell r="L731">
            <v>243315650.94</v>
          </cell>
          <cell r="M731">
            <v>24164673.970000003</v>
          </cell>
          <cell r="N731">
            <v>-9417305.6999999993</v>
          </cell>
          <cell r="O731">
            <v>13468731.859999999</v>
          </cell>
          <cell r="P731">
            <v>271531751.06999999</v>
          </cell>
          <cell r="Q731">
            <v>1852758.4099999964</v>
          </cell>
          <cell r="R731">
            <v>-468223.56999999844</v>
          </cell>
          <cell r="S731">
            <v>0</v>
          </cell>
          <cell r="T731">
            <v>272916285.90999997</v>
          </cell>
          <cell r="U731">
            <v>24455948.849999998</v>
          </cell>
          <cell r="V731">
            <v>-2081836.49</v>
          </cell>
          <cell r="W731">
            <v>0</v>
          </cell>
          <cell r="X731">
            <v>295290398.2700001</v>
          </cell>
        </row>
        <row r="732">
          <cell r="A732" t="str">
            <v>354</v>
          </cell>
          <cell r="B732">
            <v>354</v>
          </cell>
          <cell r="C732" t="str">
            <v>Transmission</v>
          </cell>
          <cell r="D732" t="str">
            <v>Transmission</v>
          </cell>
          <cell r="E732" t="str">
            <v/>
          </cell>
          <cell r="K732">
            <v>354</v>
          </cell>
          <cell r="L732">
            <v>287462179.05000001</v>
          </cell>
          <cell r="M732">
            <v>2132400.13</v>
          </cell>
          <cell r="N732">
            <v>-77448.83</v>
          </cell>
          <cell r="O732">
            <v>0</v>
          </cell>
          <cell r="P732">
            <v>289517130.35000002</v>
          </cell>
          <cell r="Q732">
            <v>1975477.9500000002</v>
          </cell>
          <cell r="R732">
            <v>-499821.94</v>
          </cell>
          <cell r="S732">
            <v>0</v>
          </cell>
          <cell r="T732">
            <v>290992786.36000001</v>
          </cell>
          <cell r="U732">
            <v>8994884.2199999988</v>
          </cell>
          <cell r="V732">
            <v>-2188813.04</v>
          </cell>
          <cell r="W732">
            <v>0</v>
          </cell>
          <cell r="X732">
            <v>297798857.54000002</v>
          </cell>
        </row>
        <row r="733">
          <cell r="A733" t="str">
            <v>355</v>
          </cell>
          <cell r="B733">
            <v>355</v>
          </cell>
          <cell r="C733" t="str">
            <v>Transmission</v>
          </cell>
          <cell r="D733" t="str">
            <v>Transmission</v>
          </cell>
          <cell r="E733" t="str">
            <v/>
          </cell>
          <cell r="K733">
            <v>355</v>
          </cell>
          <cell r="L733">
            <v>789184234.23000002</v>
          </cell>
          <cell r="M733">
            <v>20634070.469999999</v>
          </cell>
          <cell r="N733">
            <v>-3030999.4</v>
          </cell>
          <cell r="O733">
            <v>-32688.380000000354</v>
          </cell>
          <cell r="P733">
            <v>806754616.92000008</v>
          </cell>
          <cell r="Q733">
            <v>5504772.5599999987</v>
          </cell>
          <cell r="R733">
            <v>-1392779.98</v>
          </cell>
          <cell r="S733">
            <v>0</v>
          </cell>
          <cell r="T733">
            <v>810866609.5</v>
          </cell>
          <cell r="U733">
            <v>25064715.07</v>
          </cell>
          <cell r="V733">
            <v>-6099241.9199999999</v>
          </cell>
          <cell r="W733">
            <v>0</v>
          </cell>
          <cell r="X733">
            <v>829832082.65000021</v>
          </cell>
        </row>
        <row r="734">
          <cell r="A734" t="str">
            <v>356</v>
          </cell>
          <cell r="B734">
            <v>356</v>
          </cell>
          <cell r="C734" t="str">
            <v>Transmission</v>
          </cell>
          <cell r="D734" t="str">
            <v>Transmission</v>
          </cell>
          <cell r="E734" t="str">
            <v/>
          </cell>
          <cell r="K734">
            <v>356</v>
          </cell>
          <cell r="L734">
            <v>625467969.63999999</v>
          </cell>
          <cell r="M734">
            <v>10674210.550000001</v>
          </cell>
          <cell r="N734">
            <v>-2572199.6999999997</v>
          </cell>
          <cell r="O734">
            <v>13149.709999999963</v>
          </cell>
          <cell r="P734">
            <v>633583130.19999993</v>
          </cell>
          <cell r="Q734">
            <v>4323162.16</v>
          </cell>
          <cell r="R734">
            <v>-1093816.98</v>
          </cell>
          <cell r="S734">
            <v>0</v>
          </cell>
          <cell r="T734">
            <v>636812475.38000011</v>
          </cell>
          <cell r="U734">
            <v>19684524.020000003</v>
          </cell>
          <cell r="V734">
            <v>-4790027.4699999988</v>
          </cell>
          <cell r="W734">
            <v>0</v>
          </cell>
          <cell r="X734">
            <v>651706971.92999995</v>
          </cell>
        </row>
        <row r="735">
          <cell r="A735" t="str">
            <v>357</v>
          </cell>
          <cell r="B735">
            <v>357</v>
          </cell>
          <cell r="C735" t="str">
            <v>Transmission</v>
          </cell>
          <cell r="D735" t="str">
            <v>Transmission</v>
          </cell>
          <cell r="E735" t="str">
            <v/>
          </cell>
          <cell r="K735">
            <v>357</v>
          </cell>
          <cell r="L735">
            <v>83558962.829999998</v>
          </cell>
          <cell r="M735">
            <v>261262.96</v>
          </cell>
          <cell r="N735">
            <v>0</v>
          </cell>
          <cell r="O735">
            <v>0</v>
          </cell>
          <cell r="P735">
            <v>83820225.789999992</v>
          </cell>
          <cell r="Q735">
            <v>571935.1</v>
          </cell>
          <cell r="R735">
            <v>-144707.10999999999</v>
          </cell>
          <cell r="S735">
            <v>0</v>
          </cell>
          <cell r="T735">
            <v>84247453.780000001</v>
          </cell>
          <cell r="U735">
            <v>2604174.84</v>
          </cell>
          <cell r="V735">
            <v>-633699.28</v>
          </cell>
          <cell r="W735">
            <v>0</v>
          </cell>
          <cell r="X735">
            <v>86217929.340000004</v>
          </cell>
        </row>
        <row r="736">
          <cell r="A736" t="str">
            <v>358</v>
          </cell>
          <cell r="B736">
            <v>358</v>
          </cell>
          <cell r="C736" t="str">
            <v>Transmission</v>
          </cell>
          <cell r="D736" t="str">
            <v>Transmission</v>
          </cell>
          <cell r="E736" t="str">
            <v/>
          </cell>
          <cell r="K736">
            <v>358</v>
          </cell>
          <cell r="L736">
            <v>61100199.670000002</v>
          </cell>
          <cell r="M736">
            <v>327875.63</v>
          </cell>
          <cell r="N736">
            <v>-32563.48</v>
          </cell>
          <cell r="O736">
            <v>0</v>
          </cell>
          <cell r="P736">
            <v>61395511.820000008</v>
          </cell>
          <cell r="Q736">
            <v>418923.32999999996</v>
          </cell>
          <cell r="R736">
            <v>-105993.12000000001</v>
          </cell>
          <cell r="S736">
            <v>0</v>
          </cell>
          <cell r="T736">
            <v>61708442.030000001</v>
          </cell>
          <cell r="U736">
            <v>1907470.9700000002</v>
          </cell>
          <cell r="V736">
            <v>-464163.54999999993</v>
          </cell>
          <cell r="W736">
            <v>0</v>
          </cell>
          <cell r="X736">
            <v>63151749.450000003</v>
          </cell>
        </row>
        <row r="737">
          <cell r="A737" t="str">
            <v>359</v>
          </cell>
          <cell r="B737">
            <v>359</v>
          </cell>
          <cell r="C737" t="str">
            <v>Transmission</v>
          </cell>
          <cell r="D737" t="str">
            <v>Transmission</v>
          </cell>
          <cell r="E737" t="str">
            <v/>
          </cell>
          <cell r="K737">
            <v>359</v>
          </cell>
          <cell r="L737">
            <v>95049251.879999995</v>
          </cell>
          <cell r="M737">
            <v>166585.17000000001</v>
          </cell>
          <cell r="N737">
            <v>-51837.66</v>
          </cell>
          <cell r="O737">
            <v>0</v>
          </cell>
          <cell r="P737">
            <v>95163999.390000001</v>
          </cell>
          <cell r="Q737">
            <v>649337.68000000005</v>
          </cell>
          <cell r="R737">
            <v>-164290.99000000002</v>
          </cell>
          <cell r="S737">
            <v>0</v>
          </cell>
          <cell r="T737">
            <v>95649046.079999983</v>
          </cell>
          <cell r="U737">
            <v>2956609.69</v>
          </cell>
          <cell r="V737">
            <v>-719460.72000000009</v>
          </cell>
          <cell r="W737">
            <v>0</v>
          </cell>
          <cell r="X737">
            <v>97886195.049999997</v>
          </cell>
        </row>
        <row r="738">
          <cell r="A738" t="str">
            <v/>
          </cell>
          <cell r="B738" t="str">
            <v/>
          </cell>
          <cell r="C738" t="str">
            <v>Transmission</v>
          </cell>
          <cell r="D738" t="str">
            <v>Transmission</v>
          </cell>
          <cell r="E738" t="str">
            <v/>
          </cell>
          <cell r="J738" t="str">
            <v>Depr Total</v>
          </cell>
          <cell r="L738">
            <v>3610620433.4699998</v>
          </cell>
          <cell r="M738">
            <v>213937443.96999997</v>
          </cell>
          <cell r="N738">
            <v>-26127631.229999993</v>
          </cell>
          <cell r="O738">
            <v>-77337023.409999996</v>
          </cell>
          <cell r="P738">
            <v>3721093222.7999997</v>
          </cell>
          <cell r="Q738">
            <v>25390343.540000003</v>
          </cell>
          <cell r="R738">
            <v>-6420948.8099999968</v>
          </cell>
          <cell r="S738">
            <v>0</v>
          </cell>
          <cell r="T738">
            <v>3740062617.5300007</v>
          </cell>
          <cell r="U738">
            <v>131543692.46000001</v>
          </cell>
          <cell r="V738">
            <v>-28150747.940000001</v>
          </cell>
          <cell r="W738">
            <v>0</v>
          </cell>
          <cell r="X738">
            <v>3843455562.0500002</v>
          </cell>
        </row>
        <row r="739">
          <cell r="A739" t="str">
            <v/>
          </cell>
          <cell r="B739" t="str">
            <v/>
          </cell>
          <cell r="C739" t="str">
            <v>Transmission Total</v>
          </cell>
          <cell r="D739" t="str">
            <v>Transmission</v>
          </cell>
          <cell r="E739" t="str">
            <v/>
          </cell>
          <cell r="I739" t="str">
            <v>Transmission Total</v>
          </cell>
          <cell r="L739">
            <v>3610620433.4699998</v>
          </cell>
          <cell r="M739">
            <v>213937443.96999997</v>
          </cell>
          <cell r="N739">
            <v>-26127631.229999993</v>
          </cell>
          <cell r="O739">
            <v>-77337023.409999996</v>
          </cell>
          <cell r="P739">
            <v>3721093222.7999997</v>
          </cell>
          <cell r="Q739">
            <v>25390343.540000003</v>
          </cell>
          <cell r="R739">
            <v>-6420948.8099999968</v>
          </cell>
          <cell r="S739">
            <v>0</v>
          </cell>
          <cell r="T739">
            <v>3740062617.5300007</v>
          </cell>
          <cell r="U739">
            <v>131543692.46000001</v>
          </cell>
          <cell r="V739">
            <v>-28150747.940000001</v>
          </cell>
          <cell r="W739">
            <v>0</v>
          </cell>
          <cell r="X739">
            <v>3843455562.0500002</v>
          </cell>
        </row>
        <row r="740">
          <cell r="A740" t="str">
            <v/>
          </cell>
          <cell r="B740" t="str">
            <v/>
          </cell>
          <cell r="C740" t="str">
            <v>Transmission Total</v>
          </cell>
          <cell r="D740" t="str">
            <v>Transmission</v>
          </cell>
          <cell r="E740" t="str">
            <v/>
          </cell>
          <cell r="H740" t="str">
            <v>Transmission Total</v>
          </cell>
          <cell r="L740">
            <v>3610620433.4699998</v>
          </cell>
          <cell r="M740">
            <v>213937443.96999997</v>
          </cell>
          <cell r="N740">
            <v>-26127631.229999993</v>
          </cell>
          <cell r="O740">
            <v>-77337023.409999996</v>
          </cell>
          <cell r="P740">
            <v>3721093222.7999997</v>
          </cell>
          <cell r="Q740">
            <v>25390343.540000003</v>
          </cell>
          <cell r="R740">
            <v>-6420948.8099999968</v>
          </cell>
          <cell r="S740">
            <v>0</v>
          </cell>
          <cell r="T740">
            <v>3740062617.5300007</v>
          </cell>
          <cell r="U740">
            <v>131543692.46000001</v>
          </cell>
          <cell r="V740">
            <v>-28150747.940000001</v>
          </cell>
          <cell r="W740">
            <v>0</v>
          </cell>
          <cell r="X740">
            <v>3843455562.0500002</v>
          </cell>
        </row>
        <row r="741">
          <cell r="A741" t="str">
            <v/>
          </cell>
          <cell r="B741" t="str">
            <v/>
          </cell>
          <cell r="C741" t="str">
            <v>Transmission Total</v>
          </cell>
          <cell r="D741" t="str">
            <v>Transmission Plant</v>
          </cell>
          <cell r="E741" t="str">
            <v/>
          </cell>
          <cell r="G741" t="str">
            <v>06 - Transmission Plant - Electric Total</v>
          </cell>
          <cell r="L741">
            <v>3610620433.4699998</v>
          </cell>
          <cell r="M741">
            <v>213937443.96999997</v>
          </cell>
          <cell r="N741">
            <v>-26127631.229999993</v>
          </cell>
          <cell r="O741">
            <v>-77337023.409999996</v>
          </cell>
          <cell r="P741">
            <v>3721093222.7999997</v>
          </cell>
          <cell r="Q741">
            <v>25390343.540000003</v>
          </cell>
          <cell r="R741">
            <v>-6420948.8099999968</v>
          </cell>
          <cell r="S741">
            <v>0</v>
          </cell>
          <cell r="T741">
            <v>3740062617.5300007</v>
          </cell>
          <cell r="U741">
            <v>131543692.46000001</v>
          </cell>
          <cell r="V741">
            <v>-28150747.940000001</v>
          </cell>
          <cell r="W741">
            <v>0</v>
          </cell>
          <cell r="X741">
            <v>3843455562.0500002</v>
          </cell>
        </row>
        <row r="742">
          <cell r="A742" t="str">
            <v>370.2</v>
          </cell>
          <cell r="B742">
            <v>370.2</v>
          </cell>
          <cell r="C742" t="str">
            <v>Distribution</v>
          </cell>
          <cell r="D742" t="str">
            <v>Distribution</v>
          </cell>
          <cell r="E742" t="str">
            <v/>
          </cell>
          <cell r="G742" t="str">
            <v>07 - Distribution Plant - Electric</v>
          </cell>
          <cell r="H742" t="str">
            <v xml:space="preserve">Distribution </v>
          </cell>
          <cell r="I742" t="str">
            <v>Distribution</v>
          </cell>
          <cell r="J742" t="str">
            <v>CRS</v>
          </cell>
          <cell r="K742">
            <v>370.2</v>
          </cell>
          <cell r="L742">
            <v>197189713.27000001</v>
          </cell>
          <cell r="M742">
            <v>0</v>
          </cell>
          <cell r="N742">
            <v>-55241121.759999998</v>
          </cell>
          <cell r="O742">
            <v>0</v>
          </cell>
          <cell r="P742">
            <v>141948591.51000002</v>
          </cell>
          <cell r="Q742">
            <v>0</v>
          </cell>
          <cell r="R742">
            <v>-14451374.999999993</v>
          </cell>
          <cell r="S742">
            <v>0</v>
          </cell>
          <cell r="T742">
            <v>127497216.51000002</v>
          </cell>
          <cell r="U742">
            <v>0</v>
          </cell>
          <cell r="V742">
            <v>-61523100</v>
          </cell>
          <cell r="W742">
            <v>0</v>
          </cell>
          <cell r="X742">
            <v>65974116.51000002</v>
          </cell>
        </row>
        <row r="743">
          <cell r="A743" t="str">
            <v/>
          </cell>
          <cell r="B743" t="str">
            <v/>
          </cell>
          <cell r="C743" t="str">
            <v>Distribution</v>
          </cell>
          <cell r="D743" t="str">
            <v>Distribution</v>
          </cell>
          <cell r="E743" t="str">
            <v/>
          </cell>
          <cell r="J743" t="str">
            <v>CRS Total</v>
          </cell>
          <cell r="L743">
            <v>197189713.27000001</v>
          </cell>
          <cell r="M743">
            <v>0</v>
          </cell>
          <cell r="N743">
            <v>-55241121.759999998</v>
          </cell>
          <cell r="O743">
            <v>0</v>
          </cell>
          <cell r="P743">
            <v>141948591.51000002</v>
          </cell>
          <cell r="Q743">
            <v>0</v>
          </cell>
          <cell r="R743">
            <v>-14451374.999999993</v>
          </cell>
          <cell r="S743">
            <v>0</v>
          </cell>
          <cell r="T743">
            <v>127497216.51000002</v>
          </cell>
          <cell r="U743">
            <v>0</v>
          </cell>
          <cell r="V743">
            <v>-61523100</v>
          </cell>
          <cell r="W743">
            <v>0</v>
          </cell>
          <cell r="X743">
            <v>65974116.51000002</v>
          </cell>
        </row>
        <row r="744">
          <cell r="A744" t="str">
            <v>361</v>
          </cell>
          <cell r="B744">
            <v>361</v>
          </cell>
          <cell r="C744" t="str">
            <v>Distribution</v>
          </cell>
          <cell r="D744" t="str">
            <v>Distribution</v>
          </cell>
          <cell r="E744" t="str">
            <v/>
          </cell>
          <cell r="J744" t="str">
            <v>Depr</v>
          </cell>
          <cell r="K744">
            <v>361</v>
          </cell>
          <cell r="L744">
            <v>173607268.41999999</v>
          </cell>
          <cell r="M744">
            <v>2511206.6399999997</v>
          </cell>
          <cell r="N744">
            <v>-529817.9</v>
          </cell>
          <cell r="O744">
            <v>-7643.2599999999984</v>
          </cell>
          <cell r="P744">
            <v>175581013.89999998</v>
          </cell>
          <cell r="Q744">
            <v>1768721.5500000007</v>
          </cell>
          <cell r="R744">
            <v>-19387.530000000028</v>
          </cell>
          <cell r="S744">
            <v>0</v>
          </cell>
          <cell r="T744">
            <v>177330347.91999999</v>
          </cell>
          <cell r="U744">
            <v>11346448.450000001</v>
          </cell>
          <cell r="V744">
            <v>-77550.12000000001</v>
          </cell>
          <cell r="W744">
            <v>0</v>
          </cell>
          <cell r="X744">
            <v>188599246.25</v>
          </cell>
        </row>
        <row r="745">
          <cell r="A745" t="str">
            <v>362</v>
          </cell>
          <cell r="B745">
            <v>362</v>
          </cell>
          <cell r="C745" t="str">
            <v>Distribution</v>
          </cell>
          <cell r="D745" t="str">
            <v>Distribution</v>
          </cell>
          <cell r="E745" t="str">
            <v/>
          </cell>
          <cell r="K745">
            <v>362</v>
          </cell>
          <cell r="L745">
            <v>1280910578.2</v>
          </cell>
          <cell r="M745">
            <v>28198617.699999999</v>
          </cell>
          <cell r="N745">
            <v>-5437177.2699999996</v>
          </cell>
          <cell r="O745">
            <v>-318727.15999999997</v>
          </cell>
          <cell r="P745">
            <v>1303353291.47</v>
          </cell>
          <cell r="Q745">
            <v>7246160.7000000067</v>
          </cell>
          <cell r="R745">
            <v>-1779778.6499999994</v>
          </cell>
          <cell r="S745">
            <v>0</v>
          </cell>
          <cell r="T745">
            <v>1308819673.52</v>
          </cell>
          <cell r="U745">
            <v>46672727.239999995</v>
          </cell>
          <cell r="V745">
            <v>-7119114.5999999987</v>
          </cell>
          <cell r="W745">
            <v>0</v>
          </cell>
          <cell r="X745">
            <v>1348373286.1600001</v>
          </cell>
        </row>
        <row r="746">
          <cell r="A746" t="str">
            <v>364</v>
          </cell>
          <cell r="B746">
            <v>364</v>
          </cell>
          <cell r="C746" t="str">
            <v>Distribution</v>
          </cell>
          <cell r="D746" t="str">
            <v>Distribution</v>
          </cell>
          <cell r="E746" t="str">
            <v/>
          </cell>
          <cell r="K746">
            <v>364</v>
          </cell>
          <cell r="L746">
            <v>963700331.21999991</v>
          </cell>
          <cell r="M746">
            <v>37047539.259999998</v>
          </cell>
          <cell r="N746">
            <v>-4589297.25</v>
          </cell>
          <cell r="O746">
            <v>32688.38</v>
          </cell>
          <cell r="P746">
            <v>996191261.6099999</v>
          </cell>
          <cell r="Q746">
            <v>19360387.650000006</v>
          </cell>
          <cell r="R746">
            <v>-1760186.6100000003</v>
          </cell>
          <cell r="S746">
            <v>0</v>
          </cell>
          <cell r="T746">
            <v>1013791462.6499999</v>
          </cell>
          <cell r="U746">
            <v>55199742.839999989</v>
          </cell>
          <cell r="V746">
            <v>-7040746.4400000004</v>
          </cell>
          <cell r="W746">
            <v>0</v>
          </cell>
          <cell r="X746">
            <v>1061950459.0499998</v>
          </cell>
        </row>
        <row r="747">
          <cell r="A747" t="str">
            <v>365</v>
          </cell>
          <cell r="B747">
            <v>365</v>
          </cell>
          <cell r="C747" t="str">
            <v>Distribution</v>
          </cell>
          <cell r="D747" t="str">
            <v>Distribution</v>
          </cell>
          <cell r="E747" t="str">
            <v/>
          </cell>
          <cell r="K747">
            <v>365</v>
          </cell>
          <cell r="L747">
            <v>1216508069.5600002</v>
          </cell>
          <cell r="M747">
            <v>34148052.300000004</v>
          </cell>
          <cell r="N747">
            <v>-4464059.46</v>
          </cell>
          <cell r="O747">
            <v>0</v>
          </cell>
          <cell r="P747">
            <v>1246192062.4000001</v>
          </cell>
          <cell r="Q747">
            <v>20518187.159999996</v>
          </cell>
          <cell r="R747">
            <v>-2167691.3400000008</v>
          </cell>
          <cell r="S747">
            <v>0</v>
          </cell>
          <cell r="T747">
            <v>1264542558.2200003</v>
          </cell>
          <cell r="U747">
            <v>62830368.800000004</v>
          </cell>
          <cell r="V747">
            <v>-8670765.3600000013</v>
          </cell>
          <cell r="W747">
            <v>0</v>
          </cell>
          <cell r="X747">
            <v>1318702161.6600003</v>
          </cell>
        </row>
        <row r="748">
          <cell r="A748" t="str">
            <v>366.6</v>
          </cell>
          <cell r="B748">
            <v>366.6</v>
          </cell>
          <cell r="C748" t="str">
            <v>Distribution</v>
          </cell>
          <cell r="D748" t="str">
            <v>Distribution</v>
          </cell>
          <cell r="E748" t="str">
            <v/>
          </cell>
          <cell r="K748">
            <v>366.6</v>
          </cell>
          <cell r="L748">
            <v>1314554566.6600001</v>
          </cell>
          <cell r="M748">
            <v>22186931.330000002</v>
          </cell>
          <cell r="N748">
            <v>-716715.22</v>
          </cell>
          <cell r="O748">
            <v>70499.45</v>
          </cell>
          <cell r="P748">
            <v>1336095282.22</v>
          </cell>
          <cell r="Q748">
            <v>20891057.289999995</v>
          </cell>
          <cell r="R748">
            <v>-202982.5199999999</v>
          </cell>
          <cell r="S748">
            <v>0</v>
          </cell>
          <cell r="T748">
            <v>1356783356.99</v>
          </cell>
          <cell r="U748">
            <v>68264109.039999992</v>
          </cell>
          <cell r="V748">
            <v>-811930.07999999973</v>
          </cell>
          <cell r="W748">
            <v>0</v>
          </cell>
          <cell r="X748">
            <v>1424235535.9500003</v>
          </cell>
        </row>
        <row r="749">
          <cell r="A749" t="str">
            <v>366.7</v>
          </cell>
          <cell r="B749">
            <v>366.7</v>
          </cell>
          <cell r="C749" t="str">
            <v>Distribution</v>
          </cell>
          <cell r="D749" t="str">
            <v>Distribution</v>
          </cell>
          <cell r="E749" t="str">
            <v/>
          </cell>
          <cell r="K749">
            <v>366.7</v>
          </cell>
          <cell r="L749">
            <v>74141588.769999996</v>
          </cell>
          <cell r="M749">
            <v>434762</v>
          </cell>
          <cell r="N749">
            <v>-64576.17</v>
          </cell>
          <cell r="O749">
            <v>-70499.45</v>
          </cell>
          <cell r="P749">
            <v>74441275.149999991</v>
          </cell>
          <cell r="Q749">
            <v>1163956.6100000001</v>
          </cell>
          <cell r="R749">
            <v>-11309.279999999984</v>
          </cell>
          <cell r="S749">
            <v>0</v>
          </cell>
          <cell r="T749">
            <v>75593922.479999989</v>
          </cell>
          <cell r="U749">
            <v>3803371.93</v>
          </cell>
          <cell r="V749">
            <v>-45237.120000000017</v>
          </cell>
          <cell r="W749">
            <v>0</v>
          </cell>
          <cell r="X749">
            <v>79352057.289999977</v>
          </cell>
        </row>
        <row r="750">
          <cell r="A750" t="str">
            <v>367.6</v>
          </cell>
          <cell r="B750">
            <v>367.6</v>
          </cell>
          <cell r="C750" t="str">
            <v>Distribution</v>
          </cell>
          <cell r="D750" t="str">
            <v>Distribution</v>
          </cell>
          <cell r="E750" t="str">
            <v/>
          </cell>
          <cell r="K750">
            <v>367.6</v>
          </cell>
          <cell r="L750">
            <v>1427312491.3899999</v>
          </cell>
          <cell r="M750">
            <v>46785064.400000006</v>
          </cell>
          <cell r="N750">
            <v>-7696704.0199999996</v>
          </cell>
          <cell r="O750">
            <v>0</v>
          </cell>
          <cell r="P750">
            <v>1466400851.77</v>
          </cell>
          <cell r="Q750">
            <v>27122818.820000008</v>
          </cell>
          <cell r="R750">
            <v>-2548088.3099999987</v>
          </cell>
          <cell r="S750">
            <v>0</v>
          </cell>
          <cell r="T750">
            <v>1490975582.28</v>
          </cell>
          <cell r="U750">
            <v>81270989.190000013</v>
          </cell>
          <cell r="V750">
            <v>-10192353.239999996</v>
          </cell>
          <cell r="W750">
            <v>0</v>
          </cell>
          <cell r="X750">
            <v>1562054218.2299998</v>
          </cell>
        </row>
        <row r="751">
          <cell r="A751" t="str">
            <v>367.7</v>
          </cell>
          <cell r="B751">
            <v>367.7</v>
          </cell>
          <cell r="C751" t="str">
            <v>Distribution</v>
          </cell>
          <cell r="D751" t="str">
            <v>Distribution</v>
          </cell>
          <cell r="E751" t="str">
            <v/>
          </cell>
          <cell r="K751">
            <v>367.7</v>
          </cell>
          <cell r="L751">
            <v>422630198.88</v>
          </cell>
          <cell r="M751">
            <v>10627348.77</v>
          </cell>
          <cell r="N751">
            <v>-2308098.9300000002</v>
          </cell>
          <cell r="O751">
            <v>0</v>
          </cell>
          <cell r="P751">
            <v>430949448.71999997</v>
          </cell>
          <cell r="Q751">
            <v>7970919.9699999988</v>
          </cell>
          <cell r="R751">
            <v>-748838.39999999944</v>
          </cell>
          <cell r="S751">
            <v>0</v>
          </cell>
          <cell r="T751">
            <v>438171530.29000002</v>
          </cell>
          <cell r="U751">
            <v>23884115.920000006</v>
          </cell>
          <cell r="V751">
            <v>-2995353.5999999996</v>
          </cell>
          <cell r="W751">
            <v>0</v>
          </cell>
          <cell r="X751">
            <v>459060292.6099999</v>
          </cell>
        </row>
        <row r="752">
          <cell r="A752" t="str">
            <v>368</v>
          </cell>
          <cell r="B752">
            <v>368</v>
          </cell>
          <cell r="C752" t="str">
            <v>Distribution</v>
          </cell>
          <cell r="D752" t="str">
            <v>Distribution</v>
          </cell>
          <cell r="E752" t="str">
            <v/>
          </cell>
          <cell r="K752">
            <v>368</v>
          </cell>
          <cell r="L752">
            <v>1875447696.55</v>
          </cell>
          <cell r="M752">
            <v>59998440.549999997</v>
          </cell>
          <cell r="N752">
            <v>-20005886.48</v>
          </cell>
          <cell r="O752">
            <v>0</v>
          </cell>
          <cell r="P752">
            <v>1915440250.6199999</v>
          </cell>
          <cell r="Q752">
            <v>33778356.049999997</v>
          </cell>
          <cell r="R752">
            <v>-5980124.0100000016</v>
          </cell>
          <cell r="S752">
            <v>0</v>
          </cell>
          <cell r="T752">
            <v>1943238482.6599998</v>
          </cell>
          <cell r="U752">
            <v>76510222.140000001</v>
          </cell>
          <cell r="V752">
            <v>-23920496.040000007</v>
          </cell>
          <cell r="W752">
            <v>0</v>
          </cell>
          <cell r="X752">
            <v>1995828208.76</v>
          </cell>
        </row>
        <row r="753">
          <cell r="A753" t="str">
            <v>369.1</v>
          </cell>
          <cell r="B753">
            <v>369.1</v>
          </cell>
          <cell r="C753" t="str">
            <v>Distribution</v>
          </cell>
          <cell r="D753" t="str">
            <v>Distribution</v>
          </cell>
          <cell r="E753" t="str">
            <v/>
          </cell>
          <cell r="K753">
            <v>369.1</v>
          </cell>
          <cell r="L753">
            <v>195803294.39000002</v>
          </cell>
          <cell r="M753">
            <v>6516461.2800000003</v>
          </cell>
          <cell r="N753">
            <v>-653670.22</v>
          </cell>
          <cell r="O753">
            <v>0</v>
          </cell>
          <cell r="P753">
            <v>201666085.45000002</v>
          </cell>
          <cell r="Q753">
            <v>2504785.6500000013</v>
          </cell>
          <cell r="R753">
            <v>-236144.31000000006</v>
          </cell>
          <cell r="S753">
            <v>0</v>
          </cell>
          <cell r="T753">
            <v>203934726.79000002</v>
          </cell>
          <cell r="U753">
            <v>8430459.9900000002</v>
          </cell>
          <cell r="V753">
            <v>-944577.24000000011</v>
          </cell>
          <cell r="W753">
            <v>0</v>
          </cell>
          <cell r="X753">
            <v>211420609.53999999</v>
          </cell>
        </row>
        <row r="754">
          <cell r="A754" t="str">
            <v>369.6</v>
          </cell>
          <cell r="B754">
            <v>369.6</v>
          </cell>
          <cell r="C754" t="str">
            <v>Distribution</v>
          </cell>
          <cell r="D754" t="str">
            <v>Distribution</v>
          </cell>
          <cell r="E754" t="str">
            <v/>
          </cell>
          <cell r="K754">
            <v>369.6</v>
          </cell>
          <cell r="L754">
            <v>635361164.12</v>
          </cell>
          <cell r="M754">
            <v>15234069.17</v>
          </cell>
          <cell r="N754">
            <v>-1262558.52</v>
          </cell>
          <cell r="O754">
            <v>0</v>
          </cell>
          <cell r="P754">
            <v>649332674.76999998</v>
          </cell>
          <cell r="Q754">
            <v>8065010.8799999971</v>
          </cell>
          <cell r="R754">
            <v>-760347.03</v>
          </cell>
          <cell r="S754">
            <v>0</v>
          </cell>
          <cell r="T754">
            <v>656637338.62</v>
          </cell>
          <cell r="U754">
            <v>27144738.550000001</v>
          </cell>
          <cell r="V754">
            <v>-3041388.1199999992</v>
          </cell>
          <cell r="W754">
            <v>0</v>
          </cell>
          <cell r="X754">
            <v>680740689.04999983</v>
          </cell>
        </row>
        <row r="755">
          <cell r="A755" t="str">
            <v>370</v>
          </cell>
          <cell r="B755">
            <v>370</v>
          </cell>
          <cell r="C755" t="str">
            <v>Distribution</v>
          </cell>
          <cell r="D755" t="str">
            <v>Distribution</v>
          </cell>
          <cell r="E755" t="str">
            <v/>
          </cell>
          <cell r="K755">
            <v>370</v>
          </cell>
          <cell r="L755">
            <v>227370849.08000001</v>
          </cell>
          <cell r="M755">
            <v>3470168.11</v>
          </cell>
          <cell r="N755">
            <v>-700191.08</v>
          </cell>
          <cell r="O755">
            <v>0</v>
          </cell>
          <cell r="P755">
            <v>230140826.11000001</v>
          </cell>
          <cell r="Q755">
            <v>4060676.82</v>
          </cell>
          <cell r="R755">
            <v>-1009015.68</v>
          </cell>
          <cell r="S755">
            <v>0</v>
          </cell>
          <cell r="T755">
            <v>233192487.25000003</v>
          </cell>
          <cell r="U755">
            <v>13255421.199999999</v>
          </cell>
          <cell r="V755">
            <v>-4036062.72</v>
          </cell>
          <cell r="W755">
            <v>0</v>
          </cell>
          <cell r="X755">
            <v>242411845.72999999</v>
          </cell>
        </row>
        <row r="756">
          <cell r="A756" t="str">
            <v>370.1</v>
          </cell>
          <cell r="B756">
            <v>370.1</v>
          </cell>
          <cell r="C756" t="str">
            <v>Distribution</v>
          </cell>
          <cell r="D756" t="str">
            <v>Distribution</v>
          </cell>
          <cell r="E756" t="str">
            <v/>
          </cell>
          <cell r="K756">
            <v>370.1</v>
          </cell>
          <cell r="L756">
            <v>173547583.80000001</v>
          </cell>
          <cell r="M756">
            <v>117807356</v>
          </cell>
          <cell r="N756">
            <v>-65469.84</v>
          </cell>
          <cell r="O756">
            <v>0</v>
          </cell>
          <cell r="P756">
            <v>291289469.96000004</v>
          </cell>
          <cell r="Q756">
            <v>3989861.7399999946</v>
          </cell>
          <cell r="R756">
            <v>0</v>
          </cell>
          <cell r="S756">
            <v>0</v>
          </cell>
          <cell r="T756">
            <v>295279331.70000005</v>
          </cell>
          <cell r="U756">
            <v>97781408.219999999</v>
          </cell>
          <cell r="V756">
            <v>0</v>
          </cell>
          <cell r="W756">
            <v>0</v>
          </cell>
          <cell r="X756">
            <v>393060739.92000008</v>
          </cell>
        </row>
        <row r="757">
          <cell r="A757" t="str">
            <v>371</v>
          </cell>
          <cell r="B757">
            <v>371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K757">
            <v>371</v>
          </cell>
          <cell r="L757">
            <v>65675171.159999996</v>
          </cell>
          <cell r="M757">
            <v>1487479.66</v>
          </cell>
          <cell r="N757">
            <v>-269908.39</v>
          </cell>
          <cell r="O757">
            <v>0</v>
          </cell>
          <cell r="P757">
            <v>66892742.429999992</v>
          </cell>
          <cell r="Q757">
            <v>797026.30999999982</v>
          </cell>
          <cell r="R757">
            <v>-108268.14000000001</v>
          </cell>
          <cell r="S757">
            <v>0</v>
          </cell>
          <cell r="T757">
            <v>67581500.599999994</v>
          </cell>
          <cell r="U757">
            <v>2585899.48</v>
          </cell>
          <cell r="V757">
            <v>-433072.56</v>
          </cell>
          <cell r="W757">
            <v>0</v>
          </cell>
          <cell r="X757">
            <v>69734327.520000011</v>
          </cell>
        </row>
        <row r="758">
          <cell r="A758" t="str">
            <v>373</v>
          </cell>
          <cell r="B758">
            <v>373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373</v>
          </cell>
          <cell r="L758">
            <v>391323407.22000003</v>
          </cell>
          <cell r="M758">
            <v>13282360.27</v>
          </cell>
          <cell r="N758">
            <v>-5559934.8700000001</v>
          </cell>
          <cell r="O758">
            <v>0</v>
          </cell>
          <cell r="P758">
            <v>399045832.62</v>
          </cell>
          <cell r="Q758">
            <v>8036019.679999996</v>
          </cell>
          <cell r="R758">
            <v>-1901160.2400000002</v>
          </cell>
          <cell r="S758">
            <v>0</v>
          </cell>
          <cell r="T758">
            <v>405180692.06</v>
          </cell>
          <cell r="U758">
            <v>23488126.150000002</v>
          </cell>
          <cell r="V758">
            <v>-7604640.96</v>
          </cell>
          <cell r="W758">
            <v>0</v>
          </cell>
          <cell r="X758">
            <v>421064177.25000012</v>
          </cell>
        </row>
        <row r="759">
          <cell r="A759" t="str">
            <v/>
          </cell>
          <cell r="B759" t="str">
            <v/>
          </cell>
          <cell r="C759" t="str">
            <v>Distribution</v>
          </cell>
          <cell r="D759" t="str">
            <v>Distribution</v>
          </cell>
          <cell r="E759" t="str">
            <v/>
          </cell>
          <cell r="J759" t="str">
            <v>Depr Total</v>
          </cell>
          <cell r="L759">
            <v>10437894259.42</v>
          </cell>
          <cell r="M759">
            <v>399735857.44</v>
          </cell>
          <cell r="N759">
            <v>-54324065.620000005</v>
          </cell>
          <cell r="O759">
            <v>-293682.03999999998</v>
          </cell>
          <cell r="P759">
            <v>10783012369.200003</v>
          </cell>
          <cell r="Q759">
            <v>167273946.88</v>
          </cell>
          <cell r="R759">
            <v>-19233322.049999997</v>
          </cell>
          <cell r="S759">
            <v>0</v>
          </cell>
          <cell r="T759">
            <v>10931052994.030001</v>
          </cell>
          <cell r="U759">
            <v>602468149.13999999</v>
          </cell>
          <cell r="V759">
            <v>-76933288.200000003</v>
          </cell>
          <cell r="W759">
            <v>0</v>
          </cell>
          <cell r="X759">
            <v>11456587854.969999</v>
          </cell>
        </row>
        <row r="760">
          <cell r="A760" t="str">
            <v>362.9</v>
          </cell>
          <cell r="B760">
            <v>362.9</v>
          </cell>
          <cell r="C760" t="str">
            <v>Distribution</v>
          </cell>
          <cell r="D760" t="str">
            <v>Distribution</v>
          </cell>
          <cell r="E760" t="str">
            <v/>
          </cell>
          <cell r="J760" t="str">
            <v>Amort</v>
          </cell>
          <cell r="K760">
            <v>362.9</v>
          </cell>
          <cell r="L760">
            <v>3341043.25</v>
          </cell>
          <cell r="M760">
            <v>429849.92</v>
          </cell>
          <cell r="N760">
            <v>-670104.61</v>
          </cell>
          <cell r="O760">
            <v>0</v>
          </cell>
          <cell r="P760">
            <v>3100788.56</v>
          </cell>
          <cell r="Q760">
            <v>191083.75000000006</v>
          </cell>
          <cell r="R760">
            <v>-193003.49</v>
          </cell>
          <cell r="S760">
            <v>0</v>
          </cell>
          <cell r="T760">
            <v>3098868.82</v>
          </cell>
          <cell r="U760">
            <v>3486778.33</v>
          </cell>
          <cell r="V760">
            <v>-805673.60999999987</v>
          </cell>
          <cell r="W760">
            <v>0</v>
          </cell>
          <cell r="X760">
            <v>5779973.540000001</v>
          </cell>
        </row>
        <row r="761">
          <cell r="A761" t="str">
            <v>367.5</v>
          </cell>
          <cell r="B761">
            <v>367.5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367.5</v>
          </cell>
          <cell r="L761">
            <v>2413186.4900000002</v>
          </cell>
          <cell r="M761">
            <v>823656.84</v>
          </cell>
          <cell r="N761">
            <v>0</v>
          </cell>
          <cell r="O761">
            <v>0</v>
          </cell>
          <cell r="P761">
            <v>3236843.33</v>
          </cell>
          <cell r="Q761">
            <v>0</v>
          </cell>
          <cell r="R761">
            <v>0</v>
          </cell>
          <cell r="S761">
            <v>0</v>
          </cell>
          <cell r="T761">
            <v>3236843.33</v>
          </cell>
          <cell r="U761">
            <v>0</v>
          </cell>
          <cell r="V761">
            <v>0</v>
          </cell>
          <cell r="W761">
            <v>0</v>
          </cell>
          <cell r="X761">
            <v>3236843.33</v>
          </cell>
        </row>
        <row r="762">
          <cell r="A762" t="str">
            <v>367.9</v>
          </cell>
          <cell r="B762">
            <v>367.9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367.9</v>
          </cell>
          <cell r="L762">
            <v>30655475.350000001</v>
          </cell>
          <cell r="M762">
            <v>0</v>
          </cell>
          <cell r="N762">
            <v>-5275248.05</v>
          </cell>
          <cell r="O762">
            <v>0</v>
          </cell>
          <cell r="P762">
            <v>25380227.300000001</v>
          </cell>
          <cell r="Q762">
            <v>0</v>
          </cell>
          <cell r="R762">
            <v>0</v>
          </cell>
          <cell r="S762">
            <v>0</v>
          </cell>
          <cell r="T762">
            <v>25380227.300000001</v>
          </cell>
          <cell r="U762">
            <v>0</v>
          </cell>
          <cell r="V762">
            <v>0</v>
          </cell>
          <cell r="W762">
            <v>0</v>
          </cell>
          <cell r="X762">
            <v>25380227.300000001</v>
          </cell>
        </row>
        <row r="763">
          <cell r="A763" t="str">
            <v>371.2</v>
          </cell>
          <cell r="B763">
            <v>371.2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371.2</v>
          </cell>
          <cell r="L763">
            <v>28241639.850000001</v>
          </cell>
          <cell r="M763">
            <v>4154345.36</v>
          </cell>
          <cell r="N763">
            <v>-3802057.27</v>
          </cell>
          <cell r="O763">
            <v>0</v>
          </cell>
          <cell r="P763">
            <v>28593927.940000001</v>
          </cell>
          <cell r="Q763">
            <v>0</v>
          </cell>
          <cell r="R763">
            <v>-1162980.8599999999</v>
          </cell>
          <cell r="S763">
            <v>0</v>
          </cell>
          <cell r="T763">
            <v>27430947.080000002</v>
          </cell>
          <cell r="U763">
            <v>0</v>
          </cell>
          <cell r="V763">
            <v>-6893486.4700000007</v>
          </cell>
          <cell r="W763">
            <v>0</v>
          </cell>
          <cell r="X763">
            <v>20537460.609999999</v>
          </cell>
        </row>
        <row r="764">
          <cell r="A764" t="str">
            <v/>
          </cell>
          <cell r="B764" t="str">
            <v/>
          </cell>
          <cell r="C764" t="str">
            <v>Distribution</v>
          </cell>
          <cell r="D764" t="str">
            <v>Distribution</v>
          </cell>
          <cell r="E764" t="str">
            <v/>
          </cell>
          <cell r="J764" t="str">
            <v>Amort Total</v>
          </cell>
          <cell r="L764">
            <v>64651344.940000005</v>
          </cell>
          <cell r="M764">
            <v>5407852.1200000001</v>
          </cell>
          <cell r="N764">
            <v>-9747409.9299999997</v>
          </cell>
          <cell r="O764">
            <v>0</v>
          </cell>
          <cell r="P764">
            <v>60311787.130000003</v>
          </cell>
          <cell r="Q764">
            <v>191083.75000000006</v>
          </cell>
          <cell r="R764">
            <v>-1355984.3499999999</v>
          </cell>
          <cell r="S764">
            <v>0</v>
          </cell>
          <cell r="T764">
            <v>59146886.530000001</v>
          </cell>
          <cell r="U764">
            <v>3486778.33</v>
          </cell>
          <cell r="V764">
            <v>-7699160.0800000001</v>
          </cell>
          <cell r="W764">
            <v>0</v>
          </cell>
          <cell r="X764">
            <v>54934504.780000001</v>
          </cell>
        </row>
        <row r="765">
          <cell r="A765" t="str">
            <v/>
          </cell>
          <cell r="B765" t="str">
            <v/>
          </cell>
          <cell r="C765" t="str">
            <v>Distribution Total</v>
          </cell>
          <cell r="D765" t="str">
            <v>Distribution</v>
          </cell>
          <cell r="E765" t="str">
            <v/>
          </cell>
          <cell r="I765" t="str">
            <v>Distribution Total</v>
          </cell>
          <cell r="L765">
            <v>10699735317.629999</v>
          </cell>
          <cell r="M765">
            <v>405143709.56</v>
          </cell>
          <cell r="N765">
            <v>-119312597.30999999</v>
          </cell>
          <cell r="O765">
            <v>-293682.03999999998</v>
          </cell>
          <cell r="P765">
            <v>10985272747.84</v>
          </cell>
          <cell r="Q765">
            <v>167465030.63</v>
          </cell>
          <cell r="R765">
            <v>-35040681.399999991</v>
          </cell>
          <cell r="S765">
            <v>0</v>
          </cell>
          <cell r="T765">
            <v>11117697097.070002</v>
          </cell>
          <cell r="U765">
            <v>605954927.47000003</v>
          </cell>
          <cell r="V765">
            <v>-146155548.28</v>
          </cell>
          <cell r="W765">
            <v>0</v>
          </cell>
          <cell r="X765">
            <v>11577496476.26</v>
          </cell>
        </row>
        <row r="766">
          <cell r="A766" t="str">
            <v/>
          </cell>
          <cell r="B766" t="str">
            <v/>
          </cell>
          <cell r="C766" t="str">
            <v>Distribution Total</v>
          </cell>
          <cell r="D766" t="str">
            <v>Distribution</v>
          </cell>
          <cell r="E766" t="str">
            <v/>
          </cell>
          <cell r="H766" t="str">
            <v>Distribution  Total</v>
          </cell>
          <cell r="L766">
            <v>10699735317.629999</v>
          </cell>
          <cell r="M766">
            <v>405143709.56</v>
          </cell>
          <cell r="N766">
            <v>-119312597.30999999</v>
          </cell>
          <cell r="O766">
            <v>-293682.03999999998</v>
          </cell>
          <cell r="P766">
            <v>10985272747.84</v>
          </cell>
          <cell r="Q766">
            <v>167465030.63</v>
          </cell>
          <cell r="R766">
            <v>-35040681.399999991</v>
          </cell>
          <cell r="S766">
            <v>0</v>
          </cell>
          <cell r="T766">
            <v>11117697097.070002</v>
          </cell>
          <cell r="U766">
            <v>605954927.47000003</v>
          </cell>
          <cell r="V766">
            <v>-146155548.28</v>
          </cell>
          <cell r="W766">
            <v>0</v>
          </cell>
          <cell r="X766">
            <v>11577496476.26</v>
          </cell>
        </row>
        <row r="767">
          <cell r="A767" t="str">
            <v/>
          </cell>
          <cell r="B767" t="str">
            <v/>
          </cell>
          <cell r="C767" t="str">
            <v>Distribution Total</v>
          </cell>
          <cell r="D767" t="str">
            <v>Distribution Plant</v>
          </cell>
          <cell r="E767" t="str">
            <v/>
          </cell>
          <cell r="G767" t="str">
            <v>07 - Distribution Plant - Electric Total</v>
          </cell>
          <cell r="L767">
            <v>10699735317.629999</v>
          </cell>
          <cell r="M767">
            <v>405143709.56</v>
          </cell>
          <cell r="N767">
            <v>-119312597.30999999</v>
          </cell>
          <cell r="O767">
            <v>-293682.03999999998</v>
          </cell>
          <cell r="P767">
            <v>10985272747.84</v>
          </cell>
          <cell r="Q767">
            <v>167465030.63</v>
          </cell>
          <cell r="R767">
            <v>-35040681.399999991</v>
          </cell>
          <cell r="S767">
            <v>0</v>
          </cell>
          <cell r="T767">
            <v>11117697097.070002</v>
          </cell>
          <cell r="U767">
            <v>605954927.47000003</v>
          </cell>
          <cell r="V767">
            <v>-146155548.28</v>
          </cell>
          <cell r="W767">
            <v>0</v>
          </cell>
          <cell r="X767">
            <v>11577496476.26</v>
          </cell>
        </row>
        <row r="768">
          <cell r="A768" t="str">
            <v>390</v>
          </cell>
          <cell r="B768">
            <v>390</v>
          </cell>
          <cell r="C768" t="str">
            <v>General Plant</v>
          </cell>
          <cell r="D768" t="str">
            <v>General Plant</v>
          </cell>
          <cell r="E768" t="str">
            <v/>
          </cell>
          <cell r="G768" t="str">
            <v>08 - General Plant</v>
          </cell>
          <cell r="H768" t="str">
            <v>General Plant</v>
          </cell>
          <cell r="I768" t="str">
            <v>General Plant</v>
          </cell>
          <cell r="J768" t="str">
            <v>Depr</v>
          </cell>
          <cell r="K768">
            <v>390</v>
          </cell>
          <cell r="L768">
            <v>389362254.35000002</v>
          </cell>
          <cell r="M768">
            <v>11797445.98</v>
          </cell>
          <cell r="N768">
            <v>-56535655.559999995</v>
          </cell>
          <cell r="O768">
            <v>0</v>
          </cell>
          <cell r="P768">
            <v>344624044.77000004</v>
          </cell>
          <cell r="Q768">
            <v>1451597.8099999987</v>
          </cell>
          <cell r="R768">
            <v>-509980.40999999642</v>
          </cell>
          <cell r="S768">
            <v>0</v>
          </cell>
          <cell r="T768">
            <v>345565662.17000008</v>
          </cell>
          <cell r="U768">
            <v>10378739.82</v>
          </cell>
          <cell r="V768">
            <v>-2039921.64</v>
          </cell>
          <cell r="W768">
            <v>0</v>
          </cell>
          <cell r="X768">
            <v>353904480.3499999</v>
          </cell>
        </row>
        <row r="769">
          <cell r="A769" t="str">
            <v>392</v>
          </cell>
          <cell r="B769">
            <v>392</v>
          </cell>
          <cell r="C769" t="str">
            <v>General Plant</v>
          </cell>
          <cell r="D769" t="str">
            <v>General Plant</v>
          </cell>
          <cell r="E769" t="str">
            <v/>
          </cell>
          <cell r="K769">
            <v>392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A770" t="str">
            <v>392.1</v>
          </cell>
          <cell r="B770">
            <v>392.1</v>
          </cell>
          <cell r="C770" t="str">
            <v>General Plant</v>
          </cell>
          <cell r="D770" t="str">
            <v>General Plant</v>
          </cell>
          <cell r="E770" t="str">
            <v/>
          </cell>
          <cell r="K770">
            <v>392.1</v>
          </cell>
          <cell r="L770">
            <v>1888621.5</v>
          </cell>
          <cell r="M770">
            <v>174105.3</v>
          </cell>
          <cell r="N770">
            <v>-74602.740000000005</v>
          </cell>
          <cell r="O770">
            <v>0</v>
          </cell>
          <cell r="P770">
            <v>1988124.06</v>
          </cell>
          <cell r="Q770">
            <v>39583.789999999979</v>
          </cell>
          <cell r="R770">
            <v>0</v>
          </cell>
          <cell r="S770">
            <v>0</v>
          </cell>
          <cell r="T770">
            <v>2027707.8499999999</v>
          </cell>
          <cell r="U770">
            <v>193847.45000000004</v>
          </cell>
          <cell r="V770">
            <v>0</v>
          </cell>
          <cell r="W770">
            <v>0</v>
          </cell>
          <cell r="X770">
            <v>2221555.3000000003</v>
          </cell>
        </row>
        <row r="771">
          <cell r="A771" t="str">
            <v>392.2</v>
          </cell>
          <cell r="B771">
            <v>392.2</v>
          </cell>
          <cell r="C771" t="str">
            <v>General Plant</v>
          </cell>
          <cell r="D771" t="str">
            <v>General Plant</v>
          </cell>
          <cell r="E771" t="str">
            <v/>
          </cell>
          <cell r="K771">
            <v>392.2</v>
          </cell>
          <cell r="L771">
            <v>23002175.66</v>
          </cell>
          <cell r="M771">
            <v>805219.47000000009</v>
          </cell>
          <cell r="N771">
            <v>-1088340.95</v>
          </cell>
          <cell r="O771">
            <v>0</v>
          </cell>
          <cell r="P771">
            <v>22719054.18</v>
          </cell>
          <cell r="Q771">
            <v>452339.04000000015</v>
          </cell>
          <cell r="R771">
            <v>0</v>
          </cell>
          <cell r="S771">
            <v>0</v>
          </cell>
          <cell r="T771">
            <v>23171393.220000003</v>
          </cell>
          <cell r="U771">
            <v>2215168.9200000004</v>
          </cell>
          <cell r="V771">
            <v>0</v>
          </cell>
          <cell r="W771">
            <v>0</v>
          </cell>
          <cell r="X771">
            <v>25386562.140000001</v>
          </cell>
        </row>
        <row r="772">
          <cell r="A772" t="str">
            <v>392.3</v>
          </cell>
          <cell r="B772">
            <v>392.3</v>
          </cell>
          <cell r="C772" t="str">
            <v>General Plant</v>
          </cell>
          <cell r="D772" t="str">
            <v>General Plant</v>
          </cell>
          <cell r="E772" t="str">
            <v/>
          </cell>
          <cell r="K772">
            <v>392.3</v>
          </cell>
          <cell r="L772">
            <v>132666396.88</v>
          </cell>
          <cell r="M772">
            <v>4924288</v>
          </cell>
          <cell r="N772">
            <v>-2858865.5</v>
          </cell>
          <cell r="O772">
            <v>0</v>
          </cell>
          <cell r="P772">
            <v>134731819.38</v>
          </cell>
          <cell r="Q772">
            <v>2682526.41</v>
          </cell>
          <cell r="R772">
            <v>0</v>
          </cell>
          <cell r="S772">
            <v>0</v>
          </cell>
          <cell r="T772">
            <v>137414345.78999999</v>
          </cell>
          <cell r="U772">
            <v>13136715.020000001</v>
          </cell>
          <cell r="V772">
            <v>0</v>
          </cell>
          <cell r="W772">
            <v>0</v>
          </cell>
          <cell r="X772">
            <v>150551060.81</v>
          </cell>
        </row>
        <row r="773">
          <cell r="A773" t="str">
            <v>392.4</v>
          </cell>
          <cell r="B773">
            <v>392.4</v>
          </cell>
          <cell r="C773" t="str">
            <v>General Plant</v>
          </cell>
          <cell r="D773" t="str">
            <v>General Plant</v>
          </cell>
          <cell r="E773" t="str">
            <v/>
          </cell>
          <cell r="K773">
            <v>392.4</v>
          </cell>
          <cell r="L773">
            <v>411712.12</v>
          </cell>
          <cell r="M773">
            <v>205307.14</v>
          </cell>
          <cell r="N773">
            <v>0</v>
          </cell>
          <cell r="O773">
            <v>0</v>
          </cell>
          <cell r="P773">
            <v>617019.26</v>
          </cell>
          <cell r="Q773">
            <v>12284.929999999993</v>
          </cell>
          <cell r="R773">
            <v>0</v>
          </cell>
          <cell r="S773">
            <v>0</v>
          </cell>
          <cell r="T773">
            <v>629304.18999999994</v>
          </cell>
          <cell r="U773">
            <v>60161.049999999996</v>
          </cell>
          <cell r="V773">
            <v>0</v>
          </cell>
          <cell r="W773">
            <v>0</v>
          </cell>
          <cell r="X773">
            <v>689465.24</v>
          </cell>
        </row>
        <row r="774">
          <cell r="A774" t="str">
            <v>392.9</v>
          </cell>
          <cell r="B774">
            <v>392.9</v>
          </cell>
          <cell r="C774" t="str">
            <v>General Plant</v>
          </cell>
          <cell r="D774" t="str">
            <v>General Plant</v>
          </cell>
          <cell r="E774" t="str">
            <v/>
          </cell>
          <cell r="K774">
            <v>392.9</v>
          </cell>
          <cell r="L774">
            <v>12674935.119999999</v>
          </cell>
          <cell r="M774">
            <v>296958.77</v>
          </cell>
          <cell r="N774">
            <v>-92104.61</v>
          </cell>
          <cell r="O774">
            <v>0</v>
          </cell>
          <cell r="P774">
            <v>12879789.279999999</v>
          </cell>
          <cell r="Q774">
            <v>256438.12</v>
          </cell>
          <cell r="R774">
            <v>0</v>
          </cell>
          <cell r="S774">
            <v>0</v>
          </cell>
          <cell r="T774">
            <v>13136227.4</v>
          </cell>
          <cell r="U774">
            <v>1255814.1299999999</v>
          </cell>
          <cell r="V774">
            <v>0</v>
          </cell>
          <cell r="W774">
            <v>0</v>
          </cell>
          <cell r="X774">
            <v>14392041.530000001</v>
          </cell>
        </row>
        <row r="775">
          <cell r="A775" t="str">
            <v>396.1</v>
          </cell>
          <cell r="B775">
            <v>396.1</v>
          </cell>
          <cell r="C775" t="str">
            <v>General Plant</v>
          </cell>
          <cell r="D775" t="str">
            <v>General Plant</v>
          </cell>
          <cell r="E775" t="str">
            <v/>
          </cell>
          <cell r="K775">
            <v>396.1</v>
          </cell>
          <cell r="L775">
            <v>4429319.92</v>
          </cell>
          <cell r="M775">
            <v>5031.4399999999996</v>
          </cell>
          <cell r="N775">
            <v>-159959.74</v>
          </cell>
          <cell r="O775">
            <v>0</v>
          </cell>
          <cell r="P775">
            <v>4274391.62</v>
          </cell>
          <cell r="Q775">
            <v>85103.64</v>
          </cell>
          <cell r="R775">
            <v>0</v>
          </cell>
          <cell r="S775">
            <v>0</v>
          </cell>
          <cell r="T775">
            <v>4359495.26</v>
          </cell>
          <cell r="U775">
            <v>416764.68</v>
          </cell>
          <cell r="V775">
            <v>0</v>
          </cell>
          <cell r="W775">
            <v>0</v>
          </cell>
          <cell r="X775">
            <v>4776259.9399999995</v>
          </cell>
        </row>
        <row r="776">
          <cell r="A776" t="str">
            <v>397.8</v>
          </cell>
          <cell r="B776">
            <v>397.8</v>
          </cell>
          <cell r="C776" t="str">
            <v>General Plant</v>
          </cell>
          <cell r="D776" t="str">
            <v>General Plant</v>
          </cell>
          <cell r="E776" t="str">
            <v/>
          </cell>
          <cell r="K776">
            <v>397.8</v>
          </cell>
          <cell r="L776">
            <v>8039543.2400000002</v>
          </cell>
          <cell r="M776">
            <v>226749.08000000002</v>
          </cell>
          <cell r="N776">
            <v>0</v>
          </cell>
          <cell r="O776">
            <v>-13149.710000000003</v>
          </cell>
          <cell r="P776">
            <v>8253142.6100000003</v>
          </cell>
          <cell r="Q776">
            <v>825096.79</v>
          </cell>
          <cell r="R776">
            <v>-14561.33</v>
          </cell>
          <cell r="S776">
            <v>0</v>
          </cell>
          <cell r="T776">
            <v>9063678.0699999984</v>
          </cell>
          <cell r="U776">
            <v>2735820.9499999997</v>
          </cell>
          <cell r="V776">
            <v>-64972.910000000011</v>
          </cell>
          <cell r="W776">
            <v>0</v>
          </cell>
          <cell r="X776">
            <v>11734526.109999999</v>
          </cell>
        </row>
        <row r="777">
          <cell r="A777" t="str">
            <v/>
          </cell>
          <cell r="B777" t="str">
            <v/>
          </cell>
          <cell r="C777" t="str">
            <v>General Plant</v>
          </cell>
          <cell r="D777" t="str">
            <v>General Plant</v>
          </cell>
          <cell r="E777" t="str">
            <v/>
          </cell>
          <cell r="J777" t="str">
            <v>Depr Total</v>
          </cell>
          <cell r="L777">
            <v>572474958.79000008</v>
          </cell>
          <cell r="M777">
            <v>18435105.18</v>
          </cell>
          <cell r="N777">
            <v>-60809529.100000001</v>
          </cell>
          <cell r="O777">
            <v>-13149.710000000003</v>
          </cell>
          <cell r="P777">
            <v>530087385.16000003</v>
          </cell>
          <cell r="Q777">
            <v>5804970.5299999984</v>
          </cell>
          <cell r="R777">
            <v>-524541.73999999638</v>
          </cell>
          <cell r="S777">
            <v>0</v>
          </cell>
          <cell r="T777">
            <v>535367813.95000005</v>
          </cell>
          <cell r="U777">
            <v>30393032.02</v>
          </cell>
          <cell r="V777">
            <v>-2104894.5499999998</v>
          </cell>
          <cell r="W777">
            <v>0</v>
          </cell>
          <cell r="X777">
            <v>563655951.41999996</v>
          </cell>
        </row>
        <row r="778">
          <cell r="A778" t="str">
            <v>390.1</v>
          </cell>
          <cell r="B778">
            <v>390.1</v>
          </cell>
          <cell r="C778" t="str">
            <v>General Plant</v>
          </cell>
          <cell r="D778" t="str">
            <v>General Plant</v>
          </cell>
          <cell r="E778" t="str">
            <v/>
          </cell>
          <cell r="J778" t="str">
            <v>Amort</v>
          </cell>
          <cell r="K778">
            <v>390.1</v>
          </cell>
          <cell r="L778">
            <v>931913.11</v>
          </cell>
          <cell r="M778">
            <v>-5038.0200000000004</v>
          </cell>
          <cell r="N778">
            <v>-158542.72</v>
          </cell>
          <cell r="O778">
            <v>0</v>
          </cell>
          <cell r="P778">
            <v>768332.37</v>
          </cell>
          <cell r="Q778">
            <v>76812.990000000005</v>
          </cell>
          <cell r="R778">
            <v>-40473.48000000001</v>
          </cell>
          <cell r="S778">
            <v>0</v>
          </cell>
          <cell r="T778">
            <v>804671.87999999989</v>
          </cell>
          <cell r="U778">
            <v>242885.75</v>
          </cell>
          <cell r="V778">
            <v>-108609.17000000001</v>
          </cell>
          <cell r="W778">
            <v>0</v>
          </cell>
          <cell r="X778">
            <v>938948.45999999985</v>
          </cell>
        </row>
        <row r="779">
          <cell r="A779" t="str">
            <v>391.1</v>
          </cell>
          <cell r="B779">
            <v>391.1</v>
          </cell>
          <cell r="C779" t="str">
            <v>General Plant</v>
          </cell>
          <cell r="D779" t="str">
            <v>General Plant</v>
          </cell>
          <cell r="E779" t="str">
            <v/>
          </cell>
          <cell r="K779">
            <v>391.1</v>
          </cell>
          <cell r="L779">
            <v>5377801.4800000004</v>
          </cell>
          <cell r="M779">
            <v>2978128.78</v>
          </cell>
          <cell r="N779">
            <v>-241232.29</v>
          </cell>
          <cell r="O779">
            <v>0</v>
          </cell>
          <cell r="P779">
            <v>8114697.9699999997</v>
          </cell>
          <cell r="Q779">
            <v>806775.81999999983</v>
          </cell>
          <cell r="R779">
            <v>-264541.07999999996</v>
          </cell>
          <cell r="S779">
            <v>0</v>
          </cell>
          <cell r="T779">
            <v>8656932.7100000009</v>
          </cell>
          <cell r="U779">
            <v>2562109.73</v>
          </cell>
          <cell r="V779">
            <v>-445142.50999999995</v>
          </cell>
          <cell r="W779">
            <v>0</v>
          </cell>
          <cell r="X779">
            <v>10773899.93</v>
          </cell>
        </row>
        <row r="780">
          <cell r="A780" t="str">
            <v>391.2</v>
          </cell>
          <cell r="B780">
            <v>391.2</v>
          </cell>
          <cell r="C780" t="str">
            <v>General Plant</v>
          </cell>
          <cell r="D780" t="str">
            <v>General Plant</v>
          </cell>
          <cell r="E780" t="str">
            <v/>
          </cell>
          <cell r="K780">
            <v>391.2</v>
          </cell>
          <cell r="L780">
            <v>1907134.21</v>
          </cell>
          <cell r="M780">
            <v>465935.75</v>
          </cell>
          <cell r="N780">
            <v>-107053.55</v>
          </cell>
          <cell r="O780">
            <v>0</v>
          </cell>
          <cell r="P780">
            <v>2266016.41</v>
          </cell>
          <cell r="Q780">
            <v>225317.90000000014</v>
          </cell>
          <cell r="R780">
            <v>-33776.660000000018</v>
          </cell>
          <cell r="S780">
            <v>0</v>
          </cell>
          <cell r="T780">
            <v>2457557.6500000004</v>
          </cell>
          <cell r="U780">
            <v>710051.94</v>
          </cell>
          <cell r="V780">
            <v>-269834.06999999995</v>
          </cell>
          <cell r="W780">
            <v>0</v>
          </cell>
          <cell r="X780">
            <v>2897775.5200000005</v>
          </cell>
        </row>
        <row r="781">
          <cell r="A781" t="str">
            <v>391.3</v>
          </cell>
          <cell r="B781">
            <v>391.3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K781">
            <v>391.3</v>
          </cell>
          <cell r="L781">
            <v>197607.84</v>
          </cell>
          <cell r="M781">
            <v>12805.64</v>
          </cell>
          <cell r="N781">
            <v>-1581.77</v>
          </cell>
          <cell r="O781">
            <v>0</v>
          </cell>
          <cell r="P781">
            <v>208831.71</v>
          </cell>
          <cell r="Q781">
            <v>20877.669999999998</v>
          </cell>
          <cell r="R781">
            <v>-368.44999999999982</v>
          </cell>
          <cell r="S781">
            <v>0</v>
          </cell>
          <cell r="T781">
            <v>229340.93</v>
          </cell>
          <cell r="U781">
            <v>60132.570000000007</v>
          </cell>
          <cell r="V781">
            <v>-82205.010000000009</v>
          </cell>
          <cell r="W781">
            <v>0</v>
          </cell>
          <cell r="X781">
            <v>207268.49</v>
          </cell>
        </row>
        <row r="782">
          <cell r="A782" t="str">
            <v>391.4</v>
          </cell>
          <cell r="B782">
            <v>391.4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391.4</v>
          </cell>
          <cell r="L782">
            <v>3911587.59</v>
          </cell>
          <cell r="M782">
            <v>0</v>
          </cell>
          <cell r="N782">
            <v>-44305</v>
          </cell>
          <cell r="O782">
            <v>0</v>
          </cell>
          <cell r="P782">
            <v>3867282.59</v>
          </cell>
          <cell r="Q782">
            <v>386626.36</v>
          </cell>
          <cell r="R782">
            <v>-6823.1900000000023</v>
          </cell>
          <cell r="S782">
            <v>0</v>
          </cell>
          <cell r="T782">
            <v>4247085.76</v>
          </cell>
          <cell r="U782">
            <v>1281959.26</v>
          </cell>
          <cell r="V782">
            <v>-30445.190000000002</v>
          </cell>
          <cell r="W782">
            <v>0</v>
          </cell>
          <cell r="X782">
            <v>5498599.8299999991</v>
          </cell>
        </row>
        <row r="783">
          <cell r="A783" t="str">
            <v>391.5</v>
          </cell>
          <cell r="B783">
            <v>391.5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391.5</v>
          </cell>
          <cell r="L783">
            <v>44553859.630000003</v>
          </cell>
          <cell r="M783">
            <v>7234515.4900000002</v>
          </cell>
          <cell r="N783">
            <v>-3013797.29</v>
          </cell>
          <cell r="O783">
            <v>0</v>
          </cell>
          <cell r="P783">
            <v>48774577.830000006</v>
          </cell>
          <cell r="Q783">
            <v>4816607.32</v>
          </cell>
          <cell r="R783">
            <v>-3494638.5200000005</v>
          </cell>
          <cell r="S783">
            <v>0</v>
          </cell>
          <cell r="T783">
            <v>50096546.630000003</v>
          </cell>
          <cell r="U783">
            <v>13235451.300000001</v>
          </cell>
          <cell r="V783">
            <v>-8726033.7300000004</v>
          </cell>
          <cell r="W783">
            <v>0</v>
          </cell>
          <cell r="X783">
            <v>54605964.199999988</v>
          </cell>
        </row>
        <row r="784">
          <cell r="A784" t="str">
            <v>391.7</v>
          </cell>
          <cell r="B784">
            <v>391.7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391.7</v>
          </cell>
          <cell r="L784">
            <v>369438.23000099999</v>
          </cell>
          <cell r="M784">
            <v>0</v>
          </cell>
          <cell r="N784">
            <v>-369438.23</v>
          </cell>
          <cell r="O784">
            <v>0</v>
          </cell>
          <cell r="P784">
            <v>1.0000076144933701E-6</v>
          </cell>
          <cell r="Q784">
            <v>0</v>
          </cell>
          <cell r="R784">
            <v>0</v>
          </cell>
          <cell r="S784">
            <v>0</v>
          </cell>
          <cell r="T784">
            <v>1.0000076144933701E-6</v>
          </cell>
          <cell r="U784">
            <v>0</v>
          </cell>
          <cell r="V784">
            <v>0</v>
          </cell>
          <cell r="W784">
            <v>0</v>
          </cell>
          <cell r="X784">
            <v>1.0000076144933701E-6</v>
          </cell>
        </row>
        <row r="785">
          <cell r="A785" t="str">
            <v>391.9</v>
          </cell>
          <cell r="B785">
            <v>391.9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391.9</v>
          </cell>
          <cell r="L785">
            <v>20913043.609999999</v>
          </cell>
          <cell r="M785">
            <v>3724102.89</v>
          </cell>
          <cell r="N785">
            <v>-5851792.6699999999</v>
          </cell>
          <cell r="O785">
            <v>0</v>
          </cell>
          <cell r="P785">
            <v>18785353.829999998</v>
          </cell>
          <cell r="Q785">
            <v>1842642.4200000004</v>
          </cell>
          <cell r="R785">
            <v>-1227429.9899999993</v>
          </cell>
          <cell r="S785">
            <v>0</v>
          </cell>
          <cell r="T785">
            <v>19400566.260000002</v>
          </cell>
          <cell r="U785">
            <v>4939387.34</v>
          </cell>
          <cell r="V785">
            <v>-8427377.0699999984</v>
          </cell>
          <cell r="W785">
            <v>0</v>
          </cell>
          <cell r="X785">
            <v>15912576.529999999</v>
          </cell>
        </row>
        <row r="786">
          <cell r="A786" t="str">
            <v>392.7</v>
          </cell>
          <cell r="B786">
            <v>392.7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392.7</v>
          </cell>
          <cell r="L786">
            <v>6727.85</v>
          </cell>
          <cell r="M786">
            <v>0</v>
          </cell>
          <cell r="N786">
            <v>0</v>
          </cell>
          <cell r="O786">
            <v>0</v>
          </cell>
          <cell r="P786">
            <v>6727.85</v>
          </cell>
          <cell r="Q786">
            <v>672.61</v>
          </cell>
          <cell r="R786">
            <v>-11.870000000000001</v>
          </cell>
          <cell r="S786">
            <v>0</v>
          </cell>
          <cell r="T786">
            <v>7388.59</v>
          </cell>
          <cell r="U786">
            <v>2230.2199999999998</v>
          </cell>
          <cell r="V786">
            <v>-52.96</v>
          </cell>
          <cell r="W786">
            <v>0</v>
          </cell>
          <cell r="X786">
            <v>9565.85</v>
          </cell>
        </row>
        <row r="787">
          <cell r="A787" t="str">
            <v>392.8</v>
          </cell>
          <cell r="B787">
            <v>392.8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392.8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</row>
        <row r="788">
          <cell r="A788" t="str">
            <v>393.1</v>
          </cell>
          <cell r="B788">
            <v>393.1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393.1</v>
          </cell>
          <cell r="L788">
            <v>4051.32</v>
          </cell>
          <cell r="M788">
            <v>0</v>
          </cell>
          <cell r="N788">
            <v>0</v>
          </cell>
          <cell r="O788">
            <v>0</v>
          </cell>
          <cell r="P788">
            <v>4051.32</v>
          </cell>
          <cell r="Q788">
            <v>405.03</v>
          </cell>
          <cell r="R788">
            <v>-7.15</v>
          </cell>
          <cell r="S788">
            <v>0</v>
          </cell>
          <cell r="T788">
            <v>4449.2000000000007</v>
          </cell>
          <cell r="U788">
            <v>1342.96</v>
          </cell>
          <cell r="V788">
            <v>-31.910000000000004</v>
          </cell>
          <cell r="W788">
            <v>0</v>
          </cell>
          <cell r="X788">
            <v>5760.2500000000009</v>
          </cell>
        </row>
        <row r="789">
          <cell r="A789" t="str">
            <v>393.2</v>
          </cell>
          <cell r="B789">
            <v>393.2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393.2</v>
          </cell>
          <cell r="L789">
            <v>4781547.54</v>
          </cell>
          <cell r="M789">
            <v>-7132.3</v>
          </cell>
          <cell r="N789">
            <v>-1071241.43</v>
          </cell>
          <cell r="O789">
            <v>0</v>
          </cell>
          <cell r="P789">
            <v>3703173.8100000005</v>
          </cell>
          <cell r="Q789">
            <v>369449.25</v>
          </cell>
          <cell r="R789">
            <v>-219089.15999999968</v>
          </cell>
          <cell r="S789">
            <v>0</v>
          </cell>
          <cell r="T789">
            <v>3853533.9000000004</v>
          </cell>
          <cell r="U789">
            <v>1138082.27</v>
          </cell>
          <cell r="V789">
            <v>-657258.1</v>
          </cell>
          <cell r="W789">
            <v>0</v>
          </cell>
          <cell r="X789">
            <v>4334358.07</v>
          </cell>
        </row>
        <row r="790">
          <cell r="A790" t="str">
            <v>394.1</v>
          </cell>
          <cell r="B790">
            <v>394.1</v>
          </cell>
          <cell r="C790" t="str">
            <v>General Plant</v>
          </cell>
          <cell r="D790" t="str">
            <v>General Plant</v>
          </cell>
          <cell r="E790" t="str">
            <v/>
          </cell>
          <cell r="K790">
            <v>394.1</v>
          </cell>
          <cell r="L790">
            <v>3048.15</v>
          </cell>
          <cell r="M790">
            <v>0</v>
          </cell>
          <cell r="N790">
            <v>0</v>
          </cell>
          <cell r="O790">
            <v>0</v>
          </cell>
          <cell r="P790">
            <v>3048.15</v>
          </cell>
          <cell r="Q790">
            <v>304.73</v>
          </cell>
          <cell r="R790">
            <v>-5.37</v>
          </cell>
          <cell r="S790">
            <v>0</v>
          </cell>
          <cell r="T790">
            <v>3347.51</v>
          </cell>
          <cell r="U790">
            <v>1010.44</v>
          </cell>
          <cell r="V790">
            <v>-24</v>
          </cell>
          <cell r="W790">
            <v>0</v>
          </cell>
          <cell r="X790">
            <v>4333.9499999999989</v>
          </cell>
        </row>
        <row r="791">
          <cell r="A791" t="str">
            <v>394.2</v>
          </cell>
          <cell r="B791">
            <v>394.2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K791">
            <v>394.2</v>
          </cell>
          <cell r="L791">
            <v>16582641.369999999</v>
          </cell>
          <cell r="M791">
            <v>984067.69000000006</v>
          </cell>
          <cell r="N791">
            <v>-871295.67</v>
          </cell>
          <cell r="O791">
            <v>0</v>
          </cell>
          <cell r="P791">
            <v>16695413.389999999</v>
          </cell>
          <cell r="Q791">
            <v>1661859.1300000004</v>
          </cell>
          <cell r="R791">
            <v>-559841.49000000011</v>
          </cell>
          <cell r="S791">
            <v>0</v>
          </cell>
          <cell r="T791">
            <v>17797431.029999997</v>
          </cell>
          <cell r="U791">
            <v>5146764.17</v>
          </cell>
          <cell r="V791">
            <v>-3199214.0300000003</v>
          </cell>
          <cell r="W791">
            <v>0</v>
          </cell>
          <cell r="X791">
            <v>19744981.170000002</v>
          </cell>
        </row>
        <row r="792">
          <cell r="A792" t="str">
            <v>395.1</v>
          </cell>
          <cell r="B792">
            <v>395.1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395.1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</row>
        <row r="793">
          <cell r="A793" t="str">
            <v>395.2</v>
          </cell>
          <cell r="B793">
            <v>395.2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395.2</v>
          </cell>
          <cell r="L793">
            <v>11615560.66</v>
          </cell>
          <cell r="M793">
            <v>134316.72</v>
          </cell>
          <cell r="N793">
            <v>-1381974.65</v>
          </cell>
          <cell r="O793">
            <v>0</v>
          </cell>
          <cell r="P793">
            <v>10367902.73</v>
          </cell>
          <cell r="Q793">
            <v>1032586.4200000002</v>
          </cell>
          <cell r="R793">
            <v>-960999.04</v>
          </cell>
          <cell r="S793">
            <v>0</v>
          </cell>
          <cell r="T793">
            <v>10439490.110000001</v>
          </cell>
          <cell r="U793">
            <v>2916530.6100000003</v>
          </cell>
          <cell r="V793">
            <v>-2123990.67</v>
          </cell>
          <cell r="W793">
            <v>0</v>
          </cell>
          <cell r="X793">
            <v>11232030.049999999</v>
          </cell>
        </row>
        <row r="794">
          <cell r="A794" t="str">
            <v>395.6</v>
          </cell>
          <cell r="B794">
            <v>395.6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395.6</v>
          </cell>
          <cell r="L794">
            <v>41827.810000999998</v>
          </cell>
          <cell r="M794">
            <v>0</v>
          </cell>
          <cell r="N794">
            <v>0</v>
          </cell>
          <cell r="O794">
            <v>0</v>
          </cell>
          <cell r="P794">
            <v>41827.810000999998</v>
          </cell>
          <cell r="Q794">
            <v>510423.93</v>
          </cell>
          <cell r="R794">
            <v>-39339.74</v>
          </cell>
          <cell r="S794">
            <v>0</v>
          </cell>
          <cell r="T794">
            <v>512912.00000100001</v>
          </cell>
          <cell r="U794">
            <v>1705799.08</v>
          </cell>
          <cell r="V794">
            <v>-2488.0700000000002</v>
          </cell>
          <cell r="W794">
            <v>0</v>
          </cell>
          <cell r="X794">
            <v>2216223.0100010005</v>
          </cell>
        </row>
        <row r="795">
          <cell r="A795" t="str">
            <v>397.1</v>
          </cell>
          <cell r="B795">
            <v>397.1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397.1</v>
          </cell>
          <cell r="L795">
            <v>-8.56</v>
          </cell>
          <cell r="M795">
            <v>0</v>
          </cell>
          <cell r="N795">
            <v>0</v>
          </cell>
          <cell r="O795">
            <v>0</v>
          </cell>
          <cell r="P795">
            <v>-8.56</v>
          </cell>
          <cell r="Q795">
            <v>-0.85000000000000009</v>
          </cell>
          <cell r="R795">
            <v>0.03</v>
          </cell>
          <cell r="S795">
            <v>0</v>
          </cell>
          <cell r="T795">
            <v>-9.3800000000000008</v>
          </cell>
          <cell r="U795">
            <v>-2.82</v>
          </cell>
          <cell r="V795">
            <v>0.11999999999999998</v>
          </cell>
          <cell r="W795">
            <v>0</v>
          </cell>
          <cell r="X795">
            <v>-12.080000000000002</v>
          </cell>
        </row>
        <row r="796">
          <cell r="A796" t="str">
            <v>397.2</v>
          </cell>
          <cell r="B796">
            <v>397.2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397.2</v>
          </cell>
          <cell r="L796">
            <v>70459901.390000001</v>
          </cell>
          <cell r="M796">
            <v>3791264.52</v>
          </cell>
          <cell r="N796">
            <v>-2050869.39</v>
          </cell>
          <cell r="O796">
            <v>0</v>
          </cell>
          <cell r="P796">
            <v>72200296.519999996</v>
          </cell>
          <cell r="Q796">
            <v>7214732.8900000025</v>
          </cell>
          <cell r="R796">
            <v>-840867.69000000018</v>
          </cell>
          <cell r="S796">
            <v>0</v>
          </cell>
          <cell r="T796">
            <v>78574161.719999999</v>
          </cell>
          <cell r="U796">
            <v>22236959.690000001</v>
          </cell>
          <cell r="V796">
            <v>-11526082.630000003</v>
          </cell>
          <cell r="W796">
            <v>0</v>
          </cell>
          <cell r="X796">
            <v>89285038.780000001</v>
          </cell>
        </row>
        <row r="797">
          <cell r="A797" t="str">
            <v>397.3</v>
          </cell>
          <cell r="B797">
            <v>397.3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397.3</v>
          </cell>
          <cell r="L797">
            <v>20515.59</v>
          </cell>
          <cell r="M797">
            <v>0</v>
          </cell>
          <cell r="N797">
            <v>0</v>
          </cell>
          <cell r="O797">
            <v>0</v>
          </cell>
          <cell r="P797">
            <v>20515.59</v>
          </cell>
          <cell r="Q797">
            <v>2051.02</v>
          </cell>
          <cell r="R797">
            <v>-36.19</v>
          </cell>
          <cell r="S797">
            <v>0</v>
          </cell>
          <cell r="T797">
            <v>22530.420000000002</v>
          </cell>
          <cell r="U797">
            <v>6800.6699999999992</v>
          </cell>
          <cell r="V797">
            <v>-161.5</v>
          </cell>
          <cell r="W797">
            <v>0</v>
          </cell>
          <cell r="X797">
            <v>29169.589999999997</v>
          </cell>
        </row>
        <row r="798">
          <cell r="A798" t="str">
            <v>398</v>
          </cell>
          <cell r="B798">
            <v>398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398</v>
          </cell>
          <cell r="L798">
            <v>8919065.5199999996</v>
          </cell>
          <cell r="M798">
            <v>1477409.59</v>
          </cell>
          <cell r="N798">
            <v>-680996.52</v>
          </cell>
          <cell r="O798">
            <v>0</v>
          </cell>
          <cell r="P798">
            <v>9715478.5899999999</v>
          </cell>
          <cell r="Q798">
            <v>969197.86999999988</v>
          </cell>
          <cell r="R798">
            <v>-256945.24</v>
          </cell>
          <cell r="S798">
            <v>0</v>
          </cell>
          <cell r="T798">
            <v>10427731.220000001</v>
          </cell>
          <cell r="U798">
            <v>2896682.3000000003</v>
          </cell>
          <cell r="V798">
            <v>-1967710.55</v>
          </cell>
          <cell r="W798">
            <v>0</v>
          </cell>
          <cell r="X798">
            <v>11356702.970000001</v>
          </cell>
        </row>
        <row r="799">
          <cell r="A799" t="str">
            <v/>
          </cell>
          <cell r="B799" t="str">
            <v/>
          </cell>
          <cell r="C799" t="str">
            <v>General Plant</v>
          </cell>
          <cell r="D799" t="str">
            <v>General Plant</v>
          </cell>
          <cell r="E799" t="str">
            <v/>
          </cell>
          <cell r="J799" t="str">
            <v>Amort Total</v>
          </cell>
          <cell r="L799">
            <v>190597264.340002</v>
          </cell>
          <cell r="M799">
            <v>20790376.75</v>
          </cell>
          <cell r="N799">
            <v>-15844121.18</v>
          </cell>
          <cell r="O799">
            <v>0</v>
          </cell>
          <cell r="P799">
            <v>195543519.91000199</v>
          </cell>
          <cell r="Q799">
            <v>19937342.510000005</v>
          </cell>
          <cell r="R799">
            <v>-7945194.2800000003</v>
          </cell>
          <cell r="S799">
            <v>0</v>
          </cell>
          <cell r="T799">
            <v>207535668.14000201</v>
          </cell>
          <cell r="U799">
            <v>59084177.480000004</v>
          </cell>
          <cell r="V799">
            <v>-37566661.049999997</v>
          </cell>
          <cell r="W799">
            <v>0</v>
          </cell>
          <cell r="X799">
            <v>229053184.57000199</v>
          </cell>
        </row>
        <row r="800">
          <cell r="A800" t="str">
            <v/>
          </cell>
          <cell r="B800" t="str">
            <v/>
          </cell>
          <cell r="C800" t="str">
            <v>General Plant Total</v>
          </cell>
          <cell r="D800" t="str">
            <v>General Plant</v>
          </cell>
          <cell r="E800" t="str">
            <v/>
          </cell>
          <cell r="I800" t="str">
            <v>General Plant Total</v>
          </cell>
          <cell r="L800">
            <v>763072223.13000226</v>
          </cell>
          <cell r="M800">
            <v>39225481.930000007</v>
          </cell>
          <cell r="N800">
            <v>-76653650.280000001</v>
          </cell>
          <cell r="O800">
            <v>-13149.710000000003</v>
          </cell>
          <cell r="P800">
            <v>725630905.0700022</v>
          </cell>
          <cell r="Q800">
            <v>25742313.039999999</v>
          </cell>
          <cell r="R800">
            <v>-8469736.0199999977</v>
          </cell>
          <cell r="S800">
            <v>0</v>
          </cell>
          <cell r="T800">
            <v>742903482.09000194</v>
          </cell>
          <cell r="U800">
            <v>89477209.5</v>
          </cell>
          <cell r="V800">
            <v>-39671555.599999994</v>
          </cell>
          <cell r="W800">
            <v>0</v>
          </cell>
          <cell r="X800">
            <v>792709135.9900018</v>
          </cell>
        </row>
        <row r="801">
          <cell r="A801" t="str">
            <v/>
          </cell>
          <cell r="B801" t="str">
            <v/>
          </cell>
          <cell r="C801" t="str">
            <v>General Plant Total</v>
          </cell>
          <cell r="D801" t="str">
            <v>General Plant</v>
          </cell>
          <cell r="E801" t="str">
            <v/>
          </cell>
          <cell r="H801" t="str">
            <v>General Plant Total</v>
          </cell>
          <cell r="L801">
            <v>763072223.13000226</v>
          </cell>
          <cell r="M801">
            <v>39225481.930000007</v>
          </cell>
          <cell r="N801">
            <v>-76653650.280000001</v>
          </cell>
          <cell r="O801">
            <v>-13149.710000000003</v>
          </cell>
          <cell r="P801">
            <v>725630905.0700022</v>
          </cell>
          <cell r="Q801">
            <v>25742313.039999999</v>
          </cell>
          <cell r="R801">
            <v>-8469736.0199999977</v>
          </cell>
          <cell r="S801">
            <v>0</v>
          </cell>
          <cell r="T801">
            <v>742903482.09000194</v>
          </cell>
          <cell r="U801">
            <v>89477209.5</v>
          </cell>
          <cell r="V801">
            <v>-39671555.599999994</v>
          </cell>
          <cell r="W801">
            <v>0</v>
          </cell>
          <cell r="X801">
            <v>792709135.9900018</v>
          </cell>
        </row>
        <row r="802">
          <cell r="A802" t="str">
            <v/>
          </cell>
          <cell r="B802" t="str">
            <v/>
          </cell>
          <cell r="C802" t="str">
            <v>General Plant Total</v>
          </cell>
          <cell r="G802" t="str">
            <v>08 - General Plant Total</v>
          </cell>
          <cell r="L802">
            <v>763072223.13000226</v>
          </cell>
          <cell r="M802">
            <v>39225481.930000007</v>
          </cell>
          <cell r="N802">
            <v>-76653650.280000001</v>
          </cell>
          <cell r="O802">
            <v>-13149.710000000003</v>
          </cell>
          <cell r="P802">
            <v>725630905.0700022</v>
          </cell>
          <cell r="Q802">
            <v>25742313.039999999</v>
          </cell>
          <cell r="R802">
            <v>-8469736.0199999977</v>
          </cell>
          <cell r="S802">
            <v>0</v>
          </cell>
          <cell r="T802">
            <v>742903482.09000194</v>
          </cell>
          <cell r="U802">
            <v>89477209.5</v>
          </cell>
          <cell r="V802">
            <v>-39671555.599999994</v>
          </cell>
          <cell r="W802">
            <v>0</v>
          </cell>
          <cell r="X802">
            <v>792709135.9900018</v>
          </cell>
        </row>
        <row r="803">
          <cell r="G803" t="str">
            <v>Grand Total</v>
          </cell>
          <cell r="L803">
            <v>29152536503.100018</v>
          </cell>
          <cell r="M803">
            <v>2281126280.1599998</v>
          </cell>
          <cell r="N803">
            <v>-639514356.37999952</v>
          </cell>
          <cell r="O803">
            <v>356564.7595000281</v>
          </cell>
          <cell r="P803">
            <v>30794504991.639538</v>
          </cell>
          <cell r="Q803">
            <v>436709699.70000017</v>
          </cell>
          <cell r="R803">
            <v>-173307759.18000007</v>
          </cell>
          <cell r="S803">
            <v>0</v>
          </cell>
          <cell r="T803">
            <v>31057906932.159523</v>
          </cell>
          <cell r="U803">
            <v>3388656809.4099984</v>
          </cell>
          <cell r="V803">
            <v>-679163285.53000033</v>
          </cell>
          <cell r="W803">
            <v>0</v>
          </cell>
          <cell r="X803">
            <v>33767400456.039536</v>
          </cell>
        </row>
      </sheetData>
      <sheetData sheetId="6"/>
      <sheetData sheetId="7"/>
      <sheetData sheetId="8">
        <row r="1">
          <cell r="B1" t="str">
            <v>Steam</v>
          </cell>
        </row>
        <row r="2">
          <cell r="B2">
            <v>10100</v>
          </cell>
          <cell r="C2" t="str">
            <v>Cape Canaveral Common</v>
          </cell>
        </row>
        <row r="3">
          <cell r="B3">
            <v>10101</v>
          </cell>
          <cell r="C3" t="str">
            <v>Cape Canaveral Unit 1</v>
          </cell>
        </row>
        <row r="4">
          <cell r="B4">
            <v>10102</v>
          </cell>
          <cell r="C4" t="str">
            <v>Cape Canaveral Unit 2</v>
          </cell>
        </row>
        <row r="5">
          <cell r="B5">
            <v>10200</v>
          </cell>
          <cell r="C5" t="str">
            <v>Cutler Common</v>
          </cell>
        </row>
        <row r="6">
          <cell r="B6">
            <v>10201</v>
          </cell>
          <cell r="C6" t="str">
            <v>Cutler Unit 5</v>
          </cell>
        </row>
        <row r="7">
          <cell r="B7">
            <v>10202</v>
          </cell>
          <cell r="C7" t="str">
            <v>Cutler Unit 6</v>
          </cell>
        </row>
        <row r="8">
          <cell r="B8">
            <v>10301</v>
          </cell>
          <cell r="C8" t="str">
            <v>Manatee Common</v>
          </cell>
        </row>
        <row r="9">
          <cell r="B9">
            <v>10302</v>
          </cell>
          <cell r="C9" t="str">
            <v>Manatee Unit 1</v>
          </cell>
        </row>
        <row r="10">
          <cell r="B10">
            <v>10303</v>
          </cell>
          <cell r="C10" t="str">
            <v>Manatee Unit 2</v>
          </cell>
        </row>
        <row r="11">
          <cell r="B11">
            <v>10400</v>
          </cell>
          <cell r="C11" t="str">
            <v>Martin Common</v>
          </cell>
        </row>
        <row r="12">
          <cell r="B12">
            <v>10401</v>
          </cell>
          <cell r="C12" t="str">
            <v>Martin Pipeline</v>
          </cell>
        </row>
        <row r="13">
          <cell r="B13">
            <v>10402</v>
          </cell>
          <cell r="C13" t="str">
            <v>Martin Unit 1</v>
          </cell>
        </row>
        <row r="14">
          <cell r="B14">
            <v>10403</v>
          </cell>
          <cell r="C14" t="str">
            <v>Martin Unit 2</v>
          </cell>
        </row>
        <row r="15">
          <cell r="B15">
            <v>10500</v>
          </cell>
          <cell r="C15" t="str">
            <v>Pt. Everglades Common</v>
          </cell>
        </row>
        <row r="16">
          <cell r="B16">
            <v>10501</v>
          </cell>
          <cell r="C16" t="str">
            <v>Pt. Everglades Unit 1</v>
          </cell>
        </row>
        <row r="17">
          <cell r="B17">
            <v>10502</v>
          </cell>
          <cell r="C17" t="str">
            <v>Pt. Everglades Unit 2</v>
          </cell>
        </row>
        <row r="18">
          <cell r="B18">
            <v>10503</v>
          </cell>
          <cell r="C18" t="str">
            <v>Pt. Everglades Unit 3</v>
          </cell>
        </row>
        <row r="19">
          <cell r="B19">
            <v>10504</v>
          </cell>
          <cell r="C19" t="str">
            <v>Pt. Everglades Unit 4</v>
          </cell>
        </row>
        <row r="20">
          <cell r="B20">
            <v>10600</v>
          </cell>
          <cell r="C20" t="str">
            <v>Riviera Common</v>
          </cell>
        </row>
        <row r="21">
          <cell r="B21">
            <v>10601</v>
          </cell>
          <cell r="C21" t="str">
            <v>Riviera Unit 3</v>
          </cell>
        </row>
        <row r="22">
          <cell r="B22">
            <v>10602</v>
          </cell>
          <cell r="C22" t="str">
            <v>Riviera Unit 4</v>
          </cell>
        </row>
        <row r="23">
          <cell r="B23">
            <v>10700</v>
          </cell>
          <cell r="C23" t="str">
            <v>Sanford Common</v>
          </cell>
        </row>
        <row r="24">
          <cell r="B24">
            <v>10701</v>
          </cell>
          <cell r="C24" t="str">
            <v>Sanford Unit 3</v>
          </cell>
        </row>
        <row r="25">
          <cell r="B25">
            <v>10800</v>
          </cell>
          <cell r="C25" t="str">
            <v>Scherer Coal Cars</v>
          </cell>
        </row>
        <row r="26">
          <cell r="B26">
            <v>10801</v>
          </cell>
          <cell r="C26" t="str">
            <v>Scherer Common</v>
          </cell>
        </row>
        <row r="27">
          <cell r="B27">
            <v>10802</v>
          </cell>
          <cell r="C27" t="str">
            <v>Scherer Common Unit 3 &amp; 4</v>
          </cell>
        </row>
        <row r="28">
          <cell r="B28">
            <v>10803</v>
          </cell>
          <cell r="C28" t="str">
            <v>Scherer Unit 4</v>
          </cell>
        </row>
        <row r="29">
          <cell r="B29">
            <v>10900</v>
          </cell>
          <cell r="C29" t="str">
            <v>SJRPP Coal &amp; Limestone</v>
          </cell>
        </row>
        <row r="30">
          <cell r="B30">
            <v>10901</v>
          </cell>
          <cell r="C30" t="str">
            <v>SJRPP Coal Cars</v>
          </cell>
        </row>
        <row r="31">
          <cell r="B31">
            <v>10902</v>
          </cell>
          <cell r="C31" t="str">
            <v>SJRPP Common</v>
          </cell>
        </row>
        <row r="32">
          <cell r="B32">
            <v>10903</v>
          </cell>
          <cell r="C32" t="str">
            <v>SJRPP Gypsum &amp; Ash</v>
          </cell>
        </row>
        <row r="33">
          <cell r="B33">
            <v>10904</v>
          </cell>
          <cell r="C33" t="str">
            <v>SJRPP Unit 1</v>
          </cell>
        </row>
        <row r="34">
          <cell r="B34">
            <v>10905</v>
          </cell>
          <cell r="C34" t="str">
            <v>SJRPP Unit 2</v>
          </cell>
        </row>
        <row r="35">
          <cell r="B35">
            <v>11000</v>
          </cell>
          <cell r="C35" t="str">
            <v>Turkey Point Common</v>
          </cell>
        </row>
        <row r="36">
          <cell r="B36">
            <v>11001</v>
          </cell>
          <cell r="C36" t="str">
            <v>Turkey Point Unit 1</v>
          </cell>
        </row>
        <row r="37">
          <cell r="B37">
            <v>11002</v>
          </cell>
          <cell r="C37" t="str">
            <v>Turkey Point Unit 2</v>
          </cell>
        </row>
        <row r="48">
          <cell r="B48" t="str">
            <v>Nuclear</v>
          </cell>
        </row>
        <row r="49">
          <cell r="B49">
            <v>20100</v>
          </cell>
          <cell r="C49" t="str">
            <v>St. Lucie Common</v>
          </cell>
        </row>
        <row r="50">
          <cell r="B50">
            <v>20101</v>
          </cell>
          <cell r="C50" t="str">
            <v>St. Lucie Unit 1</v>
          </cell>
        </row>
        <row r="51">
          <cell r="B51">
            <v>20102</v>
          </cell>
          <cell r="C51" t="str">
            <v>St. Lucie Unit 2</v>
          </cell>
        </row>
        <row r="52">
          <cell r="B52">
            <v>20200</v>
          </cell>
          <cell r="C52" t="str">
            <v>Turkey Point Common</v>
          </cell>
        </row>
        <row r="53">
          <cell r="B53">
            <v>20201</v>
          </cell>
          <cell r="C53" t="str">
            <v>Turkey Point Unit 3</v>
          </cell>
        </row>
        <row r="54">
          <cell r="B54">
            <v>20202</v>
          </cell>
          <cell r="C54" t="str">
            <v>Turkey Point Unit 4</v>
          </cell>
        </row>
        <row r="62">
          <cell r="B62" t="str">
            <v>Other</v>
          </cell>
        </row>
        <row r="63">
          <cell r="B63" t="str">
            <v>CCs</v>
          </cell>
        </row>
        <row r="64">
          <cell r="B64">
            <v>30200</v>
          </cell>
          <cell r="C64" t="str">
            <v>Lauderdale Common</v>
          </cell>
        </row>
        <row r="65">
          <cell r="B65">
            <v>30201</v>
          </cell>
          <cell r="C65" t="str">
            <v>Lauderdale Unit 4</v>
          </cell>
        </row>
        <row r="66">
          <cell r="B66">
            <v>30202</v>
          </cell>
          <cell r="C66" t="str">
            <v>Lauderdale Unit 5</v>
          </cell>
        </row>
        <row r="67">
          <cell r="B67">
            <v>30300</v>
          </cell>
          <cell r="C67" t="str">
            <v>Ft. Myers Common</v>
          </cell>
        </row>
        <row r="68">
          <cell r="B68">
            <v>30301</v>
          </cell>
          <cell r="C68" t="str">
            <v>Ft. Myers Unit 2</v>
          </cell>
        </row>
        <row r="69">
          <cell r="B69">
            <v>30302</v>
          </cell>
          <cell r="C69" t="str">
            <v>Ft. Myers Unit 3</v>
          </cell>
        </row>
        <row r="70">
          <cell r="B70">
            <v>30400</v>
          </cell>
          <cell r="C70" t="str">
            <v>Manatee Common</v>
          </cell>
        </row>
        <row r="71">
          <cell r="B71">
            <v>30401</v>
          </cell>
          <cell r="C71" t="str">
            <v>Manatee Unit 3</v>
          </cell>
        </row>
        <row r="72">
          <cell r="B72">
            <v>30500</v>
          </cell>
          <cell r="C72" t="str">
            <v>Martin Common</v>
          </cell>
        </row>
        <row r="73">
          <cell r="B73">
            <v>30501</v>
          </cell>
          <cell r="C73" t="str">
            <v>Martin Pipeline</v>
          </cell>
        </row>
        <row r="74">
          <cell r="B74">
            <v>30502</v>
          </cell>
          <cell r="C74" t="str">
            <v>Martin Unit 3</v>
          </cell>
        </row>
        <row r="75">
          <cell r="B75">
            <v>30503</v>
          </cell>
          <cell r="C75" t="str">
            <v>Martin Unit 4</v>
          </cell>
        </row>
        <row r="76">
          <cell r="B76">
            <v>30504</v>
          </cell>
          <cell r="C76" t="str">
            <v>Martin Unit 8</v>
          </cell>
        </row>
        <row r="77">
          <cell r="B77">
            <v>30600</v>
          </cell>
          <cell r="C77" t="str">
            <v>Putnam Common</v>
          </cell>
        </row>
        <row r="78">
          <cell r="B78">
            <v>30601</v>
          </cell>
          <cell r="C78" t="str">
            <v>Putnam Unit 1</v>
          </cell>
        </row>
        <row r="79">
          <cell r="B79">
            <v>30602</v>
          </cell>
          <cell r="C79" t="str">
            <v>Putnam Unit 2</v>
          </cell>
        </row>
        <row r="80">
          <cell r="B80">
            <v>30700</v>
          </cell>
          <cell r="C80" t="str">
            <v>Sanford Common</v>
          </cell>
        </row>
        <row r="81">
          <cell r="B81">
            <v>30701</v>
          </cell>
          <cell r="C81" t="str">
            <v>Sanford Unit 4</v>
          </cell>
        </row>
        <row r="82">
          <cell r="B82">
            <v>30702</v>
          </cell>
          <cell r="C82" t="str">
            <v>Sanford Unit 5</v>
          </cell>
        </row>
        <row r="83">
          <cell r="B83">
            <v>30801</v>
          </cell>
          <cell r="C83" t="str">
            <v>Turkey Point Unit 5</v>
          </cell>
        </row>
        <row r="84">
          <cell r="B84">
            <v>30901</v>
          </cell>
          <cell r="C84" t="str">
            <v>West County Unit 1</v>
          </cell>
        </row>
        <row r="85">
          <cell r="B85">
            <v>30902</v>
          </cell>
          <cell r="C85" t="str">
            <v>West County Unit 2</v>
          </cell>
        </row>
        <row r="86">
          <cell r="B86">
            <v>30903</v>
          </cell>
          <cell r="C86" t="str">
            <v>West County Unit 3</v>
          </cell>
        </row>
        <row r="90">
          <cell r="B90" t="str">
            <v>CTs</v>
          </cell>
        </row>
        <row r="91">
          <cell r="B91">
            <v>30101</v>
          </cell>
          <cell r="C91" t="str">
            <v>Lauderdale GTs</v>
          </cell>
        </row>
        <row r="92">
          <cell r="B92">
            <v>30102</v>
          </cell>
          <cell r="C92" t="str">
            <v>Ft. Myers GTs</v>
          </cell>
        </row>
        <row r="93">
          <cell r="B93">
            <v>30103</v>
          </cell>
          <cell r="C93" t="str">
            <v>Pt. Everglades GTs</v>
          </cell>
        </row>
        <row r="103">
          <cell r="B103">
            <v>30901</v>
          </cell>
          <cell r="C103" t="str">
            <v>West County Unit 1</v>
          </cell>
        </row>
        <row r="104">
          <cell r="B104">
            <v>30902</v>
          </cell>
          <cell r="C104" t="str">
            <v>West County Unit 2</v>
          </cell>
        </row>
        <row r="105">
          <cell r="B105">
            <v>30903</v>
          </cell>
          <cell r="C105" t="str">
            <v>West County Unit 3</v>
          </cell>
        </row>
      </sheetData>
      <sheetData sheetId="9"/>
      <sheetData sheetId="10"/>
      <sheetData sheetId="11"/>
      <sheetData sheetId="12">
        <row r="1">
          <cell r="A1" t="str">
            <v>Account</v>
          </cell>
          <cell r="B1" t="str">
            <v>Projected Net Salvage</v>
          </cell>
        </row>
        <row r="3">
          <cell r="A3" t="str">
            <v>Transmission Plant</v>
          </cell>
        </row>
        <row r="4">
          <cell r="A4">
            <v>35020</v>
          </cell>
          <cell r="B4">
            <v>0</v>
          </cell>
        </row>
        <row r="5">
          <cell r="A5">
            <v>35200</v>
          </cell>
          <cell r="B5">
            <v>143710.49249999999</v>
          </cell>
        </row>
        <row r="6">
          <cell r="A6">
            <v>35300</v>
          </cell>
          <cell r="B6">
            <v>218973.68619999994</v>
          </cell>
        </row>
        <row r="7">
          <cell r="A7">
            <v>35310</v>
          </cell>
          <cell r="B7">
            <v>0</v>
          </cell>
        </row>
        <row r="8">
          <cell r="A8">
            <v>35400</v>
          </cell>
          <cell r="B8">
            <v>672158.745</v>
          </cell>
        </row>
        <row r="9">
          <cell r="A9">
            <v>35500</v>
          </cell>
          <cell r="B9">
            <v>3746010.95</v>
          </cell>
        </row>
        <row r="10">
          <cell r="A10">
            <v>35600</v>
          </cell>
          <cell r="B10">
            <v>3236114.4474999993</v>
          </cell>
        </row>
        <row r="11">
          <cell r="A11">
            <v>35700</v>
          </cell>
          <cell r="B11">
            <v>0</v>
          </cell>
        </row>
        <row r="12">
          <cell r="A12">
            <v>35800</v>
          </cell>
          <cell r="B12">
            <v>57015.666999999987</v>
          </cell>
        </row>
        <row r="13">
          <cell r="A13">
            <v>35900</v>
          </cell>
          <cell r="B13">
            <v>88375.171000000017</v>
          </cell>
        </row>
        <row r="14">
          <cell r="A14" t="str">
            <v>Total Transmission</v>
          </cell>
          <cell r="B14">
            <v>8162359.1592000006</v>
          </cell>
        </row>
        <row r="16">
          <cell r="A16" t="str">
            <v>Distribution Plant</v>
          </cell>
        </row>
        <row r="17">
          <cell r="A17">
            <v>36100</v>
          </cell>
          <cell r="B17">
            <v>14540.647500000005</v>
          </cell>
        </row>
        <row r="18">
          <cell r="A18">
            <v>36200</v>
          </cell>
          <cell r="B18">
            <v>889889.32499999972</v>
          </cell>
        </row>
        <row r="19">
          <cell r="A19">
            <v>36400</v>
          </cell>
          <cell r="B19">
            <v>8800933.0500000007</v>
          </cell>
        </row>
        <row r="20">
          <cell r="A20">
            <v>36500</v>
          </cell>
          <cell r="B20">
            <v>10838456.700000003</v>
          </cell>
        </row>
        <row r="21">
          <cell r="A21">
            <v>36660</v>
          </cell>
          <cell r="B21">
            <v>30447.37799999999</v>
          </cell>
        </row>
        <row r="22">
          <cell r="A22">
            <v>36670</v>
          </cell>
          <cell r="B22">
            <v>0</v>
          </cell>
        </row>
        <row r="23">
          <cell r="A23">
            <v>36760</v>
          </cell>
          <cell r="B23">
            <v>637022.07749999966</v>
          </cell>
        </row>
        <row r="24">
          <cell r="A24">
            <v>36770</v>
          </cell>
          <cell r="B24">
            <v>0</v>
          </cell>
        </row>
        <row r="25">
          <cell r="A25">
            <v>36800</v>
          </cell>
          <cell r="B25">
            <v>7475155.012500002</v>
          </cell>
        </row>
        <row r="26">
          <cell r="A26">
            <v>36910</v>
          </cell>
          <cell r="B26">
            <v>1475901.9375</v>
          </cell>
        </row>
        <row r="27">
          <cell r="A27">
            <v>36960</v>
          </cell>
          <cell r="B27">
            <v>190086.75749999995</v>
          </cell>
        </row>
        <row r="28">
          <cell r="A28">
            <v>37000</v>
          </cell>
          <cell r="B28">
            <v>2774793.12</v>
          </cell>
        </row>
        <row r="29">
          <cell r="A29">
            <v>37010</v>
          </cell>
          <cell r="B29">
            <v>0</v>
          </cell>
        </row>
        <row r="30">
          <cell r="A30">
            <v>37100</v>
          </cell>
          <cell r="B30">
            <v>81201.10500000001</v>
          </cell>
        </row>
        <row r="31">
          <cell r="A31">
            <v>37300</v>
          </cell>
          <cell r="B31">
            <v>1901160.2399999998</v>
          </cell>
        </row>
        <row r="32">
          <cell r="A32" t="str">
            <v>Total Distribution</v>
          </cell>
          <cell r="B32">
            <v>35109587.35050001</v>
          </cell>
        </row>
        <row r="35">
          <cell r="A35" t="str">
            <v>General Plant</v>
          </cell>
        </row>
        <row r="36">
          <cell r="A36">
            <v>39000</v>
          </cell>
          <cell r="B36">
            <v>254990.20499999964</v>
          </cell>
        </row>
        <row r="37">
          <cell r="A37">
            <v>39780</v>
          </cell>
          <cell r="B37">
            <v>0</v>
          </cell>
        </row>
        <row r="38">
          <cell r="A38" t="str">
            <v>Total General Plant</v>
          </cell>
          <cell r="B38">
            <v>254990.20499999964</v>
          </cell>
        </row>
        <row r="40">
          <cell r="A40" t="str">
            <v>TOTAL</v>
          </cell>
          <cell r="B40">
            <v>43526936.714699998</v>
          </cell>
        </row>
      </sheetData>
      <sheetData sheetId="13">
        <row r="1">
          <cell r="A1" t="str">
            <v>Tag</v>
          </cell>
          <cell r="B1" t="str">
            <v>Account</v>
          </cell>
          <cell r="C1" t="str">
            <v>Location</v>
          </cell>
        </row>
        <row r="2">
          <cell r="A2" t="str">
            <v xml:space="preserve">311.00 10101        </v>
          </cell>
          <cell r="B2">
            <v>31100</v>
          </cell>
          <cell r="C2">
            <v>10101</v>
          </cell>
          <cell r="D2">
            <v>0</v>
          </cell>
        </row>
        <row r="3">
          <cell r="A3" t="str">
            <v xml:space="preserve">311.00 10102        </v>
          </cell>
          <cell r="B3">
            <v>31100</v>
          </cell>
          <cell r="C3">
            <v>10102</v>
          </cell>
          <cell r="D3">
            <v>0</v>
          </cell>
        </row>
        <row r="4">
          <cell r="A4" t="str">
            <v xml:space="preserve">311.00 10100        </v>
          </cell>
          <cell r="B4">
            <v>31100</v>
          </cell>
          <cell r="C4">
            <v>10100</v>
          </cell>
          <cell r="D4">
            <v>0</v>
          </cell>
        </row>
        <row r="5">
          <cell r="A5" t="str">
            <v xml:space="preserve">311.00 10202        </v>
          </cell>
          <cell r="B5">
            <v>31100</v>
          </cell>
          <cell r="C5">
            <v>10202</v>
          </cell>
          <cell r="D5">
            <v>-40594.533000000003</v>
          </cell>
        </row>
        <row r="6">
          <cell r="A6" t="str">
            <v xml:space="preserve">311.00 10201        </v>
          </cell>
          <cell r="B6">
            <v>31100</v>
          </cell>
          <cell r="C6">
            <v>10201</v>
          </cell>
          <cell r="D6">
            <v>-41723.749000000003</v>
          </cell>
        </row>
        <row r="7">
          <cell r="A7" t="str">
            <v xml:space="preserve">311.00 10200        </v>
          </cell>
          <cell r="B7">
            <v>31100</v>
          </cell>
          <cell r="C7">
            <v>10200</v>
          </cell>
          <cell r="D7">
            <v>-596674.53600000008</v>
          </cell>
        </row>
        <row r="8">
          <cell r="A8" t="str">
            <v xml:space="preserve">311.00 10301        </v>
          </cell>
          <cell r="B8">
            <v>31100</v>
          </cell>
          <cell r="C8">
            <v>10301</v>
          </cell>
          <cell r="D8">
            <v>-156158.04100000003</v>
          </cell>
        </row>
        <row r="9">
          <cell r="A9" t="str">
            <v xml:space="preserve">311.00 10302        </v>
          </cell>
          <cell r="B9">
            <v>31100</v>
          </cell>
          <cell r="C9">
            <v>10302</v>
          </cell>
          <cell r="D9">
            <v>-11039.011999999999</v>
          </cell>
        </row>
        <row r="10">
          <cell r="A10" t="str">
            <v xml:space="preserve">311.00 10303        </v>
          </cell>
          <cell r="B10">
            <v>31100</v>
          </cell>
          <cell r="C10">
            <v>10303</v>
          </cell>
          <cell r="D10">
            <v>-8043.2439999999988</v>
          </cell>
        </row>
        <row r="11">
          <cell r="A11" t="str">
            <v xml:space="preserve">311.00 10400        </v>
          </cell>
          <cell r="B11">
            <v>31100</v>
          </cell>
          <cell r="C11">
            <v>10400</v>
          </cell>
          <cell r="D11">
            <v>-256810.85499999995</v>
          </cell>
        </row>
        <row r="12">
          <cell r="A12" t="str">
            <v xml:space="preserve">311.00 10402        </v>
          </cell>
          <cell r="B12">
            <v>31100</v>
          </cell>
          <cell r="C12">
            <v>10402</v>
          </cell>
          <cell r="D12">
            <v>-17731.625</v>
          </cell>
        </row>
        <row r="13">
          <cell r="A13" t="str">
            <v xml:space="preserve">311.00 10403        </v>
          </cell>
          <cell r="B13">
            <v>31100</v>
          </cell>
          <cell r="C13">
            <v>10403</v>
          </cell>
          <cell r="D13">
            <v>-12126.321000000004</v>
          </cell>
        </row>
        <row r="14">
          <cell r="A14" t="str">
            <v xml:space="preserve">311.00 10500        </v>
          </cell>
          <cell r="B14">
            <v>31100</v>
          </cell>
          <cell r="C14">
            <v>10500</v>
          </cell>
          <cell r="D14">
            <v>-38302.127000000008</v>
          </cell>
        </row>
        <row r="15">
          <cell r="A15" t="str">
            <v xml:space="preserve">311.00 10501        </v>
          </cell>
          <cell r="B15">
            <v>31100</v>
          </cell>
          <cell r="C15">
            <v>10501</v>
          </cell>
          <cell r="D15">
            <v>-2415.1840000000002</v>
          </cell>
        </row>
        <row r="16">
          <cell r="A16" t="str">
            <v xml:space="preserve">311.00 10503        </v>
          </cell>
          <cell r="B16">
            <v>31100</v>
          </cell>
          <cell r="C16">
            <v>10503</v>
          </cell>
          <cell r="D16">
            <v>-1953.5429999999997</v>
          </cell>
        </row>
        <row r="17">
          <cell r="A17" t="str">
            <v xml:space="preserve">311.00 10502        </v>
          </cell>
          <cell r="B17">
            <v>31100</v>
          </cell>
          <cell r="C17">
            <v>10502</v>
          </cell>
          <cell r="D17">
            <v>-1748.2149999999997</v>
          </cell>
        </row>
        <row r="18">
          <cell r="A18" t="str">
            <v xml:space="preserve">311.00 10504        </v>
          </cell>
          <cell r="B18">
            <v>31100</v>
          </cell>
          <cell r="C18">
            <v>10504</v>
          </cell>
          <cell r="D18">
            <v>-1519.9899999999998</v>
          </cell>
        </row>
        <row r="19">
          <cell r="A19" t="str">
            <v xml:space="preserve">311.00 10600        </v>
          </cell>
          <cell r="B19">
            <v>31100</v>
          </cell>
          <cell r="C19">
            <v>10600</v>
          </cell>
          <cell r="D19">
            <v>0</v>
          </cell>
        </row>
        <row r="20">
          <cell r="A20" t="str">
            <v xml:space="preserve">311.00 10701        </v>
          </cell>
          <cell r="B20">
            <v>31100</v>
          </cell>
          <cell r="C20">
            <v>10701</v>
          </cell>
          <cell r="D20">
            <v>-526264.37699999975</v>
          </cell>
        </row>
        <row r="21">
          <cell r="A21" t="str">
            <v xml:space="preserve">311.00 10700        </v>
          </cell>
          <cell r="B21">
            <v>31100</v>
          </cell>
          <cell r="C21">
            <v>10700</v>
          </cell>
          <cell r="D21">
            <v>-2255.4400000000019</v>
          </cell>
        </row>
        <row r="22">
          <cell r="A22" t="str">
            <v xml:space="preserve">311.00 10803        </v>
          </cell>
          <cell r="B22">
            <v>31100</v>
          </cell>
          <cell r="C22">
            <v>10803</v>
          </cell>
          <cell r="D22">
            <v>-11997.590999999999</v>
          </cell>
        </row>
        <row r="23">
          <cell r="A23" t="str">
            <v xml:space="preserve">311.00 10801        </v>
          </cell>
          <cell r="B23">
            <v>31100</v>
          </cell>
          <cell r="C23">
            <v>10801</v>
          </cell>
          <cell r="D23">
            <v>-7313.030999999999</v>
          </cell>
        </row>
        <row r="24">
          <cell r="A24" t="str">
            <v xml:space="preserve">311.00 10802        </v>
          </cell>
          <cell r="B24">
            <v>31100</v>
          </cell>
          <cell r="C24">
            <v>10802</v>
          </cell>
          <cell r="D24">
            <v>-556.98800000000006</v>
          </cell>
        </row>
        <row r="25">
          <cell r="A25" t="str">
            <v xml:space="preserve">311.00 10902        </v>
          </cell>
          <cell r="B25">
            <v>31100</v>
          </cell>
          <cell r="C25">
            <v>10902</v>
          </cell>
          <cell r="D25">
            <v>-11937.178000000002</v>
          </cell>
        </row>
        <row r="26">
          <cell r="A26" t="str">
            <v xml:space="preserve">311.00 10904        </v>
          </cell>
          <cell r="B26">
            <v>31100</v>
          </cell>
          <cell r="C26">
            <v>10904</v>
          </cell>
          <cell r="D26">
            <v>-3267.5749999999998</v>
          </cell>
        </row>
        <row r="27">
          <cell r="A27" t="str">
            <v xml:space="preserve">311.00 10905        </v>
          </cell>
          <cell r="B27">
            <v>31100</v>
          </cell>
          <cell r="C27">
            <v>10905</v>
          </cell>
          <cell r="D27">
            <v>-6176.2030000000013</v>
          </cell>
        </row>
        <row r="28">
          <cell r="A28" t="str">
            <v xml:space="preserve">311.00 10900        </v>
          </cell>
          <cell r="B28">
            <v>31100</v>
          </cell>
          <cell r="C28">
            <v>10900</v>
          </cell>
          <cell r="D28">
            <v>-3246.9009999999998</v>
          </cell>
        </row>
        <row r="29">
          <cell r="A29" t="str">
            <v xml:space="preserve">311.00 10903        </v>
          </cell>
          <cell r="B29">
            <v>31100</v>
          </cell>
          <cell r="C29">
            <v>10903</v>
          </cell>
          <cell r="D29">
            <v>-1761.2329999999999</v>
          </cell>
        </row>
        <row r="30">
          <cell r="A30" t="str">
            <v xml:space="preserve">311.00 11000        </v>
          </cell>
          <cell r="B30">
            <v>31100</v>
          </cell>
          <cell r="C30">
            <v>11000</v>
          </cell>
          <cell r="D30">
            <v>-19998.661999999997</v>
          </cell>
        </row>
        <row r="31">
          <cell r="A31" t="str">
            <v xml:space="preserve">311.00 11001        </v>
          </cell>
          <cell r="B31">
            <v>31100</v>
          </cell>
          <cell r="C31">
            <v>11001</v>
          </cell>
          <cell r="D31">
            <v>-5713.6559999999999</v>
          </cell>
        </row>
        <row r="32">
          <cell r="A32" t="str">
            <v xml:space="preserve">311.00 11002        </v>
          </cell>
          <cell r="B32">
            <v>31100</v>
          </cell>
          <cell r="C32">
            <v>11002</v>
          </cell>
          <cell r="D32">
            <v>-91.559999999999988</v>
          </cell>
        </row>
        <row r="33">
          <cell r="A33" t="str">
            <v xml:space="preserve">311.00 10601        </v>
          </cell>
          <cell r="B33">
            <v>31100</v>
          </cell>
          <cell r="C33">
            <v>10601</v>
          </cell>
          <cell r="D33">
            <v>0</v>
          </cell>
        </row>
        <row r="34">
          <cell r="A34" t="str">
            <v xml:space="preserve">312.00 10101        </v>
          </cell>
          <cell r="B34">
            <v>31200</v>
          </cell>
          <cell r="C34">
            <v>10101</v>
          </cell>
          <cell r="D34">
            <v>0</v>
          </cell>
        </row>
        <row r="35">
          <cell r="A35" t="str">
            <v xml:space="preserve">312.00 10100        </v>
          </cell>
          <cell r="B35">
            <v>31200</v>
          </cell>
          <cell r="C35">
            <v>10100</v>
          </cell>
          <cell r="D35">
            <v>0</v>
          </cell>
        </row>
        <row r="36">
          <cell r="A36" t="str">
            <v xml:space="preserve">312.00 10202        </v>
          </cell>
          <cell r="B36">
            <v>31200</v>
          </cell>
          <cell r="C36">
            <v>10202</v>
          </cell>
          <cell r="D36">
            <v>-2620701.2909999993</v>
          </cell>
        </row>
        <row r="37">
          <cell r="A37" t="str">
            <v xml:space="preserve">312.00 10201        </v>
          </cell>
          <cell r="B37">
            <v>31200</v>
          </cell>
          <cell r="C37">
            <v>10201</v>
          </cell>
          <cell r="D37">
            <v>-816733.30199999991</v>
          </cell>
        </row>
        <row r="38">
          <cell r="A38" t="str">
            <v xml:space="preserve">312.00 10200        </v>
          </cell>
          <cell r="B38">
            <v>31200</v>
          </cell>
          <cell r="C38">
            <v>10200</v>
          </cell>
          <cell r="D38">
            <v>-184688.66399999999</v>
          </cell>
        </row>
        <row r="39">
          <cell r="A39" t="str">
            <v xml:space="preserve">312.00 10301        </v>
          </cell>
          <cell r="B39">
            <v>31200</v>
          </cell>
          <cell r="C39">
            <v>10301</v>
          </cell>
          <cell r="D39">
            <v>-5609.5665000000008</v>
          </cell>
        </row>
        <row r="40">
          <cell r="A40" t="str">
            <v xml:space="preserve">312.00 10302        </v>
          </cell>
          <cell r="B40">
            <v>31200</v>
          </cell>
          <cell r="C40">
            <v>10302</v>
          </cell>
          <cell r="D40">
            <v>-330630.12450000003</v>
          </cell>
        </row>
        <row r="41">
          <cell r="A41" t="str">
            <v xml:space="preserve">312.00 10303        </v>
          </cell>
          <cell r="B41">
            <v>31200</v>
          </cell>
          <cell r="C41">
            <v>10303</v>
          </cell>
          <cell r="D41">
            <v>-304219.44000000006</v>
          </cell>
        </row>
        <row r="42">
          <cell r="A42" t="str">
            <v xml:space="preserve">312.00 10400        </v>
          </cell>
          <cell r="B42">
            <v>31200</v>
          </cell>
          <cell r="C42">
            <v>10400</v>
          </cell>
          <cell r="D42">
            <v>-8630.85</v>
          </cell>
        </row>
        <row r="43">
          <cell r="A43" t="str">
            <v xml:space="preserve">312.00 10402        </v>
          </cell>
          <cell r="B43">
            <v>31200</v>
          </cell>
          <cell r="C43">
            <v>10402</v>
          </cell>
          <cell r="D43">
            <v>-262346.82000000007</v>
          </cell>
        </row>
        <row r="44">
          <cell r="A44" t="str">
            <v xml:space="preserve">312.00 10403        </v>
          </cell>
          <cell r="B44">
            <v>31200</v>
          </cell>
          <cell r="C44">
            <v>10403</v>
          </cell>
          <cell r="D44">
            <v>-264112.73849999998</v>
          </cell>
        </row>
        <row r="45">
          <cell r="A45" t="str">
            <v xml:space="preserve">312.00 10500        </v>
          </cell>
          <cell r="B45">
            <v>31200</v>
          </cell>
          <cell r="C45">
            <v>10500</v>
          </cell>
          <cell r="D45">
            <v>-6924.2655000000004</v>
          </cell>
        </row>
        <row r="46">
          <cell r="A46" t="str">
            <v xml:space="preserve">312.00 10501        </v>
          </cell>
          <cell r="B46">
            <v>31200</v>
          </cell>
          <cell r="C46">
            <v>10501</v>
          </cell>
          <cell r="D46">
            <v>-67925.796000000002</v>
          </cell>
        </row>
        <row r="47">
          <cell r="A47" t="str">
            <v xml:space="preserve">312.00 10503        </v>
          </cell>
          <cell r="B47">
            <v>31200</v>
          </cell>
          <cell r="C47">
            <v>10503</v>
          </cell>
          <cell r="D47">
            <v>-178208.04449999999</v>
          </cell>
        </row>
        <row r="48">
          <cell r="A48" t="str">
            <v xml:space="preserve">312.00 10502        </v>
          </cell>
          <cell r="B48">
            <v>31200</v>
          </cell>
          <cell r="C48">
            <v>10502</v>
          </cell>
          <cell r="D48">
            <v>-80041.5435</v>
          </cell>
        </row>
        <row r="49">
          <cell r="A49" t="str">
            <v xml:space="preserve">312.00 10504        </v>
          </cell>
          <cell r="B49">
            <v>31200</v>
          </cell>
          <cell r="C49">
            <v>10504</v>
          </cell>
          <cell r="D49">
            <v>-190522.70399999997</v>
          </cell>
        </row>
        <row r="50">
          <cell r="A50" t="str">
            <v xml:space="preserve">312.00 10600        </v>
          </cell>
          <cell r="B50">
            <v>31200</v>
          </cell>
          <cell r="C50">
            <v>10600</v>
          </cell>
          <cell r="D50">
            <v>0</v>
          </cell>
        </row>
        <row r="51">
          <cell r="A51" t="str">
            <v xml:space="preserve">312.00 10701        </v>
          </cell>
          <cell r="B51">
            <v>31200</v>
          </cell>
          <cell r="C51">
            <v>10701</v>
          </cell>
          <cell r="D51">
            <v>-1668353.8245000015</v>
          </cell>
        </row>
        <row r="52">
          <cell r="A52" t="str">
            <v xml:space="preserve">312.00 10700        </v>
          </cell>
          <cell r="B52">
            <v>31200</v>
          </cell>
          <cell r="C52">
            <v>10700</v>
          </cell>
          <cell r="D52">
            <v>-32456.515500000001</v>
          </cell>
        </row>
        <row r="53">
          <cell r="A53" t="str">
            <v xml:space="preserve">312.00 10803        </v>
          </cell>
          <cell r="B53">
            <v>31200</v>
          </cell>
          <cell r="C53">
            <v>10803</v>
          </cell>
          <cell r="D53">
            <v>-107375.72700000001</v>
          </cell>
        </row>
        <row r="54">
          <cell r="A54" t="str">
            <v xml:space="preserve">312.00 10801        </v>
          </cell>
          <cell r="B54">
            <v>31200</v>
          </cell>
          <cell r="C54">
            <v>10801</v>
          </cell>
          <cell r="D54">
            <v>-7233.5684999999994</v>
          </cell>
        </row>
        <row r="55">
          <cell r="A55" t="str">
            <v xml:space="preserve">312.00 10802        </v>
          </cell>
          <cell r="B55">
            <v>31200</v>
          </cell>
          <cell r="C55">
            <v>10802</v>
          </cell>
          <cell r="D55">
            <v>-5521.6769999999997</v>
          </cell>
        </row>
        <row r="56">
          <cell r="A56" t="str">
            <v xml:space="preserve">312.00 10902        </v>
          </cell>
          <cell r="B56">
            <v>31200</v>
          </cell>
          <cell r="C56">
            <v>10902</v>
          </cell>
          <cell r="D56">
            <v>-2082.0074999999997</v>
          </cell>
        </row>
        <row r="57">
          <cell r="A57" t="str">
            <v xml:space="preserve">312.00 10904        </v>
          </cell>
          <cell r="B57">
            <v>31200</v>
          </cell>
          <cell r="C57">
            <v>10904</v>
          </cell>
          <cell r="D57">
            <v>-53665.02449999997</v>
          </cell>
        </row>
        <row r="58">
          <cell r="A58" t="str">
            <v xml:space="preserve">312.00 10905        </v>
          </cell>
          <cell r="B58">
            <v>31200</v>
          </cell>
          <cell r="C58">
            <v>10905</v>
          </cell>
          <cell r="D58">
            <v>-115953.21600000003</v>
          </cell>
        </row>
        <row r="59">
          <cell r="A59" t="str">
            <v xml:space="preserve">312.00 10900        </v>
          </cell>
          <cell r="B59">
            <v>31200</v>
          </cell>
          <cell r="C59">
            <v>10900</v>
          </cell>
          <cell r="D59">
            <v>-40051.685999999987</v>
          </cell>
        </row>
        <row r="60">
          <cell r="A60" t="str">
            <v xml:space="preserve">312.00 10903        </v>
          </cell>
          <cell r="B60">
            <v>31200</v>
          </cell>
          <cell r="C60">
            <v>10903</v>
          </cell>
          <cell r="D60">
            <v>-22056.544499999993</v>
          </cell>
        </row>
        <row r="61">
          <cell r="A61" t="str">
            <v xml:space="preserve">312.00 11000        </v>
          </cell>
          <cell r="B61">
            <v>31200</v>
          </cell>
          <cell r="C61">
            <v>11000</v>
          </cell>
          <cell r="D61">
            <v>-8261.0190000000021</v>
          </cell>
        </row>
        <row r="62">
          <cell r="A62" t="str">
            <v xml:space="preserve">312.00 11001        </v>
          </cell>
          <cell r="B62">
            <v>31200</v>
          </cell>
          <cell r="C62">
            <v>11001</v>
          </cell>
          <cell r="D62">
            <v>-216699.09450000001</v>
          </cell>
        </row>
        <row r="63">
          <cell r="A63" t="str">
            <v xml:space="preserve">312.00 11002        </v>
          </cell>
          <cell r="B63">
            <v>31200</v>
          </cell>
          <cell r="C63">
            <v>11002</v>
          </cell>
          <cell r="D63">
            <v>-150776.81849999999</v>
          </cell>
        </row>
        <row r="64">
          <cell r="A64" t="str">
            <v xml:space="preserve">314.00 10101        </v>
          </cell>
          <cell r="B64">
            <v>31400</v>
          </cell>
          <cell r="C64">
            <v>10101</v>
          </cell>
          <cell r="D64">
            <v>0</v>
          </cell>
        </row>
        <row r="65">
          <cell r="A65" t="str">
            <v xml:space="preserve">314.00 10102        </v>
          </cell>
          <cell r="B65">
            <v>31400</v>
          </cell>
          <cell r="C65">
            <v>10102</v>
          </cell>
          <cell r="D65">
            <v>0</v>
          </cell>
        </row>
        <row r="66">
          <cell r="A66" t="str">
            <v xml:space="preserve">314.00 10100        </v>
          </cell>
          <cell r="B66">
            <v>31400</v>
          </cell>
          <cell r="C66">
            <v>10100</v>
          </cell>
          <cell r="D66">
            <v>0</v>
          </cell>
        </row>
        <row r="67">
          <cell r="A67" t="str">
            <v xml:space="preserve">314.00 10202        </v>
          </cell>
          <cell r="B67">
            <v>31400</v>
          </cell>
          <cell r="C67">
            <v>10202</v>
          </cell>
          <cell r="D67">
            <v>0</v>
          </cell>
        </row>
        <row r="68">
          <cell r="A68" t="str">
            <v xml:space="preserve">314.00 10201        </v>
          </cell>
          <cell r="B68">
            <v>31400</v>
          </cell>
          <cell r="C68">
            <v>10201</v>
          </cell>
          <cell r="D68">
            <v>0</v>
          </cell>
        </row>
        <row r="69">
          <cell r="A69" t="str">
            <v xml:space="preserve">314.00 10200        </v>
          </cell>
          <cell r="B69">
            <v>31400</v>
          </cell>
          <cell r="C69">
            <v>10200</v>
          </cell>
          <cell r="D69">
            <v>0</v>
          </cell>
        </row>
        <row r="70">
          <cell r="A70" t="str">
            <v xml:space="preserve">314.00 10301        </v>
          </cell>
          <cell r="B70">
            <v>31400</v>
          </cell>
          <cell r="C70">
            <v>10301</v>
          </cell>
          <cell r="D70">
            <v>0</v>
          </cell>
        </row>
        <row r="71">
          <cell r="A71" t="str">
            <v xml:space="preserve">314.00 10302        </v>
          </cell>
          <cell r="B71">
            <v>31400</v>
          </cell>
          <cell r="C71">
            <v>10302</v>
          </cell>
          <cell r="D71">
            <v>0</v>
          </cell>
        </row>
        <row r="72">
          <cell r="A72" t="str">
            <v xml:space="preserve">314.00 10303        </v>
          </cell>
          <cell r="B72">
            <v>31400</v>
          </cell>
          <cell r="C72">
            <v>10303</v>
          </cell>
          <cell r="D72">
            <v>0</v>
          </cell>
        </row>
        <row r="73">
          <cell r="A73" t="str">
            <v xml:space="preserve">314.00 10400        </v>
          </cell>
          <cell r="B73">
            <v>31400</v>
          </cell>
          <cell r="C73">
            <v>10400</v>
          </cell>
          <cell r="D73">
            <v>0</v>
          </cell>
        </row>
        <row r="74">
          <cell r="A74" t="str">
            <v xml:space="preserve">314.00 10402        </v>
          </cell>
          <cell r="B74">
            <v>31400</v>
          </cell>
          <cell r="C74">
            <v>10402</v>
          </cell>
          <cell r="D74">
            <v>0</v>
          </cell>
        </row>
        <row r="75">
          <cell r="A75" t="str">
            <v xml:space="preserve">314.00 10403        </v>
          </cell>
          <cell r="B75">
            <v>31400</v>
          </cell>
          <cell r="C75">
            <v>10403</v>
          </cell>
          <cell r="D75">
            <v>0</v>
          </cell>
        </row>
        <row r="76">
          <cell r="A76" t="str">
            <v xml:space="preserve">314.00 10500        </v>
          </cell>
          <cell r="B76">
            <v>31400</v>
          </cell>
          <cell r="C76">
            <v>10500</v>
          </cell>
          <cell r="D76">
            <v>0</v>
          </cell>
        </row>
        <row r="77">
          <cell r="A77" t="str">
            <v xml:space="preserve">314.00 10501        </v>
          </cell>
          <cell r="B77">
            <v>31400</v>
          </cell>
          <cell r="C77">
            <v>10501</v>
          </cell>
          <cell r="D77">
            <v>0</v>
          </cell>
        </row>
        <row r="78">
          <cell r="A78" t="str">
            <v xml:space="preserve">314.00 10503        </v>
          </cell>
          <cell r="B78">
            <v>31400</v>
          </cell>
          <cell r="C78">
            <v>10503</v>
          </cell>
          <cell r="D78">
            <v>0</v>
          </cell>
        </row>
        <row r="79">
          <cell r="A79" t="str">
            <v xml:space="preserve">314.00 10502        </v>
          </cell>
          <cell r="B79">
            <v>31400</v>
          </cell>
          <cell r="C79">
            <v>10502</v>
          </cell>
          <cell r="D79">
            <v>0</v>
          </cell>
        </row>
        <row r="80">
          <cell r="A80" t="str">
            <v xml:space="preserve">314.00 10504        </v>
          </cell>
          <cell r="B80">
            <v>31400</v>
          </cell>
          <cell r="C80">
            <v>10504</v>
          </cell>
          <cell r="D80">
            <v>0</v>
          </cell>
        </row>
        <row r="81">
          <cell r="A81" t="str">
            <v xml:space="preserve">314.00 10600        </v>
          </cell>
          <cell r="B81">
            <v>31400</v>
          </cell>
          <cell r="C81">
            <v>10600</v>
          </cell>
          <cell r="D81">
            <v>0</v>
          </cell>
        </row>
        <row r="82">
          <cell r="A82" t="str">
            <v xml:space="preserve">314.00 10701        </v>
          </cell>
          <cell r="B82">
            <v>31400</v>
          </cell>
          <cell r="C82">
            <v>10701</v>
          </cell>
          <cell r="D82">
            <v>0</v>
          </cell>
        </row>
        <row r="83">
          <cell r="A83" t="str">
            <v xml:space="preserve">314.00 10700        </v>
          </cell>
          <cell r="B83">
            <v>31400</v>
          </cell>
          <cell r="C83">
            <v>10700</v>
          </cell>
          <cell r="D83">
            <v>0</v>
          </cell>
        </row>
        <row r="84">
          <cell r="A84" t="str">
            <v xml:space="preserve">314.00 10803        </v>
          </cell>
          <cell r="B84">
            <v>31400</v>
          </cell>
          <cell r="C84">
            <v>10803</v>
          </cell>
          <cell r="D84">
            <v>0</v>
          </cell>
        </row>
        <row r="85">
          <cell r="A85" t="str">
            <v xml:space="preserve">314.00 10801        </v>
          </cell>
          <cell r="B85">
            <v>31400</v>
          </cell>
          <cell r="C85">
            <v>10801</v>
          </cell>
          <cell r="D85">
            <v>0</v>
          </cell>
        </row>
        <row r="86">
          <cell r="A86" t="str">
            <v xml:space="preserve">314.00 10802        </v>
          </cell>
          <cell r="B86">
            <v>31400</v>
          </cell>
          <cell r="C86">
            <v>10802</v>
          </cell>
          <cell r="D86">
            <v>0</v>
          </cell>
        </row>
        <row r="87">
          <cell r="A87" t="str">
            <v xml:space="preserve">314.00 10902        </v>
          </cell>
          <cell r="B87">
            <v>31400</v>
          </cell>
          <cell r="C87">
            <v>10902</v>
          </cell>
          <cell r="D87">
            <v>0</v>
          </cell>
        </row>
        <row r="88">
          <cell r="A88" t="str">
            <v xml:space="preserve">314.00 10904        </v>
          </cell>
          <cell r="B88">
            <v>31400</v>
          </cell>
          <cell r="C88">
            <v>10904</v>
          </cell>
          <cell r="D88">
            <v>0</v>
          </cell>
        </row>
        <row r="89">
          <cell r="A89" t="str">
            <v xml:space="preserve">314.00 10905        </v>
          </cell>
          <cell r="B89">
            <v>31400</v>
          </cell>
          <cell r="C89">
            <v>10905</v>
          </cell>
          <cell r="D89">
            <v>0</v>
          </cell>
        </row>
        <row r="90">
          <cell r="A90" t="str">
            <v xml:space="preserve">314.00 11000        </v>
          </cell>
          <cell r="B90">
            <v>31400</v>
          </cell>
          <cell r="C90">
            <v>11000</v>
          </cell>
          <cell r="D90">
            <v>0</v>
          </cell>
        </row>
        <row r="91">
          <cell r="A91" t="str">
            <v xml:space="preserve">314.00 11001        </v>
          </cell>
          <cell r="B91">
            <v>31400</v>
          </cell>
          <cell r="C91">
            <v>11001</v>
          </cell>
          <cell r="D91">
            <v>0</v>
          </cell>
        </row>
        <row r="92">
          <cell r="A92" t="str">
            <v xml:space="preserve">314.00 11002        </v>
          </cell>
          <cell r="B92">
            <v>31400</v>
          </cell>
          <cell r="C92">
            <v>11002</v>
          </cell>
          <cell r="D92">
            <v>0</v>
          </cell>
        </row>
        <row r="93">
          <cell r="A93" t="str">
            <v xml:space="preserve">315.00 10100        </v>
          </cell>
          <cell r="B93">
            <v>31500</v>
          </cell>
          <cell r="C93">
            <v>10100</v>
          </cell>
          <cell r="D93">
            <v>0</v>
          </cell>
        </row>
        <row r="94">
          <cell r="A94" t="str">
            <v xml:space="preserve">315.00 10202        </v>
          </cell>
          <cell r="B94">
            <v>31500</v>
          </cell>
          <cell r="C94">
            <v>10202</v>
          </cell>
          <cell r="D94">
            <v>-601663.58600000001</v>
          </cell>
        </row>
        <row r="95">
          <cell r="A95" t="str">
            <v xml:space="preserve">315.00 10201        </v>
          </cell>
          <cell r="B95">
            <v>31500</v>
          </cell>
          <cell r="C95">
            <v>10201</v>
          </cell>
          <cell r="D95">
            <v>-460788.79200000002</v>
          </cell>
        </row>
        <row r="96">
          <cell r="A96" t="str">
            <v xml:space="preserve">315.00 10200        </v>
          </cell>
          <cell r="B96">
            <v>31500</v>
          </cell>
          <cell r="C96">
            <v>10200</v>
          </cell>
          <cell r="D96">
            <v>-208210.25199999998</v>
          </cell>
        </row>
        <row r="97">
          <cell r="A97" t="str">
            <v xml:space="preserve">315.00 10301        </v>
          </cell>
          <cell r="B97">
            <v>31500</v>
          </cell>
          <cell r="C97">
            <v>10301</v>
          </cell>
          <cell r="D97">
            <v>-28226.194000000003</v>
          </cell>
        </row>
        <row r="98">
          <cell r="A98" t="str">
            <v xml:space="preserve">315.00 10302        </v>
          </cell>
          <cell r="B98">
            <v>31500</v>
          </cell>
          <cell r="C98">
            <v>10302</v>
          </cell>
          <cell r="D98">
            <v>-31009.674000000003</v>
          </cell>
        </row>
        <row r="99">
          <cell r="A99" t="str">
            <v xml:space="preserve">315.00 10303        </v>
          </cell>
          <cell r="B99">
            <v>31500</v>
          </cell>
          <cell r="C99">
            <v>10303</v>
          </cell>
          <cell r="D99">
            <v>-23904.3</v>
          </cell>
        </row>
        <row r="100">
          <cell r="A100" t="str">
            <v xml:space="preserve">315.00 10400        </v>
          </cell>
          <cell r="B100">
            <v>31500</v>
          </cell>
          <cell r="C100">
            <v>10400</v>
          </cell>
          <cell r="D100">
            <v>-16706.476000000002</v>
          </cell>
        </row>
        <row r="101">
          <cell r="A101" t="str">
            <v xml:space="preserve">315.00 10402        </v>
          </cell>
          <cell r="B101">
            <v>31500</v>
          </cell>
          <cell r="C101">
            <v>10402</v>
          </cell>
          <cell r="D101">
            <v>-43576.902000000002</v>
          </cell>
        </row>
        <row r="102">
          <cell r="A102" t="str">
            <v xml:space="preserve">315.00 10403        </v>
          </cell>
          <cell r="B102">
            <v>31500</v>
          </cell>
          <cell r="C102">
            <v>10403</v>
          </cell>
          <cell r="D102">
            <v>-38829.142000000007</v>
          </cell>
        </row>
        <row r="103">
          <cell r="A103" t="str">
            <v xml:space="preserve">315.00 10500        </v>
          </cell>
          <cell r="B103">
            <v>31500</v>
          </cell>
          <cell r="C103">
            <v>10500</v>
          </cell>
          <cell r="D103">
            <v>-15840.122000000001</v>
          </cell>
        </row>
        <row r="104">
          <cell r="A104" t="str">
            <v xml:space="preserve">315.00 10501        </v>
          </cell>
          <cell r="B104">
            <v>31500</v>
          </cell>
          <cell r="C104">
            <v>10501</v>
          </cell>
          <cell r="D104">
            <v>-21910.176000000007</v>
          </cell>
        </row>
        <row r="105">
          <cell r="A105" t="str">
            <v xml:space="preserve">315.00 10503        </v>
          </cell>
          <cell r="B105">
            <v>31500</v>
          </cell>
          <cell r="C105">
            <v>10503</v>
          </cell>
          <cell r="D105">
            <v>-39069.679999999993</v>
          </cell>
        </row>
        <row r="106">
          <cell r="A106" t="str">
            <v xml:space="preserve">315.00 10502        </v>
          </cell>
          <cell r="B106">
            <v>31500</v>
          </cell>
          <cell r="C106">
            <v>10502</v>
          </cell>
          <cell r="D106">
            <v>-25005.364000000001</v>
          </cell>
        </row>
        <row r="107">
          <cell r="A107" t="str">
            <v xml:space="preserve">315.00 10504        </v>
          </cell>
          <cell r="B107">
            <v>31500</v>
          </cell>
          <cell r="C107">
            <v>10504</v>
          </cell>
          <cell r="D107">
            <v>-51605.2</v>
          </cell>
        </row>
        <row r="108">
          <cell r="A108" t="str">
            <v xml:space="preserve">315.00 10600        </v>
          </cell>
          <cell r="B108">
            <v>31500</v>
          </cell>
          <cell r="C108">
            <v>10600</v>
          </cell>
          <cell r="D108">
            <v>0</v>
          </cell>
        </row>
        <row r="109">
          <cell r="A109" t="str">
            <v xml:space="preserve">315.00 10701        </v>
          </cell>
          <cell r="B109">
            <v>31500</v>
          </cell>
          <cell r="C109">
            <v>10701</v>
          </cell>
          <cell r="D109">
            <v>-1001277.3639999992</v>
          </cell>
        </row>
        <row r="110">
          <cell r="A110" t="str">
            <v xml:space="preserve">315.00 10803        </v>
          </cell>
          <cell r="B110">
            <v>31500</v>
          </cell>
          <cell r="C110">
            <v>10803</v>
          </cell>
          <cell r="D110">
            <v>-8644.5480000000007</v>
          </cell>
        </row>
        <row r="111">
          <cell r="A111" t="str">
            <v xml:space="preserve">315.00 10801        </v>
          </cell>
          <cell r="B111">
            <v>31500</v>
          </cell>
          <cell r="C111">
            <v>10801</v>
          </cell>
          <cell r="D111">
            <v>-459.65</v>
          </cell>
        </row>
        <row r="112">
          <cell r="A112" t="str">
            <v xml:space="preserve">315.00 10802        </v>
          </cell>
          <cell r="B112">
            <v>31500</v>
          </cell>
          <cell r="C112">
            <v>10802</v>
          </cell>
          <cell r="D112">
            <v>-110.86400000000002</v>
          </cell>
        </row>
        <row r="113">
          <cell r="A113" t="str">
            <v xml:space="preserve">315.00 10902        </v>
          </cell>
          <cell r="B113">
            <v>31500</v>
          </cell>
          <cell r="C113">
            <v>10902</v>
          </cell>
          <cell r="D113">
            <v>-4131.5620000000008</v>
          </cell>
        </row>
        <row r="114">
          <cell r="A114" t="str">
            <v xml:space="preserve">315.00 10904        </v>
          </cell>
          <cell r="B114">
            <v>31500</v>
          </cell>
          <cell r="C114">
            <v>10904</v>
          </cell>
          <cell r="D114">
            <v>-9044.6119999999955</v>
          </cell>
        </row>
        <row r="115">
          <cell r="A115" t="str">
            <v xml:space="preserve">315.00 10905        </v>
          </cell>
          <cell r="B115">
            <v>31500</v>
          </cell>
          <cell r="C115">
            <v>10905</v>
          </cell>
          <cell r="D115">
            <v>-17145.68</v>
          </cell>
        </row>
        <row r="116">
          <cell r="A116" t="str">
            <v xml:space="preserve">315.00 10900        </v>
          </cell>
          <cell r="B116">
            <v>31500</v>
          </cell>
          <cell r="C116">
            <v>10900</v>
          </cell>
          <cell r="D116">
            <v>-6530.2180000000008</v>
          </cell>
        </row>
        <row r="117">
          <cell r="A117" t="str">
            <v xml:space="preserve">315.00 10903        </v>
          </cell>
          <cell r="B117">
            <v>31500</v>
          </cell>
          <cell r="C117">
            <v>10903</v>
          </cell>
          <cell r="D117">
            <v>-90.981999999999999</v>
          </cell>
        </row>
        <row r="118">
          <cell r="A118" t="str">
            <v xml:space="preserve">315.00 11000        </v>
          </cell>
          <cell r="B118">
            <v>31500</v>
          </cell>
          <cell r="C118">
            <v>11000</v>
          </cell>
          <cell r="D118">
            <v>-13116.791999999999</v>
          </cell>
        </row>
        <row r="119">
          <cell r="A119" t="str">
            <v xml:space="preserve">315.00 11001        </v>
          </cell>
          <cell r="B119">
            <v>31500</v>
          </cell>
          <cell r="C119">
            <v>11001</v>
          </cell>
          <cell r="D119">
            <v>-35436.255999999979</v>
          </cell>
        </row>
        <row r="120">
          <cell r="A120" t="str">
            <v xml:space="preserve">315.00 11002        </v>
          </cell>
          <cell r="B120">
            <v>31500</v>
          </cell>
          <cell r="C120">
            <v>11002</v>
          </cell>
          <cell r="D120">
            <v>-24656.115999999998</v>
          </cell>
        </row>
        <row r="121">
          <cell r="A121" t="str">
            <v xml:space="preserve">316.00 10202        </v>
          </cell>
          <cell r="B121">
            <v>31600</v>
          </cell>
          <cell r="C121">
            <v>10202</v>
          </cell>
          <cell r="D121">
            <v>-14803.801500000001</v>
          </cell>
        </row>
        <row r="122">
          <cell r="A122" t="str">
            <v xml:space="preserve">316.00 10201        </v>
          </cell>
          <cell r="B122">
            <v>31600</v>
          </cell>
          <cell r="C122">
            <v>10201</v>
          </cell>
          <cell r="D122">
            <v>-11496.753999999999</v>
          </cell>
        </row>
        <row r="123">
          <cell r="A123" t="str">
            <v xml:space="preserve">316.00 10200        </v>
          </cell>
          <cell r="B123">
            <v>31600</v>
          </cell>
          <cell r="C123">
            <v>10200</v>
          </cell>
          <cell r="D123">
            <v>-25144.316500000001</v>
          </cell>
        </row>
        <row r="124">
          <cell r="A124" t="str">
            <v xml:space="preserve">316.00 10301        </v>
          </cell>
          <cell r="B124">
            <v>31600</v>
          </cell>
          <cell r="C124">
            <v>10301</v>
          </cell>
          <cell r="D124">
            <v>-1954.0569999999998</v>
          </cell>
        </row>
        <row r="125">
          <cell r="A125" t="str">
            <v xml:space="preserve">316.00 10302        </v>
          </cell>
          <cell r="B125">
            <v>31600</v>
          </cell>
          <cell r="C125">
            <v>10302</v>
          </cell>
          <cell r="D125">
            <v>-2374.1725000000006</v>
          </cell>
        </row>
        <row r="126">
          <cell r="A126" t="str">
            <v xml:space="preserve">316.00 10303        </v>
          </cell>
          <cell r="B126">
            <v>31600</v>
          </cell>
          <cell r="C126">
            <v>10303</v>
          </cell>
          <cell r="D126">
            <v>-1842.1019999999999</v>
          </cell>
        </row>
        <row r="127">
          <cell r="A127" t="str">
            <v xml:space="preserve">316.00 10400        </v>
          </cell>
          <cell r="B127">
            <v>31600</v>
          </cell>
          <cell r="C127">
            <v>10400</v>
          </cell>
          <cell r="D127">
            <v>-1650.8565000000001</v>
          </cell>
        </row>
        <row r="128">
          <cell r="A128" t="str">
            <v xml:space="preserve">316.00 10402        </v>
          </cell>
          <cell r="B128">
            <v>31600</v>
          </cell>
          <cell r="C128">
            <v>10402</v>
          </cell>
          <cell r="D128">
            <v>-1399</v>
          </cell>
        </row>
        <row r="129">
          <cell r="A129" t="str">
            <v xml:space="preserve">316.00 10403        </v>
          </cell>
          <cell r="B129">
            <v>31600</v>
          </cell>
          <cell r="C129">
            <v>10403</v>
          </cell>
          <cell r="D129">
            <v>-1204.5484999999999</v>
          </cell>
        </row>
        <row r="130">
          <cell r="A130" t="str">
            <v xml:space="preserve">316.00 10500        </v>
          </cell>
          <cell r="B130">
            <v>31600</v>
          </cell>
          <cell r="C130">
            <v>10500</v>
          </cell>
          <cell r="D130">
            <v>-1504.1460000000002</v>
          </cell>
        </row>
        <row r="131">
          <cell r="A131" t="str">
            <v xml:space="preserve">316.00 10501        </v>
          </cell>
          <cell r="B131">
            <v>31600</v>
          </cell>
          <cell r="C131">
            <v>10501</v>
          </cell>
          <cell r="D131">
            <v>-330.07999999999993</v>
          </cell>
        </row>
        <row r="132">
          <cell r="A132" t="str">
            <v xml:space="preserve">316.00 10503        </v>
          </cell>
          <cell r="B132">
            <v>31600</v>
          </cell>
          <cell r="C132">
            <v>10503</v>
          </cell>
          <cell r="D132">
            <v>-641.74649999999997</v>
          </cell>
        </row>
        <row r="133">
          <cell r="A133" t="str">
            <v xml:space="preserve">316.00 10502        </v>
          </cell>
          <cell r="B133">
            <v>31600</v>
          </cell>
          <cell r="C133">
            <v>10502</v>
          </cell>
          <cell r="D133">
            <v>-360.7469999999999</v>
          </cell>
        </row>
        <row r="134">
          <cell r="A134" t="str">
            <v xml:space="preserve">316.00 10504        </v>
          </cell>
          <cell r="B134">
            <v>31600</v>
          </cell>
          <cell r="C134">
            <v>10504</v>
          </cell>
          <cell r="D134">
            <v>-497.9855</v>
          </cell>
        </row>
        <row r="135">
          <cell r="A135" t="str">
            <v xml:space="preserve">316.00 10600        </v>
          </cell>
          <cell r="B135">
            <v>31600</v>
          </cell>
          <cell r="C135">
            <v>10600</v>
          </cell>
          <cell r="D135">
            <v>0</v>
          </cell>
        </row>
        <row r="136">
          <cell r="A136" t="str">
            <v xml:space="preserve">316.00 10701        </v>
          </cell>
          <cell r="B136">
            <v>31600</v>
          </cell>
          <cell r="C136">
            <v>10701</v>
          </cell>
          <cell r="D136">
            <v>-24713.404500000011</v>
          </cell>
        </row>
        <row r="137">
          <cell r="A137" t="str">
            <v xml:space="preserve">316.00 10803        </v>
          </cell>
          <cell r="B137">
            <v>31600</v>
          </cell>
          <cell r="C137">
            <v>10803</v>
          </cell>
          <cell r="D137">
            <v>-360.55399999999997</v>
          </cell>
        </row>
        <row r="138">
          <cell r="A138" t="str">
            <v xml:space="preserve">316.00 10801        </v>
          </cell>
          <cell r="B138">
            <v>31600</v>
          </cell>
          <cell r="C138">
            <v>10801</v>
          </cell>
          <cell r="D138">
            <v>-339.73799999999994</v>
          </cell>
        </row>
        <row r="139">
          <cell r="A139" t="str">
            <v xml:space="preserve">316.00 10902        </v>
          </cell>
          <cell r="B139">
            <v>31600</v>
          </cell>
          <cell r="C139">
            <v>10902</v>
          </cell>
          <cell r="D139">
            <v>-288.4665</v>
          </cell>
        </row>
        <row r="140">
          <cell r="A140" t="str">
            <v xml:space="preserve">316.00 10904        </v>
          </cell>
          <cell r="B140">
            <v>31600</v>
          </cell>
          <cell r="C140">
            <v>10904</v>
          </cell>
          <cell r="D140">
            <v>-367.01400000000001</v>
          </cell>
        </row>
        <row r="141">
          <cell r="A141" t="str">
            <v xml:space="preserve">316.00 10905        </v>
          </cell>
          <cell r="B141">
            <v>31600</v>
          </cell>
          <cell r="C141">
            <v>10905</v>
          </cell>
          <cell r="D141">
            <v>-685.12799999999982</v>
          </cell>
        </row>
        <row r="142">
          <cell r="A142" t="str">
            <v xml:space="preserve">316.00 10900        </v>
          </cell>
          <cell r="B142">
            <v>31600</v>
          </cell>
          <cell r="C142">
            <v>10900</v>
          </cell>
          <cell r="D142">
            <v>-129.92750000000001</v>
          </cell>
        </row>
        <row r="143">
          <cell r="A143" t="str">
            <v xml:space="preserve">316.00 10903        </v>
          </cell>
          <cell r="B143">
            <v>31600</v>
          </cell>
          <cell r="C143">
            <v>10903</v>
          </cell>
          <cell r="D143">
            <v>-47.756000000000007</v>
          </cell>
        </row>
        <row r="144">
          <cell r="A144" t="str">
            <v xml:space="preserve">316.00 11000        </v>
          </cell>
          <cell r="B144">
            <v>31600</v>
          </cell>
          <cell r="C144">
            <v>11000</v>
          </cell>
          <cell r="D144">
            <v>-1511.5725000000002</v>
          </cell>
        </row>
        <row r="145">
          <cell r="A145" t="str">
            <v xml:space="preserve">316.00 11001        </v>
          </cell>
          <cell r="B145">
            <v>31600</v>
          </cell>
          <cell r="C145">
            <v>11001</v>
          </cell>
          <cell r="D145">
            <v>-655.9525000000001</v>
          </cell>
        </row>
        <row r="146">
          <cell r="A146" t="str">
            <v xml:space="preserve">316.00 11002        </v>
          </cell>
          <cell r="B146">
            <v>31600</v>
          </cell>
          <cell r="C146">
            <v>11002</v>
          </cell>
          <cell r="D146">
            <v>-66.421499999999995</v>
          </cell>
        </row>
        <row r="147">
          <cell r="A147" t="str">
            <v xml:space="preserve">321.00 20101        </v>
          </cell>
          <cell r="B147">
            <v>32100</v>
          </cell>
          <cell r="C147">
            <v>20101</v>
          </cell>
          <cell r="D147">
            <v>0</v>
          </cell>
        </row>
        <row r="148">
          <cell r="A148" t="str">
            <v xml:space="preserve">321.00 20100        </v>
          </cell>
          <cell r="B148">
            <v>32100</v>
          </cell>
          <cell r="C148">
            <v>20100</v>
          </cell>
          <cell r="D148">
            <v>0</v>
          </cell>
        </row>
        <row r="149">
          <cell r="A149" t="str">
            <v xml:space="preserve">321.00 20102        </v>
          </cell>
          <cell r="B149">
            <v>32100</v>
          </cell>
          <cell r="C149">
            <v>20102</v>
          </cell>
          <cell r="D149">
            <v>0</v>
          </cell>
        </row>
        <row r="150">
          <cell r="A150" t="str">
            <v xml:space="preserve">321.00 20200        </v>
          </cell>
          <cell r="B150">
            <v>32100</v>
          </cell>
          <cell r="C150">
            <v>20200</v>
          </cell>
          <cell r="D150">
            <v>0</v>
          </cell>
        </row>
        <row r="151">
          <cell r="A151" t="str">
            <v xml:space="preserve">321.00 20202        </v>
          </cell>
          <cell r="B151">
            <v>32100</v>
          </cell>
          <cell r="C151">
            <v>20202</v>
          </cell>
          <cell r="D151">
            <v>0</v>
          </cell>
        </row>
        <row r="152">
          <cell r="A152" t="str">
            <v xml:space="preserve">321.00 20201        </v>
          </cell>
          <cell r="B152">
            <v>32100</v>
          </cell>
          <cell r="C152">
            <v>20201</v>
          </cell>
          <cell r="D152">
            <v>0</v>
          </cell>
        </row>
        <row r="153">
          <cell r="A153" t="str">
            <v xml:space="preserve">322.00 20101        </v>
          </cell>
          <cell r="B153">
            <v>32200</v>
          </cell>
          <cell r="C153">
            <v>20101</v>
          </cell>
          <cell r="D153">
            <v>-112463.47500000001</v>
          </cell>
        </row>
        <row r="154">
          <cell r="A154" t="str">
            <v xml:space="preserve">322.00 20100        </v>
          </cell>
          <cell r="B154">
            <v>32200</v>
          </cell>
          <cell r="C154">
            <v>20100</v>
          </cell>
          <cell r="D154">
            <v>-17993.775000000001</v>
          </cell>
        </row>
        <row r="155">
          <cell r="A155" t="str">
            <v xml:space="preserve">322.00 20102        </v>
          </cell>
          <cell r="B155">
            <v>32200</v>
          </cell>
          <cell r="C155">
            <v>20102</v>
          </cell>
          <cell r="D155">
            <v>-217097.61749999982</v>
          </cell>
        </row>
        <row r="156">
          <cell r="A156" t="str">
            <v xml:space="preserve">322.00 20200        </v>
          </cell>
          <cell r="B156">
            <v>32200</v>
          </cell>
          <cell r="C156">
            <v>20200</v>
          </cell>
          <cell r="D156">
            <v>-26174.334499999997</v>
          </cell>
        </row>
        <row r="157">
          <cell r="A157" t="str">
            <v xml:space="preserve">322.00 20202        </v>
          </cell>
          <cell r="B157">
            <v>32200</v>
          </cell>
          <cell r="C157">
            <v>20202</v>
          </cell>
          <cell r="D157">
            <v>-88107.389999999927</v>
          </cell>
        </row>
        <row r="158">
          <cell r="A158" t="str">
            <v xml:space="preserve">322.00 20201        </v>
          </cell>
          <cell r="B158">
            <v>32200</v>
          </cell>
          <cell r="C158">
            <v>20201</v>
          </cell>
          <cell r="D158">
            <v>-226560.81749999995</v>
          </cell>
        </row>
        <row r="159">
          <cell r="A159" t="str">
            <v xml:space="preserve">323.00 20101        </v>
          </cell>
          <cell r="B159">
            <v>32300</v>
          </cell>
          <cell r="C159">
            <v>20101</v>
          </cell>
          <cell r="D159">
            <v>0</v>
          </cell>
        </row>
        <row r="160">
          <cell r="A160" t="str">
            <v xml:space="preserve">323.00 20100        </v>
          </cell>
          <cell r="B160">
            <v>32300</v>
          </cell>
          <cell r="C160">
            <v>20100</v>
          </cell>
          <cell r="D160">
            <v>0</v>
          </cell>
        </row>
        <row r="161">
          <cell r="A161" t="str">
            <v xml:space="preserve">323.00 20102        </v>
          </cell>
          <cell r="B161">
            <v>32300</v>
          </cell>
          <cell r="C161">
            <v>20102</v>
          </cell>
          <cell r="D161">
            <v>0</v>
          </cell>
        </row>
        <row r="162">
          <cell r="A162" t="str">
            <v xml:space="preserve">323.00 20200        </v>
          </cell>
          <cell r="B162">
            <v>32300</v>
          </cell>
          <cell r="C162">
            <v>20200</v>
          </cell>
          <cell r="D162">
            <v>0</v>
          </cell>
        </row>
        <row r="163">
          <cell r="A163" t="str">
            <v xml:space="preserve">323.00 20202        </v>
          </cell>
          <cell r="B163">
            <v>32300</v>
          </cell>
          <cell r="C163">
            <v>20202</v>
          </cell>
          <cell r="D163">
            <v>0</v>
          </cell>
        </row>
        <row r="164">
          <cell r="A164" t="str">
            <v xml:space="preserve">323.00 20201        </v>
          </cell>
          <cell r="B164">
            <v>32300</v>
          </cell>
          <cell r="C164">
            <v>20201</v>
          </cell>
          <cell r="D164">
            <v>0</v>
          </cell>
        </row>
        <row r="165">
          <cell r="A165" t="str">
            <v xml:space="preserve">324.00 20101        </v>
          </cell>
          <cell r="B165">
            <v>32400</v>
          </cell>
          <cell r="C165">
            <v>20101</v>
          </cell>
          <cell r="D165">
            <v>-67464.569999999992</v>
          </cell>
        </row>
        <row r="166">
          <cell r="A166" t="str">
            <v xml:space="preserve">324.00 20100        </v>
          </cell>
          <cell r="B166">
            <v>32400</v>
          </cell>
          <cell r="C166">
            <v>20100</v>
          </cell>
          <cell r="D166">
            <v>-30490.398000000005</v>
          </cell>
        </row>
        <row r="167">
          <cell r="A167" t="str">
            <v xml:space="preserve">324.00 20102        </v>
          </cell>
          <cell r="B167">
            <v>32400</v>
          </cell>
          <cell r="C167">
            <v>20102</v>
          </cell>
          <cell r="D167">
            <v>-176347.65000000002</v>
          </cell>
        </row>
        <row r="168">
          <cell r="A168" t="str">
            <v xml:space="preserve">324.00 20200        </v>
          </cell>
          <cell r="B168">
            <v>32400</v>
          </cell>
          <cell r="C168">
            <v>20200</v>
          </cell>
          <cell r="D168">
            <v>-37406.244000000006</v>
          </cell>
        </row>
        <row r="169">
          <cell r="A169" t="str">
            <v xml:space="preserve">324.00 20202        </v>
          </cell>
          <cell r="B169">
            <v>32400</v>
          </cell>
          <cell r="C169">
            <v>20202</v>
          </cell>
          <cell r="D169">
            <v>-161476.79999999993</v>
          </cell>
        </row>
        <row r="170">
          <cell r="A170" t="str">
            <v xml:space="preserve">324.00 20201        </v>
          </cell>
          <cell r="B170">
            <v>32400</v>
          </cell>
          <cell r="C170">
            <v>20201</v>
          </cell>
          <cell r="D170">
            <v>-321676.40999999997</v>
          </cell>
        </row>
        <row r="171">
          <cell r="A171" t="str">
            <v xml:space="preserve">325.00 20101        </v>
          </cell>
          <cell r="B171">
            <v>32500</v>
          </cell>
          <cell r="C171">
            <v>20101</v>
          </cell>
          <cell r="D171">
            <v>0</v>
          </cell>
        </row>
        <row r="172">
          <cell r="A172" t="str">
            <v xml:space="preserve">325.00 20100        </v>
          </cell>
          <cell r="B172">
            <v>32500</v>
          </cell>
          <cell r="C172">
            <v>20100</v>
          </cell>
          <cell r="D172">
            <v>0</v>
          </cell>
        </row>
        <row r="173">
          <cell r="A173" t="str">
            <v xml:space="preserve">325.00 20102        </v>
          </cell>
          <cell r="B173">
            <v>32500</v>
          </cell>
          <cell r="C173">
            <v>20102</v>
          </cell>
          <cell r="D173">
            <v>0</v>
          </cell>
        </row>
        <row r="174">
          <cell r="A174" t="str">
            <v xml:space="preserve">325.00 20200        </v>
          </cell>
          <cell r="B174">
            <v>32500</v>
          </cell>
          <cell r="C174">
            <v>20200</v>
          </cell>
          <cell r="D174">
            <v>0</v>
          </cell>
        </row>
        <row r="175">
          <cell r="A175" t="str">
            <v xml:space="preserve">325.00 20202        </v>
          </cell>
          <cell r="B175">
            <v>32500</v>
          </cell>
          <cell r="C175">
            <v>20202</v>
          </cell>
          <cell r="D175">
            <v>0</v>
          </cell>
        </row>
        <row r="176">
          <cell r="A176" t="str">
            <v xml:space="preserve">325.00 20201        </v>
          </cell>
          <cell r="B176">
            <v>32500</v>
          </cell>
          <cell r="C176">
            <v>20201</v>
          </cell>
          <cell r="D176">
            <v>0</v>
          </cell>
        </row>
        <row r="177">
          <cell r="A177" t="str">
            <v xml:space="preserve">341.00 40101        </v>
          </cell>
          <cell r="B177">
            <v>34100</v>
          </cell>
          <cell r="C177">
            <v>40101</v>
          </cell>
          <cell r="D177">
            <v>-649.40599999999995</v>
          </cell>
        </row>
        <row r="178">
          <cell r="A178" t="str">
            <v xml:space="preserve">341.00 30200        </v>
          </cell>
          <cell r="B178">
            <v>34100</v>
          </cell>
          <cell r="C178">
            <v>30200</v>
          </cell>
          <cell r="D178">
            <v>-90663.087999999989</v>
          </cell>
        </row>
        <row r="179">
          <cell r="A179" t="str">
            <v xml:space="preserve">341.00 30201        </v>
          </cell>
          <cell r="B179">
            <v>34100</v>
          </cell>
          <cell r="C179">
            <v>30201</v>
          </cell>
          <cell r="D179">
            <v>-5774.2180000000008</v>
          </cell>
        </row>
        <row r="180">
          <cell r="A180" t="str">
            <v xml:space="preserve">341.00 30202        </v>
          </cell>
          <cell r="B180">
            <v>34100</v>
          </cell>
          <cell r="C180">
            <v>30202</v>
          </cell>
          <cell r="D180">
            <v>-3477.5980000000004</v>
          </cell>
        </row>
        <row r="181">
          <cell r="A181" t="str">
            <v xml:space="preserve">341.00 30101        </v>
          </cell>
          <cell r="B181">
            <v>34100</v>
          </cell>
          <cell r="C181">
            <v>30101</v>
          </cell>
          <cell r="D181">
            <v>-1642.9059999999997</v>
          </cell>
        </row>
        <row r="182">
          <cell r="A182" t="str">
            <v xml:space="preserve">341.00 30301        </v>
          </cell>
          <cell r="B182">
            <v>34100</v>
          </cell>
          <cell r="C182">
            <v>30301</v>
          </cell>
          <cell r="D182">
            <v>-29784.387999999999</v>
          </cell>
        </row>
        <row r="183">
          <cell r="A183" t="str">
            <v xml:space="preserve">341.00 30300        </v>
          </cell>
          <cell r="B183">
            <v>34100</v>
          </cell>
          <cell r="C183">
            <v>30300</v>
          </cell>
          <cell r="D183">
            <v>-7451.6279999999997</v>
          </cell>
        </row>
        <row r="184">
          <cell r="A184" t="str">
            <v xml:space="preserve">341.00 30302        </v>
          </cell>
          <cell r="B184">
            <v>34100</v>
          </cell>
          <cell r="C184">
            <v>30302</v>
          </cell>
          <cell r="D184">
            <v>-1174.3879999999999</v>
          </cell>
        </row>
        <row r="185">
          <cell r="A185" t="str">
            <v xml:space="preserve">341.00 30102        </v>
          </cell>
          <cell r="B185">
            <v>34100</v>
          </cell>
          <cell r="C185">
            <v>30102</v>
          </cell>
          <cell r="D185">
            <v>-8382.23</v>
          </cell>
        </row>
        <row r="186">
          <cell r="A186" t="str">
            <v xml:space="preserve">341.00 30401        </v>
          </cell>
          <cell r="B186">
            <v>34100</v>
          </cell>
          <cell r="C186">
            <v>30401</v>
          </cell>
          <cell r="D186">
            <v>-30845.685999999994</v>
          </cell>
        </row>
        <row r="187">
          <cell r="A187" t="str">
            <v xml:space="preserve">341.00 30500        </v>
          </cell>
          <cell r="B187">
            <v>34100</v>
          </cell>
          <cell r="C187">
            <v>30500</v>
          </cell>
          <cell r="D187">
            <v>-64303.274000000005</v>
          </cell>
        </row>
        <row r="188">
          <cell r="A188" t="str">
            <v xml:space="preserve">341.00 30504        </v>
          </cell>
          <cell r="B188">
            <v>34100</v>
          </cell>
          <cell r="C188">
            <v>30504</v>
          </cell>
          <cell r="D188">
            <v>-22192.463999999996</v>
          </cell>
        </row>
        <row r="189">
          <cell r="A189" t="str">
            <v xml:space="preserve">341.00 30502        </v>
          </cell>
          <cell r="B189">
            <v>34100</v>
          </cell>
          <cell r="C189">
            <v>30502</v>
          </cell>
          <cell r="D189">
            <v>-2335.8040000000005</v>
          </cell>
        </row>
        <row r="190">
          <cell r="A190" t="str">
            <v xml:space="preserve">341.00 30503        </v>
          </cell>
          <cell r="B190">
            <v>34100</v>
          </cell>
          <cell r="C190">
            <v>30503</v>
          </cell>
          <cell r="D190">
            <v>-1840.6179999999999</v>
          </cell>
        </row>
        <row r="191">
          <cell r="A191" t="str">
            <v xml:space="preserve">341.00 40103        </v>
          </cell>
          <cell r="B191">
            <v>34100</v>
          </cell>
          <cell r="C191">
            <v>40103</v>
          </cell>
          <cell r="D191">
            <v>-1.4000000000000002E-2</v>
          </cell>
        </row>
        <row r="192">
          <cell r="A192" t="str">
            <v xml:space="preserve">341.00 30103        </v>
          </cell>
          <cell r="B192">
            <v>34100</v>
          </cell>
          <cell r="C192">
            <v>30103</v>
          </cell>
          <cell r="D192">
            <v>-16725.794000000002</v>
          </cell>
        </row>
        <row r="193">
          <cell r="A193" t="str">
            <v xml:space="preserve">341.00 30600        </v>
          </cell>
          <cell r="B193">
            <v>34100</v>
          </cell>
          <cell r="C193">
            <v>30600</v>
          </cell>
          <cell r="D193">
            <v>-37144.702000000005</v>
          </cell>
        </row>
        <row r="194">
          <cell r="A194" t="str">
            <v xml:space="preserve">341.00 30601        </v>
          </cell>
          <cell r="B194">
            <v>34100</v>
          </cell>
          <cell r="C194">
            <v>30601</v>
          </cell>
          <cell r="D194">
            <v>-85.733999999999995</v>
          </cell>
        </row>
        <row r="195">
          <cell r="A195" t="str">
            <v xml:space="preserve">341.00 30602        </v>
          </cell>
          <cell r="B195">
            <v>34100</v>
          </cell>
          <cell r="C195">
            <v>30602</v>
          </cell>
          <cell r="D195">
            <v>-85.733999999999995</v>
          </cell>
        </row>
        <row r="196">
          <cell r="A196" t="str">
            <v xml:space="preserve">341.00 30700        </v>
          </cell>
          <cell r="B196">
            <v>34100</v>
          </cell>
          <cell r="C196">
            <v>30700</v>
          </cell>
          <cell r="D196">
            <v>-17894.702000000001</v>
          </cell>
        </row>
        <row r="197">
          <cell r="A197" t="str">
            <v xml:space="preserve">341.00 30701        </v>
          </cell>
          <cell r="B197">
            <v>34100</v>
          </cell>
          <cell r="C197">
            <v>30701</v>
          </cell>
          <cell r="D197">
            <v>-2043.0540000000003</v>
          </cell>
        </row>
        <row r="198">
          <cell r="A198" t="str">
            <v xml:space="preserve">341.00 30702        </v>
          </cell>
          <cell r="B198">
            <v>34100</v>
          </cell>
          <cell r="C198">
            <v>30702</v>
          </cell>
          <cell r="D198">
            <v>-1928.2639999999999</v>
          </cell>
        </row>
        <row r="199">
          <cell r="A199" t="str">
            <v xml:space="preserve">341.00 40102        </v>
          </cell>
          <cell r="B199">
            <v>34100</v>
          </cell>
          <cell r="C199">
            <v>40102</v>
          </cell>
          <cell r="D199">
            <v>-559.61000000000013</v>
          </cell>
        </row>
        <row r="200">
          <cell r="A200" t="str">
            <v xml:space="preserve">341.00 30801        </v>
          </cell>
          <cell r="B200">
            <v>34100</v>
          </cell>
          <cell r="C200">
            <v>30801</v>
          </cell>
          <cell r="D200">
            <v>-71075.22199999998</v>
          </cell>
        </row>
        <row r="201">
          <cell r="A201" t="str">
            <v xml:space="preserve">341.00 30901        </v>
          </cell>
          <cell r="B201">
            <v>34100</v>
          </cell>
          <cell r="C201">
            <v>30901</v>
          </cell>
          <cell r="D201">
            <v>-483545.05400000006</v>
          </cell>
        </row>
        <row r="202">
          <cell r="A202" t="str">
            <v xml:space="preserve">341.00 30902        </v>
          </cell>
          <cell r="B202">
            <v>34100</v>
          </cell>
          <cell r="C202">
            <v>30902</v>
          </cell>
          <cell r="D202">
            <v>-170993.89599999998</v>
          </cell>
        </row>
        <row r="203">
          <cell r="A203" t="str">
            <v xml:space="preserve">341.00 30903        </v>
          </cell>
          <cell r="B203">
            <v>34100</v>
          </cell>
          <cell r="C203">
            <v>30903</v>
          </cell>
          <cell r="D203">
            <v>-8587.7820000000011</v>
          </cell>
        </row>
        <row r="204">
          <cell r="A204" t="str">
            <v xml:space="preserve">341.00 30900        </v>
          </cell>
          <cell r="B204">
            <v>34100</v>
          </cell>
          <cell r="C204">
            <v>30900</v>
          </cell>
          <cell r="D204">
            <v>-5328.0079999999998</v>
          </cell>
        </row>
        <row r="205">
          <cell r="A205" t="str">
            <v xml:space="preserve">342.00 30200        </v>
          </cell>
          <cell r="B205">
            <v>34200</v>
          </cell>
          <cell r="C205">
            <v>30200</v>
          </cell>
          <cell r="D205">
            <v>-2821.7460000000001</v>
          </cell>
        </row>
        <row r="206">
          <cell r="A206" t="str">
            <v xml:space="preserve">342.00 30201        </v>
          </cell>
          <cell r="B206">
            <v>34200</v>
          </cell>
          <cell r="C206">
            <v>30201</v>
          </cell>
          <cell r="D206">
            <v>-199.452</v>
          </cell>
        </row>
        <row r="207">
          <cell r="A207" t="str">
            <v xml:space="preserve">342.00 30202        </v>
          </cell>
          <cell r="B207">
            <v>34200</v>
          </cell>
          <cell r="C207">
            <v>30202</v>
          </cell>
          <cell r="D207">
            <v>-199.40350000000001</v>
          </cell>
        </row>
        <row r="208">
          <cell r="A208" t="str">
            <v xml:space="preserve">342.00 30101        </v>
          </cell>
          <cell r="B208">
            <v>34200</v>
          </cell>
          <cell r="C208">
            <v>30101</v>
          </cell>
          <cell r="D208">
            <v>-136.91149999999999</v>
          </cell>
        </row>
        <row r="209">
          <cell r="A209" t="str">
            <v xml:space="preserve">342.00 30301        </v>
          </cell>
          <cell r="B209">
            <v>34200</v>
          </cell>
          <cell r="C209">
            <v>30301</v>
          </cell>
          <cell r="D209">
            <v>-1897.3980000000001</v>
          </cell>
        </row>
        <row r="210">
          <cell r="A210" t="str">
            <v xml:space="preserve">342.00 30300        </v>
          </cell>
          <cell r="B210">
            <v>34200</v>
          </cell>
          <cell r="C210">
            <v>30300</v>
          </cell>
          <cell r="D210">
            <v>-213.62500000000003</v>
          </cell>
        </row>
        <row r="211">
          <cell r="A211" t="str">
            <v xml:space="preserve">342.00 30302        </v>
          </cell>
          <cell r="B211">
            <v>34200</v>
          </cell>
          <cell r="C211">
            <v>30302</v>
          </cell>
          <cell r="D211">
            <v>-387.86199999999997</v>
          </cell>
        </row>
        <row r="212">
          <cell r="A212" t="str">
            <v xml:space="preserve">342.00 30102        </v>
          </cell>
          <cell r="B212">
            <v>34200</v>
          </cell>
          <cell r="C212">
            <v>30102</v>
          </cell>
          <cell r="D212">
            <v>-1662.7024999999999</v>
          </cell>
        </row>
        <row r="213">
          <cell r="A213" t="str">
            <v xml:space="preserve">342.00 30401        </v>
          </cell>
          <cell r="B213">
            <v>34200</v>
          </cell>
          <cell r="C213">
            <v>30401</v>
          </cell>
          <cell r="D213">
            <v>-1198.5239999999999</v>
          </cell>
        </row>
        <row r="214">
          <cell r="A214" t="str">
            <v xml:space="preserve">342.00 30500        </v>
          </cell>
          <cell r="B214">
            <v>34200</v>
          </cell>
          <cell r="C214">
            <v>30500</v>
          </cell>
          <cell r="D214">
            <v>-1493.8625</v>
          </cell>
        </row>
        <row r="215">
          <cell r="A215" t="str">
            <v xml:space="preserve">342.00 30504        </v>
          </cell>
          <cell r="B215">
            <v>34200</v>
          </cell>
          <cell r="C215">
            <v>30504</v>
          </cell>
          <cell r="D215">
            <v>-2648.6279999999997</v>
          </cell>
        </row>
        <row r="216">
          <cell r="A216" t="str">
            <v xml:space="preserve">342.00 30502        </v>
          </cell>
          <cell r="B216">
            <v>34200</v>
          </cell>
          <cell r="C216">
            <v>30502</v>
          </cell>
          <cell r="D216">
            <v>-62.869</v>
          </cell>
        </row>
        <row r="217">
          <cell r="A217" t="str">
            <v xml:space="preserve">342.00 30503        </v>
          </cell>
          <cell r="B217">
            <v>34200</v>
          </cell>
          <cell r="C217">
            <v>30503</v>
          </cell>
          <cell r="D217">
            <v>-62.726500000000009</v>
          </cell>
        </row>
        <row r="218">
          <cell r="A218" t="str">
            <v xml:space="preserve">342.00 30103        </v>
          </cell>
          <cell r="B218">
            <v>34200</v>
          </cell>
          <cell r="C218">
            <v>30103</v>
          </cell>
          <cell r="D218">
            <v>-9848.2100000000009</v>
          </cell>
        </row>
        <row r="219">
          <cell r="A219" t="str">
            <v xml:space="preserve">342.00 30600        </v>
          </cell>
          <cell r="B219">
            <v>34200</v>
          </cell>
          <cell r="C219">
            <v>30600</v>
          </cell>
          <cell r="D219">
            <v>-6408.6175000000012</v>
          </cell>
        </row>
        <row r="220">
          <cell r="A220" t="str">
            <v xml:space="preserve">342.00 30601        </v>
          </cell>
          <cell r="B220">
            <v>34200</v>
          </cell>
          <cell r="C220">
            <v>30601</v>
          </cell>
          <cell r="D220">
            <v>-93.074000000000012</v>
          </cell>
        </row>
        <row r="221">
          <cell r="A221" t="str">
            <v xml:space="preserve">342.00 30602        </v>
          </cell>
          <cell r="B221">
            <v>34200</v>
          </cell>
          <cell r="C221">
            <v>30602</v>
          </cell>
          <cell r="D221">
            <v>-93.258499999999998</v>
          </cell>
        </row>
        <row r="222">
          <cell r="A222" t="str">
            <v xml:space="preserve">342.00 30700        </v>
          </cell>
          <cell r="B222">
            <v>34200</v>
          </cell>
          <cell r="C222">
            <v>30700</v>
          </cell>
          <cell r="D222">
            <v>-6.0875000000000004</v>
          </cell>
        </row>
        <row r="223">
          <cell r="A223" t="str">
            <v xml:space="preserve">342.00 30701        </v>
          </cell>
          <cell r="B223">
            <v>34200</v>
          </cell>
          <cell r="C223">
            <v>30701</v>
          </cell>
          <cell r="D223">
            <v>-123.54400000000001</v>
          </cell>
        </row>
        <row r="224">
          <cell r="A224" t="str">
            <v xml:space="preserve">342.00 30702        </v>
          </cell>
          <cell r="B224">
            <v>34200</v>
          </cell>
          <cell r="C224">
            <v>30702</v>
          </cell>
          <cell r="D224">
            <v>-124.30150000000002</v>
          </cell>
        </row>
        <row r="225">
          <cell r="A225" t="str">
            <v xml:space="preserve">342.00 30801        </v>
          </cell>
          <cell r="B225">
            <v>34200</v>
          </cell>
          <cell r="C225">
            <v>30801</v>
          </cell>
          <cell r="D225">
            <v>-7003.4490000000005</v>
          </cell>
        </row>
        <row r="226">
          <cell r="A226" t="str">
            <v xml:space="preserve">342.00 30901        </v>
          </cell>
          <cell r="B226">
            <v>34200</v>
          </cell>
          <cell r="C226">
            <v>30901</v>
          </cell>
          <cell r="D226">
            <v>-23558.284</v>
          </cell>
        </row>
        <row r="227">
          <cell r="A227" t="str">
            <v xml:space="preserve">342.00 30902        </v>
          </cell>
          <cell r="B227">
            <v>34200</v>
          </cell>
          <cell r="C227">
            <v>30902</v>
          </cell>
          <cell r="D227">
            <v>-7729.1894999999986</v>
          </cell>
        </row>
        <row r="228">
          <cell r="A228" t="str">
            <v xml:space="preserve">342.00 30903        </v>
          </cell>
          <cell r="B228">
            <v>34200</v>
          </cell>
          <cell r="C228">
            <v>30903</v>
          </cell>
          <cell r="D228">
            <v>-388.18150000000003</v>
          </cell>
        </row>
        <row r="229">
          <cell r="A229" t="str">
            <v xml:space="preserve">343.00 40101        </v>
          </cell>
          <cell r="B229">
            <v>34300</v>
          </cell>
          <cell r="C229">
            <v>40101</v>
          </cell>
          <cell r="D229">
            <v>-8384.52</v>
          </cell>
        </row>
        <row r="230">
          <cell r="A230" t="str">
            <v xml:space="preserve">343.00 30200        </v>
          </cell>
          <cell r="B230">
            <v>34300</v>
          </cell>
          <cell r="C230">
            <v>30200</v>
          </cell>
          <cell r="D230">
            <v>-35327.900000000009</v>
          </cell>
        </row>
        <row r="231">
          <cell r="A231" t="str">
            <v xml:space="preserve">343.00 30201        </v>
          </cell>
          <cell r="B231">
            <v>34300</v>
          </cell>
          <cell r="C231">
            <v>30201</v>
          </cell>
          <cell r="D231">
            <v>-89132.349867209137</v>
          </cell>
        </row>
        <row r="232">
          <cell r="A232" t="str">
            <v xml:space="preserve">343.00 30202        </v>
          </cell>
          <cell r="B232">
            <v>34300</v>
          </cell>
          <cell r="C232">
            <v>30202</v>
          </cell>
          <cell r="D232">
            <v>-71400.64584219789</v>
          </cell>
        </row>
        <row r="233">
          <cell r="A233" t="str">
            <v xml:space="preserve">343.00 30101        </v>
          </cell>
          <cell r="B233">
            <v>34300</v>
          </cell>
          <cell r="C233">
            <v>30101</v>
          </cell>
          <cell r="D233">
            <v>-26570.852000000003</v>
          </cell>
        </row>
        <row r="234">
          <cell r="A234" t="str">
            <v xml:space="preserve">343.00 30301        </v>
          </cell>
          <cell r="B234">
            <v>34300</v>
          </cell>
          <cell r="C234">
            <v>30301</v>
          </cell>
          <cell r="D234">
            <v>-218914.71699999983</v>
          </cell>
        </row>
        <row r="235">
          <cell r="A235" t="str">
            <v xml:space="preserve">343.00 30300        </v>
          </cell>
          <cell r="B235">
            <v>34300</v>
          </cell>
          <cell r="C235">
            <v>30300</v>
          </cell>
          <cell r="D235">
            <v>-5708.2520000000004</v>
          </cell>
        </row>
        <row r="236">
          <cell r="A236" t="str">
            <v xml:space="preserve">343.00 30302        </v>
          </cell>
          <cell r="B236">
            <v>34300</v>
          </cell>
          <cell r="C236">
            <v>30302</v>
          </cell>
          <cell r="D236">
            <v>-12758.262917571141</v>
          </cell>
        </row>
        <row r="237">
          <cell r="A237" t="str">
            <v xml:space="preserve">343.00 30102        </v>
          </cell>
          <cell r="B237">
            <v>34300</v>
          </cell>
          <cell r="C237">
            <v>30102</v>
          </cell>
          <cell r="D237">
            <v>-26327.394000000004</v>
          </cell>
        </row>
        <row r="238">
          <cell r="A238" t="str">
            <v xml:space="preserve">343.00 30401        </v>
          </cell>
          <cell r="B238">
            <v>34300</v>
          </cell>
          <cell r="C238">
            <v>30401</v>
          </cell>
          <cell r="D238">
            <v>-176439.15799999936</v>
          </cell>
        </row>
        <row r="239">
          <cell r="A239" t="str">
            <v xml:space="preserve">343.00 30500        </v>
          </cell>
          <cell r="B239">
            <v>34300</v>
          </cell>
          <cell r="C239">
            <v>30500</v>
          </cell>
          <cell r="D239">
            <v>-24267.850999999995</v>
          </cell>
        </row>
        <row r="240">
          <cell r="A240" t="str">
            <v xml:space="preserve">343.00 30504        </v>
          </cell>
          <cell r="B240">
            <v>34300</v>
          </cell>
          <cell r="C240">
            <v>30504</v>
          </cell>
          <cell r="D240">
            <v>-185448.42499999944</v>
          </cell>
        </row>
        <row r="241">
          <cell r="A241" t="str">
            <v xml:space="preserve">343.00 30502        </v>
          </cell>
          <cell r="B241">
            <v>34300</v>
          </cell>
          <cell r="C241">
            <v>30502</v>
          </cell>
          <cell r="D241">
            <v>-112326.80630322694</v>
          </cell>
        </row>
        <row r="242">
          <cell r="A242" t="str">
            <v xml:space="preserve">343.00 30503        </v>
          </cell>
          <cell r="B242">
            <v>34300</v>
          </cell>
          <cell r="C242">
            <v>30503</v>
          </cell>
          <cell r="D242">
            <v>-130777.36038565561</v>
          </cell>
        </row>
        <row r="243">
          <cell r="A243" t="str">
            <v xml:space="preserve">343.00 40103        </v>
          </cell>
          <cell r="B243">
            <v>34300</v>
          </cell>
          <cell r="C243">
            <v>40103</v>
          </cell>
          <cell r="D243">
            <v>-29039.445999999996</v>
          </cell>
        </row>
        <row r="244">
          <cell r="A244" t="str">
            <v xml:space="preserve">343.00 30103        </v>
          </cell>
          <cell r="B244">
            <v>34300</v>
          </cell>
          <cell r="C244">
            <v>30103</v>
          </cell>
          <cell r="D244">
            <v>-42714.733</v>
          </cell>
        </row>
        <row r="245">
          <cell r="A245" t="str">
            <v xml:space="preserve">343.00 30600        </v>
          </cell>
          <cell r="B245">
            <v>34300</v>
          </cell>
          <cell r="C245">
            <v>30600</v>
          </cell>
          <cell r="D245">
            <v>-32382.959999999992</v>
          </cell>
        </row>
        <row r="246">
          <cell r="A246" t="str">
            <v xml:space="preserve">343.00 30601        </v>
          </cell>
          <cell r="B246">
            <v>34300</v>
          </cell>
          <cell r="C246">
            <v>30601</v>
          </cell>
          <cell r="D246">
            <v>-78089.078748319414</v>
          </cell>
        </row>
        <row r="247">
          <cell r="A247" t="str">
            <v xml:space="preserve">343.00 30602        </v>
          </cell>
          <cell r="B247">
            <v>34300</v>
          </cell>
          <cell r="C247">
            <v>30602</v>
          </cell>
          <cell r="D247">
            <v>-76902.381134005438</v>
          </cell>
        </row>
        <row r="248">
          <cell r="A248" t="str">
            <v xml:space="preserve">343.00 30700        </v>
          </cell>
          <cell r="B248">
            <v>34300</v>
          </cell>
          <cell r="C248">
            <v>30700</v>
          </cell>
          <cell r="D248">
            <v>-1361.2060000000001</v>
          </cell>
        </row>
        <row r="249">
          <cell r="A249" t="str">
            <v xml:space="preserve">343.00 30701        </v>
          </cell>
          <cell r="B249">
            <v>34300</v>
          </cell>
          <cell r="C249">
            <v>30701</v>
          </cell>
          <cell r="D249">
            <v>-45168.73</v>
          </cell>
        </row>
        <row r="250">
          <cell r="A250" t="str">
            <v xml:space="preserve">343.00 30702        </v>
          </cell>
          <cell r="B250">
            <v>34300</v>
          </cell>
          <cell r="C250">
            <v>30702</v>
          </cell>
          <cell r="D250">
            <v>-7821185.6119999969</v>
          </cell>
        </row>
        <row r="251">
          <cell r="A251" t="str">
            <v xml:space="preserve">343.00 40102        </v>
          </cell>
          <cell r="B251">
            <v>34300</v>
          </cell>
          <cell r="C251">
            <v>40102</v>
          </cell>
          <cell r="D251">
            <v>-3761.5649999999991</v>
          </cell>
        </row>
        <row r="252">
          <cell r="A252" t="str">
            <v xml:space="preserve">343.00 30801        </v>
          </cell>
          <cell r="B252">
            <v>34300</v>
          </cell>
          <cell r="C252">
            <v>30801</v>
          </cell>
          <cell r="D252">
            <v>-419550.81899999996</v>
          </cell>
        </row>
        <row r="253">
          <cell r="A253" t="str">
            <v xml:space="preserve">343.00 30901        </v>
          </cell>
          <cell r="B253">
            <v>34300</v>
          </cell>
          <cell r="C253">
            <v>30901</v>
          </cell>
          <cell r="D253">
            <v>-927707.43200000026</v>
          </cell>
        </row>
        <row r="254">
          <cell r="A254" t="str">
            <v xml:space="preserve">343.00 30902        </v>
          </cell>
          <cell r="B254">
            <v>34300</v>
          </cell>
          <cell r="C254">
            <v>30902</v>
          </cell>
          <cell r="D254">
            <v>-885946.36699999974</v>
          </cell>
        </row>
        <row r="255">
          <cell r="A255" t="str">
            <v xml:space="preserve">343.00 30903        </v>
          </cell>
          <cell r="B255">
            <v>34300</v>
          </cell>
          <cell r="C255">
            <v>30903</v>
          </cell>
          <cell r="D255">
            <v>-44490.461999999912</v>
          </cell>
        </row>
        <row r="256">
          <cell r="A256" t="str">
            <v xml:space="preserve">343.00 30900        </v>
          </cell>
          <cell r="B256">
            <v>34300</v>
          </cell>
          <cell r="C256">
            <v>30900</v>
          </cell>
          <cell r="D256">
            <v>-147388.06599999999</v>
          </cell>
        </row>
        <row r="257">
          <cell r="A257" t="str">
            <v xml:space="preserve">343.20 30201        </v>
          </cell>
          <cell r="B257">
            <v>34320</v>
          </cell>
          <cell r="C257">
            <v>30201</v>
          </cell>
          <cell r="D257">
            <v>0</v>
          </cell>
        </row>
        <row r="258">
          <cell r="A258" t="str">
            <v xml:space="preserve">343.20 30202        </v>
          </cell>
          <cell r="B258">
            <v>34320</v>
          </cell>
          <cell r="C258">
            <v>30202</v>
          </cell>
          <cell r="D258">
            <v>0</v>
          </cell>
        </row>
        <row r="259">
          <cell r="A259" t="str">
            <v xml:space="preserve">343.20 30301        </v>
          </cell>
          <cell r="B259">
            <v>34320</v>
          </cell>
          <cell r="C259">
            <v>30301</v>
          </cell>
          <cell r="D259">
            <v>0</v>
          </cell>
        </row>
        <row r="260">
          <cell r="A260" t="str">
            <v xml:space="preserve">343.20 30302        </v>
          </cell>
          <cell r="B260">
            <v>34320</v>
          </cell>
          <cell r="C260">
            <v>30302</v>
          </cell>
          <cell r="D260">
            <v>0</v>
          </cell>
        </row>
        <row r="261">
          <cell r="A261" t="str">
            <v xml:space="preserve">343.20 30102        </v>
          </cell>
          <cell r="B261">
            <v>34320</v>
          </cell>
          <cell r="C261">
            <v>30102</v>
          </cell>
          <cell r="D261">
            <v>0</v>
          </cell>
        </row>
        <row r="262">
          <cell r="A262" t="str">
            <v xml:space="preserve">343.20 30401        </v>
          </cell>
          <cell r="B262">
            <v>34320</v>
          </cell>
          <cell r="C262">
            <v>30401</v>
          </cell>
          <cell r="D262">
            <v>0</v>
          </cell>
        </row>
        <row r="263">
          <cell r="A263" t="str">
            <v xml:space="preserve">343.20 30504        </v>
          </cell>
          <cell r="B263">
            <v>34320</v>
          </cell>
          <cell r="C263">
            <v>30504</v>
          </cell>
          <cell r="D263">
            <v>0</v>
          </cell>
        </row>
        <row r="264">
          <cell r="A264" t="str">
            <v xml:space="preserve">343.20 30502        </v>
          </cell>
          <cell r="B264">
            <v>34320</v>
          </cell>
          <cell r="C264">
            <v>30502</v>
          </cell>
          <cell r="D264">
            <v>0</v>
          </cell>
        </row>
        <row r="265">
          <cell r="A265" t="str">
            <v xml:space="preserve">343.20 30503        </v>
          </cell>
          <cell r="B265">
            <v>34320</v>
          </cell>
          <cell r="C265">
            <v>30503</v>
          </cell>
          <cell r="D265">
            <v>0</v>
          </cell>
        </row>
        <row r="266">
          <cell r="A266" t="str">
            <v xml:space="preserve">343.20 30601        </v>
          </cell>
          <cell r="B266">
            <v>34320</v>
          </cell>
          <cell r="C266">
            <v>30601</v>
          </cell>
          <cell r="D266">
            <v>0</v>
          </cell>
        </row>
        <row r="267">
          <cell r="A267" t="str">
            <v xml:space="preserve">343.20 30602        </v>
          </cell>
          <cell r="B267">
            <v>34320</v>
          </cell>
          <cell r="C267">
            <v>30602</v>
          </cell>
          <cell r="D267">
            <v>0</v>
          </cell>
        </row>
        <row r="268">
          <cell r="A268" t="str">
            <v xml:space="preserve">343.20 30701        </v>
          </cell>
          <cell r="B268">
            <v>34320</v>
          </cell>
          <cell r="C268">
            <v>30701</v>
          </cell>
          <cell r="D268">
            <v>0</v>
          </cell>
        </row>
        <row r="269">
          <cell r="A269" t="str">
            <v xml:space="preserve">343.20 30801        </v>
          </cell>
          <cell r="B269">
            <v>34320</v>
          </cell>
          <cell r="C269">
            <v>30801</v>
          </cell>
          <cell r="D269">
            <v>0</v>
          </cell>
        </row>
        <row r="270">
          <cell r="A270" t="str">
            <v xml:space="preserve">343.20 30901        </v>
          </cell>
          <cell r="B270">
            <v>34320</v>
          </cell>
          <cell r="C270">
            <v>30901</v>
          </cell>
          <cell r="D270">
            <v>0</v>
          </cell>
        </row>
        <row r="271">
          <cell r="A271" t="str">
            <v xml:space="preserve">343.20 30902        </v>
          </cell>
          <cell r="B271">
            <v>34320</v>
          </cell>
          <cell r="C271">
            <v>30902</v>
          </cell>
          <cell r="D271">
            <v>0</v>
          </cell>
        </row>
        <row r="272">
          <cell r="A272" t="str">
            <v xml:space="preserve">343.20 30903        </v>
          </cell>
          <cell r="B272">
            <v>34320</v>
          </cell>
          <cell r="C272">
            <v>30903</v>
          </cell>
          <cell r="D272">
            <v>0</v>
          </cell>
        </row>
        <row r="273">
          <cell r="A273" t="str">
            <v xml:space="preserve">344.00 30200        </v>
          </cell>
          <cell r="B273">
            <v>34400</v>
          </cell>
          <cell r="C273">
            <v>30200</v>
          </cell>
          <cell r="D273">
            <v>-2014.6950000000002</v>
          </cell>
        </row>
        <row r="274">
          <cell r="A274" t="str">
            <v xml:space="preserve">344.00 30201        </v>
          </cell>
          <cell r="B274">
            <v>34400</v>
          </cell>
          <cell r="C274">
            <v>30201</v>
          </cell>
          <cell r="D274">
            <v>-84426.68</v>
          </cell>
        </row>
        <row r="275">
          <cell r="A275" t="str">
            <v xml:space="preserve">344.00 30202        </v>
          </cell>
          <cell r="B275">
            <v>34400</v>
          </cell>
          <cell r="C275">
            <v>30202</v>
          </cell>
          <cell r="D275">
            <v>-90508.565000000002</v>
          </cell>
        </row>
        <row r="276">
          <cell r="A276" t="str">
            <v xml:space="preserve">344.00 30101        </v>
          </cell>
          <cell r="B276">
            <v>34400</v>
          </cell>
          <cell r="C276">
            <v>30101</v>
          </cell>
          <cell r="D276">
            <v>-13222.04</v>
          </cell>
        </row>
        <row r="277">
          <cell r="A277" t="str">
            <v xml:space="preserve">344.00 30301        </v>
          </cell>
          <cell r="B277">
            <v>34400</v>
          </cell>
          <cell r="C277">
            <v>30301</v>
          </cell>
          <cell r="D277">
            <v>-137270.33000000002</v>
          </cell>
        </row>
        <row r="278">
          <cell r="A278" t="str">
            <v xml:space="preserve">344.00 30300        </v>
          </cell>
          <cell r="B278">
            <v>34400</v>
          </cell>
          <cell r="C278">
            <v>30300</v>
          </cell>
          <cell r="D278">
            <v>-24.184999999999999</v>
          </cell>
        </row>
        <row r="279">
          <cell r="A279" t="str">
            <v xml:space="preserve">344.00 30302        </v>
          </cell>
          <cell r="B279">
            <v>34400</v>
          </cell>
          <cell r="C279">
            <v>30302</v>
          </cell>
          <cell r="D279">
            <v>-13622.289999999995</v>
          </cell>
        </row>
        <row r="280">
          <cell r="A280" t="str">
            <v xml:space="preserve">344.00 30102        </v>
          </cell>
          <cell r="B280">
            <v>34400</v>
          </cell>
          <cell r="C280">
            <v>30102</v>
          </cell>
          <cell r="D280">
            <v>-110690.83499999999</v>
          </cell>
        </row>
        <row r="281">
          <cell r="A281" t="str">
            <v xml:space="preserve">344.00 30401        </v>
          </cell>
          <cell r="B281">
            <v>34400</v>
          </cell>
          <cell r="C281">
            <v>30401</v>
          </cell>
          <cell r="D281">
            <v>-110761.72</v>
          </cell>
        </row>
        <row r="282">
          <cell r="A282" t="str">
            <v xml:space="preserve">344.00 30504        </v>
          </cell>
          <cell r="B282">
            <v>34400</v>
          </cell>
          <cell r="C282">
            <v>30504</v>
          </cell>
          <cell r="D282">
            <v>-96002.154999999999</v>
          </cell>
        </row>
        <row r="283">
          <cell r="A283" t="str">
            <v xml:space="preserve">344.00 30502        </v>
          </cell>
          <cell r="B283">
            <v>34400</v>
          </cell>
          <cell r="C283">
            <v>30502</v>
          </cell>
          <cell r="D283">
            <v>-76507.785000000003</v>
          </cell>
        </row>
        <row r="284">
          <cell r="A284" t="str">
            <v xml:space="preserve">344.00 30503        </v>
          </cell>
          <cell r="B284">
            <v>34400</v>
          </cell>
          <cell r="C284">
            <v>30503</v>
          </cell>
          <cell r="D284">
            <v>-105630.045</v>
          </cell>
        </row>
        <row r="285">
          <cell r="A285" t="str">
            <v xml:space="preserve">344.00 30103        </v>
          </cell>
          <cell r="B285">
            <v>34400</v>
          </cell>
          <cell r="C285">
            <v>30103</v>
          </cell>
          <cell r="D285">
            <v>-111266.93000000002</v>
          </cell>
        </row>
        <row r="286">
          <cell r="A286" t="str">
            <v xml:space="preserve">344.00 30600        </v>
          </cell>
          <cell r="B286">
            <v>34400</v>
          </cell>
          <cell r="C286">
            <v>30600</v>
          </cell>
          <cell r="D286">
            <v>-408.12999999999892</v>
          </cell>
        </row>
        <row r="287">
          <cell r="A287" t="str">
            <v xml:space="preserve">344.00 30601        </v>
          </cell>
          <cell r="B287">
            <v>34400</v>
          </cell>
          <cell r="C287">
            <v>30601</v>
          </cell>
          <cell r="D287">
            <v>-42861.815000000002</v>
          </cell>
        </row>
        <row r="288">
          <cell r="A288" t="str">
            <v xml:space="preserve">344.00 30602        </v>
          </cell>
          <cell r="B288">
            <v>34400</v>
          </cell>
          <cell r="C288">
            <v>30602</v>
          </cell>
          <cell r="D288">
            <v>-51854.405000000006</v>
          </cell>
        </row>
        <row r="289">
          <cell r="A289" t="str">
            <v xml:space="preserve">344.00 30700        </v>
          </cell>
          <cell r="B289">
            <v>34400</v>
          </cell>
          <cell r="C289">
            <v>30700</v>
          </cell>
          <cell r="D289">
            <v>-137.33000000000001</v>
          </cell>
        </row>
        <row r="290">
          <cell r="A290" t="str">
            <v xml:space="preserve">344.00 30701        </v>
          </cell>
          <cell r="B290">
            <v>34400</v>
          </cell>
          <cell r="C290">
            <v>30701</v>
          </cell>
          <cell r="D290">
            <v>-19777.77</v>
          </cell>
        </row>
        <row r="291">
          <cell r="A291" t="str">
            <v xml:space="preserve">344.00 30702        </v>
          </cell>
          <cell r="B291">
            <v>34400</v>
          </cell>
          <cell r="C291">
            <v>30702</v>
          </cell>
          <cell r="D291">
            <v>-21157.22</v>
          </cell>
        </row>
        <row r="292">
          <cell r="A292" t="str">
            <v xml:space="preserve">344.00 30801        </v>
          </cell>
          <cell r="B292">
            <v>34400</v>
          </cell>
          <cell r="C292">
            <v>30801</v>
          </cell>
          <cell r="D292">
            <v>-235932.505</v>
          </cell>
        </row>
        <row r="293">
          <cell r="A293" t="str">
            <v xml:space="preserve">344.00 30901        </v>
          </cell>
          <cell r="B293">
            <v>34400</v>
          </cell>
          <cell r="C293">
            <v>30901</v>
          </cell>
          <cell r="D293">
            <v>-538211.84499999997</v>
          </cell>
        </row>
        <row r="294">
          <cell r="A294" t="str">
            <v xml:space="preserve">344.00 30902        </v>
          </cell>
          <cell r="B294">
            <v>34400</v>
          </cell>
          <cell r="C294">
            <v>30902</v>
          </cell>
          <cell r="D294">
            <v>-464303.74500000005</v>
          </cell>
        </row>
        <row r="295">
          <cell r="A295" t="str">
            <v xml:space="preserve">344.00 30903        </v>
          </cell>
          <cell r="B295">
            <v>34400</v>
          </cell>
          <cell r="C295">
            <v>30903</v>
          </cell>
          <cell r="D295">
            <v>-23318.6</v>
          </cell>
        </row>
        <row r="296">
          <cell r="A296" t="str">
            <v xml:space="preserve">345.00 40101        </v>
          </cell>
          <cell r="B296">
            <v>34500</v>
          </cell>
          <cell r="C296">
            <v>40101</v>
          </cell>
          <cell r="D296">
            <v>-1900.6079999999999</v>
          </cell>
        </row>
        <row r="297">
          <cell r="A297" t="str">
            <v xml:space="preserve">345.00 30200        </v>
          </cell>
          <cell r="B297">
            <v>34500</v>
          </cell>
          <cell r="C297">
            <v>30200</v>
          </cell>
          <cell r="D297">
            <v>-7208.5540000000001</v>
          </cell>
        </row>
        <row r="298">
          <cell r="A298" t="str">
            <v xml:space="preserve">345.00 30201        </v>
          </cell>
          <cell r="B298">
            <v>34500</v>
          </cell>
          <cell r="C298">
            <v>30201</v>
          </cell>
          <cell r="D298">
            <v>-16751.736999999997</v>
          </cell>
        </row>
        <row r="299">
          <cell r="A299" t="str">
            <v xml:space="preserve">345.00 30202        </v>
          </cell>
          <cell r="B299">
            <v>34500</v>
          </cell>
          <cell r="C299">
            <v>30202</v>
          </cell>
          <cell r="D299">
            <v>-13764.916000000001</v>
          </cell>
        </row>
        <row r="300">
          <cell r="A300" t="str">
            <v xml:space="preserve">345.00 30101        </v>
          </cell>
          <cell r="B300">
            <v>34500</v>
          </cell>
          <cell r="C300">
            <v>30101</v>
          </cell>
          <cell r="D300">
            <v>-625.52200000000005</v>
          </cell>
        </row>
        <row r="301">
          <cell r="A301" t="str">
            <v xml:space="preserve">345.00 30301        </v>
          </cell>
          <cell r="B301">
            <v>34500</v>
          </cell>
          <cell r="C301">
            <v>30301</v>
          </cell>
          <cell r="D301">
            <v>-30476.571999999993</v>
          </cell>
        </row>
        <row r="302">
          <cell r="A302" t="str">
            <v xml:space="preserve">345.00 30300        </v>
          </cell>
          <cell r="B302">
            <v>34500</v>
          </cell>
          <cell r="C302">
            <v>30300</v>
          </cell>
          <cell r="D302">
            <v>-148.78300000000002</v>
          </cell>
        </row>
        <row r="303">
          <cell r="A303" t="str">
            <v xml:space="preserve">345.00 30302        </v>
          </cell>
          <cell r="B303">
            <v>34500</v>
          </cell>
          <cell r="C303">
            <v>30302</v>
          </cell>
          <cell r="D303">
            <v>-1913.8620000000001</v>
          </cell>
        </row>
        <row r="304">
          <cell r="A304" t="str">
            <v xml:space="preserve">345.00 30102        </v>
          </cell>
          <cell r="B304">
            <v>34500</v>
          </cell>
          <cell r="C304">
            <v>30102</v>
          </cell>
          <cell r="D304">
            <v>-14615.219000000001</v>
          </cell>
        </row>
        <row r="305">
          <cell r="A305" t="str">
            <v xml:space="preserve">345.00 30401        </v>
          </cell>
          <cell r="B305">
            <v>34500</v>
          </cell>
          <cell r="C305">
            <v>30401</v>
          </cell>
          <cell r="D305">
            <v>-23929.903999999999</v>
          </cell>
        </row>
        <row r="306">
          <cell r="A306" t="str">
            <v xml:space="preserve">345.00 30500        </v>
          </cell>
          <cell r="B306">
            <v>34500</v>
          </cell>
          <cell r="C306">
            <v>30500</v>
          </cell>
          <cell r="D306">
            <v>-3792.5160000000001</v>
          </cell>
        </row>
        <row r="307">
          <cell r="A307" t="str">
            <v xml:space="preserve">345.00 30504        </v>
          </cell>
          <cell r="B307">
            <v>34500</v>
          </cell>
          <cell r="C307">
            <v>30504</v>
          </cell>
          <cell r="D307">
            <v>-24707.182000000001</v>
          </cell>
        </row>
        <row r="308">
          <cell r="A308" t="str">
            <v xml:space="preserve">345.00 30502        </v>
          </cell>
          <cell r="B308">
            <v>34500</v>
          </cell>
          <cell r="C308">
            <v>30502</v>
          </cell>
          <cell r="D308">
            <v>-19209.060000000001</v>
          </cell>
        </row>
        <row r="309">
          <cell r="A309" t="str">
            <v xml:space="preserve">345.00 30503        </v>
          </cell>
          <cell r="B309">
            <v>34500</v>
          </cell>
          <cell r="C309">
            <v>30503</v>
          </cell>
          <cell r="D309">
            <v>-17940.178</v>
          </cell>
        </row>
        <row r="310">
          <cell r="A310" t="str">
            <v xml:space="preserve">345.00 30103        </v>
          </cell>
          <cell r="B310">
            <v>34500</v>
          </cell>
          <cell r="C310">
            <v>30103</v>
          </cell>
          <cell r="D310">
            <v>-6949.6640000000007</v>
          </cell>
        </row>
        <row r="311">
          <cell r="A311" t="str">
            <v xml:space="preserve">345.00 30600        </v>
          </cell>
          <cell r="B311">
            <v>34500</v>
          </cell>
          <cell r="C311">
            <v>30600</v>
          </cell>
          <cell r="D311">
            <v>-1858.3880000000004</v>
          </cell>
        </row>
        <row r="312">
          <cell r="A312" t="str">
            <v xml:space="preserve">345.00 30601        </v>
          </cell>
          <cell r="B312">
            <v>34500</v>
          </cell>
          <cell r="C312">
            <v>30601</v>
          </cell>
          <cell r="D312">
            <v>-8270.4710000000014</v>
          </cell>
        </row>
        <row r="313">
          <cell r="A313" t="str">
            <v xml:space="preserve">345.00 30602        </v>
          </cell>
          <cell r="B313">
            <v>34500</v>
          </cell>
          <cell r="C313">
            <v>30602</v>
          </cell>
          <cell r="D313">
            <v>-9118.3019999999979</v>
          </cell>
        </row>
        <row r="314">
          <cell r="A314" t="str">
            <v xml:space="preserve">345.00 30700        </v>
          </cell>
          <cell r="B314">
            <v>34500</v>
          </cell>
          <cell r="C314">
            <v>30700</v>
          </cell>
          <cell r="D314">
            <v>-163.12800000000004</v>
          </cell>
        </row>
        <row r="315">
          <cell r="A315" t="str">
            <v xml:space="preserve">345.00 30701        </v>
          </cell>
          <cell r="B315">
            <v>34500</v>
          </cell>
          <cell r="C315">
            <v>30701</v>
          </cell>
          <cell r="D315">
            <v>-4751.3969999999999</v>
          </cell>
        </row>
        <row r="316">
          <cell r="A316" t="str">
            <v xml:space="preserve">345.00 30702        </v>
          </cell>
          <cell r="B316">
            <v>34500</v>
          </cell>
          <cell r="C316">
            <v>30702</v>
          </cell>
          <cell r="D316">
            <v>-4741.3649999999998</v>
          </cell>
        </row>
        <row r="317">
          <cell r="A317" t="str">
            <v xml:space="preserve">345.00 40102        </v>
          </cell>
          <cell r="B317">
            <v>34500</v>
          </cell>
          <cell r="C317">
            <v>40102</v>
          </cell>
          <cell r="D317">
            <v>-446.5739999999999</v>
          </cell>
        </row>
        <row r="318">
          <cell r="A318" t="str">
            <v xml:space="preserve">345.00 30801        </v>
          </cell>
          <cell r="B318">
            <v>34500</v>
          </cell>
          <cell r="C318">
            <v>30801</v>
          </cell>
          <cell r="D318">
            <v>-59140.518999999993</v>
          </cell>
        </row>
        <row r="319">
          <cell r="A319" t="str">
            <v xml:space="preserve">345.00 30901        </v>
          </cell>
          <cell r="B319">
            <v>34500</v>
          </cell>
          <cell r="C319">
            <v>30901</v>
          </cell>
          <cell r="D319">
            <v>-158052.96900000001</v>
          </cell>
        </row>
        <row r="320">
          <cell r="A320" t="str">
            <v xml:space="preserve">345.00 30902        </v>
          </cell>
          <cell r="B320">
            <v>34500</v>
          </cell>
          <cell r="C320">
            <v>30902</v>
          </cell>
          <cell r="D320">
            <v>-71758.47600000001</v>
          </cell>
        </row>
        <row r="321">
          <cell r="A321" t="str">
            <v xml:space="preserve">345.00 30903        </v>
          </cell>
          <cell r="B321">
            <v>34500</v>
          </cell>
          <cell r="C321">
            <v>30903</v>
          </cell>
          <cell r="D321">
            <v>-3603.9059999999999</v>
          </cell>
        </row>
        <row r="322">
          <cell r="A322" t="str">
            <v xml:space="preserve">346.00 30200        </v>
          </cell>
          <cell r="B322">
            <v>34600</v>
          </cell>
          <cell r="C322">
            <v>30200</v>
          </cell>
          <cell r="D322">
            <v>0</v>
          </cell>
        </row>
        <row r="323">
          <cell r="A323" t="str">
            <v xml:space="preserve">346.00 30201        </v>
          </cell>
          <cell r="B323">
            <v>34600</v>
          </cell>
          <cell r="C323">
            <v>30201</v>
          </cell>
          <cell r="D323">
            <v>0</v>
          </cell>
        </row>
        <row r="324">
          <cell r="A324" t="str">
            <v xml:space="preserve">346.00 30202        </v>
          </cell>
          <cell r="B324">
            <v>34600</v>
          </cell>
          <cell r="C324">
            <v>30202</v>
          </cell>
          <cell r="D324">
            <v>0</v>
          </cell>
        </row>
        <row r="325">
          <cell r="A325" t="str">
            <v xml:space="preserve">346.00 30101        </v>
          </cell>
          <cell r="B325">
            <v>34600</v>
          </cell>
          <cell r="C325">
            <v>30101</v>
          </cell>
          <cell r="D325">
            <v>0</v>
          </cell>
        </row>
        <row r="326">
          <cell r="A326" t="str">
            <v xml:space="preserve">346.00 30301        </v>
          </cell>
          <cell r="B326">
            <v>34600</v>
          </cell>
          <cell r="C326">
            <v>30301</v>
          </cell>
          <cell r="D326">
            <v>0</v>
          </cell>
        </row>
        <row r="327">
          <cell r="A327" t="str">
            <v xml:space="preserve">346.00 30300        </v>
          </cell>
          <cell r="B327">
            <v>34600</v>
          </cell>
          <cell r="C327">
            <v>30300</v>
          </cell>
          <cell r="D327">
            <v>0</v>
          </cell>
        </row>
        <row r="328">
          <cell r="A328" t="str">
            <v xml:space="preserve">346.00 30302        </v>
          </cell>
          <cell r="B328">
            <v>34600</v>
          </cell>
          <cell r="C328">
            <v>30302</v>
          </cell>
          <cell r="D328">
            <v>0</v>
          </cell>
        </row>
        <row r="329">
          <cell r="A329" t="str">
            <v xml:space="preserve">346.00 30102        </v>
          </cell>
          <cell r="B329">
            <v>34600</v>
          </cell>
          <cell r="C329">
            <v>30102</v>
          </cell>
          <cell r="D329">
            <v>0</v>
          </cell>
        </row>
        <row r="330">
          <cell r="A330" t="str">
            <v xml:space="preserve">346.00 30401        </v>
          </cell>
          <cell r="B330">
            <v>34600</v>
          </cell>
          <cell r="C330">
            <v>30401</v>
          </cell>
          <cell r="D330">
            <v>0</v>
          </cell>
        </row>
        <row r="331">
          <cell r="A331" t="str">
            <v xml:space="preserve">346.00 30500        </v>
          </cell>
          <cell r="B331">
            <v>34600</v>
          </cell>
          <cell r="C331">
            <v>30500</v>
          </cell>
          <cell r="D331">
            <v>0</v>
          </cell>
        </row>
        <row r="332">
          <cell r="A332" t="str">
            <v xml:space="preserve">346.00 30504        </v>
          </cell>
          <cell r="B332">
            <v>34600</v>
          </cell>
          <cell r="C332">
            <v>30504</v>
          </cell>
          <cell r="D332">
            <v>0</v>
          </cell>
        </row>
        <row r="333">
          <cell r="A333" t="str">
            <v xml:space="preserve">346.00 30502        </v>
          </cell>
          <cell r="B333">
            <v>34600</v>
          </cell>
          <cell r="C333">
            <v>30502</v>
          </cell>
          <cell r="D333">
            <v>0</v>
          </cell>
        </row>
        <row r="334">
          <cell r="A334" t="str">
            <v xml:space="preserve">346.00 30503        </v>
          </cell>
          <cell r="B334">
            <v>34600</v>
          </cell>
          <cell r="C334">
            <v>30503</v>
          </cell>
          <cell r="D334">
            <v>0</v>
          </cell>
        </row>
        <row r="335">
          <cell r="A335" t="str">
            <v xml:space="preserve">346.00 40103        </v>
          </cell>
          <cell r="B335">
            <v>34600</v>
          </cell>
          <cell r="C335">
            <v>40103</v>
          </cell>
          <cell r="D335">
            <v>0</v>
          </cell>
        </row>
        <row r="336">
          <cell r="A336" t="str">
            <v xml:space="preserve">346.00 30103        </v>
          </cell>
          <cell r="B336">
            <v>34600</v>
          </cell>
          <cell r="C336">
            <v>30103</v>
          </cell>
          <cell r="D336">
            <v>0</v>
          </cell>
        </row>
        <row r="337">
          <cell r="A337" t="str">
            <v xml:space="preserve">346.00 30600        </v>
          </cell>
          <cell r="B337">
            <v>34600</v>
          </cell>
          <cell r="C337">
            <v>30600</v>
          </cell>
          <cell r="D337">
            <v>0</v>
          </cell>
        </row>
        <row r="338">
          <cell r="A338" t="str">
            <v xml:space="preserve">346.00 30601        </v>
          </cell>
          <cell r="B338">
            <v>34600</v>
          </cell>
          <cell r="C338">
            <v>30601</v>
          </cell>
          <cell r="D338">
            <v>0</v>
          </cell>
        </row>
        <row r="339">
          <cell r="A339" t="str">
            <v xml:space="preserve">346.00 30602        </v>
          </cell>
          <cell r="B339">
            <v>34600</v>
          </cell>
          <cell r="C339">
            <v>30602</v>
          </cell>
          <cell r="D339">
            <v>0</v>
          </cell>
        </row>
        <row r="340">
          <cell r="A340" t="str">
            <v xml:space="preserve">346.00 30700        </v>
          </cell>
          <cell r="B340">
            <v>34600</v>
          </cell>
          <cell r="C340">
            <v>30700</v>
          </cell>
          <cell r="D340">
            <v>0</v>
          </cell>
        </row>
        <row r="341">
          <cell r="A341" t="str">
            <v xml:space="preserve">346.00 30701        </v>
          </cell>
          <cell r="B341">
            <v>34600</v>
          </cell>
          <cell r="C341">
            <v>30701</v>
          </cell>
          <cell r="D341">
            <v>0</v>
          </cell>
        </row>
        <row r="342">
          <cell r="A342" t="str">
            <v xml:space="preserve">346.00 30702        </v>
          </cell>
          <cell r="B342">
            <v>34600</v>
          </cell>
          <cell r="C342">
            <v>30702</v>
          </cell>
          <cell r="D342">
            <v>0</v>
          </cell>
        </row>
        <row r="343">
          <cell r="A343" t="str">
            <v xml:space="preserve">346.00 30801        </v>
          </cell>
          <cell r="B343">
            <v>34600</v>
          </cell>
          <cell r="C343">
            <v>30801</v>
          </cell>
          <cell r="D343">
            <v>0</v>
          </cell>
        </row>
        <row r="344">
          <cell r="A344" t="str">
            <v xml:space="preserve">346.00 30901        </v>
          </cell>
          <cell r="B344">
            <v>34600</v>
          </cell>
          <cell r="C344">
            <v>30901</v>
          </cell>
          <cell r="D344">
            <v>0</v>
          </cell>
        </row>
        <row r="345">
          <cell r="A345" t="str">
            <v xml:space="preserve">346.00 30902        </v>
          </cell>
          <cell r="B345">
            <v>34600</v>
          </cell>
          <cell r="C345">
            <v>30902</v>
          </cell>
          <cell r="D345">
            <v>0</v>
          </cell>
        </row>
        <row r="346">
          <cell r="A346" t="str">
            <v xml:space="preserve">346.00 30903        </v>
          </cell>
          <cell r="B346">
            <v>34600</v>
          </cell>
          <cell r="C346">
            <v>30903</v>
          </cell>
          <cell r="D346">
            <v>0</v>
          </cell>
        </row>
        <row r="347">
          <cell r="A347" t="str">
            <v xml:space="preserve">346.00 30900        </v>
          </cell>
          <cell r="B347">
            <v>34600</v>
          </cell>
          <cell r="C347">
            <v>30900</v>
          </cell>
          <cell r="D347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L1" t="str">
            <v>Tag</v>
          </cell>
          <cell r="M1" t="str">
            <v>Incl/ Exclude</v>
          </cell>
          <cell r="N1" t="str">
            <v>Function</v>
          </cell>
          <cell r="V1" t="str">
            <v>Tag</v>
          </cell>
          <cell r="W1" t="str">
            <v>Function</v>
          </cell>
        </row>
        <row r="2">
          <cell r="L2" t="str">
            <v>30100Intangible Plant</v>
          </cell>
          <cell r="M2" t="str">
            <v>Excl</v>
          </cell>
          <cell r="N2" t="str">
            <v>01 - Intangible Plant</v>
          </cell>
          <cell r="V2" t="str">
            <v>30100Intangible Plant</v>
          </cell>
          <cell r="W2" t="str">
            <v>No Groups</v>
          </cell>
        </row>
        <row r="3">
          <cell r="L3" t="str">
            <v>30300Intangible Plant</v>
          </cell>
          <cell r="M3" t="str">
            <v>Excl</v>
          </cell>
          <cell r="N3" t="str">
            <v>01 - Intangible Plant</v>
          </cell>
          <cell r="V3" t="str">
            <v>30300Intangible Plant</v>
          </cell>
          <cell r="W3" t="str">
            <v>No Groups</v>
          </cell>
        </row>
        <row r="4">
          <cell r="L4" t="str">
            <v>30350Intangible Plant</v>
          </cell>
          <cell r="M4" t="str">
            <v>Excl</v>
          </cell>
          <cell r="N4" t="str">
            <v>01 - Intangible Plant</v>
          </cell>
          <cell r="V4" t="str">
            <v>30350Intangible Plant</v>
          </cell>
          <cell r="W4" t="str">
            <v>No Groups</v>
          </cell>
        </row>
        <row r="5">
          <cell r="L5" t="str">
            <v>30380Intangible Plant</v>
          </cell>
          <cell r="M5" t="str">
            <v>Excl</v>
          </cell>
          <cell r="N5" t="str">
            <v>01 - Intangible Plant</v>
          </cell>
          <cell r="V5" t="str">
            <v>30380Intangible Plant</v>
          </cell>
          <cell r="W5" t="str">
            <v>No Groups</v>
          </cell>
        </row>
        <row r="6">
          <cell r="L6" t="str">
            <v>30399Intangible Plant</v>
          </cell>
          <cell r="M6" t="str">
            <v>Excl</v>
          </cell>
          <cell r="N6" t="str">
            <v>01 - Intangible Plant</v>
          </cell>
          <cell r="V6" t="str">
            <v>30399Intangible Plant</v>
          </cell>
          <cell r="W6" t="str">
            <v>No Groups</v>
          </cell>
        </row>
        <row r="7">
          <cell r="L7" t="str">
            <v>31000CapeCanaveral Comm</v>
          </cell>
          <cell r="M7" t="str">
            <v>Excl</v>
          </cell>
          <cell r="N7" t="str">
            <v>02 - Steam Generation Plant</v>
          </cell>
          <cell r="V7" t="str">
            <v>31000CapeCanaveral Comm</v>
          </cell>
          <cell r="W7" t="str">
            <v>Steam</v>
          </cell>
        </row>
        <row r="8">
          <cell r="L8" t="str">
            <v>31000Cutler Comm</v>
          </cell>
          <cell r="M8" t="str">
            <v>Excl</v>
          </cell>
          <cell r="N8" t="str">
            <v>02 - Steam Generation Plant</v>
          </cell>
          <cell r="V8" t="str">
            <v>31100CapeCanaveral Comm</v>
          </cell>
          <cell r="W8" t="str">
            <v>Steam</v>
          </cell>
        </row>
        <row r="9">
          <cell r="L9" t="str">
            <v>31000Manatee Comm</v>
          </cell>
          <cell r="M9" t="str">
            <v>Excl</v>
          </cell>
          <cell r="N9" t="str">
            <v>02 - Steam Generation Plant</v>
          </cell>
          <cell r="V9" t="str">
            <v>31400CapeCanaveral Comm</v>
          </cell>
          <cell r="W9" t="str">
            <v>Steam</v>
          </cell>
        </row>
        <row r="10">
          <cell r="L10" t="str">
            <v>31000Martin Comm</v>
          </cell>
          <cell r="M10" t="str">
            <v>Excl</v>
          </cell>
          <cell r="N10" t="str">
            <v>02 - Steam Generation Plant</v>
          </cell>
          <cell r="V10" t="str">
            <v>31650CapeCanaveral Comm</v>
          </cell>
          <cell r="W10" t="str">
            <v>Steam</v>
          </cell>
        </row>
        <row r="11">
          <cell r="L11" t="str">
            <v>31000PtEverglades U1</v>
          </cell>
          <cell r="M11" t="str">
            <v>Excl</v>
          </cell>
          <cell r="N11" t="str">
            <v>02 - Steam Generation Plant</v>
          </cell>
          <cell r="V11" t="str">
            <v>31670CapeCanaveral Comm</v>
          </cell>
          <cell r="W11" t="str">
            <v>Steam</v>
          </cell>
        </row>
        <row r="12">
          <cell r="L12" t="str">
            <v>31000Riviera Comm</v>
          </cell>
          <cell r="M12" t="str">
            <v>Excl</v>
          </cell>
          <cell r="N12" t="str">
            <v>02 - Steam Generation Plant</v>
          </cell>
          <cell r="V12" t="str">
            <v>31100CapeCanaveral U1</v>
          </cell>
          <cell r="W12" t="str">
            <v>Steam</v>
          </cell>
        </row>
        <row r="13">
          <cell r="L13" t="str">
            <v>31000Scherer Comm</v>
          </cell>
          <cell r="M13" t="str">
            <v>Excl</v>
          </cell>
          <cell r="N13" t="str">
            <v>02 - Steam Generation Plant</v>
          </cell>
          <cell r="V13" t="str">
            <v>31400CapeCanaveral U1</v>
          </cell>
          <cell r="W13" t="str">
            <v>Steam</v>
          </cell>
        </row>
        <row r="14">
          <cell r="L14" t="str">
            <v>31000Scherer Comm U3&amp;4</v>
          </cell>
          <cell r="M14" t="str">
            <v>Excl</v>
          </cell>
          <cell r="N14" t="str">
            <v>02 - Steam Generation Plant</v>
          </cell>
          <cell r="V14" t="str">
            <v>31100CapeCanaveral U2</v>
          </cell>
          <cell r="W14" t="str">
            <v>Steam</v>
          </cell>
        </row>
        <row r="15">
          <cell r="L15" t="str">
            <v>31000Scherer U4</v>
          </cell>
          <cell r="M15" t="str">
            <v>Excl</v>
          </cell>
          <cell r="N15" t="str">
            <v>02 - Steam Generation Plant</v>
          </cell>
          <cell r="V15" t="str">
            <v>31400CapeCanaveral U2</v>
          </cell>
          <cell r="W15" t="str">
            <v>Steam</v>
          </cell>
        </row>
        <row r="16">
          <cell r="L16" t="str">
            <v>31000SJRPP - Coal &amp; Limestone</v>
          </cell>
          <cell r="M16" t="str">
            <v>Excl</v>
          </cell>
          <cell r="N16" t="str">
            <v>02 - Steam Generation Plant</v>
          </cell>
          <cell r="V16" t="str">
            <v>31000Cutler Comm</v>
          </cell>
          <cell r="W16" t="str">
            <v>Steam</v>
          </cell>
        </row>
        <row r="17">
          <cell r="L17" t="str">
            <v>31000SJRPP - Comm</v>
          </cell>
          <cell r="M17" t="str">
            <v>Excl</v>
          </cell>
          <cell r="N17" t="str">
            <v>02 - Steam Generation Plant</v>
          </cell>
          <cell r="V17" t="str">
            <v>31670Cutler Comm</v>
          </cell>
          <cell r="W17" t="str">
            <v>Steam</v>
          </cell>
        </row>
        <row r="18">
          <cell r="L18" t="str">
            <v>31000Turkey Pt U1</v>
          </cell>
          <cell r="M18" t="str">
            <v>Excl</v>
          </cell>
          <cell r="N18" t="str">
            <v>02 - Steam Generation Plant</v>
          </cell>
          <cell r="V18" t="str">
            <v>31650FtMyers Comm</v>
          </cell>
          <cell r="W18" t="str">
            <v>Steam</v>
          </cell>
        </row>
        <row r="19">
          <cell r="L19" t="str">
            <v>31100CapeCanaveral Comm</v>
          </cell>
          <cell r="M19" t="str">
            <v>Excl</v>
          </cell>
          <cell r="N19" t="str">
            <v>02 - Steam Generation Plant</v>
          </cell>
          <cell r="V19" t="str">
            <v>31000Manatee Comm</v>
          </cell>
          <cell r="W19" t="str">
            <v>Steam</v>
          </cell>
        </row>
        <row r="20">
          <cell r="L20" t="str">
            <v>31100CapeCanaveral U1</v>
          </cell>
          <cell r="M20" t="str">
            <v>Excl</v>
          </cell>
          <cell r="N20" t="str">
            <v>02 - Steam Generation Plant</v>
          </cell>
          <cell r="V20" t="str">
            <v>31100Manatee Comm</v>
          </cell>
          <cell r="W20" t="str">
            <v>Steam</v>
          </cell>
        </row>
        <row r="21">
          <cell r="L21" t="str">
            <v>31100CapeCanaveral U2</v>
          </cell>
          <cell r="M21" t="str">
            <v>Excl</v>
          </cell>
          <cell r="N21" t="str">
            <v>02 - Steam Generation Plant</v>
          </cell>
          <cell r="V21" t="str">
            <v>31200Manatee Comm</v>
          </cell>
          <cell r="W21" t="str">
            <v>Steam</v>
          </cell>
        </row>
        <row r="22">
          <cell r="L22" t="str">
            <v>31100Manatee Comm</v>
          </cell>
          <cell r="M22" t="str">
            <v>Incl</v>
          </cell>
          <cell r="N22" t="str">
            <v>02 - Steam Generation Plant</v>
          </cell>
          <cell r="V22" t="str">
            <v>31400Manatee Comm</v>
          </cell>
          <cell r="W22" t="str">
            <v>Steam</v>
          </cell>
        </row>
        <row r="23">
          <cell r="L23" t="str">
            <v>31100Manatee U1</v>
          </cell>
          <cell r="M23" t="str">
            <v>Incl</v>
          </cell>
          <cell r="N23" t="str">
            <v>02 - Steam Generation Plant</v>
          </cell>
          <cell r="V23" t="str">
            <v>31500Manatee Comm</v>
          </cell>
          <cell r="W23" t="str">
            <v>Steam</v>
          </cell>
        </row>
        <row r="24">
          <cell r="L24" t="str">
            <v>31100Manatee U2</v>
          </cell>
          <cell r="M24" t="str">
            <v>Incl</v>
          </cell>
          <cell r="N24" t="str">
            <v>02 - Steam Generation Plant</v>
          </cell>
          <cell r="V24" t="str">
            <v>31600Manatee Comm</v>
          </cell>
          <cell r="W24" t="str">
            <v>Steam</v>
          </cell>
        </row>
        <row r="25">
          <cell r="L25" t="str">
            <v>31100Martin Comm</v>
          </cell>
          <cell r="M25" t="str">
            <v>Incl</v>
          </cell>
          <cell r="N25" t="str">
            <v>02 - Steam Generation Plant</v>
          </cell>
          <cell r="V25" t="str">
            <v>31630Manatee Comm</v>
          </cell>
          <cell r="W25" t="str">
            <v>Steam</v>
          </cell>
        </row>
        <row r="26">
          <cell r="L26" t="str">
            <v>31100Martin U1</v>
          </cell>
          <cell r="M26" t="str">
            <v>Incl</v>
          </cell>
          <cell r="N26" t="str">
            <v>02 - Steam Generation Plant</v>
          </cell>
          <cell r="V26" t="str">
            <v>31650Manatee Comm</v>
          </cell>
          <cell r="W26" t="str">
            <v>Steam</v>
          </cell>
        </row>
        <row r="27">
          <cell r="L27" t="str">
            <v>31100Martin U2</v>
          </cell>
          <cell r="M27" t="str">
            <v>Incl</v>
          </cell>
          <cell r="N27" t="str">
            <v>02 - Steam Generation Plant</v>
          </cell>
          <cell r="V27" t="str">
            <v>31670Manatee Comm</v>
          </cell>
          <cell r="W27" t="str">
            <v>Steam</v>
          </cell>
        </row>
        <row r="28">
          <cell r="L28" t="str">
            <v>31100PtEverglades Comm</v>
          </cell>
          <cell r="M28" t="str">
            <v>Excl</v>
          </cell>
          <cell r="N28" t="str">
            <v>02 - Steam Generation Plant</v>
          </cell>
          <cell r="V28" t="str">
            <v>31100Manatee U1</v>
          </cell>
          <cell r="W28" t="str">
            <v>Steam</v>
          </cell>
        </row>
        <row r="29">
          <cell r="L29" t="str">
            <v>31100PtEverglades U3</v>
          </cell>
          <cell r="M29" t="str">
            <v>Excl</v>
          </cell>
          <cell r="N29" t="str">
            <v>02 - Steam Generation Plant</v>
          </cell>
          <cell r="V29" t="str">
            <v>31200Manatee U1</v>
          </cell>
          <cell r="W29" t="str">
            <v>Steam</v>
          </cell>
        </row>
        <row r="30">
          <cell r="L30" t="str">
            <v>31100PtEverglades U4</v>
          </cell>
          <cell r="M30" t="str">
            <v>Excl</v>
          </cell>
          <cell r="N30" t="str">
            <v>02 - Steam Generation Plant</v>
          </cell>
          <cell r="V30" t="str">
            <v>31400Manatee U1</v>
          </cell>
          <cell r="W30" t="str">
            <v>Steam</v>
          </cell>
        </row>
        <row r="31">
          <cell r="L31" t="str">
            <v>31100Riviera Comm</v>
          </cell>
          <cell r="M31" t="str">
            <v>Excl</v>
          </cell>
          <cell r="N31" t="str">
            <v>02 - Steam Generation Plant</v>
          </cell>
          <cell r="V31" t="str">
            <v>31500Manatee U1</v>
          </cell>
          <cell r="W31" t="str">
            <v>Steam</v>
          </cell>
        </row>
        <row r="32">
          <cell r="L32" t="str">
            <v>31100Riviera U3</v>
          </cell>
          <cell r="M32" t="str">
            <v>Excl</v>
          </cell>
          <cell r="N32" t="str">
            <v>02 - Steam Generation Plant</v>
          </cell>
          <cell r="V32" t="str">
            <v>31600Manatee U1</v>
          </cell>
          <cell r="W32" t="str">
            <v>Steam</v>
          </cell>
        </row>
        <row r="33">
          <cell r="L33" t="str">
            <v>31100Sanford Comm</v>
          </cell>
          <cell r="M33" t="str">
            <v>Excl</v>
          </cell>
          <cell r="N33" t="str">
            <v>02 - Steam Generation Plant</v>
          </cell>
          <cell r="V33" t="str">
            <v>31100Manatee U2</v>
          </cell>
          <cell r="W33" t="str">
            <v>Steam</v>
          </cell>
        </row>
        <row r="34">
          <cell r="L34" t="str">
            <v>31100Sanford U3</v>
          </cell>
          <cell r="M34" t="str">
            <v>Excl</v>
          </cell>
          <cell r="N34" t="str">
            <v>02 - Steam Generation Plant</v>
          </cell>
          <cell r="V34" t="str">
            <v>31200Manatee U2</v>
          </cell>
          <cell r="W34" t="str">
            <v>Steam</v>
          </cell>
        </row>
        <row r="35">
          <cell r="L35" t="str">
            <v>31100Scherer Comm</v>
          </cell>
          <cell r="M35" t="str">
            <v>Incl</v>
          </cell>
          <cell r="N35" t="str">
            <v>02 - Steam Generation Plant</v>
          </cell>
          <cell r="V35" t="str">
            <v>31400Manatee U2</v>
          </cell>
          <cell r="W35" t="str">
            <v>Steam</v>
          </cell>
        </row>
        <row r="36">
          <cell r="L36" t="str">
            <v>31100Scherer Comm U3&amp;4</v>
          </cell>
          <cell r="M36" t="str">
            <v>Incl</v>
          </cell>
          <cell r="N36" t="str">
            <v>02 - Steam Generation Plant</v>
          </cell>
          <cell r="V36" t="str">
            <v>31500Manatee U2</v>
          </cell>
          <cell r="W36" t="str">
            <v>Steam</v>
          </cell>
        </row>
        <row r="37">
          <cell r="L37" t="str">
            <v>31100Scherer U4</v>
          </cell>
          <cell r="M37" t="str">
            <v>Incl</v>
          </cell>
          <cell r="N37" t="str">
            <v>02 - Steam Generation Plant</v>
          </cell>
          <cell r="V37" t="str">
            <v>31600Manatee U2</v>
          </cell>
          <cell r="W37" t="str">
            <v>Steam</v>
          </cell>
        </row>
        <row r="38">
          <cell r="L38" t="str">
            <v>31100SJRPP - Coal &amp; Limestone</v>
          </cell>
          <cell r="M38" t="str">
            <v>Incl</v>
          </cell>
          <cell r="N38" t="str">
            <v>02 - Steam Generation Plant</v>
          </cell>
          <cell r="V38" t="str">
            <v>31200Manatee U3</v>
          </cell>
          <cell r="W38" t="str">
            <v>Steam</v>
          </cell>
        </row>
        <row r="39">
          <cell r="L39" t="str">
            <v>31100SJRPP - Comm</v>
          </cell>
          <cell r="M39" t="str">
            <v>Incl</v>
          </cell>
          <cell r="N39" t="str">
            <v>02 - Steam Generation Plant</v>
          </cell>
          <cell r="V39" t="str">
            <v>31630Manatee U3</v>
          </cell>
          <cell r="W39" t="str">
            <v>Steam</v>
          </cell>
        </row>
        <row r="40">
          <cell r="L40" t="str">
            <v>31100SJRPP - Gypsum</v>
          </cell>
          <cell r="M40" t="str">
            <v>Incl</v>
          </cell>
          <cell r="N40" t="str">
            <v>02 - Steam Generation Plant</v>
          </cell>
          <cell r="V40" t="str">
            <v>31000Martin Comm</v>
          </cell>
          <cell r="W40" t="str">
            <v>Steam</v>
          </cell>
        </row>
        <row r="41">
          <cell r="L41" t="str">
            <v>31100SJRPP U1</v>
          </cell>
          <cell r="M41" t="str">
            <v>Incl</v>
          </cell>
          <cell r="N41" t="str">
            <v>02 - Steam Generation Plant</v>
          </cell>
          <cell r="V41" t="str">
            <v>31100Martin Comm</v>
          </cell>
          <cell r="W41" t="str">
            <v>Steam</v>
          </cell>
        </row>
        <row r="42">
          <cell r="L42" t="str">
            <v>31100SJRPP U2</v>
          </cell>
          <cell r="M42" t="str">
            <v>Incl</v>
          </cell>
          <cell r="N42" t="str">
            <v>02 - Steam Generation Plant</v>
          </cell>
          <cell r="V42" t="str">
            <v>31200Martin Comm</v>
          </cell>
          <cell r="W42" t="str">
            <v>Steam</v>
          </cell>
        </row>
        <row r="43">
          <cell r="L43" t="str">
            <v>31100Turkey Pt Comm</v>
          </cell>
          <cell r="M43" t="str">
            <v>Incl</v>
          </cell>
          <cell r="N43" t="str">
            <v>02 - Steam Generation Plant</v>
          </cell>
          <cell r="V43" t="str">
            <v>31400Martin Comm</v>
          </cell>
          <cell r="W43" t="str">
            <v>Steam</v>
          </cell>
        </row>
        <row r="44">
          <cell r="L44" t="str">
            <v>31100Turkey Pt U1</v>
          </cell>
          <cell r="M44" t="str">
            <v>Incl</v>
          </cell>
          <cell r="N44" t="str">
            <v>02 - Steam Generation Plant</v>
          </cell>
          <cell r="V44" t="str">
            <v>31500Martin Comm</v>
          </cell>
          <cell r="W44" t="str">
            <v>Steam</v>
          </cell>
        </row>
        <row r="45">
          <cell r="L45" t="str">
            <v>31100Turkey Pt U2</v>
          </cell>
          <cell r="M45" t="str">
            <v>Excl</v>
          </cell>
          <cell r="N45" t="str">
            <v>02 - Steam Generation Plant</v>
          </cell>
          <cell r="V45" t="str">
            <v>31600Martin Comm</v>
          </cell>
          <cell r="W45" t="str">
            <v>Steam</v>
          </cell>
        </row>
        <row r="46">
          <cell r="L46" t="str">
            <v>31200Manatee Comm</v>
          </cell>
          <cell r="M46" t="str">
            <v>Incl</v>
          </cell>
          <cell r="N46" t="str">
            <v>02 - Steam Generation Plant</v>
          </cell>
          <cell r="V46" t="str">
            <v>31630Martin Comm</v>
          </cell>
          <cell r="W46" t="str">
            <v>Steam</v>
          </cell>
        </row>
        <row r="47">
          <cell r="L47" t="str">
            <v>31200Manatee U1</v>
          </cell>
          <cell r="M47" t="str">
            <v>Incl</v>
          </cell>
          <cell r="N47" t="str">
            <v>02 - Steam Generation Plant</v>
          </cell>
          <cell r="V47" t="str">
            <v>31650Martin Comm</v>
          </cell>
          <cell r="W47" t="str">
            <v>Steam</v>
          </cell>
        </row>
        <row r="48">
          <cell r="L48" t="str">
            <v>31200Manatee U2</v>
          </cell>
          <cell r="M48" t="str">
            <v>Incl</v>
          </cell>
          <cell r="N48" t="str">
            <v>02 - Steam Generation Plant</v>
          </cell>
          <cell r="V48" t="str">
            <v>31670Martin Comm</v>
          </cell>
          <cell r="W48" t="str">
            <v>Steam</v>
          </cell>
        </row>
        <row r="49">
          <cell r="L49" t="str">
            <v>31200Manatee U3</v>
          </cell>
          <cell r="M49" t="str">
            <v>Incl</v>
          </cell>
          <cell r="N49" t="str">
            <v>02 - Steam Generation Plant</v>
          </cell>
          <cell r="V49" t="str">
            <v>31200Martin Pipeline</v>
          </cell>
          <cell r="W49" t="str">
            <v>Steam</v>
          </cell>
        </row>
        <row r="50">
          <cell r="L50" t="str">
            <v>31200Martin Comm</v>
          </cell>
          <cell r="M50" t="str">
            <v>Incl</v>
          </cell>
          <cell r="N50" t="str">
            <v>02 - Steam Generation Plant</v>
          </cell>
          <cell r="V50" t="str">
            <v>31100Martin U1</v>
          </cell>
          <cell r="W50" t="str">
            <v>Steam</v>
          </cell>
        </row>
        <row r="51">
          <cell r="L51" t="str">
            <v>31200Martin Pipeline</v>
          </cell>
          <cell r="M51" t="str">
            <v>Incl</v>
          </cell>
          <cell r="N51" t="str">
            <v>02 - Steam Generation Plant</v>
          </cell>
          <cell r="V51" t="str">
            <v>31200Martin U1</v>
          </cell>
          <cell r="W51" t="str">
            <v>Steam</v>
          </cell>
        </row>
        <row r="52">
          <cell r="L52" t="str">
            <v>31200Martin U1</v>
          </cell>
          <cell r="M52" t="str">
            <v>Incl</v>
          </cell>
          <cell r="N52" t="str">
            <v>02 - Steam Generation Plant</v>
          </cell>
          <cell r="V52" t="str">
            <v>31400Martin U1</v>
          </cell>
          <cell r="W52" t="str">
            <v>Steam</v>
          </cell>
        </row>
        <row r="53">
          <cell r="L53" t="str">
            <v>31200Martin U2</v>
          </cell>
          <cell r="M53" t="str">
            <v>Incl</v>
          </cell>
          <cell r="N53" t="str">
            <v>02 - Steam Generation Plant</v>
          </cell>
          <cell r="V53" t="str">
            <v>31500Martin U1</v>
          </cell>
          <cell r="W53" t="str">
            <v>Steam</v>
          </cell>
        </row>
        <row r="54">
          <cell r="L54" t="str">
            <v>31200PtEverglades Comm</v>
          </cell>
          <cell r="M54" t="str">
            <v>Excl</v>
          </cell>
          <cell r="N54" t="str">
            <v>02 - Steam Generation Plant</v>
          </cell>
          <cell r="V54" t="str">
            <v>31600Martin U1</v>
          </cell>
          <cell r="W54" t="str">
            <v>Steam</v>
          </cell>
        </row>
        <row r="55">
          <cell r="L55" t="str">
            <v>31200PtEverglades U3</v>
          </cell>
          <cell r="M55" t="str">
            <v>Excl</v>
          </cell>
          <cell r="N55" t="str">
            <v>02 - Steam Generation Plant</v>
          </cell>
          <cell r="V55" t="str">
            <v>31100Martin U2</v>
          </cell>
          <cell r="W55" t="str">
            <v>Steam</v>
          </cell>
        </row>
        <row r="56">
          <cell r="L56" t="str">
            <v>31200PtEverglades U4</v>
          </cell>
          <cell r="M56" t="str">
            <v>Excl</v>
          </cell>
          <cell r="N56" t="str">
            <v>02 - Steam Generation Plant</v>
          </cell>
          <cell r="V56" t="str">
            <v>31200Martin U2</v>
          </cell>
          <cell r="W56" t="str">
            <v>Steam</v>
          </cell>
        </row>
        <row r="57">
          <cell r="L57" t="str">
            <v>31200Scherer Coal Cars</v>
          </cell>
          <cell r="M57" t="str">
            <v>Incl</v>
          </cell>
          <cell r="N57" t="str">
            <v>02 - Steam Generation Plant</v>
          </cell>
          <cell r="V57" t="str">
            <v>31400Martin U2</v>
          </cell>
          <cell r="W57" t="str">
            <v>Steam</v>
          </cell>
        </row>
        <row r="58">
          <cell r="L58" t="str">
            <v>31200Scherer Comm</v>
          </cell>
          <cell r="M58" t="str">
            <v>Incl</v>
          </cell>
          <cell r="N58" t="str">
            <v>02 - Steam Generation Plant</v>
          </cell>
          <cell r="V58" t="str">
            <v>31500Martin U2</v>
          </cell>
          <cell r="W58" t="str">
            <v>Steam</v>
          </cell>
        </row>
        <row r="59">
          <cell r="L59" t="str">
            <v>31200Scherer Comm U3&amp;4</v>
          </cell>
          <cell r="M59" t="str">
            <v>Incl</v>
          </cell>
          <cell r="N59" t="str">
            <v>02 - Steam Generation Plant</v>
          </cell>
          <cell r="V59" t="str">
            <v>31600Martin U2</v>
          </cell>
          <cell r="W59" t="str">
            <v>Steam</v>
          </cell>
        </row>
        <row r="60">
          <cell r="L60" t="str">
            <v>31200Scherer U4</v>
          </cell>
          <cell r="M60" t="str">
            <v>Incl</v>
          </cell>
          <cell r="N60" t="str">
            <v>02 - Steam Generation Plant</v>
          </cell>
          <cell r="V60" t="str">
            <v>31100PtEverglades Comm</v>
          </cell>
          <cell r="W60" t="str">
            <v>Steam</v>
          </cell>
        </row>
        <row r="61">
          <cell r="L61" t="str">
            <v>31200SJRPP - Coal &amp; Limestone</v>
          </cell>
          <cell r="M61" t="str">
            <v>Incl</v>
          </cell>
          <cell r="N61" t="str">
            <v>02 - Steam Generation Plant</v>
          </cell>
          <cell r="V61" t="str">
            <v>31200PtEverglades Comm</v>
          </cell>
          <cell r="W61" t="str">
            <v>Steam</v>
          </cell>
        </row>
        <row r="62">
          <cell r="L62" t="str">
            <v>31200SJRPP - Coal Cars</v>
          </cell>
          <cell r="M62" t="str">
            <v>Incl</v>
          </cell>
          <cell r="N62" t="str">
            <v>02 - Steam Generation Plant</v>
          </cell>
          <cell r="V62" t="str">
            <v>31400PtEverglades Comm</v>
          </cell>
          <cell r="W62" t="str">
            <v>Steam</v>
          </cell>
        </row>
        <row r="63">
          <cell r="L63" t="str">
            <v>31200SJRPP - Comm</v>
          </cell>
          <cell r="M63" t="str">
            <v>Incl</v>
          </cell>
          <cell r="N63" t="str">
            <v>02 - Steam Generation Plant</v>
          </cell>
          <cell r="V63" t="str">
            <v>31500PtEverglades Comm</v>
          </cell>
          <cell r="W63" t="str">
            <v>Steam</v>
          </cell>
        </row>
        <row r="64">
          <cell r="L64" t="str">
            <v>31200SJRPP - Gypsum</v>
          </cell>
          <cell r="M64" t="str">
            <v>Incl</v>
          </cell>
          <cell r="N64" t="str">
            <v>02 - Steam Generation Plant</v>
          </cell>
          <cell r="V64" t="str">
            <v>31600PtEverglades Comm</v>
          </cell>
          <cell r="W64" t="str">
            <v>Steam</v>
          </cell>
        </row>
        <row r="65">
          <cell r="L65" t="str">
            <v>31200SJRPP U1</v>
          </cell>
          <cell r="M65" t="str">
            <v>Incl</v>
          </cell>
          <cell r="N65" t="str">
            <v>02 - Steam Generation Plant</v>
          </cell>
          <cell r="V65" t="str">
            <v>31630PtEverglades Comm</v>
          </cell>
          <cell r="W65" t="str">
            <v>Steam</v>
          </cell>
        </row>
        <row r="66">
          <cell r="L66" t="str">
            <v>31200SJRPP U2</v>
          </cell>
          <cell r="M66" t="str">
            <v>Incl</v>
          </cell>
          <cell r="N66" t="str">
            <v>02 - Steam Generation Plant</v>
          </cell>
          <cell r="V66" t="str">
            <v>31650PtEverglades Comm</v>
          </cell>
          <cell r="W66" t="str">
            <v>Steam</v>
          </cell>
        </row>
        <row r="67">
          <cell r="L67" t="str">
            <v>31200Turkey Pt Comm</v>
          </cell>
          <cell r="M67" t="str">
            <v>Incl</v>
          </cell>
          <cell r="N67" t="str">
            <v>02 - Steam Generation Plant</v>
          </cell>
          <cell r="V67" t="str">
            <v>31670PtEverglades Comm</v>
          </cell>
          <cell r="W67" t="str">
            <v>Steam</v>
          </cell>
        </row>
        <row r="68">
          <cell r="L68" t="str">
            <v>31200Turkey Pt U1</v>
          </cell>
          <cell r="M68" t="str">
            <v>Incl</v>
          </cell>
          <cell r="N68" t="str">
            <v>02 - Steam Generation Plant</v>
          </cell>
          <cell r="V68" t="str">
            <v>31670PtEverglades GTs</v>
          </cell>
          <cell r="W68" t="str">
            <v>Steam</v>
          </cell>
        </row>
        <row r="69">
          <cell r="L69" t="str">
            <v>31200Turkey Pt U2</v>
          </cell>
          <cell r="M69" t="str">
            <v>Excl</v>
          </cell>
          <cell r="N69" t="str">
            <v>02 - Steam Generation Plant</v>
          </cell>
          <cell r="V69" t="str">
            <v>31000PtEverglades U1</v>
          </cell>
          <cell r="W69" t="str">
            <v>Steam</v>
          </cell>
        </row>
        <row r="70">
          <cell r="L70" t="str">
            <v>31400CapeCanaveral Comm</v>
          </cell>
          <cell r="M70" t="str">
            <v>Excl</v>
          </cell>
          <cell r="N70" t="str">
            <v>02 - Steam Generation Plant</v>
          </cell>
          <cell r="V70" t="str">
            <v>31500PtEverglades U1</v>
          </cell>
          <cell r="W70" t="str">
            <v>Steam</v>
          </cell>
        </row>
        <row r="71">
          <cell r="L71" t="str">
            <v>31400CapeCanaveral U1</v>
          </cell>
          <cell r="M71" t="str">
            <v>Excl</v>
          </cell>
          <cell r="N71" t="str">
            <v>02 - Steam Generation Plant</v>
          </cell>
          <cell r="V71" t="str">
            <v>31500PtEverglades U2</v>
          </cell>
          <cell r="W71" t="str">
            <v>Steam</v>
          </cell>
        </row>
        <row r="72">
          <cell r="L72" t="str">
            <v>31400CapeCanaveral U2</v>
          </cell>
          <cell r="M72" t="str">
            <v>Excl</v>
          </cell>
          <cell r="N72" t="str">
            <v>02 - Steam Generation Plant</v>
          </cell>
          <cell r="V72" t="str">
            <v>31100PtEverglades U3</v>
          </cell>
          <cell r="W72" t="str">
            <v>Steam</v>
          </cell>
        </row>
        <row r="73">
          <cell r="L73" t="str">
            <v>31400Manatee Comm</v>
          </cell>
          <cell r="M73" t="str">
            <v>Incl</v>
          </cell>
          <cell r="N73" t="str">
            <v>02 - Steam Generation Plant</v>
          </cell>
          <cell r="V73" t="str">
            <v>31200PtEverglades U3</v>
          </cell>
          <cell r="W73" t="str">
            <v>Steam</v>
          </cell>
        </row>
        <row r="74">
          <cell r="L74" t="str">
            <v>31400Manatee U1</v>
          </cell>
          <cell r="M74" t="str">
            <v>Incl</v>
          </cell>
          <cell r="N74" t="str">
            <v>02 - Steam Generation Plant</v>
          </cell>
          <cell r="V74" t="str">
            <v>31400PtEverglades U3</v>
          </cell>
          <cell r="W74" t="str">
            <v>Steam</v>
          </cell>
        </row>
        <row r="75">
          <cell r="L75" t="str">
            <v>31400Manatee U2</v>
          </cell>
          <cell r="M75" t="str">
            <v>Incl</v>
          </cell>
          <cell r="N75" t="str">
            <v>02 - Steam Generation Plant</v>
          </cell>
          <cell r="V75" t="str">
            <v>31500PtEverglades U3</v>
          </cell>
          <cell r="W75" t="str">
            <v>Steam</v>
          </cell>
        </row>
        <row r="76">
          <cell r="L76" t="str">
            <v>31400Martin Comm</v>
          </cell>
          <cell r="M76" t="str">
            <v>Incl</v>
          </cell>
          <cell r="N76" t="str">
            <v>02 - Steam Generation Plant</v>
          </cell>
          <cell r="V76" t="str">
            <v>31600PtEverglades U3</v>
          </cell>
          <cell r="W76" t="str">
            <v>Steam</v>
          </cell>
        </row>
        <row r="77">
          <cell r="L77" t="str">
            <v>31400Martin U1</v>
          </cell>
          <cell r="M77" t="str">
            <v>Incl</v>
          </cell>
          <cell r="N77" t="str">
            <v>02 - Steam Generation Plant</v>
          </cell>
          <cell r="V77" t="str">
            <v>31100PtEverglades U4</v>
          </cell>
          <cell r="W77" t="str">
            <v>Steam</v>
          </cell>
        </row>
        <row r="78">
          <cell r="L78" t="str">
            <v>31400Martin U2</v>
          </cell>
          <cell r="M78" t="str">
            <v>Incl</v>
          </cell>
          <cell r="N78" t="str">
            <v>02 - Steam Generation Plant</v>
          </cell>
          <cell r="V78" t="str">
            <v>31200PtEverglades U4</v>
          </cell>
          <cell r="W78" t="str">
            <v>Steam</v>
          </cell>
        </row>
        <row r="79">
          <cell r="L79" t="str">
            <v>31400PtEverglades Comm</v>
          </cell>
          <cell r="M79" t="str">
            <v>Excl</v>
          </cell>
          <cell r="N79" t="str">
            <v>02 - Steam Generation Plant</v>
          </cell>
          <cell r="V79" t="str">
            <v>31400PtEverglades U4</v>
          </cell>
          <cell r="W79" t="str">
            <v>Steam</v>
          </cell>
        </row>
        <row r="80">
          <cell r="L80" t="str">
            <v>31400PtEverglades U3</v>
          </cell>
          <cell r="M80" t="str">
            <v>Excl</v>
          </cell>
          <cell r="N80" t="str">
            <v>02 - Steam Generation Plant</v>
          </cell>
          <cell r="V80" t="str">
            <v>31500PtEverglades U4</v>
          </cell>
          <cell r="W80" t="str">
            <v>Steam</v>
          </cell>
        </row>
        <row r="81">
          <cell r="L81" t="str">
            <v>31400PtEverglades U4</v>
          </cell>
          <cell r="M81" t="str">
            <v>Excl</v>
          </cell>
          <cell r="N81" t="str">
            <v>02 - Steam Generation Plant</v>
          </cell>
          <cell r="V81" t="str">
            <v>31600PtEverglades U4</v>
          </cell>
          <cell r="W81" t="str">
            <v>Steam</v>
          </cell>
        </row>
        <row r="82">
          <cell r="L82" t="str">
            <v>31400Riviera Comm</v>
          </cell>
          <cell r="M82" t="str">
            <v>Excl</v>
          </cell>
          <cell r="N82" t="str">
            <v>02 - Steam Generation Plant</v>
          </cell>
          <cell r="V82" t="str">
            <v>31000Riviera Comm</v>
          </cell>
          <cell r="W82" t="str">
            <v>Steam</v>
          </cell>
        </row>
        <row r="83">
          <cell r="L83" t="str">
            <v>31400Scherer Comm</v>
          </cell>
          <cell r="M83" t="str">
            <v>Incl</v>
          </cell>
          <cell r="N83" t="str">
            <v>02 - Steam Generation Plant</v>
          </cell>
          <cell r="V83" t="str">
            <v>31100Riviera Comm</v>
          </cell>
          <cell r="W83" t="str">
            <v>Steam</v>
          </cell>
        </row>
        <row r="84">
          <cell r="L84" t="str">
            <v>31400Scherer Comm U3&amp;4</v>
          </cell>
          <cell r="M84" t="str">
            <v>Incl</v>
          </cell>
          <cell r="N84" t="str">
            <v>02 - Steam Generation Plant</v>
          </cell>
          <cell r="V84" t="str">
            <v>31400Riviera Comm</v>
          </cell>
          <cell r="W84" t="str">
            <v>Steam</v>
          </cell>
        </row>
        <row r="85">
          <cell r="L85" t="str">
            <v>31400Scherer U4</v>
          </cell>
          <cell r="M85" t="str">
            <v>Incl</v>
          </cell>
          <cell r="N85" t="str">
            <v>02 - Steam Generation Plant</v>
          </cell>
          <cell r="V85" t="str">
            <v>31500Riviera Comm</v>
          </cell>
          <cell r="W85" t="str">
            <v>Steam</v>
          </cell>
        </row>
        <row r="86">
          <cell r="L86" t="str">
            <v>31400SJRPP - Comm</v>
          </cell>
          <cell r="M86" t="str">
            <v>Incl</v>
          </cell>
          <cell r="N86" t="str">
            <v>02 - Steam Generation Plant</v>
          </cell>
          <cell r="V86" t="str">
            <v>31600Riviera Comm</v>
          </cell>
          <cell r="W86" t="str">
            <v>Steam</v>
          </cell>
        </row>
        <row r="87">
          <cell r="L87" t="str">
            <v>31400SJRPP U1</v>
          </cell>
          <cell r="M87" t="str">
            <v>Incl</v>
          </cell>
          <cell r="N87" t="str">
            <v>02 - Steam Generation Plant</v>
          </cell>
          <cell r="V87" t="str">
            <v>31630Riviera Comm</v>
          </cell>
          <cell r="W87" t="str">
            <v>Steam</v>
          </cell>
        </row>
        <row r="88">
          <cell r="L88" t="str">
            <v>31400SJRPP U2</v>
          </cell>
          <cell r="M88" t="str">
            <v>Incl</v>
          </cell>
          <cell r="N88" t="str">
            <v>02 - Steam Generation Plant</v>
          </cell>
          <cell r="V88" t="str">
            <v>31650Riviera Comm</v>
          </cell>
          <cell r="W88" t="str">
            <v>Steam</v>
          </cell>
        </row>
        <row r="89">
          <cell r="L89" t="str">
            <v>31400Turkey Pt Comm</v>
          </cell>
          <cell r="M89" t="str">
            <v>Incl</v>
          </cell>
          <cell r="N89" t="str">
            <v>02 - Steam Generation Plant</v>
          </cell>
          <cell r="V89" t="str">
            <v>31670Riviera Comm</v>
          </cell>
          <cell r="W89" t="str">
            <v>Steam</v>
          </cell>
        </row>
        <row r="90">
          <cell r="L90" t="str">
            <v>31400Turkey Pt U1</v>
          </cell>
          <cell r="M90" t="str">
            <v>Incl</v>
          </cell>
          <cell r="N90" t="str">
            <v>02 - Steam Generation Plant</v>
          </cell>
          <cell r="V90" t="str">
            <v>31100Riviera U3</v>
          </cell>
          <cell r="W90" t="str">
            <v>Steam</v>
          </cell>
        </row>
        <row r="91">
          <cell r="L91" t="str">
            <v>31400Turkey Pt U2</v>
          </cell>
          <cell r="M91" t="str">
            <v>Excl</v>
          </cell>
          <cell r="N91" t="str">
            <v>02 - Steam Generation Plant</v>
          </cell>
          <cell r="V91" t="str">
            <v>31100Sanford Comm</v>
          </cell>
          <cell r="W91" t="str">
            <v>Steam</v>
          </cell>
        </row>
        <row r="92">
          <cell r="L92" t="str">
            <v>31500Manatee Comm</v>
          </cell>
          <cell r="M92" t="str">
            <v>Incl</v>
          </cell>
          <cell r="N92" t="str">
            <v>02 - Steam Generation Plant</v>
          </cell>
          <cell r="V92" t="str">
            <v>31670Sanford Comm</v>
          </cell>
          <cell r="W92" t="str">
            <v>Steam</v>
          </cell>
        </row>
        <row r="93">
          <cell r="L93" t="str">
            <v>31500Manatee U1</v>
          </cell>
          <cell r="M93" t="str">
            <v>Incl</v>
          </cell>
          <cell r="N93" t="str">
            <v>02 - Steam Generation Plant</v>
          </cell>
          <cell r="V93" t="str">
            <v>31100Sanford U3</v>
          </cell>
          <cell r="W93" t="str">
            <v>Steam</v>
          </cell>
        </row>
        <row r="94">
          <cell r="L94" t="str">
            <v>31500Manatee U2</v>
          </cell>
          <cell r="M94" t="str">
            <v>Incl</v>
          </cell>
          <cell r="N94" t="str">
            <v>02 - Steam Generation Plant</v>
          </cell>
          <cell r="V94" t="str">
            <v>31650Sanford U3</v>
          </cell>
          <cell r="W94" t="str">
            <v>Steam</v>
          </cell>
        </row>
        <row r="95">
          <cell r="L95" t="str">
            <v>31500Martin Comm</v>
          </cell>
          <cell r="M95" t="str">
            <v>Incl</v>
          </cell>
          <cell r="N95" t="str">
            <v>02 - Steam Generation Plant</v>
          </cell>
          <cell r="V95" t="str">
            <v>31670Sanford U3</v>
          </cell>
          <cell r="W95" t="str">
            <v>Steam</v>
          </cell>
        </row>
        <row r="96">
          <cell r="L96" t="str">
            <v>31500Martin U1</v>
          </cell>
          <cell r="M96" t="str">
            <v>Incl</v>
          </cell>
          <cell r="N96" t="str">
            <v>02 - Steam Generation Plant</v>
          </cell>
          <cell r="V96" t="str">
            <v>31200Scherer Coal Cars</v>
          </cell>
          <cell r="W96" t="str">
            <v>Steam</v>
          </cell>
        </row>
        <row r="97">
          <cell r="L97" t="str">
            <v>31500Martin U2</v>
          </cell>
          <cell r="M97" t="str">
            <v>Incl</v>
          </cell>
          <cell r="N97" t="str">
            <v>02 - Steam Generation Plant</v>
          </cell>
          <cell r="V97" t="str">
            <v>31000Scherer Comm</v>
          </cell>
          <cell r="W97" t="str">
            <v>Steam</v>
          </cell>
        </row>
        <row r="98">
          <cell r="L98" t="str">
            <v>31500PtEverglades Comm</v>
          </cell>
          <cell r="M98" t="str">
            <v>Excl</v>
          </cell>
          <cell r="N98" t="str">
            <v>02 - Steam Generation Plant</v>
          </cell>
          <cell r="V98" t="str">
            <v>31100Scherer Comm</v>
          </cell>
          <cell r="W98" t="str">
            <v>Steam</v>
          </cell>
        </row>
        <row r="99">
          <cell r="L99" t="str">
            <v>31500PtEverglades U1</v>
          </cell>
          <cell r="M99" t="str">
            <v>Excl</v>
          </cell>
          <cell r="N99" t="str">
            <v>02 - Steam Generation Plant</v>
          </cell>
          <cell r="V99" t="str">
            <v>31200Scherer Comm</v>
          </cell>
          <cell r="W99" t="str">
            <v>Steam</v>
          </cell>
        </row>
        <row r="100">
          <cell r="L100" t="str">
            <v>31500PtEverglades U2</v>
          </cell>
          <cell r="M100" t="str">
            <v>Excl</v>
          </cell>
          <cell r="N100" t="str">
            <v>02 - Steam Generation Plant</v>
          </cell>
          <cell r="V100" t="str">
            <v>31400Scherer Comm</v>
          </cell>
          <cell r="W100" t="str">
            <v>Steam</v>
          </cell>
        </row>
        <row r="101">
          <cell r="L101" t="str">
            <v>31500PtEverglades U3</v>
          </cell>
          <cell r="M101" t="str">
            <v>Excl</v>
          </cell>
          <cell r="N101" t="str">
            <v>02 - Steam Generation Plant</v>
          </cell>
          <cell r="V101" t="str">
            <v>31500Scherer Comm</v>
          </cell>
          <cell r="W101" t="str">
            <v>Steam</v>
          </cell>
        </row>
        <row r="102">
          <cell r="L102" t="str">
            <v>31500PtEverglades U4</v>
          </cell>
          <cell r="M102" t="str">
            <v>Excl</v>
          </cell>
          <cell r="N102" t="str">
            <v>02 - Steam Generation Plant</v>
          </cell>
          <cell r="V102" t="str">
            <v>31600Scherer Comm</v>
          </cell>
          <cell r="W102" t="str">
            <v>Steam</v>
          </cell>
        </row>
        <row r="103">
          <cell r="L103" t="str">
            <v>31500Riviera Comm</v>
          </cell>
          <cell r="M103" t="str">
            <v>Excl</v>
          </cell>
          <cell r="N103" t="str">
            <v>02 - Steam Generation Plant</v>
          </cell>
          <cell r="V103" t="str">
            <v>31650Scherer Comm</v>
          </cell>
          <cell r="W103" t="str">
            <v>Steam</v>
          </cell>
        </row>
        <row r="104">
          <cell r="L104" t="str">
            <v>31500Scherer Comm</v>
          </cell>
          <cell r="M104" t="str">
            <v>Incl</v>
          </cell>
          <cell r="N104" t="str">
            <v>02 - Steam Generation Plant</v>
          </cell>
          <cell r="V104" t="str">
            <v>31670Scherer Comm</v>
          </cell>
          <cell r="W104" t="str">
            <v>Steam</v>
          </cell>
        </row>
        <row r="105">
          <cell r="L105" t="str">
            <v>31500Scherer Comm U3&amp;4</v>
          </cell>
          <cell r="M105" t="str">
            <v>Incl</v>
          </cell>
          <cell r="N105" t="str">
            <v>02 - Steam Generation Plant</v>
          </cell>
          <cell r="V105" t="str">
            <v>31000Scherer Comm U3&amp;4</v>
          </cell>
          <cell r="W105" t="str">
            <v>Steam</v>
          </cell>
        </row>
        <row r="106">
          <cell r="L106" t="str">
            <v>31500Scherer U4</v>
          </cell>
          <cell r="M106" t="str">
            <v>Incl</v>
          </cell>
          <cell r="N106" t="str">
            <v>02 - Steam Generation Plant</v>
          </cell>
          <cell r="V106" t="str">
            <v>31100Scherer Comm U3&amp;4</v>
          </cell>
          <cell r="W106" t="str">
            <v>Steam</v>
          </cell>
        </row>
        <row r="107">
          <cell r="L107" t="str">
            <v>31500SJRPP - Coal &amp; Limestone</v>
          </cell>
          <cell r="M107" t="str">
            <v>Incl</v>
          </cell>
          <cell r="N107" t="str">
            <v>02 - Steam Generation Plant</v>
          </cell>
          <cell r="V107" t="str">
            <v>31200Scherer Comm U3&amp;4</v>
          </cell>
          <cell r="W107" t="str">
            <v>Steam</v>
          </cell>
        </row>
        <row r="108">
          <cell r="L108" t="str">
            <v>31500SJRPP - Comm</v>
          </cell>
          <cell r="M108" t="str">
            <v>Incl</v>
          </cell>
          <cell r="N108" t="str">
            <v>02 - Steam Generation Plant</v>
          </cell>
          <cell r="V108" t="str">
            <v>31400Scherer Comm U3&amp;4</v>
          </cell>
          <cell r="W108" t="str">
            <v>Steam</v>
          </cell>
        </row>
        <row r="109">
          <cell r="L109" t="str">
            <v>31500SJRPP - Gypsum</v>
          </cell>
          <cell r="M109" t="str">
            <v>Incl</v>
          </cell>
          <cell r="N109" t="str">
            <v>02 - Steam Generation Plant</v>
          </cell>
          <cell r="V109" t="str">
            <v>31500Scherer Comm U3&amp;4</v>
          </cell>
          <cell r="W109" t="str">
            <v>Steam</v>
          </cell>
        </row>
        <row r="110">
          <cell r="L110" t="str">
            <v>31500SJRPP U1</v>
          </cell>
          <cell r="M110" t="str">
            <v>Incl</v>
          </cell>
          <cell r="N110" t="str">
            <v>02 - Steam Generation Plant</v>
          </cell>
          <cell r="V110" t="str">
            <v>31000Scherer U4</v>
          </cell>
          <cell r="W110" t="str">
            <v>Steam</v>
          </cell>
        </row>
        <row r="111">
          <cell r="L111" t="str">
            <v>31500SJRPP U2</v>
          </cell>
          <cell r="M111" t="str">
            <v>Incl</v>
          </cell>
          <cell r="N111" t="str">
            <v>02 - Steam Generation Plant</v>
          </cell>
          <cell r="V111" t="str">
            <v>31100Scherer U4</v>
          </cell>
          <cell r="W111" t="str">
            <v>Steam</v>
          </cell>
        </row>
        <row r="112">
          <cell r="L112" t="str">
            <v>31500Turkey Pt Comm</v>
          </cell>
          <cell r="M112" t="str">
            <v>Incl</v>
          </cell>
          <cell r="N112" t="str">
            <v>02 - Steam Generation Plant</v>
          </cell>
          <cell r="V112" t="str">
            <v>31200Scherer U4</v>
          </cell>
          <cell r="W112" t="str">
            <v>Steam</v>
          </cell>
        </row>
        <row r="113">
          <cell r="L113" t="str">
            <v>31500Turkey Pt U1</v>
          </cell>
          <cell r="M113" t="str">
            <v>Incl</v>
          </cell>
          <cell r="N113" t="str">
            <v>02 - Steam Generation Plant</v>
          </cell>
          <cell r="V113" t="str">
            <v>31400Scherer U4</v>
          </cell>
          <cell r="W113" t="str">
            <v>Steam</v>
          </cell>
        </row>
        <row r="114">
          <cell r="L114" t="str">
            <v>31500Turkey Pt U2</v>
          </cell>
          <cell r="M114" t="str">
            <v>Excl</v>
          </cell>
          <cell r="N114" t="str">
            <v>02 - Steam Generation Plant</v>
          </cell>
          <cell r="V114" t="str">
            <v>31500Scherer U4</v>
          </cell>
          <cell r="W114" t="str">
            <v>Steam</v>
          </cell>
        </row>
        <row r="115">
          <cell r="L115" t="str">
            <v>31600Manatee Comm</v>
          </cell>
          <cell r="M115" t="str">
            <v>Incl</v>
          </cell>
          <cell r="N115" t="str">
            <v>02 - Steam Generation Plant</v>
          </cell>
          <cell r="V115" t="str">
            <v>31600Scherer U4</v>
          </cell>
          <cell r="W115" t="str">
            <v>Steam</v>
          </cell>
        </row>
        <row r="116">
          <cell r="L116" t="str">
            <v>31600Manatee U1</v>
          </cell>
          <cell r="M116" t="str">
            <v>Incl</v>
          </cell>
          <cell r="N116" t="str">
            <v>02 - Steam Generation Plant</v>
          </cell>
          <cell r="V116" t="str">
            <v>31650Scherer U4</v>
          </cell>
          <cell r="W116" t="str">
            <v>Steam</v>
          </cell>
        </row>
        <row r="117">
          <cell r="L117" t="str">
            <v>31600Manatee U2</v>
          </cell>
          <cell r="M117" t="str">
            <v>Incl</v>
          </cell>
          <cell r="N117" t="str">
            <v>02 - Steam Generation Plant</v>
          </cell>
          <cell r="V117" t="str">
            <v>31670Scherer U4</v>
          </cell>
          <cell r="W117" t="str">
            <v>Steam</v>
          </cell>
        </row>
        <row r="118">
          <cell r="L118" t="str">
            <v>31600Martin Comm</v>
          </cell>
          <cell r="M118" t="str">
            <v>Incl</v>
          </cell>
          <cell r="N118" t="str">
            <v>02 - Steam Generation Plant</v>
          </cell>
          <cell r="V118" t="str">
            <v>31000SJRPP - Coal &amp; Limestone</v>
          </cell>
          <cell r="W118" t="str">
            <v>Steam</v>
          </cell>
        </row>
        <row r="119">
          <cell r="L119" t="str">
            <v>31600Martin U1</v>
          </cell>
          <cell r="M119" t="str">
            <v>Incl</v>
          </cell>
          <cell r="N119" t="str">
            <v>02 - Steam Generation Plant</v>
          </cell>
          <cell r="V119" t="str">
            <v>31100SJRPP - Coal &amp; Limestone</v>
          </cell>
          <cell r="W119" t="str">
            <v>Steam</v>
          </cell>
        </row>
        <row r="120">
          <cell r="L120" t="str">
            <v>31600Martin U2</v>
          </cell>
          <cell r="M120" t="str">
            <v>Incl</v>
          </cell>
          <cell r="N120" t="str">
            <v>02 - Steam Generation Plant</v>
          </cell>
          <cell r="V120" t="str">
            <v>31200SJRPP - Coal &amp; Limestone</v>
          </cell>
          <cell r="W120" t="str">
            <v>Steam</v>
          </cell>
        </row>
        <row r="121">
          <cell r="L121" t="str">
            <v>31600PtEverglades Comm</v>
          </cell>
          <cell r="M121" t="str">
            <v>Excl</v>
          </cell>
          <cell r="N121" t="str">
            <v>02 - Steam Generation Plant</v>
          </cell>
          <cell r="V121" t="str">
            <v>31500SJRPP - Coal &amp; Limestone</v>
          </cell>
          <cell r="W121" t="str">
            <v>Steam</v>
          </cell>
        </row>
        <row r="122">
          <cell r="L122" t="str">
            <v>31600PtEverglades U3</v>
          </cell>
          <cell r="M122" t="str">
            <v>Excl</v>
          </cell>
          <cell r="N122" t="str">
            <v>02 - Steam Generation Plant</v>
          </cell>
          <cell r="V122" t="str">
            <v>31600SJRPP - Coal &amp; Limestone</v>
          </cell>
          <cell r="W122" t="str">
            <v>Steam</v>
          </cell>
        </row>
        <row r="123">
          <cell r="L123" t="str">
            <v>31600PtEverglades U4</v>
          </cell>
          <cell r="M123" t="str">
            <v>Excl</v>
          </cell>
          <cell r="N123" t="str">
            <v>02 - Steam Generation Plant</v>
          </cell>
          <cell r="V123" t="str">
            <v>31200SJRPP - Coal Cars</v>
          </cell>
          <cell r="W123" t="str">
            <v>Steam</v>
          </cell>
        </row>
        <row r="124">
          <cell r="L124" t="str">
            <v>31600Riviera Comm</v>
          </cell>
          <cell r="M124" t="str">
            <v>Excl</v>
          </cell>
          <cell r="N124" t="str">
            <v>02 - Steam Generation Plant</v>
          </cell>
          <cell r="V124" t="str">
            <v>31000SJRPP - Comm</v>
          </cell>
          <cell r="W124" t="str">
            <v>Steam</v>
          </cell>
        </row>
        <row r="125">
          <cell r="L125" t="str">
            <v>31600Scherer Comm</v>
          </cell>
          <cell r="M125" t="str">
            <v>Incl</v>
          </cell>
          <cell r="N125" t="str">
            <v>02 - Steam Generation Plant</v>
          </cell>
          <cell r="V125" t="str">
            <v>31100SJRPP - Comm</v>
          </cell>
          <cell r="W125" t="str">
            <v>Steam</v>
          </cell>
        </row>
        <row r="127">
          <cell r="L127" t="str">
            <v>31600Scherer U4</v>
          </cell>
          <cell r="M127" t="str">
            <v>Incl</v>
          </cell>
          <cell r="N127" t="str">
            <v>02 - Steam Generation Plant</v>
          </cell>
          <cell r="V127" t="str">
            <v>31200SJRPP - Comm</v>
          </cell>
          <cell r="W127" t="str">
            <v>Steam</v>
          </cell>
        </row>
        <row r="128">
          <cell r="L128" t="str">
            <v>31600SJRPP - Coal &amp; Limestone</v>
          </cell>
          <cell r="M128" t="str">
            <v>Incl</v>
          </cell>
          <cell r="N128" t="str">
            <v>02 - Steam Generation Plant</v>
          </cell>
          <cell r="V128" t="str">
            <v>31400SJRPP - Comm</v>
          </cell>
          <cell r="W128" t="str">
            <v>Steam</v>
          </cell>
        </row>
        <row r="129">
          <cell r="L129" t="str">
            <v>31600SJRPP - Comm</v>
          </cell>
          <cell r="M129" t="str">
            <v>Incl</v>
          </cell>
          <cell r="N129" t="str">
            <v>02 - Steam Generation Plant</v>
          </cell>
          <cell r="V129" t="str">
            <v>31500SJRPP - Comm</v>
          </cell>
          <cell r="W129" t="str">
            <v>Steam</v>
          </cell>
        </row>
        <row r="130">
          <cell r="L130" t="str">
            <v>31600SJRPP - Gypsum</v>
          </cell>
          <cell r="M130" t="str">
            <v>Incl</v>
          </cell>
          <cell r="N130" t="str">
            <v>02 - Steam Generation Plant</v>
          </cell>
          <cell r="V130" t="str">
            <v>31600SJRPP - Comm</v>
          </cell>
          <cell r="W130" t="str">
            <v>Steam</v>
          </cell>
        </row>
        <row r="131">
          <cell r="L131" t="str">
            <v>31600SJRPP U1</v>
          </cell>
          <cell r="M131" t="str">
            <v>Incl</v>
          </cell>
          <cell r="N131" t="str">
            <v>02 - Steam Generation Plant</v>
          </cell>
          <cell r="V131" t="str">
            <v>31630SJRPP - Comm</v>
          </cell>
          <cell r="W131" t="str">
            <v>Steam</v>
          </cell>
        </row>
        <row r="132">
          <cell r="L132" t="str">
            <v>31600SJRPP U2</v>
          </cell>
          <cell r="M132" t="str">
            <v>Incl</v>
          </cell>
          <cell r="N132" t="str">
            <v>02 - Steam Generation Plant</v>
          </cell>
          <cell r="V132" t="str">
            <v>31650SJRPP - Comm</v>
          </cell>
          <cell r="W132" t="str">
            <v>Steam</v>
          </cell>
        </row>
        <row r="133">
          <cell r="L133" t="str">
            <v>31600Turkey Pt Comm</v>
          </cell>
          <cell r="M133" t="str">
            <v>Incl</v>
          </cell>
          <cell r="N133" t="str">
            <v>02 - Steam Generation Plant</v>
          </cell>
          <cell r="V133" t="str">
            <v>31670SJRPP - Comm</v>
          </cell>
          <cell r="W133" t="str">
            <v>Steam</v>
          </cell>
        </row>
        <row r="134">
          <cell r="L134" t="str">
            <v>31600Turkey Pt U1</v>
          </cell>
          <cell r="M134" t="str">
            <v>Incl</v>
          </cell>
          <cell r="N134" t="str">
            <v>02 - Steam Generation Plant</v>
          </cell>
          <cell r="V134" t="str">
            <v>31100SJRPP - Gypsum</v>
          </cell>
          <cell r="W134" t="str">
            <v>Steam</v>
          </cell>
        </row>
        <row r="135">
          <cell r="L135" t="str">
            <v>31600Turkey Pt U2</v>
          </cell>
          <cell r="M135" t="str">
            <v>Excl</v>
          </cell>
          <cell r="N135" t="str">
            <v>02 - Steam Generation Plant</v>
          </cell>
          <cell r="V135" t="str">
            <v>31200SJRPP - Gypsum</v>
          </cell>
          <cell r="W135" t="str">
            <v>Steam</v>
          </cell>
        </row>
        <row r="136">
          <cell r="L136" t="str">
            <v>31630Manatee Comm</v>
          </cell>
          <cell r="M136" t="str">
            <v>Excl</v>
          </cell>
          <cell r="N136" t="str">
            <v>02 - Steam Generation Plant</v>
          </cell>
          <cell r="V136" t="str">
            <v>31500SJRPP - Gypsum</v>
          </cell>
          <cell r="W136" t="str">
            <v>Steam</v>
          </cell>
        </row>
        <row r="137">
          <cell r="L137" t="str">
            <v>31630Manatee U3</v>
          </cell>
          <cell r="M137" t="str">
            <v>Excl</v>
          </cell>
          <cell r="N137" t="str">
            <v>02 - Steam Generation Plant</v>
          </cell>
          <cell r="V137" t="str">
            <v>31600SJRPP - Gypsum</v>
          </cell>
          <cell r="W137" t="str">
            <v>Steam</v>
          </cell>
        </row>
        <row r="138">
          <cell r="L138" t="str">
            <v>31630Martin Comm</v>
          </cell>
          <cell r="M138" t="str">
            <v>Excl</v>
          </cell>
          <cell r="N138" t="str">
            <v>02 - Steam Generation Plant</v>
          </cell>
          <cell r="V138" t="str">
            <v>31100SJRPP U1</v>
          </cell>
          <cell r="W138" t="str">
            <v>Steam</v>
          </cell>
        </row>
        <row r="139">
          <cell r="L139" t="str">
            <v>31630PtEverglades Comm</v>
          </cell>
          <cell r="M139" t="str">
            <v>Excl</v>
          </cell>
          <cell r="N139" t="str">
            <v>02 - Steam Generation Plant</v>
          </cell>
          <cell r="V139" t="str">
            <v>31200SJRPP U1</v>
          </cell>
          <cell r="W139" t="str">
            <v>Steam</v>
          </cell>
        </row>
        <row r="140">
          <cell r="L140" t="str">
            <v>31630Riviera Comm</v>
          </cell>
          <cell r="M140" t="str">
            <v>Excl</v>
          </cell>
          <cell r="N140" t="str">
            <v>02 - Steam Generation Plant</v>
          </cell>
          <cell r="V140" t="str">
            <v>31400SJRPP U1</v>
          </cell>
          <cell r="W140" t="str">
            <v>Steam</v>
          </cell>
        </row>
        <row r="141">
          <cell r="L141" t="str">
            <v>31630SJRPP - Comm</v>
          </cell>
          <cell r="M141" t="str">
            <v>Excl</v>
          </cell>
          <cell r="N141" t="str">
            <v>02 - Steam Generation Plant</v>
          </cell>
          <cell r="V141" t="str">
            <v>31500SJRPP U1</v>
          </cell>
          <cell r="W141" t="str">
            <v>Steam</v>
          </cell>
        </row>
        <row r="142">
          <cell r="L142" t="str">
            <v>31630Turkey Pt Comm</v>
          </cell>
          <cell r="M142" t="str">
            <v>Excl</v>
          </cell>
          <cell r="N142" t="str">
            <v>02 - Steam Generation Plant</v>
          </cell>
          <cell r="V142" t="str">
            <v>31600SJRPP U1</v>
          </cell>
          <cell r="W142" t="str">
            <v>Steam</v>
          </cell>
        </row>
        <row r="143">
          <cell r="L143" t="str">
            <v>31650CapeCanaveral Comm</v>
          </cell>
          <cell r="M143" t="str">
            <v>Excl</v>
          </cell>
          <cell r="N143" t="str">
            <v>02 - Steam Generation Plant</v>
          </cell>
          <cell r="V143" t="str">
            <v>31100SJRPP U2</v>
          </cell>
          <cell r="W143" t="str">
            <v>Steam</v>
          </cell>
        </row>
        <row r="144">
          <cell r="L144" t="str">
            <v>31650FtMyers Comm</v>
          </cell>
          <cell r="M144" t="str">
            <v>Excl</v>
          </cell>
          <cell r="N144" t="str">
            <v>02 - Steam Generation Plant</v>
          </cell>
          <cell r="V144" t="str">
            <v>31200SJRPP U2</v>
          </cell>
          <cell r="W144" t="str">
            <v>Steam</v>
          </cell>
        </row>
        <row r="145">
          <cell r="L145" t="str">
            <v>31650Manatee Comm</v>
          </cell>
          <cell r="M145" t="str">
            <v>Excl</v>
          </cell>
          <cell r="N145" t="str">
            <v>02 - Steam Generation Plant</v>
          </cell>
          <cell r="V145" t="str">
            <v>31400SJRPP U2</v>
          </cell>
          <cell r="W145" t="str">
            <v>Steam</v>
          </cell>
        </row>
        <row r="146">
          <cell r="L146" t="str">
            <v>31650Martin Comm</v>
          </cell>
          <cell r="M146" t="str">
            <v>Excl</v>
          </cell>
          <cell r="N146" t="str">
            <v>02 - Steam Generation Plant</v>
          </cell>
          <cell r="V146" t="str">
            <v>31500SJRPP U2</v>
          </cell>
          <cell r="W146" t="str">
            <v>Steam</v>
          </cell>
        </row>
        <row r="147">
          <cell r="L147" t="str">
            <v>31650PtEverglades Comm</v>
          </cell>
          <cell r="M147" t="str">
            <v>Excl</v>
          </cell>
          <cell r="N147" t="str">
            <v>02 - Steam Generation Plant</v>
          </cell>
          <cell r="V147" t="str">
            <v>31600SJRPP U2</v>
          </cell>
          <cell r="W147" t="str">
            <v>Steam</v>
          </cell>
        </row>
        <row r="148">
          <cell r="L148" t="str">
            <v>31650Riviera Comm</v>
          </cell>
          <cell r="M148" t="str">
            <v>Excl</v>
          </cell>
          <cell r="N148" t="str">
            <v>02 - Steam Generation Plant</v>
          </cell>
          <cell r="V148" t="str">
            <v>31100Turkey Pt Comm</v>
          </cell>
          <cell r="W148" t="str">
            <v>Steam</v>
          </cell>
        </row>
        <row r="149">
          <cell r="L149" t="str">
            <v>31650Sanford U3</v>
          </cell>
          <cell r="M149" t="str">
            <v>Excl</v>
          </cell>
          <cell r="N149" t="str">
            <v>02 - Steam Generation Plant</v>
          </cell>
          <cell r="V149" t="str">
            <v>31200Turkey Pt Comm</v>
          </cell>
          <cell r="W149" t="str">
            <v>Steam</v>
          </cell>
        </row>
        <row r="150">
          <cell r="L150" t="str">
            <v>31650Scherer Comm</v>
          </cell>
          <cell r="M150" t="str">
            <v>Excl</v>
          </cell>
          <cell r="N150" t="str">
            <v>02 - Steam Generation Plant</v>
          </cell>
          <cell r="V150" t="str">
            <v>31400Turkey Pt Comm</v>
          </cell>
          <cell r="W150" t="str">
            <v>Steam</v>
          </cell>
        </row>
        <row r="151">
          <cell r="L151" t="str">
            <v>31650Scherer U4</v>
          </cell>
          <cell r="M151" t="str">
            <v>Excl</v>
          </cell>
          <cell r="N151" t="str">
            <v>02 - Steam Generation Plant</v>
          </cell>
          <cell r="V151" t="str">
            <v>31500Turkey Pt Comm</v>
          </cell>
          <cell r="W151" t="str">
            <v>Steam</v>
          </cell>
        </row>
        <row r="152">
          <cell r="L152" t="str">
            <v>31650SJRPP - Comm</v>
          </cell>
          <cell r="M152" t="str">
            <v>Excl</v>
          </cell>
          <cell r="N152" t="str">
            <v>02 - Steam Generation Plant</v>
          </cell>
          <cell r="V152" t="str">
            <v>31600Turkey Pt Comm</v>
          </cell>
          <cell r="W152" t="str">
            <v>Steam</v>
          </cell>
        </row>
        <row r="153">
          <cell r="L153" t="str">
            <v>31650Turkey Pt Comm</v>
          </cell>
          <cell r="M153" t="str">
            <v>Excl</v>
          </cell>
          <cell r="N153" t="str">
            <v>02 - Steam Generation Plant</v>
          </cell>
          <cell r="V153" t="str">
            <v>31630Turkey Pt Comm</v>
          </cell>
          <cell r="W153" t="str">
            <v>Steam</v>
          </cell>
        </row>
        <row r="154">
          <cell r="L154" t="str">
            <v>31650Turkey Pt U1</v>
          </cell>
          <cell r="M154" t="str">
            <v>Excl</v>
          </cell>
          <cell r="N154" t="str">
            <v>02 - Steam Generation Plant</v>
          </cell>
          <cell r="V154" t="str">
            <v>31650Turkey Pt Comm</v>
          </cell>
          <cell r="W154" t="str">
            <v>Steam</v>
          </cell>
        </row>
        <row r="155">
          <cell r="L155" t="str">
            <v>31670CapeCanaveral Comm</v>
          </cell>
          <cell r="M155" t="str">
            <v>Excl</v>
          </cell>
          <cell r="N155" t="str">
            <v>02 - Steam Generation Plant</v>
          </cell>
          <cell r="V155" t="str">
            <v>31670Turkey Pt Comm</v>
          </cell>
          <cell r="W155" t="str">
            <v>Steam</v>
          </cell>
        </row>
        <row r="156">
          <cell r="L156" t="str">
            <v>31670Cutler Comm</v>
          </cell>
          <cell r="M156" t="str">
            <v>Excl</v>
          </cell>
          <cell r="N156" t="str">
            <v>02 - Steam Generation Plant</v>
          </cell>
          <cell r="V156" t="str">
            <v>31000Turkey Pt U1</v>
          </cell>
          <cell r="W156" t="str">
            <v>Steam</v>
          </cell>
        </row>
        <row r="157">
          <cell r="L157" t="str">
            <v>31670Manatee Comm</v>
          </cell>
          <cell r="M157" t="str">
            <v>Excl</v>
          </cell>
          <cell r="N157" t="str">
            <v>02 - Steam Generation Plant</v>
          </cell>
          <cell r="V157" t="str">
            <v>31100Turkey Pt U1</v>
          </cell>
          <cell r="W157" t="str">
            <v>Steam</v>
          </cell>
        </row>
        <row r="158">
          <cell r="L158" t="str">
            <v>31670Martin Comm</v>
          </cell>
          <cell r="M158" t="str">
            <v>Excl</v>
          </cell>
          <cell r="N158" t="str">
            <v>02 - Steam Generation Plant</v>
          </cell>
          <cell r="V158" t="str">
            <v>31200Turkey Pt U1</v>
          </cell>
          <cell r="W158" t="str">
            <v>Steam</v>
          </cell>
        </row>
        <row r="159">
          <cell r="L159" t="str">
            <v>31670PtEverglades Comm</v>
          </cell>
          <cell r="M159" t="str">
            <v>Excl</v>
          </cell>
          <cell r="N159" t="str">
            <v>02 - Steam Generation Plant</v>
          </cell>
          <cell r="V159" t="str">
            <v>31400Turkey Pt U1</v>
          </cell>
          <cell r="W159" t="str">
            <v>Steam</v>
          </cell>
        </row>
        <row r="160">
          <cell r="L160" t="str">
            <v>31670PtEverglades GTs</v>
          </cell>
          <cell r="M160" t="str">
            <v>Excl</v>
          </cell>
          <cell r="N160" t="str">
            <v>02 - Steam Generation Plant</v>
          </cell>
          <cell r="V160" t="str">
            <v>31500Turkey Pt U1</v>
          </cell>
          <cell r="W160" t="str">
            <v>Steam</v>
          </cell>
        </row>
        <row r="161">
          <cell r="L161" t="str">
            <v>31670Riviera Comm</v>
          </cell>
          <cell r="M161" t="str">
            <v>Excl</v>
          </cell>
          <cell r="N161" t="str">
            <v>02 - Steam Generation Plant</v>
          </cell>
          <cell r="V161" t="str">
            <v>31600Turkey Pt U1</v>
          </cell>
          <cell r="W161" t="str">
            <v>Steam</v>
          </cell>
        </row>
        <row r="162">
          <cell r="L162" t="str">
            <v>31670Sanford Comm</v>
          </cell>
          <cell r="M162" t="str">
            <v>Excl</v>
          </cell>
          <cell r="N162" t="str">
            <v>02 - Steam Generation Plant</v>
          </cell>
          <cell r="V162" t="str">
            <v>31650Turkey Pt U1</v>
          </cell>
          <cell r="W162" t="str">
            <v>Steam</v>
          </cell>
        </row>
        <row r="163">
          <cell r="L163" t="str">
            <v>31670Sanford U3</v>
          </cell>
          <cell r="M163" t="str">
            <v>Excl</v>
          </cell>
          <cell r="N163" t="str">
            <v>02 - Steam Generation Plant</v>
          </cell>
          <cell r="V163" t="str">
            <v>31100Turkey Pt U2</v>
          </cell>
          <cell r="W163" t="str">
            <v>Steam</v>
          </cell>
        </row>
        <row r="164">
          <cell r="L164" t="str">
            <v>31670Scherer Comm</v>
          </cell>
          <cell r="M164" t="str">
            <v>Excl</v>
          </cell>
          <cell r="N164" t="str">
            <v>02 - Steam Generation Plant</v>
          </cell>
          <cell r="V164" t="str">
            <v>31200Turkey Pt U2</v>
          </cell>
          <cell r="W164" t="str">
            <v>Steam</v>
          </cell>
        </row>
        <row r="165">
          <cell r="L165" t="str">
            <v>31670Scherer U4</v>
          </cell>
          <cell r="M165" t="str">
            <v>Excl</v>
          </cell>
          <cell r="N165" t="str">
            <v>02 - Steam Generation Plant</v>
          </cell>
          <cell r="V165" t="str">
            <v>31400Turkey Pt U2</v>
          </cell>
          <cell r="W165" t="str">
            <v>Steam</v>
          </cell>
        </row>
        <row r="166">
          <cell r="L166" t="str">
            <v>31670SJRPP - Comm</v>
          </cell>
          <cell r="M166" t="str">
            <v>Excl</v>
          </cell>
          <cell r="N166" t="str">
            <v>02 - Steam Generation Plant</v>
          </cell>
          <cell r="V166" t="str">
            <v>31500Turkey Pt U2</v>
          </cell>
          <cell r="W166" t="str">
            <v>Steam</v>
          </cell>
        </row>
        <row r="167">
          <cell r="L167" t="str">
            <v>31670Turkey Pt Comm</v>
          </cell>
          <cell r="M167" t="str">
            <v>Excl</v>
          </cell>
          <cell r="N167" t="str">
            <v>02 - Steam Generation Plant</v>
          </cell>
          <cell r="V167" t="str">
            <v>31600Turkey Pt U2</v>
          </cell>
          <cell r="W167" t="str">
            <v>Steam</v>
          </cell>
        </row>
        <row r="168">
          <cell r="L168" t="str">
            <v>32000StLucie Comm</v>
          </cell>
          <cell r="M168" t="str">
            <v>Excl</v>
          </cell>
          <cell r="N168" t="str">
            <v>03 - Nuclear Generation Plant</v>
          </cell>
          <cell r="V168" t="str">
            <v>32000StLucie Comm</v>
          </cell>
          <cell r="W168" t="str">
            <v>Nuclear</v>
          </cell>
        </row>
        <row r="169">
          <cell r="L169" t="str">
            <v>32000Turkey Pt Comm</v>
          </cell>
          <cell r="M169" t="str">
            <v>Excl</v>
          </cell>
          <cell r="N169" t="str">
            <v>03 - Nuclear Generation Plant</v>
          </cell>
          <cell r="V169" t="str">
            <v>32100StLucie Comm</v>
          </cell>
          <cell r="W169" t="str">
            <v>Nuclear</v>
          </cell>
        </row>
        <row r="170">
          <cell r="L170" t="str">
            <v>32100StLucie Comm</v>
          </cell>
          <cell r="M170" t="str">
            <v>Incl</v>
          </cell>
          <cell r="N170" t="str">
            <v>03 - Nuclear Generation Plant</v>
          </cell>
          <cell r="V170" t="str">
            <v>32200StLucie Comm</v>
          </cell>
          <cell r="W170" t="str">
            <v>Nuclear</v>
          </cell>
        </row>
        <row r="171">
          <cell r="L171" t="str">
            <v>32100StLucie Comm EPU</v>
          </cell>
          <cell r="M171" t="str">
            <v>Incl</v>
          </cell>
          <cell r="N171" t="str">
            <v>03 - Nuclear Generation Plant</v>
          </cell>
          <cell r="V171" t="str">
            <v>32300StLucie Comm</v>
          </cell>
          <cell r="W171" t="str">
            <v>Nuclear</v>
          </cell>
        </row>
        <row r="172">
          <cell r="L172" t="str">
            <v>32100StLucie U1</v>
          </cell>
          <cell r="M172" t="str">
            <v>Incl</v>
          </cell>
          <cell r="N172" t="str">
            <v>03 - Nuclear Generation Plant</v>
          </cell>
          <cell r="V172" t="str">
            <v>32400StLucie Comm</v>
          </cell>
          <cell r="W172" t="str">
            <v>Nuclear</v>
          </cell>
        </row>
        <row r="173">
          <cell r="L173" t="str">
            <v>32100StLucie U1 EPU</v>
          </cell>
          <cell r="M173" t="str">
            <v>Incl</v>
          </cell>
          <cell r="N173" t="str">
            <v>03 - Nuclear Generation Plant</v>
          </cell>
          <cell r="V173" t="str">
            <v>32500StLucie Comm</v>
          </cell>
          <cell r="W173" t="str">
            <v>Nuclear</v>
          </cell>
        </row>
        <row r="174">
          <cell r="L174" t="str">
            <v>32100StLucie U2</v>
          </cell>
          <cell r="M174" t="str">
            <v>Incl</v>
          </cell>
          <cell r="N174" t="str">
            <v>03 - Nuclear Generation Plant</v>
          </cell>
          <cell r="V174" t="str">
            <v>32530StLucie Comm</v>
          </cell>
          <cell r="W174" t="str">
            <v>Nuclear</v>
          </cell>
        </row>
        <row r="175">
          <cell r="L175" t="str">
            <v>32100StLucie U2 EPU</v>
          </cell>
          <cell r="M175" t="str">
            <v>Incl</v>
          </cell>
          <cell r="N175" t="str">
            <v>03 - Nuclear Generation Plant</v>
          </cell>
          <cell r="V175" t="str">
            <v>32550StLucie Comm</v>
          </cell>
          <cell r="W175" t="str">
            <v>Nuclear</v>
          </cell>
        </row>
        <row r="176">
          <cell r="L176" t="str">
            <v>32100Turkey Pt Comm</v>
          </cell>
          <cell r="M176" t="str">
            <v>Incl</v>
          </cell>
          <cell r="N176" t="str">
            <v>03 - Nuclear Generation Plant</v>
          </cell>
          <cell r="V176" t="str">
            <v>32570StLucie Comm</v>
          </cell>
          <cell r="W176" t="str">
            <v>Nuclear</v>
          </cell>
        </row>
        <row r="177">
          <cell r="L177" t="str">
            <v>32100Turkey Pt Comm EPU</v>
          </cell>
          <cell r="M177" t="str">
            <v>Incl</v>
          </cell>
          <cell r="N177" t="str">
            <v>03 - Nuclear Generation Plant</v>
          </cell>
          <cell r="V177" t="str">
            <v>32100StLucie Comm EPU</v>
          </cell>
          <cell r="W177" t="str">
            <v>Nuclear</v>
          </cell>
        </row>
        <row r="178">
          <cell r="L178" t="str">
            <v>32100Turkey Pt U3</v>
          </cell>
          <cell r="M178" t="str">
            <v>Incl</v>
          </cell>
          <cell r="N178" t="str">
            <v>03 - Nuclear Generation Plant</v>
          </cell>
          <cell r="V178" t="str">
            <v>32500StLucie Comm EPU</v>
          </cell>
          <cell r="W178" t="str">
            <v>Nuclear</v>
          </cell>
        </row>
        <row r="179">
          <cell r="L179" t="str">
            <v>32100Turkey Pt U3 EPU</v>
          </cell>
          <cell r="M179" t="str">
            <v>Incl</v>
          </cell>
          <cell r="N179" t="str">
            <v>03 - Nuclear Generation Plant</v>
          </cell>
          <cell r="V179" t="str">
            <v>32100StLucie U1</v>
          </cell>
          <cell r="W179" t="str">
            <v>Nuclear</v>
          </cell>
        </row>
        <row r="180">
          <cell r="L180" t="str">
            <v>32100Turkey Pt U3 Uprates</v>
          </cell>
          <cell r="M180" t="str">
            <v>Excl</v>
          </cell>
          <cell r="N180" t="str">
            <v>03 - Nuclear Generation Plant</v>
          </cell>
          <cell r="V180" t="str">
            <v>32200StLucie U1</v>
          </cell>
          <cell r="W180" t="str">
            <v>Nuclear</v>
          </cell>
        </row>
        <row r="181">
          <cell r="L181" t="str">
            <v>32100Turkey Pt U4</v>
          </cell>
          <cell r="M181" t="str">
            <v>Incl</v>
          </cell>
          <cell r="N181" t="str">
            <v>03 - Nuclear Generation Plant</v>
          </cell>
          <cell r="V181" t="str">
            <v>32300StLucie U1</v>
          </cell>
          <cell r="W181" t="str">
            <v>Nuclear</v>
          </cell>
        </row>
        <row r="182">
          <cell r="L182" t="str">
            <v>32100Turkey Pt U4 EPU</v>
          </cell>
          <cell r="M182" t="str">
            <v>Incl</v>
          </cell>
          <cell r="N182" t="str">
            <v>03 - Nuclear Generation Plant</v>
          </cell>
          <cell r="V182" t="str">
            <v>32400StLucie U1</v>
          </cell>
          <cell r="W182" t="str">
            <v>Nuclear</v>
          </cell>
        </row>
        <row r="183">
          <cell r="L183" t="str">
            <v>32100Turkey Pt U4 Uprates</v>
          </cell>
          <cell r="M183" t="str">
            <v>Excl</v>
          </cell>
          <cell r="N183" t="str">
            <v>03 - Nuclear Generation Plant</v>
          </cell>
          <cell r="V183" t="str">
            <v>32500StLucie U1</v>
          </cell>
          <cell r="W183" t="str">
            <v>Nuclear</v>
          </cell>
        </row>
        <row r="184">
          <cell r="L184" t="str">
            <v>32200StLucie Comm</v>
          </cell>
          <cell r="M184" t="str">
            <v>Incl</v>
          </cell>
          <cell r="N184" t="str">
            <v>03 - Nuclear Generation Plant</v>
          </cell>
          <cell r="V184" t="str">
            <v>32570StLucie U1</v>
          </cell>
          <cell r="W184" t="str">
            <v>Nuclear</v>
          </cell>
        </row>
        <row r="185">
          <cell r="L185" t="str">
            <v>32200StLucie U1</v>
          </cell>
          <cell r="M185" t="str">
            <v>Incl</v>
          </cell>
          <cell r="N185" t="str">
            <v>03 - Nuclear Generation Plant</v>
          </cell>
          <cell r="V185" t="str">
            <v>32100StLucie U1 EPU</v>
          </cell>
          <cell r="W185" t="str">
            <v>Nuclear</v>
          </cell>
        </row>
        <row r="186">
          <cell r="L186" t="str">
            <v>32200StLucie U1 EPU</v>
          </cell>
          <cell r="M186" t="str">
            <v>Incl</v>
          </cell>
          <cell r="N186" t="str">
            <v>03 - Nuclear Generation Plant</v>
          </cell>
          <cell r="V186" t="str">
            <v>32200StLucie U1 EPU</v>
          </cell>
          <cell r="W186" t="str">
            <v>Nuclear</v>
          </cell>
        </row>
        <row r="187">
          <cell r="L187" t="str">
            <v>32200StLucie U1 Uprates</v>
          </cell>
          <cell r="M187" t="str">
            <v>Excl</v>
          </cell>
          <cell r="N187" t="str">
            <v>03 - Nuclear Generation Plant</v>
          </cell>
          <cell r="V187" t="str">
            <v>32300StLucie U1 EPU</v>
          </cell>
          <cell r="W187" t="str">
            <v>Nuclear</v>
          </cell>
        </row>
        <row r="188">
          <cell r="L188" t="str">
            <v>32200StLucie U2</v>
          </cell>
          <cell r="M188" t="str">
            <v>Incl</v>
          </cell>
          <cell r="N188" t="str">
            <v>03 - Nuclear Generation Plant</v>
          </cell>
          <cell r="V188" t="str">
            <v>32400StLucie U1 EPU</v>
          </cell>
          <cell r="W188" t="str">
            <v>Nuclear</v>
          </cell>
        </row>
        <row r="189">
          <cell r="L189" t="str">
            <v>32200StLucie U2 EPU</v>
          </cell>
          <cell r="M189" t="str">
            <v>Incl</v>
          </cell>
          <cell r="N189" t="str">
            <v>03 - Nuclear Generation Plant</v>
          </cell>
          <cell r="V189" t="str">
            <v>32500StLucie U1 EPU</v>
          </cell>
          <cell r="W189" t="str">
            <v>Nuclear</v>
          </cell>
        </row>
        <row r="190">
          <cell r="L190" t="str">
            <v>32200StLucie U2 Uprates</v>
          </cell>
          <cell r="M190" t="str">
            <v>Excl</v>
          </cell>
          <cell r="N190" t="str">
            <v>03 - Nuclear Generation Plant</v>
          </cell>
          <cell r="V190" t="str">
            <v>32200StLucie U1 Uprates</v>
          </cell>
          <cell r="W190" t="str">
            <v>Nuclear</v>
          </cell>
        </row>
        <row r="191">
          <cell r="L191" t="str">
            <v>32200Turkey Pt Comm</v>
          </cell>
          <cell r="M191" t="str">
            <v>Incl</v>
          </cell>
          <cell r="N191" t="str">
            <v>03 - Nuclear Generation Plant</v>
          </cell>
          <cell r="V191" t="str">
            <v>32300StLucie U1 Uprates</v>
          </cell>
          <cell r="W191" t="str">
            <v>Nuclear</v>
          </cell>
        </row>
        <row r="192">
          <cell r="L192" t="str">
            <v>32200Turkey Pt Comm EPU</v>
          </cell>
          <cell r="M192" t="str">
            <v>Incl</v>
          </cell>
          <cell r="N192" t="str">
            <v>03 - Nuclear Generation Plant</v>
          </cell>
          <cell r="V192" t="str">
            <v>32400StLucie U1 Uprates</v>
          </cell>
          <cell r="W192" t="str">
            <v>Nuclear</v>
          </cell>
        </row>
        <row r="193">
          <cell r="L193" t="str">
            <v>32200Turkey Pt U3</v>
          </cell>
          <cell r="M193" t="str">
            <v>Incl</v>
          </cell>
          <cell r="N193" t="str">
            <v>03 - Nuclear Generation Plant</v>
          </cell>
          <cell r="V193" t="str">
            <v>32100StLucie U2</v>
          </cell>
          <cell r="W193" t="str">
            <v>Nuclear</v>
          </cell>
        </row>
        <row r="194">
          <cell r="L194" t="str">
            <v>32200Turkey Pt U3 EPU</v>
          </cell>
          <cell r="M194" t="str">
            <v>Incl</v>
          </cell>
          <cell r="N194" t="str">
            <v>03 - Nuclear Generation Plant</v>
          </cell>
          <cell r="V194" t="str">
            <v>32200StLucie U2</v>
          </cell>
          <cell r="W194" t="str">
            <v>Nuclear</v>
          </cell>
        </row>
        <row r="195">
          <cell r="L195" t="str">
            <v>32200Turkey Pt U3 Uprates</v>
          </cell>
          <cell r="M195" t="str">
            <v>Excl</v>
          </cell>
          <cell r="N195" t="str">
            <v>03 - Nuclear Generation Plant</v>
          </cell>
          <cell r="V195" t="str">
            <v>32300StLucie U2</v>
          </cell>
          <cell r="W195" t="str">
            <v>Nuclear</v>
          </cell>
        </row>
        <row r="196">
          <cell r="L196" t="str">
            <v>32200Turkey Pt U4</v>
          </cell>
          <cell r="M196" t="str">
            <v>Incl</v>
          </cell>
          <cell r="N196" t="str">
            <v>03 - Nuclear Generation Plant</v>
          </cell>
          <cell r="V196" t="str">
            <v>32400StLucie U2</v>
          </cell>
          <cell r="W196" t="str">
            <v>Nuclear</v>
          </cell>
        </row>
        <row r="197">
          <cell r="L197" t="str">
            <v>32200Turkey Pt U4 EPU</v>
          </cell>
          <cell r="M197" t="str">
            <v>Incl</v>
          </cell>
          <cell r="N197" t="str">
            <v>03 - Nuclear Generation Plant</v>
          </cell>
          <cell r="V197" t="str">
            <v>32500StLucie U2</v>
          </cell>
          <cell r="W197" t="str">
            <v>Nuclear</v>
          </cell>
        </row>
        <row r="198">
          <cell r="L198" t="str">
            <v>32200Turkey Pt U4 Uprates</v>
          </cell>
          <cell r="M198" t="str">
            <v>Excl</v>
          </cell>
          <cell r="N198" t="str">
            <v>03 - Nuclear Generation Plant</v>
          </cell>
          <cell r="V198" t="str">
            <v>32100StLucie U2 EPU</v>
          </cell>
          <cell r="W198" t="str">
            <v>Nuclear</v>
          </cell>
        </row>
        <row r="199">
          <cell r="L199" t="str">
            <v>32300StLucie Comm</v>
          </cell>
          <cell r="M199" t="str">
            <v>Incl</v>
          </cell>
          <cell r="N199" t="str">
            <v>03 - Nuclear Generation Plant</v>
          </cell>
          <cell r="V199" t="str">
            <v>32200StLucie U2 EPU</v>
          </cell>
          <cell r="W199" t="str">
            <v>Nuclear</v>
          </cell>
        </row>
        <row r="200">
          <cell r="L200" t="str">
            <v>32300StLucie U1</v>
          </cell>
          <cell r="M200" t="str">
            <v>Incl</v>
          </cell>
          <cell r="N200" t="str">
            <v>03 - Nuclear Generation Plant</v>
          </cell>
          <cell r="V200" t="str">
            <v>32300StLucie U2 EPU</v>
          </cell>
          <cell r="W200" t="str">
            <v>Nuclear</v>
          </cell>
        </row>
        <row r="201">
          <cell r="L201" t="str">
            <v>32300StLucie U1 EPU</v>
          </cell>
          <cell r="M201" t="str">
            <v>Incl</v>
          </cell>
          <cell r="N201" t="str">
            <v>03 - Nuclear Generation Plant</v>
          </cell>
          <cell r="V201" t="str">
            <v>32400StLucie U2 EPU</v>
          </cell>
          <cell r="W201" t="str">
            <v>Nuclear</v>
          </cell>
        </row>
        <row r="202">
          <cell r="L202" t="str">
            <v>32300StLucie U1 Uprates</v>
          </cell>
          <cell r="M202" t="str">
            <v>Excl</v>
          </cell>
          <cell r="N202" t="str">
            <v>03 - Nuclear Generation Plant</v>
          </cell>
          <cell r="V202" t="str">
            <v>32500StLucie U2 EPU</v>
          </cell>
          <cell r="W202" t="str">
            <v>Nuclear</v>
          </cell>
        </row>
        <row r="203">
          <cell r="L203" t="str">
            <v>32300StLucie U2</v>
          </cell>
          <cell r="M203" t="str">
            <v>Incl</v>
          </cell>
          <cell r="N203" t="str">
            <v>03 - Nuclear Generation Plant</v>
          </cell>
          <cell r="V203" t="str">
            <v>32200StLucie U2 Uprates</v>
          </cell>
          <cell r="W203" t="str">
            <v>Nuclear</v>
          </cell>
        </row>
        <row r="204">
          <cell r="L204" t="str">
            <v>32300StLucie U2 EPU</v>
          </cell>
          <cell r="M204" t="str">
            <v>Incl</v>
          </cell>
          <cell r="N204" t="str">
            <v>03 - Nuclear Generation Plant</v>
          </cell>
          <cell r="V204" t="str">
            <v>32300StLucie U2 Uprates</v>
          </cell>
          <cell r="W204" t="str">
            <v>Nuclear</v>
          </cell>
        </row>
        <row r="205">
          <cell r="L205" t="str">
            <v>32300StLucie U2 Uprates</v>
          </cell>
          <cell r="M205" t="str">
            <v>Excl</v>
          </cell>
          <cell r="N205" t="str">
            <v>03 - Nuclear Generation Plant</v>
          </cell>
          <cell r="V205" t="str">
            <v>32400StLucie U2 Uprates</v>
          </cell>
          <cell r="W205" t="str">
            <v>Nuclear</v>
          </cell>
        </row>
        <row r="206">
          <cell r="L206" t="str">
            <v>32300Turkey Pt Comm</v>
          </cell>
          <cell r="M206" t="str">
            <v>Incl</v>
          </cell>
          <cell r="N206" t="str">
            <v>03 - Nuclear Generation Plant</v>
          </cell>
          <cell r="V206" t="str">
            <v>32000Turkey Pt Comm</v>
          </cell>
          <cell r="W206" t="str">
            <v>Nuclear</v>
          </cell>
        </row>
        <row r="207">
          <cell r="L207" t="str">
            <v>32300Turkey Pt Comm EPU</v>
          </cell>
          <cell r="M207" t="str">
            <v>Incl</v>
          </cell>
          <cell r="N207" t="str">
            <v>03 - Nuclear Generation Plant</v>
          </cell>
          <cell r="V207" t="str">
            <v>32100Turkey Pt Comm</v>
          </cell>
          <cell r="W207" t="str">
            <v>Nuclear</v>
          </cell>
        </row>
        <row r="208">
          <cell r="L208" t="str">
            <v>32300Turkey Pt U3</v>
          </cell>
          <cell r="M208" t="str">
            <v>Incl</v>
          </cell>
          <cell r="N208" t="str">
            <v>03 - Nuclear Generation Plant</v>
          </cell>
          <cell r="V208" t="str">
            <v>32200Turkey Pt Comm</v>
          </cell>
          <cell r="W208" t="str">
            <v>Nuclear</v>
          </cell>
        </row>
        <row r="209">
          <cell r="L209" t="str">
            <v>32300Turkey Pt U3 EPU</v>
          </cell>
          <cell r="M209" t="str">
            <v>Incl</v>
          </cell>
          <cell r="N209" t="str">
            <v>03 - Nuclear Generation Plant</v>
          </cell>
          <cell r="V209" t="str">
            <v>32300Turkey Pt Comm</v>
          </cell>
          <cell r="W209" t="str">
            <v>Nuclear</v>
          </cell>
        </row>
        <row r="210">
          <cell r="L210" t="str">
            <v>32300Turkey Pt U3 Uprates</v>
          </cell>
          <cell r="M210" t="str">
            <v>Excl</v>
          </cell>
          <cell r="N210" t="str">
            <v>03 - Nuclear Generation Plant</v>
          </cell>
          <cell r="V210" t="str">
            <v>32400Turkey Pt Comm</v>
          </cell>
          <cell r="W210" t="str">
            <v>Nuclear</v>
          </cell>
        </row>
        <row r="211">
          <cell r="L211" t="str">
            <v>32300Turkey Pt U4</v>
          </cell>
          <cell r="M211" t="str">
            <v>Incl</v>
          </cell>
          <cell r="N211" t="str">
            <v>03 - Nuclear Generation Plant</v>
          </cell>
          <cell r="V211" t="str">
            <v>32500Turkey Pt Comm</v>
          </cell>
          <cell r="W211" t="str">
            <v>Nuclear</v>
          </cell>
        </row>
        <row r="212">
          <cell r="L212" t="str">
            <v>32300Turkey Pt U4 EPU</v>
          </cell>
          <cell r="M212" t="str">
            <v>Incl</v>
          </cell>
          <cell r="N212" t="str">
            <v>03 - Nuclear Generation Plant</v>
          </cell>
          <cell r="V212" t="str">
            <v>32530Turkey Pt Comm</v>
          </cell>
          <cell r="W212" t="str">
            <v>Nuclear</v>
          </cell>
        </row>
        <row r="213">
          <cell r="L213" t="str">
            <v>32300Turkey Pt U4 Uprates</v>
          </cell>
          <cell r="M213" t="str">
            <v>Excl</v>
          </cell>
          <cell r="N213" t="str">
            <v>03 - Nuclear Generation Plant</v>
          </cell>
          <cell r="V213" t="str">
            <v>32550Turkey Pt Comm</v>
          </cell>
          <cell r="W213" t="str">
            <v>Nuclear</v>
          </cell>
        </row>
        <row r="214">
          <cell r="L214" t="str">
            <v>32400StLucie Comm</v>
          </cell>
          <cell r="M214" t="str">
            <v>Incl</v>
          </cell>
          <cell r="N214" t="str">
            <v>03 - Nuclear Generation Plant</v>
          </cell>
          <cell r="V214" t="str">
            <v>32570Turkey Pt Comm</v>
          </cell>
          <cell r="W214" t="str">
            <v>Nuclear</v>
          </cell>
        </row>
        <row r="215">
          <cell r="L215" t="str">
            <v>32400StLucie U1</v>
          </cell>
          <cell r="M215" t="str">
            <v>Incl</v>
          </cell>
          <cell r="N215" t="str">
            <v>03 - Nuclear Generation Plant</v>
          </cell>
          <cell r="V215" t="str">
            <v>32100Turkey Pt Comm EPU</v>
          </cell>
          <cell r="W215" t="str">
            <v>Nuclear</v>
          </cell>
        </row>
        <row r="216">
          <cell r="L216" t="str">
            <v>32400StLucie U1 EPU</v>
          </cell>
          <cell r="M216" t="str">
            <v>Incl</v>
          </cell>
          <cell r="N216" t="str">
            <v>03 - Nuclear Generation Plant</v>
          </cell>
          <cell r="V216" t="str">
            <v>32200Turkey Pt Comm EPU</v>
          </cell>
          <cell r="W216" t="str">
            <v>Nuclear</v>
          </cell>
        </row>
        <row r="217">
          <cell r="L217" t="str">
            <v>32400StLucie U1 Uprates</v>
          </cell>
          <cell r="M217" t="str">
            <v>Excl</v>
          </cell>
          <cell r="N217" t="str">
            <v>03 - Nuclear Generation Plant</v>
          </cell>
          <cell r="V217" t="str">
            <v>32300Turkey Pt Comm EPU</v>
          </cell>
          <cell r="W217" t="str">
            <v>Nuclear</v>
          </cell>
        </row>
        <row r="218">
          <cell r="L218" t="str">
            <v>32400StLucie U2</v>
          </cell>
          <cell r="M218" t="str">
            <v>Incl</v>
          </cell>
          <cell r="N218" t="str">
            <v>03 - Nuclear Generation Plant</v>
          </cell>
          <cell r="V218" t="str">
            <v>32500Turkey Pt Comm EPU</v>
          </cell>
          <cell r="W218" t="str">
            <v>Nuclear</v>
          </cell>
        </row>
        <row r="219">
          <cell r="L219" t="str">
            <v>32400StLucie U2 EPU</v>
          </cell>
          <cell r="M219" t="str">
            <v>Incl</v>
          </cell>
          <cell r="N219" t="str">
            <v>03 - Nuclear Generation Plant</v>
          </cell>
          <cell r="V219" t="str">
            <v>32100Turkey Pt U3</v>
          </cell>
          <cell r="W219" t="str">
            <v>Nuclear</v>
          </cell>
        </row>
        <row r="220">
          <cell r="L220" t="str">
            <v>32400StLucie U2 Uprates</v>
          </cell>
          <cell r="M220" t="str">
            <v>Excl</v>
          </cell>
          <cell r="N220" t="str">
            <v>03 - Nuclear Generation Plant</v>
          </cell>
          <cell r="V220" t="str">
            <v>32200Turkey Pt U3</v>
          </cell>
          <cell r="W220" t="str">
            <v>Nuclear</v>
          </cell>
        </row>
        <row r="221">
          <cell r="L221" t="str">
            <v>32400Turkey Pt Comm</v>
          </cell>
          <cell r="M221" t="str">
            <v>Incl</v>
          </cell>
          <cell r="N221" t="str">
            <v>03 - Nuclear Generation Plant</v>
          </cell>
          <cell r="V221" t="str">
            <v>32300Turkey Pt U3</v>
          </cell>
          <cell r="W221" t="str">
            <v>Nuclear</v>
          </cell>
        </row>
        <row r="222">
          <cell r="L222" t="str">
            <v>32400Turkey Pt U3</v>
          </cell>
          <cell r="M222" t="str">
            <v>Incl</v>
          </cell>
          <cell r="N222" t="str">
            <v>03 - Nuclear Generation Plant</v>
          </cell>
          <cell r="V222" t="str">
            <v>32400Turkey Pt U3</v>
          </cell>
          <cell r="W222" t="str">
            <v>Nuclear</v>
          </cell>
        </row>
        <row r="223">
          <cell r="L223" t="str">
            <v>32400Turkey Pt U3 EPU</v>
          </cell>
          <cell r="M223" t="str">
            <v>Incl</v>
          </cell>
          <cell r="N223" t="str">
            <v>03 - Nuclear Generation Plant</v>
          </cell>
          <cell r="V223" t="str">
            <v>32500Turkey Pt U3</v>
          </cell>
          <cell r="W223" t="str">
            <v>Nuclear</v>
          </cell>
        </row>
        <row r="224">
          <cell r="L224" t="str">
            <v>32400Turkey Pt U3 Uprates</v>
          </cell>
          <cell r="M224" t="str">
            <v>Excl</v>
          </cell>
          <cell r="N224" t="str">
            <v>03 - Nuclear Generation Plant</v>
          </cell>
          <cell r="V224" t="str">
            <v>32100Turkey Pt U3 EPU</v>
          </cell>
          <cell r="W224" t="str">
            <v>Nuclear</v>
          </cell>
        </row>
        <row r="225">
          <cell r="L225" t="str">
            <v>32400Turkey Pt U4</v>
          </cell>
          <cell r="M225" t="str">
            <v>Incl</v>
          </cell>
          <cell r="N225" t="str">
            <v>03 - Nuclear Generation Plant</v>
          </cell>
          <cell r="V225" t="str">
            <v>32200Turkey Pt U3 EPU</v>
          </cell>
          <cell r="W225" t="str">
            <v>Nuclear</v>
          </cell>
        </row>
        <row r="226">
          <cell r="L226" t="str">
            <v>32400Turkey Pt U4 EPU</v>
          </cell>
          <cell r="M226" t="str">
            <v>Incl</v>
          </cell>
          <cell r="N226" t="str">
            <v>03 - Nuclear Generation Plant</v>
          </cell>
          <cell r="V226" t="str">
            <v>32300Turkey Pt U3 EPU</v>
          </cell>
          <cell r="W226" t="str">
            <v>Nuclear</v>
          </cell>
        </row>
        <row r="227">
          <cell r="L227" t="str">
            <v>32400Turkey Pt U4 Uprates</v>
          </cell>
          <cell r="M227" t="str">
            <v>Excl</v>
          </cell>
          <cell r="N227" t="str">
            <v>03 - Nuclear Generation Plant</v>
          </cell>
          <cell r="V227" t="str">
            <v>32400Turkey Pt U3 EPU</v>
          </cell>
          <cell r="W227" t="str">
            <v>Nuclear</v>
          </cell>
        </row>
        <row r="228">
          <cell r="L228" t="str">
            <v>32500StLucie Comm</v>
          </cell>
          <cell r="M228" t="str">
            <v>Incl</v>
          </cell>
          <cell r="N228" t="str">
            <v>03 - Nuclear Generation Plant</v>
          </cell>
          <cell r="V228" t="str">
            <v>32500Turkey Pt U3 EPU</v>
          </cell>
          <cell r="W228" t="str">
            <v>Nuclear</v>
          </cell>
        </row>
        <row r="229">
          <cell r="L229" t="str">
            <v>32500StLucie Comm EPU</v>
          </cell>
          <cell r="M229" t="str">
            <v>Incl</v>
          </cell>
          <cell r="N229" t="str">
            <v>03 - Nuclear Generation Plant</v>
          </cell>
          <cell r="V229" t="str">
            <v>32100Turkey Pt U3 Uprates</v>
          </cell>
          <cell r="W229" t="str">
            <v>Nuclear</v>
          </cell>
        </row>
        <row r="230">
          <cell r="L230" t="str">
            <v>32500StLucie U1</v>
          </cell>
          <cell r="M230" t="str">
            <v>Incl</v>
          </cell>
          <cell r="N230" t="str">
            <v>03 - Nuclear Generation Plant</v>
          </cell>
          <cell r="V230" t="str">
            <v>32200Turkey Pt U3 Uprates</v>
          </cell>
          <cell r="W230" t="str">
            <v>Nuclear</v>
          </cell>
        </row>
        <row r="231">
          <cell r="L231" t="str">
            <v>32500StLucie U1 EPU</v>
          </cell>
          <cell r="M231" t="str">
            <v>Incl</v>
          </cell>
          <cell r="N231" t="str">
            <v>03 - Nuclear Generation Plant</v>
          </cell>
          <cell r="V231" t="str">
            <v>32300Turkey Pt U3 Uprates</v>
          </cell>
          <cell r="W231" t="str">
            <v>Nuclear</v>
          </cell>
        </row>
        <row r="232">
          <cell r="L232" t="str">
            <v>32500StLucie U2</v>
          </cell>
          <cell r="M232" t="str">
            <v>Incl</v>
          </cell>
          <cell r="N232" t="str">
            <v>03 - Nuclear Generation Plant</v>
          </cell>
          <cell r="V232" t="str">
            <v>32400Turkey Pt U3 Uprates</v>
          </cell>
          <cell r="W232" t="str">
            <v>Nuclear</v>
          </cell>
        </row>
        <row r="233">
          <cell r="L233" t="str">
            <v>32500StLucie U2 EPU</v>
          </cell>
          <cell r="M233" t="str">
            <v>Incl</v>
          </cell>
          <cell r="N233" t="str">
            <v>03 - Nuclear Generation Plant</v>
          </cell>
          <cell r="V233" t="str">
            <v>32100Turkey Pt U4</v>
          </cell>
          <cell r="W233" t="str">
            <v>Nuclear</v>
          </cell>
        </row>
        <row r="234">
          <cell r="L234" t="str">
            <v>32500Turkey Pt Comm</v>
          </cell>
          <cell r="M234" t="str">
            <v>Incl</v>
          </cell>
          <cell r="N234" t="str">
            <v>03 - Nuclear Generation Plant</v>
          </cell>
          <cell r="V234" t="str">
            <v>32200Turkey Pt U4</v>
          </cell>
          <cell r="W234" t="str">
            <v>Nuclear</v>
          </cell>
        </row>
        <row r="235">
          <cell r="L235" t="str">
            <v>32500Turkey Pt Comm EPU</v>
          </cell>
          <cell r="M235" t="str">
            <v>Incl</v>
          </cell>
          <cell r="N235" t="str">
            <v>03 - Nuclear Generation Plant</v>
          </cell>
          <cell r="V235" t="str">
            <v>32300Turkey Pt U4</v>
          </cell>
          <cell r="W235" t="str">
            <v>Nuclear</v>
          </cell>
        </row>
        <row r="236">
          <cell r="L236" t="str">
            <v>32500Turkey Pt U3</v>
          </cell>
          <cell r="M236" t="str">
            <v>Incl</v>
          </cell>
          <cell r="N236" t="str">
            <v>03 - Nuclear Generation Plant</v>
          </cell>
          <cell r="V236" t="str">
            <v>32400Turkey Pt U4</v>
          </cell>
          <cell r="W236" t="str">
            <v>Nuclear</v>
          </cell>
        </row>
        <row r="237">
          <cell r="L237" t="str">
            <v>32500Turkey Pt U3 EPU</v>
          </cell>
          <cell r="M237" t="str">
            <v>Incl</v>
          </cell>
          <cell r="N237" t="str">
            <v>03 - Nuclear Generation Plant</v>
          </cell>
          <cell r="V237" t="str">
            <v>32500Turkey Pt U4</v>
          </cell>
          <cell r="W237" t="str">
            <v>Nuclear</v>
          </cell>
        </row>
        <row r="238">
          <cell r="L238" t="str">
            <v>32500Turkey Pt U4</v>
          </cell>
          <cell r="M238" t="str">
            <v>Incl</v>
          </cell>
          <cell r="N238" t="str">
            <v>03 - Nuclear Generation Plant</v>
          </cell>
          <cell r="V238" t="str">
            <v>32100Turkey Pt U4 EPU</v>
          </cell>
          <cell r="W238" t="str">
            <v>Nuclear</v>
          </cell>
        </row>
        <row r="239">
          <cell r="L239" t="str">
            <v>32530StLucie Comm</v>
          </cell>
          <cell r="M239" t="str">
            <v>Excl</v>
          </cell>
          <cell r="N239" t="str">
            <v>03 - Nuclear Generation Plant</v>
          </cell>
          <cell r="V239" t="str">
            <v>32200Turkey Pt U4 EPU</v>
          </cell>
          <cell r="W239" t="str">
            <v>Nuclear</v>
          </cell>
        </row>
        <row r="240">
          <cell r="L240" t="str">
            <v>32530Turkey Pt Comm</v>
          </cell>
          <cell r="M240" t="str">
            <v>Excl</v>
          </cell>
          <cell r="N240" t="str">
            <v>03 - Nuclear Generation Plant</v>
          </cell>
          <cell r="V240" t="str">
            <v>32300Turkey Pt U4 EPU</v>
          </cell>
          <cell r="W240" t="str">
            <v>Nuclear</v>
          </cell>
        </row>
        <row r="241">
          <cell r="L241" t="str">
            <v>32550StLucie Comm</v>
          </cell>
          <cell r="M241" t="str">
            <v>Excl</v>
          </cell>
          <cell r="N241" t="str">
            <v>03 - Nuclear Generation Plant</v>
          </cell>
          <cell r="V241" t="str">
            <v>32400Turkey Pt U4 EPU</v>
          </cell>
          <cell r="W241" t="str">
            <v>Nuclear</v>
          </cell>
        </row>
        <row r="242">
          <cell r="L242" t="str">
            <v>32550Turkey Pt Comm</v>
          </cell>
          <cell r="M242" t="str">
            <v>Excl</v>
          </cell>
          <cell r="N242" t="str">
            <v>03 - Nuclear Generation Plant</v>
          </cell>
          <cell r="V242" t="str">
            <v>32100Turkey Pt U4 Uprates</v>
          </cell>
          <cell r="W242" t="str">
            <v>Nuclear</v>
          </cell>
        </row>
        <row r="243">
          <cell r="L243" t="str">
            <v>32570StLucie Comm</v>
          </cell>
          <cell r="M243" t="str">
            <v>Excl</v>
          </cell>
          <cell r="N243" t="str">
            <v>03 - Nuclear Generation Plant</v>
          </cell>
          <cell r="V243" t="str">
            <v>32200Turkey Pt U4 Uprates</v>
          </cell>
          <cell r="W243" t="str">
            <v>Nuclear</v>
          </cell>
        </row>
        <row r="244">
          <cell r="L244" t="str">
            <v>32570StLucie U1</v>
          </cell>
          <cell r="M244" t="str">
            <v>Excl</v>
          </cell>
          <cell r="N244" t="str">
            <v>03 - Nuclear Generation Plant</v>
          </cell>
          <cell r="V244" t="str">
            <v>32300Turkey Pt U4 Uprates</v>
          </cell>
          <cell r="W244" t="str">
            <v>Nuclear</v>
          </cell>
        </row>
        <row r="245">
          <cell r="L245" t="str">
            <v>32570Turkey Pt Comm</v>
          </cell>
          <cell r="M245" t="str">
            <v>Excl</v>
          </cell>
          <cell r="N245" t="str">
            <v>03 - Nuclear Generation Plant</v>
          </cell>
          <cell r="V245" t="str">
            <v>32400Turkey Pt U4 Uprates</v>
          </cell>
          <cell r="W245" t="str">
            <v>Nuclear</v>
          </cell>
        </row>
        <row r="246">
          <cell r="L246" t="str">
            <v>34000Desoto Solar</v>
          </cell>
          <cell r="M246" t="str">
            <v>Excl</v>
          </cell>
          <cell r="N246" t="str">
            <v>05 - Other Generation Plant</v>
          </cell>
          <cell r="V246" t="str">
            <v>34300CapeCana Comm CC</v>
          </cell>
          <cell r="W246" t="str">
            <v>Other</v>
          </cell>
        </row>
        <row r="247">
          <cell r="L247" t="str">
            <v>34000FtLauderdale Comm</v>
          </cell>
          <cell r="M247" t="str">
            <v>Excl</v>
          </cell>
          <cell r="N247" t="str">
            <v>05 - Other Generation Plant</v>
          </cell>
          <cell r="V247" t="str">
            <v>34670CapeCana Comm CC</v>
          </cell>
          <cell r="W247" t="str">
            <v>Other</v>
          </cell>
        </row>
        <row r="248">
          <cell r="L248" t="str">
            <v>34000FtMyers Comm</v>
          </cell>
          <cell r="M248" t="str">
            <v>Excl</v>
          </cell>
          <cell r="N248" t="str">
            <v>05 - Other Generation Plant</v>
          </cell>
          <cell r="V248" t="str">
            <v>34100CapeCanaveral U1CC</v>
          </cell>
          <cell r="W248" t="str">
            <v>Other</v>
          </cell>
        </row>
        <row r="249">
          <cell r="L249" t="str">
            <v>34000Martin Comm</v>
          </cell>
          <cell r="M249" t="str">
            <v>Excl</v>
          </cell>
          <cell r="N249" t="str">
            <v>05 - Other Generation Plant</v>
          </cell>
          <cell r="V249" t="str">
            <v>34200CapeCanaveral U1CC</v>
          </cell>
          <cell r="W249" t="str">
            <v>Other</v>
          </cell>
        </row>
        <row r="250">
          <cell r="L250" t="str">
            <v>34000Martin Solar</v>
          </cell>
          <cell r="M250" t="str">
            <v>Excl</v>
          </cell>
          <cell r="N250" t="str">
            <v>05 - Other Generation Plant</v>
          </cell>
          <cell r="V250" t="str">
            <v>34300CapeCanaveral U1CC</v>
          </cell>
          <cell r="W250" t="str">
            <v>Other</v>
          </cell>
        </row>
        <row r="251">
          <cell r="L251" t="str">
            <v>34000Putnam Comm</v>
          </cell>
          <cell r="M251" t="str">
            <v>Excl</v>
          </cell>
          <cell r="N251" t="str">
            <v>05 - Other Generation Plant</v>
          </cell>
          <cell r="V251" t="str">
            <v>34400CapeCanaveral U1CC</v>
          </cell>
          <cell r="W251" t="str">
            <v>Other</v>
          </cell>
        </row>
        <row r="252">
          <cell r="L252" t="str">
            <v>34000Putnam U2</v>
          </cell>
          <cell r="M252" t="str">
            <v>Excl</v>
          </cell>
          <cell r="N252" t="str">
            <v>05 - Other Generation Plant</v>
          </cell>
          <cell r="V252" t="str">
            <v>34500CapeCanaveral U1CC</v>
          </cell>
          <cell r="W252" t="str">
            <v>Other</v>
          </cell>
        </row>
        <row r="253">
          <cell r="L253" t="str">
            <v>34000Sanford Comm</v>
          </cell>
          <cell r="M253" t="str">
            <v>Excl</v>
          </cell>
          <cell r="N253" t="str">
            <v>05 - Other Generation Plant</v>
          </cell>
          <cell r="V253" t="str">
            <v>34600CapeCanaveral U1CC</v>
          </cell>
          <cell r="W253" t="str">
            <v>Other</v>
          </cell>
        </row>
        <row r="254">
          <cell r="L254" t="str">
            <v>34000Sanford U5</v>
          </cell>
          <cell r="M254" t="str">
            <v>Excl</v>
          </cell>
          <cell r="N254" t="str">
            <v>05 - Other Generation Plant</v>
          </cell>
          <cell r="V254" t="str">
            <v>34000Desoto Solar</v>
          </cell>
          <cell r="W254" t="str">
            <v>Other</v>
          </cell>
        </row>
        <row r="255">
          <cell r="L255" t="str">
            <v>34000WestCountyEC Comm</v>
          </cell>
          <cell r="M255" t="str">
            <v>Excl</v>
          </cell>
          <cell r="N255" t="str">
            <v>05 - Other Generation Plant</v>
          </cell>
          <cell r="V255" t="str">
            <v>34100Desoto Solar</v>
          </cell>
          <cell r="W255" t="str">
            <v>Other</v>
          </cell>
        </row>
        <row r="256">
          <cell r="L256" t="str">
            <v>34100CapeCanaveral U1CC</v>
          </cell>
          <cell r="M256" t="str">
            <v>Incl</v>
          </cell>
          <cell r="N256" t="str">
            <v>05 - Other Generation Plant</v>
          </cell>
          <cell r="V256" t="str">
            <v>34300Desoto Solar</v>
          </cell>
          <cell r="W256" t="str">
            <v>Other</v>
          </cell>
        </row>
        <row r="257">
          <cell r="L257" t="str">
            <v>34100Desoto Solar</v>
          </cell>
          <cell r="M257" t="str">
            <v>Incl</v>
          </cell>
          <cell r="N257" t="str">
            <v>05 - Other Generation Plant</v>
          </cell>
          <cell r="V257" t="str">
            <v>34500Desoto Solar</v>
          </cell>
          <cell r="W257" t="str">
            <v>Other</v>
          </cell>
        </row>
        <row r="258">
          <cell r="L258" t="str">
            <v>34100FtLauderdale Comm</v>
          </cell>
          <cell r="M258" t="str">
            <v>Incl</v>
          </cell>
          <cell r="N258" t="str">
            <v>05 - Other Generation Plant</v>
          </cell>
          <cell r="V258" t="str">
            <v>34630Desoto Solar</v>
          </cell>
          <cell r="W258" t="str">
            <v>Other</v>
          </cell>
        </row>
        <row r="259">
          <cell r="L259" t="str">
            <v>34100FtLauderdale GTs</v>
          </cell>
          <cell r="M259" t="str">
            <v>Incl</v>
          </cell>
          <cell r="N259" t="str">
            <v>05 - Other Generation Plant</v>
          </cell>
          <cell r="V259" t="str">
            <v>34650Desoto Solar</v>
          </cell>
          <cell r="W259" t="str">
            <v>Other</v>
          </cell>
        </row>
        <row r="260">
          <cell r="L260" t="str">
            <v>34100FtLauderdale U4</v>
          </cell>
          <cell r="M260" t="str">
            <v>Incl</v>
          </cell>
          <cell r="N260" t="str">
            <v>05 - Other Generation Plant</v>
          </cell>
          <cell r="V260" t="str">
            <v>34670Desoto Solar</v>
          </cell>
          <cell r="W260" t="str">
            <v>Other</v>
          </cell>
        </row>
        <row r="261">
          <cell r="L261" t="str">
            <v>34100FtLauderdale U5</v>
          </cell>
          <cell r="M261" t="str">
            <v>Incl</v>
          </cell>
          <cell r="N261" t="str">
            <v>05 - Other Generation Plant</v>
          </cell>
          <cell r="V261" t="str">
            <v>34000FtLauderdale Comm</v>
          </cell>
          <cell r="W261" t="str">
            <v>Other</v>
          </cell>
        </row>
        <row r="262">
          <cell r="L262" t="str">
            <v>34100FtMyers Comm</v>
          </cell>
          <cell r="M262" t="str">
            <v>Incl</v>
          </cell>
          <cell r="N262" t="str">
            <v>05 - Other Generation Plant</v>
          </cell>
          <cell r="V262" t="str">
            <v>34100FtLauderdale Comm</v>
          </cell>
          <cell r="W262" t="str">
            <v>Other</v>
          </cell>
        </row>
        <row r="263">
          <cell r="L263" t="str">
            <v>34100FtMyers GTs</v>
          </cell>
          <cell r="M263" t="str">
            <v>Incl</v>
          </cell>
          <cell r="N263" t="str">
            <v>05 - Other Generation Plant</v>
          </cell>
          <cell r="V263" t="str">
            <v>34200FtLauderdale Comm</v>
          </cell>
          <cell r="W263" t="str">
            <v>Other</v>
          </cell>
        </row>
        <row r="264">
          <cell r="L264" t="str">
            <v>34100FtMyers U2</v>
          </cell>
          <cell r="M264" t="str">
            <v>Incl</v>
          </cell>
          <cell r="N264" t="str">
            <v>05 - Other Generation Plant</v>
          </cell>
          <cell r="V264" t="str">
            <v>34300FtLauderdale Comm</v>
          </cell>
          <cell r="W264" t="str">
            <v>Other</v>
          </cell>
        </row>
        <row r="265">
          <cell r="L265" t="str">
            <v>34100FtMyers U3</v>
          </cell>
          <cell r="M265" t="str">
            <v>Incl</v>
          </cell>
          <cell r="N265" t="str">
            <v>05 - Other Generation Plant</v>
          </cell>
          <cell r="V265" t="str">
            <v>34400FtLauderdale Comm</v>
          </cell>
          <cell r="W265" t="str">
            <v>Other</v>
          </cell>
        </row>
        <row r="266">
          <cell r="L266" t="str">
            <v>34100Manatee Comm</v>
          </cell>
          <cell r="M266" t="str">
            <v>Incl</v>
          </cell>
          <cell r="N266" t="str">
            <v>05 - Other Generation Plant</v>
          </cell>
          <cell r="V266" t="str">
            <v>34500FtLauderdale Comm</v>
          </cell>
          <cell r="W266" t="str">
            <v>Other</v>
          </cell>
        </row>
        <row r="267">
          <cell r="L267" t="str">
            <v>34100Manatee U3</v>
          </cell>
          <cell r="M267" t="str">
            <v>Incl</v>
          </cell>
          <cell r="N267" t="str">
            <v>05 - Other Generation Plant</v>
          </cell>
          <cell r="V267" t="str">
            <v>34600FtLauderdale Comm</v>
          </cell>
          <cell r="W267" t="str">
            <v>Other</v>
          </cell>
        </row>
        <row r="268">
          <cell r="L268" t="str">
            <v>34100Martin Comm</v>
          </cell>
          <cell r="M268" t="str">
            <v>Incl</v>
          </cell>
          <cell r="N268" t="str">
            <v>05 - Other Generation Plant</v>
          </cell>
          <cell r="V268" t="str">
            <v>34630FtLauderdale Comm</v>
          </cell>
          <cell r="W268" t="str">
            <v>Other</v>
          </cell>
        </row>
        <row r="269">
          <cell r="L269" t="str">
            <v>34100Martin Solar</v>
          </cell>
          <cell r="M269" t="str">
            <v>Incl</v>
          </cell>
          <cell r="N269" t="str">
            <v>05 - Other Generation Plant</v>
          </cell>
          <cell r="V269" t="str">
            <v>34650FtLauderdale Comm</v>
          </cell>
          <cell r="W269" t="str">
            <v>Other</v>
          </cell>
        </row>
        <row r="270">
          <cell r="L270" t="str">
            <v>34100Martin U3</v>
          </cell>
          <cell r="M270" t="str">
            <v>Incl</v>
          </cell>
          <cell r="N270" t="str">
            <v>05 - Other Generation Plant</v>
          </cell>
          <cell r="V270" t="str">
            <v>34670FtLauderdale Comm</v>
          </cell>
          <cell r="W270" t="str">
            <v>Other</v>
          </cell>
        </row>
        <row r="271">
          <cell r="L271" t="str">
            <v>34100Martin U4</v>
          </cell>
          <cell r="M271" t="str">
            <v>Incl</v>
          </cell>
          <cell r="N271" t="str">
            <v>05 - Other Generation Plant</v>
          </cell>
          <cell r="V271" t="str">
            <v>34100FtLauderdale GTs</v>
          </cell>
          <cell r="W271" t="str">
            <v>Other</v>
          </cell>
        </row>
        <row r="272">
          <cell r="L272" t="str">
            <v>34100Martin U8</v>
          </cell>
          <cell r="M272" t="str">
            <v>Incl</v>
          </cell>
          <cell r="N272" t="str">
            <v>05 - Other Generation Plant</v>
          </cell>
          <cell r="V272" t="str">
            <v>34200FtLauderdale GTs</v>
          </cell>
          <cell r="W272" t="str">
            <v>Other</v>
          </cell>
        </row>
        <row r="273">
          <cell r="L273" t="str">
            <v>34100PtEverglades GTs</v>
          </cell>
          <cell r="M273" t="str">
            <v>Incl</v>
          </cell>
          <cell r="N273" t="str">
            <v>05 - Other Generation Plant</v>
          </cell>
          <cell r="V273" t="str">
            <v>34300FtLauderdale GTs</v>
          </cell>
          <cell r="W273" t="str">
            <v>Other</v>
          </cell>
        </row>
        <row r="274">
          <cell r="L274" t="str">
            <v>34100Putnam Comm</v>
          </cell>
          <cell r="M274" t="str">
            <v>Excl</v>
          </cell>
          <cell r="N274" t="str">
            <v>05 - Other Generation Plant</v>
          </cell>
          <cell r="V274" t="str">
            <v>34400FtLauderdale GTs</v>
          </cell>
          <cell r="W274" t="str">
            <v>Other</v>
          </cell>
        </row>
        <row r="275">
          <cell r="L275" t="str">
            <v>34100Putnam U1</v>
          </cell>
          <cell r="M275" t="str">
            <v>Excl</v>
          </cell>
          <cell r="N275" t="str">
            <v>05 - Other Generation Plant</v>
          </cell>
          <cell r="V275" t="str">
            <v>34500FtLauderdale GTs</v>
          </cell>
          <cell r="W275" t="str">
            <v>Other</v>
          </cell>
        </row>
        <row r="276">
          <cell r="L276" t="str">
            <v>34100Putnam U2</v>
          </cell>
          <cell r="M276" t="str">
            <v>Excl</v>
          </cell>
          <cell r="N276" t="str">
            <v>05 - Other Generation Plant</v>
          </cell>
          <cell r="V276" t="str">
            <v>34600FtLauderdale GTs</v>
          </cell>
          <cell r="W276" t="str">
            <v>Other</v>
          </cell>
        </row>
        <row r="277">
          <cell r="L277" t="str">
            <v>34100Sanford Comm</v>
          </cell>
          <cell r="M277" t="str">
            <v>Incl</v>
          </cell>
          <cell r="N277" t="str">
            <v>05 - Other Generation Plant</v>
          </cell>
          <cell r="V277" t="str">
            <v>34670FtLauderdale GTs</v>
          </cell>
          <cell r="W277" t="str">
            <v>Other</v>
          </cell>
        </row>
        <row r="278">
          <cell r="L278" t="str">
            <v>34100Sanford U4</v>
          </cell>
          <cell r="M278" t="str">
            <v>Incl</v>
          </cell>
          <cell r="N278" t="str">
            <v>05 - Other Generation Plant</v>
          </cell>
          <cell r="V278" t="str">
            <v>34100FtLauderdale U4</v>
          </cell>
          <cell r="W278" t="str">
            <v>Other</v>
          </cell>
        </row>
        <row r="279">
          <cell r="L279" t="str">
            <v>34100Sanford U5</v>
          </cell>
          <cell r="M279" t="str">
            <v>Incl</v>
          </cell>
          <cell r="N279" t="str">
            <v>05 - Other Generation Plant</v>
          </cell>
          <cell r="V279" t="str">
            <v>34200FtLauderdale U4</v>
          </cell>
          <cell r="W279" t="str">
            <v>Other</v>
          </cell>
        </row>
        <row r="280">
          <cell r="L280" t="str">
            <v>34100Space Coast Solar</v>
          </cell>
          <cell r="M280" t="str">
            <v>Incl</v>
          </cell>
          <cell r="N280" t="str">
            <v>05 - Other Generation Plant</v>
          </cell>
          <cell r="V280" t="str">
            <v>34300FtLauderdale U4</v>
          </cell>
          <cell r="W280" t="str">
            <v>Other</v>
          </cell>
        </row>
        <row r="281">
          <cell r="L281" t="str">
            <v>34100Turkey Pt U5</v>
          </cell>
          <cell r="M281" t="str">
            <v>Incl</v>
          </cell>
          <cell r="N281" t="str">
            <v>05 - Other Generation Plant</v>
          </cell>
          <cell r="V281" t="str">
            <v>34400FtLauderdale U4</v>
          </cell>
          <cell r="W281" t="str">
            <v>Other</v>
          </cell>
        </row>
        <row r="282">
          <cell r="L282" t="str">
            <v>34100WestCountyEC Comm</v>
          </cell>
          <cell r="M282" t="str">
            <v>Incl</v>
          </cell>
          <cell r="N282" t="str">
            <v>05 - Other Generation Plant</v>
          </cell>
          <cell r="V282" t="str">
            <v>34500FtLauderdale U4</v>
          </cell>
          <cell r="W282" t="str">
            <v>Other</v>
          </cell>
        </row>
        <row r="283">
          <cell r="L283" t="str">
            <v>34100WestCountyEC U1</v>
          </cell>
          <cell r="M283" t="str">
            <v>Incl</v>
          </cell>
          <cell r="N283" t="str">
            <v>05 - Other Generation Plant</v>
          </cell>
          <cell r="V283" t="str">
            <v>34600FtLauderdale U4</v>
          </cell>
          <cell r="W283" t="str">
            <v>Other</v>
          </cell>
        </row>
        <row r="284">
          <cell r="L284" t="str">
            <v>34100WestCountyEC U2</v>
          </cell>
          <cell r="M284" t="str">
            <v>Incl</v>
          </cell>
          <cell r="N284" t="str">
            <v>05 - Other Generation Plant</v>
          </cell>
          <cell r="V284" t="str">
            <v>34100FtLauderdale U5</v>
          </cell>
          <cell r="W284" t="str">
            <v>Other</v>
          </cell>
        </row>
        <row r="285">
          <cell r="L285" t="str">
            <v>34100WestCountyEC U3</v>
          </cell>
          <cell r="M285" t="str">
            <v>Incl</v>
          </cell>
          <cell r="N285" t="str">
            <v>05 - Other Generation Plant</v>
          </cell>
          <cell r="V285" t="str">
            <v>34200FtLauderdale U5</v>
          </cell>
          <cell r="W285" t="str">
            <v>Other</v>
          </cell>
        </row>
        <row r="286">
          <cell r="L286" t="str">
            <v>34200CapeCanaveral U1CC</v>
          </cell>
          <cell r="M286" t="str">
            <v>Incl</v>
          </cell>
          <cell r="N286" t="str">
            <v>05 - Other Generation Plant</v>
          </cell>
          <cell r="V286" t="str">
            <v>34300FtLauderdale U5</v>
          </cell>
          <cell r="W286" t="str">
            <v>Other</v>
          </cell>
        </row>
        <row r="287">
          <cell r="L287" t="str">
            <v>34200FtLauderdale Comm</v>
          </cell>
          <cell r="M287" t="str">
            <v>Incl</v>
          </cell>
          <cell r="N287" t="str">
            <v>05 - Other Generation Plant</v>
          </cell>
          <cell r="V287" t="str">
            <v>34400FtLauderdale U5</v>
          </cell>
          <cell r="W287" t="str">
            <v>Other</v>
          </cell>
        </row>
        <row r="288">
          <cell r="L288" t="str">
            <v>34200FtLauderdale GTs</v>
          </cell>
          <cell r="M288" t="str">
            <v>Incl</v>
          </cell>
          <cell r="N288" t="str">
            <v>05 - Other Generation Plant</v>
          </cell>
          <cell r="V288" t="str">
            <v>34500FtLauderdale U5</v>
          </cell>
          <cell r="W288" t="str">
            <v>Other</v>
          </cell>
        </row>
        <row r="289">
          <cell r="L289" t="str">
            <v>34200FtLauderdale U4</v>
          </cell>
          <cell r="M289" t="str">
            <v>Incl</v>
          </cell>
          <cell r="N289" t="str">
            <v>05 - Other Generation Plant</v>
          </cell>
          <cell r="V289" t="str">
            <v>34600FtLauderdale U5</v>
          </cell>
          <cell r="W289" t="str">
            <v>Other</v>
          </cell>
        </row>
        <row r="290">
          <cell r="L290" t="str">
            <v>34200FtLauderdale U5</v>
          </cell>
          <cell r="M290" t="str">
            <v>Incl</v>
          </cell>
          <cell r="N290" t="str">
            <v>05 - Other Generation Plant</v>
          </cell>
          <cell r="V290" t="str">
            <v>34000FtMyers Comm</v>
          </cell>
          <cell r="W290" t="str">
            <v>Other</v>
          </cell>
        </row>
        <row r="291">
          <cell r="L291" t="str">
            <v>34200FtMyers Comm</v>
          </cell>
          <cell r="M291" t="str">
            <v>Incl</v>
          </cell>
          <cell r="N291" t="str">
            <v>05 - Other Generation Plant</v>
          </cell>
          <cell r="V291" t="str">
            <v>34100FtMyers Comm</v>
          </cell>
          <cell r="W291" t="str">
            <v>Other</v>
          </cell>
        </row>
        <row r="292">
          <cell r="L292" t="str">
            <v>34200FtMyers GTs</v>
          </cell>
          <cell r="M292" t="str">
            <v>Incl</v>
          </cell>
          <cell r="N292" t="str">
            <v>05 - Other Generation Plant</v>
          </cell>
          <cell r="V292" t="str">
            <v>34200FtMyers Comm</v>
          </cell>
          <cell r="W292" t="str">
            <v>Other</v>
          </cell>
        </row>
        <row r="293">
          <cell r="L293" t="str">
            <v>34200FtMyers U2</v>
          </cell>
          <cell r="M293" t="str">
            <v>Incl</v>
          </cell>
          <cell r="N293" t="str">
            <v>05 - Other Generation Plant</v>
          </cell>
          <cell r="V293" t="str">
            <v>34300FtMyers Comm</v>
          </cell>
          <cell r="W293" t="str">
            <v>Other</v>
          </cell>
        </row>
        <row r="294">
          <cell r="L294" t="str">
            <v>34200FtMyers U3</v>
          </cell>
          <cell r="M294" t="str">
            <v>Incl</v>
          </cell>
          <cell r="N294" t="str">
            <v>05 - Other Generation Plant</v>
          </cell>
          <cell r="V294" t="str">
            <v>34400FtMyers Comm</v>
          </cell>
          <cell r="W294" t="str">
            <v>Other</v>
          </cell>
        </row>
        <row r="295">
          <cell r="L295" t="str">
            <v>34200Manatee U3</v>
          </cell>
          <cell r="M295" t="str">
            <v>Incl</v>
          </cell>
          <cell r="N295" t="str">
            <v>05 - Other Generation Plant</v>
          </cell>
          <cell r="V295" t="str">
            <v>34500FtMyers Comm</v>
          </cell>
          <cell r="W295" t="str">
            <v>Other</v>
          </cell>
        </row>
        <row r="296">
          <cell r="L296" t="str">
            <v>34200Martin Comm</v>
          </cell>
          <cell r="M296" t="str">
            <v>Incl</v>
          </cell>
          <cell r="N296" t="str">
            <v>05 - Other Generation Plant</v>
          </cell>
          <cell r="V296" t="str">
            <v>34600FtMyers Comm</v>
          </cell>
          <cell r="W296" t="str">
            <v>Other</v>
          </cell>
        </row>
        <row r="297">
          <cell r="L297" t="str">
            <v>34200Martin U3</v>
          </cell>
          <cell r="M297" t="str">
            <v>Incl</v>
          </cell>
          <cell r="N297" t="str">
            <v>05 - Other Generation Plant</v>
          </cell>
          <cell r="V297" t="str">
            <v>34630FtMyers Comm</v>
          </cell>
          <cell r="W297" t="str">
            <v>Other</v>
          </cell>
        </row>
        <row r="298">
          <cell r="L298" t="str">
            <v>34200Martin U4</v>
          </cell>
          <cell r="M298" t="str">
            <v>Incl</v>
          </cell>
          <cell r="N298" t="str">
            <v>05 - Other Generation Plant</v>
          </cell>
          <cell r="V298" t="str">
            <v>34650FtMyers Comm</v>
          </cell>
          <cell r="W298" t="str">
            <v>Other</v>
          </cell>
        </row>
        <row r="299">
          <cell r="L299" t="str">
            <v>34200Martin U8</v>
          </cell>
          <cell r="M299" t="str">
            <v>Incl</v>
          </cell>
          <cell r="N299" t="str">
            <v>05 - Other Generation Plant</v>
          </cell>
          <cell r="V299" t="str">
            <v>34670FtMyers Comm</v>
          </cell>
          <cell r="W299" t="str">
            <v>Other</v>
          </cell>
        </row>
        <row r="300">
          <cell r="L300" t="str">
            <v>34200PtEverglades GTs</v>
          </cell>
          <cell r="M300" t="str">
            <v>Incl</v>
          </cell>
          <cell r="N300" t="str">
            <v>05 - Other Generation Plant</v>
          </cell>
          <cell r="V300" t="str">
            <v>34100FtMyers GTs</v>
          </cell>
          <cell r="W300" t="str">
            <v>Other</v>
          </cell>
        </row>
        <row r="301">
          <cell r="L301" t="str">
            <v>34200Putnam Comm</v>
          </cell>
          <cell r="M301" t="str">
            <v>Excl</v>
          </cell>
          <cell r="N301" t="str">
            <v>05 - Other Generation Plant</v>
          </cell>
          <cell r="V301" t="str">
            <v>34200FtMyers GTs</v>
          </cell>
          <cell r="W301" t="str">
            <v>Other</v>
          </cell>
        </row>
        <row r="302">
          <cell r="L302" t="str">
            <v>34200Putnam U1</v>
          </cell>
          <cell r="M302" t="str">
            <v>Excl</v>
          </cell>
          <cell r="N302" t="str">
            <v>05 - Other Generation Plant</v>
          </cell>
          <cell r="V302" t="str">
            <v>34300FtMyers GTs</v>
          </cell>
          <cell r="W302" t="str">
            <v>Other</v>
          </cell>
        </row>
        <row r="303">
          <cell r="L303" t="str">
            <v>34200Putnam U2</v>
          </cell>
          <cell r="M303" t="str">
            <v>Excl</v>
          </cell>
          <cell r="N303" t="str">
            <v>05 - Other Generation Plant</v>
          </cell>
          <cell r="V303" t="str">
            <v>34400FtMyers GTs</v>
          </cell>
          <cell r="W303" t="str">
            <v>Other</v>
          </cell>
        </row>
        <row r="304">
          <cell r="L304" t="str">
            <v>34200Sanford Comm</v>
          </cell>
          <cell r="M304" t="str">
            <v>Incl</v>
          </cell>
          <cell r="N304" t="str">
            <v>05 - Other Generation Plant</v>
          </cell>
          <cell r="V304" t="str">
            <v>34500FtMyers GTs</v>
          </cell>
          <cell r="W304" t="str">
            <v>Other</v>
          </cell>
        </row>
        <row r="305">
          <cell r="L305" t="str">
            <v>34200Sanford U4</v>
          </cell>
          <cell r="M305" t="str">
            <v>Incl</v>
          </cell>
          <cell r="N305" t="str">
            <v>05 - Other Generation Plant</v>
          </cell>
          <cell r="V305" t="str">
            <v>34600FtMyers GTs</v>
          </cell>
          <cell r="W305" t="str">
            <v>Other</v>
          </cell>
        </row>
        <row r="306">
          <cell r="L306" t="str">
            <v>34200Sanford U5</v>
          </cell>
          <cell r="M306" t="str">
            <v>Incl</v>
          </cell>
          <cell r="N306" t="str">
            <v>05 - Other Generation Plant</v>
          </cell>
          <cell r="V306" t="str">
            <v>34100FtMyers U2</v>
          </cell>
          <cell r="W306" t="str">
            <v>Other</v>
          </cell>
        </row>
        <row r="307">
          <cell r="L307" t="str">
            <v>34200Turkey Pt U5</v>
          </cell>
          <cell r="M307" t="str">
            <v>Incl</v>
          </cell>
          <cell r="N307" t="str">
            <v>05 - Other Generation Plant</v>
          </cell>
          <cell r="V307" t="str">
            <v>34200FtMyers U2</v>
          </cell>
          <cell r="W307" t="str">
            <v>Other</v>
          </cell>
        </row>
        <row r="308">
          <cell r="L308" t="str">
            <v>34200WestCountyEC Comm</v>
          </cell>
          <cell r="M308" t="str">
            <v>Incl</v>
          </cell>
          <cell r="N308" t="str">
            <v>05 - Other Generation Plant</v>
          </cell>
          <cell r="V308" t="str">
            <v>34300FtMyers U2</v>
          </cell>
          <cell r="W308" t="str">
            <v>Other</v>
          </cell>
        </row>
        <row r="309">
          <cell r="L309" t="str">
            <v>34200WestCountyEC U1</v>
          </cell>
          <cell r="M309" t="str">
            <v>Incl</v>
          </cell>
          <cell r="N309" t="str">
            <v>05 - Other Generation Plant</v>
          </cell>
          <cell r="V309" t="str">
            <v>34400FtMyers U2</v>
          </cell>
          <cell r="W309" t="str">
            <v>Other</v>
          </cell>
        </row>
        <row r="310">
          <cell r="L310" t="str">
            <v>34200WestCountyEC U2</v>
          </cell>
          <cell r="M310" t="str">
            <v>Incl</v>
          </cell>
          <cell r="N310" t="str">
            <v>05 - Other Generation Plant</v>
          </cell>
          <cell r="V310" t="str">
            <v>34500FtMyers U2</v>
          </cell>
          <cell r="W310" t="str">
            <v>Other</v>
          </cell>
        </row>
        <row r="311">
          <cell r="L311" t="str">
            <v>34200WestCountyEC U3</v>
          </cell>
          <cell r="M311" t="str">
            <v>Incl</v>
          </cell>
          <cell r="N311" t="str">
            <v>05 - Other Generation Plant</v>
          </cell>
          <cell r="V311" t="str">
            <v>34600FtMyers U2</v>
          </cell>
          <cell r="W311" t="str">
            <v>Other</v>
          </cell>
        </row>
        <row r="312">
          <cell r="L312" t="str">
            <v>34300CapeCana Comm CC</v>
          </cell>
          <cell r="M312" t="str">
            <v>Incl</v>
          </cell>
          <cell r="N312" t="str">
            <v>05 - Other Generation Plant</v>
          </cell>
          <cell r="V312" t="str">
            <v>34650FtMyers U2</v>
          </cell>
          <cell r="W312" t="str">
            <v>Other</v>
          </cell>
        </row>
        <row r="313">
          <cell r="L313" t="str">
            <v>34300CapeCanaveral U1CC</v>
          </cell>
          <cell r="M313" t="str">
            <v>Incl</v>
          </cell>
          <cell r="N313" t="str">
            <v>05 - Other Generation Plant</v>
          </cell>
          <cell r="V313" t="str">
            <v>34100FtMyers U3</v>
          </cell>
          <cell r="W313" t="str">
            <v>Other</v>
          </cell>
        </row>
        <row r="314">
          <cell r="L314" t="str">
            <v>34300Desoto Solar</v>
          </cell>
          <cell r="M314" t="str">
            <v>Incl</v>
          </cell>
          <cell r="N314" t="str">
            <v>05 - Other Generation Plant</v>
          </cell>
          <cell r="V314" t="str">
            <v>34200FtMyers U3</v>
          </cell>
          <cell r="W314" t="str">
            <v>Other</v>
          </cell>
        </row>
        <row r="315">
          <cell r="L315" t="str">
            <v>34300FtLauderdale Comm</v>
          </cell>
          <cell r="M315" t="str">
            <v>Incl</v>
          </cell>
          <cell r="N315" t="str">
            <v>05 - Other Generation Plant</v>
          </cell>
          <cell r="V315" t="str">
            <v>34300FtMyers U3</v>
          </cell>
          <cell r="W315" t="str">
            <v>Other</v>
          </cell>
        </row>
        <row r="316">
          <cell r="L316" t="str">
            <v>34300FtLauderdale GTs</v>
          </cell>
          <cell r="M316" t="str">
            <v>Incl</v>
          </cell>
          <cell r="N316" t="str">
            <v>05 - Other Generation Plant</v>
          </cell>
          <cell r="V316" t="str">
            <v>34400FtMyers U3</v>
          </cell>
          <cell r="W316" t="str">
            <v>Other</v>
          </cell>
        </row>
        <row r="317">
          <cell r="L317" t="str">
            <v>34300FtLauderdale U4</v>
          </cell>
          <cell r="M317" t="str">
            <v>Incl</v>
          </cell>
          <cell r="N317" t="str">
            <v>05 - Other Generation Plant</v>
          </cell>
          <cell r="V317" t="str">
            <v>34500FtMyers U3</v>
          </cell>
          <cell r="W317" t="str">
            <v>Other</v>
          </cell>
        </row>
        <row r="318">
          <cell r="L318" t="str">
            <v>34300FtLauderdale U5</v>
          </cell>
          <cell r="M318" t="str">
            <v>Incl</v>
          </cell>
          <cell r="N318" t="str">
            <v>05 - Other Generation Plant</v>
          </cell>
          <cell r="V318" t="str">
            <v>34600FtMyers U3</v>
          </cell>
          <cell r="W318" t="str">
            <v>Other</v>
          </cell>
        </row>
        <row r="319">
          <cell r="L319" t="str">
            <v>34300FtMyers Comm</v>
          </cell>
          <cell r="M319" t="str">
            <v>Incl</v>
          </cell>
          <cell r="N319" t="str">
            <v>05 - Other Generation Plant</v>
          </cell>
          <cell r="V319" t="str">
            <v>34100Manatee Comm</v>
          </cell>
          <cell r="W319" t="str">
            <v>Other</v>
          </cell>
        </row>
        <row r="320">
          <cell r="L320" t="str">
            <v>34300FtMyers GTs</v>
          </cell>
          <cell r="M320" t="str">
            <v>Incl</v>
          </cell>
          <cell r="N320" t="str">
            <v>05 - Other Generation Plant</v>
          </cell>
          <cell r="V320" t="str">
            <v>34100Manatee U3</v>
          </cell>
          <cell r="W320" t="str">
            <v>Other</v>
          </cell>
        </row>
        <row r="321">
          <cell r="L321" t="str">
            <v>34300FtMyers U2</v>
          </cell>
          <cell r="M321" t="str">
            <v>Incl</v>
          </cell>
          <cell r="N321" t="str">
            <v>05 - Other Generation Plant</v>
          </cell>
          <cell r="V321" t="str">
            <v>34200Manatee U3</v>
          </cell>
          <cell r="W321" t="str">
            <v>Other</v>
          </cell>
        </row>
        <row r="322">
          <cell r="L322" t="str">
            <v>34300FtMyers U3</v>
          </cell>
          <cell r="M322" t="str">
            <v>Incl</v>
          </cell>
          <cell r="N322" t="str">
            <v>05 - Other Generation Plant</v>
          </cell>
          <cell r="V322" t="str">
            <v>34300Manatee U3</v>
          </cell>
          <cell r="W322" t="str">
            <v>Other</v>
          </cell>
        </row>
        <row r="323">
          <cell r="L323" t="str">
            <v>34300Manatee U3</v>
          </cell>
          <cell r="M323" t="str">
            <v>Incl</v>
          </cell>
          <cell r="N323" t="str">
            <v>05 - Other Generation Plant</v>
          </cell>
          <cell r="V323" t="str">
            <v>34400Manatee U3</v>
          </cell>
          <cell r="W323" t="str">
            <v>Other</v>
          </cell>
        </row>
        <row r="324">
          <cell r="L324" t="str">
            <v>34300Martin Comm</v>
          </cell>
          <cell r="M324" t="str">
            <v>Incl</v>
          </cell>
          <cell r="N324" t="str">
            <v>05 - Other Generation Plant</v>
          </cell>
          <cell r="V324" t="str">
            <v>34500Manatee U3</v>
          </cell>
          <cell r="W324" t="str">
            <v>Other</v>
          </cell>
        </row>
        <row r="325">
          <cell r="L325" t="str">
            <v>34300Martin Solar</v>
          </cell>
          <cell r="M325" t="str">
            <v>Incl</v>
          </cell>
          <cell r="N325" t="str">
            <v>05 - Other Generation Plant</v>
          </cell>
          <cell r="V325" t="str">
            <v>34600Manatee U3</v>
          </cell>
          <cell r="W325" t="str">
            <v>Other</v>
          </cell>
        </row>
        <row r="326">
          <cell r="L326" t="str">
            <v>34300Martin U3</v>
          </cell>
          <cell r="M326" t="str">
            <v>Incl</v>
          </cell>
          <cell r="N326" t="str">
            <v>05 - Other Generation Plant</v>
          </cell>
          <cell r="V326" t="str">
            <v>34630Manatee U3</v>
          </cell>
          <cell r="W326" t="str">
            <v>Other</v>
          </cell>
        </row>
        <row r="327">
          <cell r="L327" t="str">
            <v>34300Martin U4</v>
          </cell>
          <cell r="M327" t="str">
            <v>Incl</v>
          </cell>
          <cell r="N327" t="str">
            <v>05 - Other Generation Plant</v>
          </cell>
          <cell r="V327" t="str">
            <v>34650Manatee U3</v>
          </cell>
          <cell r="W327" t="str">
            <v>Other</v>
          </cell>
        </row>
        <row r="328">
          <cell r="L328" t="str">
            <v>34300Martin U8</v>
          </cell>
          <cell r="M328" t="str">
            <v>Incl</v>
          </cell>
          <cell r="N328" t="str">
            <v>05 - Other Generation Plant</v>
          </cell>
          <cell r="V328" t="str">
            <v>34670Manatee U3</v>
          </cell>
          <cell r="W328" t="str">
            <v>Other</v>
          </cell>
        </row>
        <row r="329">
          <cell r="L329" t="str">
            <v>34300PtEverglades Comm</v>
          </cell>
          <cell r="M329" t="str">
            <v>Excl</v>
          </cell>
          <cell r="N329" t="str">
            <v>05 - Other Generation Plant</v>
          </cell>
          <cell r="V329" t="str">
            <v>34000Martin Comm</v>
          </cell>
          <cell r="W329" t="str">
            <v>Other</v>
          </cell>
        </row>
        <row r="330">
          <cell r="L330" t="str">
            <v>34300PtEverglades GTs</v>
          </cell>
          <cell r="M330" t="str">
            <v>Incl</v>
          </cell>
          <cell r="N330" t="str">
            <v>05 - Other Generation Plant</v>
          </cell>
          <cell r="V330" t="str">
            <v>34100Martin Comm</v>
          </cell>
          <cell r="W330" t="str">
            <v>Other</v>
          </cell>
        </row>
        <row r="331">
          <cell r="L331" t="str">
            <v>34300Putnam Comm</v>
          </cell>
          <cell r="M331" t="str">
            <v>Excl</v>
          </cell>
          <cell r="N331" t="str">
            <v>05 - Other Generation Plant</v>
          </cell>
          <cell r="V331" t="str">
            <v>34200Martin Comm</v>
          </cell>
          <cell r="W331" t="str">
            <v>Other</v>
          </cell>
        </row>
        <row r="332">
          <cell r="L332" t="str">
            <v>34300Putnam U1</v>
          </cell>
          <cell r="M332" t="str">
            <v>Excl</v>
          </cell>
          <cell r="N332" t="str">
            <v>05 - Other Generation Plant</v>
          </cell>
          <cell r="V332" t="str">
            <v>34300Martin Comm</v>
          </cell>
          <cell r="W332" t="str">
            <v>Other</v>
          </cell>
        </row>
        <row r="333">
          <cell r="L333" t="str">
            <v>34300Putnam U2</v>
          </cell>
          <cell r="M333" t="str">
            <v>Excl</v>
          </cell>
          <cell r="N333" t="str">
            <v>05 - Other Generation Plant</v>
          </cell>
          <cell r="V333" t="str">
            <v>34500Martin Comm</v>
          </cell>
          <cell r="W333" t="str">
            <v>Other</v>
          </cell>
        </row>
        <row r="334">
          <cell r="L334" t="str">
            <v>34300Sanford Comm</v>
          </cell>
          <cell r="M334" t="str">
            <v>Incl</v>
          </cell>
          <cell r="N334" t="str">
            <v>05 - Other Generation Plant</v>
          </cell>
          <cell r="V334" t="str">
            <v>34600Martin Comm</v>
          </cell>
          <cell r="W334" t="str">
            <v>Other</v>
          </cell>
        </row>
        <row r="335">
          <cell r="L335" t="str">
            <v>34300Sanford U4</v>
          </cell>
          <cell r="M335" t="str">
            <v>Incl</v>
          </cell>
          <cell r="N335" t="str">
            <v>05 - Other Generation Plant</v>
          </cell>
          <cell r="V335" t="str">
            <v>34650Martin Comm</v>
          </cell>
          <cell r="W335" t="str">
            <v>Other</v>
          </cell>
        </row>
        <row r="336">
          <cell r="L336" t="str">
            <v>34300Sanford U5</v>
          </cell>
          <cell r="M336" t="str">
            <v>Incl</v>
          </cell>
          <cell r="N336" t="str">
            <v>05 - Other Generation Plant</v>
          </cell>
          <cell r="V336" t="str">
            <v>34670Martin Comm</v>
          </cell>
          <cell r="W336" t="str">
            <v>Other</v>
          </cell>
        </row>
        <row r="337">
          <cell r="L337" t="str">
            <v>34300Space Coast Solar</v>
          </cell>
          <cell r="M337" t="str">
            <v>Incl</v>
          </cell>
          <cell r="N337" t="str">
            <v>05 - Other Generation Plant</v>
          </cell>
          <cell r="V337" t="str">
            <v>34100Martin U3</v>
          </cell>
          <cell r="W337" t="str">
            <v>Other</v>
          </cell>
        </row>
        <row r="338">
          <cell r="L338" t="str">
            <v>34300Turkey Pt U5</v>
          </cell>
          <cell r="M338" t="str">
            <v>Incl</v>
          </cell>
          <cell r="N338" t="str">
            <v>05 - Other Generation Plant</v>
          </cell>
          <cell r="V338" t="str">
            <v>34200Martin U3</v>
          </cell>
          <cell r="W338" t="str">
            <v>Other</v>
          </cell>
        </row>
        <row r="339">
          <cell r="L339" t="str">
            <v>34300WestCountyEC Comm</v>
          </cell>
          <cell r="M339" t="str">
            <v>Incl</v>
          </cell>
          <cell r="N339" t="str">
            <v>05 - Other Generation Plant</v>
          </cell>
          <cell r="V339" t="str">
            <v>34300Martin U3</v>
          </cell>
          <cell r="W339" t="str">
            <v>Other</v>
          </cell>
        </row>
        <row r="340">
          <cell r="L340" t="str">
            <v>34300WestCountyEC U1</v>
          </cell>
          <cell r="M340" t="str">
            <v>Incl</v>
          </cell>
          <cell r="N340" t="str">
            <v>05 - Other Generation Plant</v>
          </cell>
          <cell r="V340" t="str">
            <v>34400Martin U3</v>
          </cell>
          <cell r="W340" t="str">
            <v>Other</v>
          </cell>
        </row>
        <row r="341">
          <cell r="L341" t="str">
            <v>34300WestCountyEC U2</v>
          </cell>
          <cell r="M341" t="str">
            <v>Incl</v>
          </cell>
          <cell r="N341" t="str">
            <v>05 - Other Generation Plant</v>
          </cell>
          <cell r="V341" t="str">
            <v>34500Martin U3</v>
          </cell>
          <cell r="W341" t="str">
            <v>Other</v>
          </cell>
        </row>
        <row r="342">
          <cell r="L342" t="str">
            <v>34300WestCountyEC U3</v>
          </cell>
          <cell r="M342" t="str">
            <v>Incl</v>
          </cell>
          <cell r="N342" t="str">
            <v>05 - Other Generation Plant</v>
          </cell>
          <cell r="V342" t="str">
            <v>34600Martin U3</v>
          </cell>
          <cell r="W342" t="str">
            <v>Other</v>
          </cell>
        </row>
        <row r="343">
          <cell r="L343" t="str">
            <v>34400CapeCanaveral U1CC</v>
          </cell>
          <cell r="M343" t="str">
            <v>Incl</v>
          </cell>
          <cell r="N343" t="str">
            <v>05 - Other Generation Plant</v>
          </cell>
          <cell r="V343" t="str">
            <v>34100Martin U4</v>
          </cell>
          <cell r="W343" t="str">
            <v>Other</v>
          </cell>
        </row>
        <row r="344">
          <cell r="L344" t="str">
            <v>34400FtLauderdale Comm</v>
          </cell>
          <cell r="M344" t="str">
            <v>Incl</v>
          </cell>
          <cell r="N344" t="str">
            <v>05 - Other Generation Plant</v>
          </cell>
          <cell r="V344" t="str">
            <v>34200Martin U4</v>
          </cell>
          <cell r="W344" t="str">
            <v>Other</v>
          </cell>
        </row>
        <row r="345">
          <cell r="L345" t="str">
            <v>34400FtLauderdale GTs</v>
          </cell>
          <cell r="M345" t="str">
            <v>Incl</v>
          </cell>
          <cell r="N345" t="str">
            <v>05 - Other Generation Plant</v>
          </cell>
          <cell r="V345" t="str">
            <v>34300Martin U4</v>
          </cell>
          <cell r="W345" t="str">
            <v>Other</v>
          </cell>
        </row>
        <row r="346">
          <cell r="L346" t="str">
            <v>34400FtLauderdale U4</v>
          </cell>
          <cell r="M346" t="str">
            <v>Incl</v>
          </cell>
          <cell r="N346" t="str">
            <v>05 - Other Generation Plant</v>
          </cell>
          <cell r="V346" t="str">
            <v>34400Martin U4</v>
          </cell>
          <cell r="W346" t="str">
            <v>Other</v>
          </cell>
        </row>
        <row r="347">
          <cell r="L347" t="str">
            <v>34400FtLauderdale U5</v>
          </cell>
          <cell r="M347" t="str">
            <v>Incl</v>
          </cell>
          <cell r="N347" t="str">
            <v>05 - Other Generation Plant</v>
          </cell>
          <cell r="V347" t="str">
            <v>34500Martin U4</v>
          </cell>
          <cell r="W347" t="str">
            <v>Other</v>
          </cell>
        </row>
        <row r="348">
          <cell r="L348" t="str">
            <v>34400FtMyers Comm</v>
          </cell>
          <cell r="M348" t="str">
            <v>Incl</v>
          </cell>
          <cell r="N348" t="str">
            <v>05 - Other Generation Plant</v>
          </cell>
          <cell r="V348" t="str">
            <v>34600Martin U4</v>
          </cell>
          <cell r="W348" t="str">
            <v>Other</v>
          </cell>
        </row>
        <row r="349">
          <cell r="L349" t="str">
            <v>34400FtMyers GTs</v>
          </cell>
          <cell r="M349" t="str">
            <v>Incl</v>
          </cell>
          <cell r="N349" t="str">
            <v>05 - Other Generation Plant</v>
          </cell>
          <cell r="V349" t="str">
            <v>34100Martin U8</v>
          </cell>
          <cell r="W349" t="str">
            <v>Other</v>
          </cell>
        </row>
        <row r="350">
          <cell r="L350" t="str">
            <v>34400FtMyers U2</v>
          </cell>
          <cell r="M350" t="str">
            <v>Incl</v>
          </cell>
          <cell r="N350" t="str">
            <v>05 - Other Generation Plant</v>
          </cell>
          <cell r="V350" t="str">
            <v>34200Martin U8</v>
          </cell>
          <cell r="W350" t="str">
            <v>Other</v>
          </cell>
        </row>
        <row r="351">
          <cell r="L351" t="str">
            <v>34400FtMyers U3</v>
          </cell>
          <cell r="M351" t="str">
            <v>Incl</v>
          </cell>
          <cell r="N351" t="str">
            <v>05 - Other Generation Plant</v>
          </cell>
          <cell r="V351" t="str">
            <v>34300Martin U8</v>
          </cell>
          <cell r="W351" t="str">
            <v>Other</v>
          </cell>
        </row>
        <row r="352">
          <cell r="L352" t="str">
            <v>34400Manatee U3</v>
          </cell>
          <cell r="M352" t="str">
            <v>Incl</v>
          </cell>
          <cell r="N352" t="str">
            <v>05 - Other Generation Plant</v>
          </cell>
          <cell r="V352" t="str">
            <v>34400Martin U8</v>
          </cell>
          <cell r="W352" t="str">
            <v>Other</v>
          </cell>
        </row>
        <row r="353">
          <cell r="L353" t="str">
            <v>34400Martin U3</v>
          </cell>
          <cell r="M353" t="str">
            <v>Incl</v>
          </cell>
          <cell r="N353" t="str">
            <v>05 - Other Generation Plant</v>
          </cell>
          <cell r="V353" t="str">
            <v>34500Martin U8</v>
          </cell>
          <cell r="W353" t="str">
            <v>Other</v>
          </cell>
        </row>
        <row r="354">
          <cell r="L354" t="str">
            <v>34400Martin U4</v>
          </cell>
          <cell r="M354" t="str">
            <v>Incl</v>
          </cell>
          <cell r="N354" t="str">
            <v>05 - Other Generation Plant</v>
          </cell>
          <cell r="V354" t="str">
            <v>34600Martin U8</v>
          </cell>
          <cell r="W354" t="str">
            <v>Other</v>
          </cell>
        </row>
        <row r="355">
          <cell r="L355" t="str">
            <v>34400Martin U8</v>
          </cell>
          <cell r="M355" t="str">
            <v>Incl</v>
          </cell>
          <cell r="N355" t="str">
            <v>05 - Other Generation Plant</v>
          </cell>
          <cell r="V355" t="str">
            <v>34000Martin Solar</v>
          </cell>
          <cell r="W355" t="str">
            <v>Other</v>
          </cell>
        </row>
        <row r="356">
          <cell r="L356" t="str">
            <v>34400PtEverglades GTs</v>
          </cell>
          <cell r="M356" t="str">
            <v>Incl</v>
          </cell>
          <cell r="N356" t="str">
            <v>05 - Other Generation Plant</v>
          </cell>
          <cell r="V356" t="str">
            <v>34100Martin Solar</v>
          </cell>
          <cell r="W356" t="str">
            <v>Other</v>
          </cell>
        </row>
        <row r="357">
          <cell r="L357" t="str">
            <v>34400Putnam Comm</v>
          </cell>
          <cell r="M357" t="str">
            <v>Excl</v>
          </cell>
          <cell r="N357" t="str">
            <v>05 - Other Generation Plant</v>
          </cell>
          <cell r="V357" t="str">
            <v>34300Martin Solar</v>
          </cell>
          <cell r="W357" t="str">
            <v>Other</v>
          </cell>
        </row>
        <row r="358">
          <cell r="L358" t="str">
            <v>34400Putnam U1</v>
          </cell>
          <cell r="M358" t="str">
            <v>Excl</v>
          </cell>
          <cell r="N358" t="str">
            <v>05 - Other Generation Plant</v>
          </cell>
          <cell r="V358" t="str">
            <v>34500Martin Solar</v>
          </cell>
          <cell r="W358" t="str">
            <v>Other</v>
          </cell>
        </row>
        <row r="359">
          <cell r="L359" t="str">
            <v>34400Putnam U2</v>
          </cell>
          <cell r="M359" t="str">
            <v>Excl</v>
          </cell>
          <cell r="N359" t="str">
            <v>05 - Other Generation Plant</v>
          </cell>
          <cell r="V359" t="str">
            <v>34600Martin Solar</v>
          </cell>
          <cell r="W359" t="str">
            <v>Other</v>
          </cell>
        </row>
        <row r="360">
          <cell r="L360" t="str">
            <v>34400Sanford Comm</v>
          </cell>
          <cell r="M360" t="str">
            <v>Incl</v>
          </cell>
          <cell r="N360" t="str">
            <v>05 - Other Generation Plant</v>
          </cell>
          <cell r="V360" t="str">
            <v>34650Martin Solar</v>
          </cell>
          <cell r="W360" t="str">
            <v>Other</v>
          </cell>
        </row>
        <row r="361">
          <cell r="L361" t="str">
            <v>34400Sanford U4</v>
          </cell>
          <cell r="M361" t="str">
            <v>Incl</v>
          </cell>
          <cell r="N361" t="str">
            <v>05 - Other Generation Plant</v>
          </cell>
          <cell r="V361" t="str">
            <v>34670Martin Solar</v>
          </cell>
          <cell r="W361" t="str">
            <v>Other</v>
          </cell>
        </row>
        <row r="362">
          <cell r="L362" t="str">
            <v>34400Sanford U5</v>
          </cell>
          <cell r="M362" t="str">
            <v>Incl</v>
          </cell>
          <cell r="N362" t="str">
            <v>05 - Other Generation Plant</v>
          </cell>
          <cell r="V362" t="str">
            <v>34300PtEverglades Comm</v>
          </cell>
          <cell r="W362" t="str">
            <v>Other</v>
          </cell>
        </row>
        <row r="363">
          <cell r="L363" t="str">
            <v>34400Turkey Pt U5</v>
          </cell>
          <cell r="M363" t="str">
            <v>Incl</v>
          </cell>
          <cell r="N363" t="str">
            <v>05 - Other Generation Plant</v>
          </cell>
          <cell r="V363" t="str">
            <v>34100PtEverglades GTs</v>
          </cell>
          <cell r="W363" t="str">
            <v>Other</v>
          </cell>
        </row>
        <row r="364">
          <cell r="L364" t="str">
            <v>34400WestCountyEC U1</v>
          </cell>
          <cell r="M364" t="str">
            <v>Incl</v>
          </cell>
          <cell r="N364" t="str">
            <v>05 - Other Generation Plant</v>
          </cell>
          <cell r="V364" t="str">
            <v>34200PtEverglades GTs</v>
          </cell>
          <cell r="W364" t="str">
            <v>Other</v>
          </cell>
        </row>
        <row r="365">
          <cell r="L365" t="str">
            <v>34400WestCountyEC U2</v>
          </cell>
          <cell r="M365" t="str">
            <v>Incl</v>
          </cell>
          <cell r="N365" t="str">
            <v>05 - Other Generation Plant</v>
          </cell>
          <cell r="V365" t="str">
            <v>34300PtEverglades GTs</v>
          </cell>
          <cell r="W365" t="str">
            <v>Other</v>
          </cell>
        </row>
        <row r="366">
          <cell r="L366" t="str">
            <v>34400WestCountyEC U3</v>
          </cell>
          <cell r="M366" t="str">
            <v>Incl</v>
          </cell>
          <cell r="N366" t="str">
            <v>05 - Other Generation Plant</v>
          </cell>
          <cell r="V366" t="str">
            <v>34400PtEverglades GTs</v>
          </cell>
          <cell r="W366" t="str">
            <v>Other</v>
          </cell>
        </row>
        <row r="367">
          <cell r="L367" t="str">
            <v>34500CapeCanaveral U1CC</v>
          </cell>
          <cell r="M367" t="str">
            <v>Incl</v>
          </cell>
          <cell r="N367" t="str">
            <v>05 - Other Generation Plant</v>
          </cell>
          <cell r="V367" t="str">
            <v>34500PtEverglades GTs</v>
          </cell>
          <cell r="W367" t="str">
            <v>Other</v>
          </cell>
        </row>
        <row r="368">
          <cell r="L368" t="str">
            <v>34500Desoto Solar</v>
          </cell>
          <cell r="M368" t="str">
            <v>Incl</v>
          </cell>
          <cell r="N368" t="str">
            <v>05 - Other Generation Plant</v>
          </cell>
          <cell r="V368" t="str">
            <v>34600PtEverglades GTs</v>
          </cell>
          <cell r="W368" t="str">
            <v>Other</v>
          </cell>
        </row>
        <row r="369">
          <cell r="L369" t="str">
            <v>34500FtLauderdale Comm</v>
          </cell>
          <cell r="M369" t="str">
            <v>Incl</v>
          </cell>
          <cell r="N369" t="str">
            <v>05 - Other Generation Plant</v>
          </cell>
          <cell r="V369" t="str">
            <v>34630PtEverglades GTs</v>
          </cell>
          <cell r="W369" t="str">
            <v>Other</v>
          </cell>
        </row>
        <row r="370">
          <cell r="L370" t="str">
            <v>34500FtLauderdale GTs</v>
          </cell>
          <cell r="M370" t="str">
            <v>Incl</v>
          </cell>
          <cell r="N370" t="str">
            <v>05 - Other Generation Plant</v>
          </cell>
          <cell r="V370" t="str">
            <v>34670PtEverglades GTs</v>
          </cell>
          <cell r="W370" t="str">
            <v>Other</v>
          </cell>
        </row>
        <row r="371">
          <cell r="L371" t="str">
            <v>34500FtLauderdale U4</v>
          </cell>
          <cell r="M371" t="str">
            <v>Incl</v>
          </cell>
          <cell r="N371" t="str">
            <v>05 - Other Generation Plant</v>
          </cell>
          <cell r="V371" t="str">
            <v>34000Putnam Comm</v>
          </cell>
          <cell r="W371" t="str">
            <v>Other</v>
          </cell>
        </row>
        <row r="372">
          <cell r="L372" t="str">
            <v>34500FtLauderdale U5</v>
          </cell>
          <cell r="M372" t="str">
            <v>Incl</v>
          </cell>
          <cell r="N372" t="str">
            <v>05 - Other Generation Plant</v>
          </cell>
          <cell r="V372" t="str">
            <v>34100Putnam Comm</v>
          </cell>
          <cell r="W372" t="str">
            <v>Other</v>
          </cell>
        </row>
        <row r="373">
          <cell r="L373" t="str">
            <v>34500FtMyers Comm</v>
          </cell>
          <cell r="M373" t="str">
            <v>Incl</v>
          </cell>
          <cell r="N373" t="str">
            <v>05 - Other Generation Plant</v>
          </cell>
          <cell r="V373" t="str">
            <v>34200Putnam Comm</v>
          </cell>
          <cell r="W373" t="str">
            <v>Other</v>
          </cell>
        </row>
        <row r="374">
          <cell r="L374" t="str">
            <v>34500FtMyers GTs</v>
          </cell>
          <cell r="M374" t="str">
            <v>Incl</v>
          </cell>
          <cell r="N374" t="str">
            <v>05 - Other Generation Plant</v>
          </cell>
          <cell r="V374" t="str">
            <v>34300Putnam Comm</v>
          </cell>
          <cell r="W374" t="str">
            <v>Other</v>
          </cell>
        </row>
        <row r="375">
          <cell r="L375" t="str">
            <v>34500FtMyers U2</v>
          </cell>
          <cell r="M375" t="str">
            <v>Incl</v>
          </cell>
          <cell r="N375" t="str">
            <v>05 - Other Generation Plant</v>
          </cell>
          <cell r="V375" t="str">
            <v>34400Putnam Comm</v>
          </cell>
          <cell r="W375" t="str">
            <v>Other</v>
          </cell>
        </row>
        <row r="376">
          <cell r="L376" t="str">
            <v>34500FtMyers U3</v>
          </cell>
          <cell r="M376" t="str">
            <v>Incl</v>
          </cell>
          <cell r="N376" t="str">
            <v>05 - Other Generation Plant</v>
          </cell>
          <cell r="V376" t="str">
            <v>34500Putnam Comm</v>
          </cell>
          <cell r="W376" t="str">
            <v>Other</v>
          </cell>
        </row>
        <row r="377">
          <cell r="L377" t="str">
            <v>34500Manatee U3</v>
          </cell>
          <cell r="M377" t="str">
            <v>Incl</v>
          </cell>
          <cell r="N377" t="str">
            <v>05 - Other Generation Plant</v>
          </cell>
          <cell r="V377" t="str">
            <v>34600Putnam Comm</v>
          </cell>
          <cell r="W377" t="str">
            <v>Other</v>
          </cell>
        </row>
        <row r="378">
          <cell r="L378" t="str">
            <v>34500Martin Comm</v>
          </cell>
          <cell r="M378" t="str">
            <v>Incl</v>
          </cell>
          <cell r="N378" t="str">
            <v>05 - Other Generation Plant</v>
          </cell>
          <cell r="V378" t="str">
            <v>34630Putnam Comm</v>
          </cell>
          <cell r="W378" t="str">
            <v>Other</v>
          </cell>
        </row>
        <row r="379">
          <cell r="L379" t="str">
            <v>34500Martin Solar</v>
          </cell>
          <cell r="M379" t="str">
            <v>Incl</v>
          </cell>
          <cell r="N379" t="str">
            <v>05 - Other Generation Plant</v>
          </cell>
          <cell r="V379" t="str">
            <v>34650Putnam Comm</v>
          </cell>
          <cell r="W379" t="str">
            <v>Other</v>
          </cell>
        </row>
        <row r="380">
          <cell r="L380" t="str">
            <v>34500Martin U3</v>
          </cell>
          <cell r="M380" t="str">
            <v>Incl</v>
          </cell>
          <cell r="N380" t="str">
            <v>05 - Other Generation Plant</v>
          </cell>
          <cell r="V380" t="str">
            <v>34670Putnam Comm</v>
          </cell>
          <cell r="W380" t="str">
            <v>Other</v>
          </cell>
        </row>
        <row r="381">
          <cell r="L381" t="str">
            <v>34500Martin U4</v>
          </cell>
          <cell r="M381" t="str">
            <v>Incl</v>
          </cell>
          <cell r="N381" t="str">
            <v>05 - Other Generation Plant</v>
          </cell>
          <cell r="V381" t="str">
            <v>34100Putnam U1</v>
          </cell>
          <cell r="W381" t="str">
            <v>Other</v>
          </cell>
        </row>
        <row r="382">
          <cell r="L382" t="str">
            <v>34500Martin U8</v>
          </cell>
          <cell r="M382" t="str">
            <v>Incl</v>
          </cell>
          <cell r="N382" t="str">
            <v>05 - Other Generation Plant</v>
          </cell>
          <cell r="V382" t="str">
            <v>34200Putnam U1</v>
          </cell>
          <cell r="W382" t="str">
            <v>Other</v>
          </cell>
        </row>
        <row r="383">
          <cell r="L383" t="str">
            <v>34500PtEverglades GTs</v>
          </cell>
          <cell r="M383" t="str">
            <v>Incl</v>
          </cell>
          <cell r="N383" t="str">
            <v>05 - Other Generation Plant</v>
          </cell>
          <cell r="V383" t="str">
            <v>34300Putnam U1</v>
          </cell>
          <cell r="W383" t="str">
            <v>Other</v>
          </cell>
        </row>
        <row r="384">
          <cell r="L384" t="str">
            <v>34500Putnam Comm</v>
          </cell>
          <cell r="M384" t="str">
            <v>Excl</v>
          </cell>
          <cell r="N384" t="str">
            <v>05 - Other Generation Plant</v>
          </cell>
          <cell r="V384" t="str">
            <v>34400Putnam U1</v>
          </cell>
          <cell r="W384" t="str">
            <v>Other</v>
          </cell>
        </row>
        <row r="385">
          <cell r="L385" t="str">
            <v>34500Putnam U1</v>
          </cell>
          <cell r="M385" t="str">
            <v>Excl</v>
          </cell>
          <cell r="N385" t="str">
            <v>05 - Other Generation Plant</v>
          </cell>
          <cell r="V385" t="str">
            <v>34500Putnam U1</v>
          </cell>
          <cell r="W385" t="str">
            <v>Other</v>
          </cell>
        </row>
        <row r="386">
          <cell r="L386" t="str">
            <v>34500Putnam U2</v>
          </cell>
          <cell r="M386" t="str">
            <v>Excl</v>
          </cell>
          <cell r="N386" t="str">
            <v>05 - Other Generation Plant</v>
          </cell>
          <cell r="V386" t="str">
            <v>34600Putnam U1</v>
          </cell>
          <cell r="W386" t="str">
            <v>Other</v>
          </cell>
        </row>
        <row r="387">
          <cell r="L387" t="str">
            <v>34500Sanford Comm</v>
          </cell>
          <cell r="M387" t="str">
            <v>Incl</v>
          </cell>
          <cell r="N387" t="str">
            <v>05 - Other Generation Plant</v>
          </cell>
          <cell r="V387" t="str">
            <v>34000Putnam U2</v>
          </cell>
          <cell r="W387" t="str">
            <v>Other</v>
          </cell>
        </row>
        <row r="388">
          <cell r="L388" t="str">
            <v>34500Sanford U4</v>
          </cell>
          <cell r="M388" t="str">
            <v>Incl</v>
          </cell>
          <cell r="N388" t="str">
            <v>05 - Other Generation Plant</v>
          </cell>
          <cell r="V388" t="str">
            <v>34100Putnam U2</v>
          </cell>
          <cell r="W388" t="str">
            <v>Other</v>
          </cell>
        </row>
        <row r="389">
          <cell r="L389" t="str">
            <v>34500Sanford U5</v>
          </cell>
          <cell r="M389" t="str">
            <v>Incl</v>
          </cell>
          <cell r="N389" t="str">
            <v>05 - Other Generation Plant</v>
          </cell>
          <cell r="V389" t="str">
            <v>34200Putnam U2</v>
          </cell>
          <cell r="W389" t="str">
            <v>Other</v>
          </cell>
        </row>
        <row r="390">
          <cell r="L390" t="str">
            <v>34500Space Coast Solar</v>
          </cell>
          <cell r="M390" t="str">
            <v>Incl</v>
          </cell>
          <cell r="N390" t="str">
            <v>05 - Other Generation Plant</v>
          </cell>
          <cell r="V390" t="str">
            <v>34300Putnam U2</v>
          </cell>
          <cell r="W390" t="str">
            <v>Other</v>
          </cell>
        </row>
        <row r="391">
          <cell r="L391" t="str">
            <v>34500Turkey Pt U5</v>
          </cell>
          <cell r="M391" t="str">
            <v>Incl</v>
          </cell>
          <cell r="N391" t="str">
            <v>05 - Other Generation Plant</v>
          </cell>
          <cell r="V391" t="str">
            <v>34400Putnam U2</v>
          </cell>
          <cell r="W391" t="str">
            <v>Other</v>
          </cell>
        </row>
        <row r="392">
          <cell r="L392" t="str">
            <v>34500WestCountyEC U1</v>
          </cell>
          <cell r="M392" t="str">
            <v>Incl</v>
          </cell>
          <cell r="N392" t="str">
            <v>05 - Other Generation Plant</v>
          </cell>
          <cell r="V392" t="str">
            <v>34500Putnam U2</v>
          </cell>
          <cell r="W392" t="str">
            <v>Other</v>
          </cell>
        </row>
        <row r="393">
          <cell r="L393" t="str">
            <v>34500WestCountyEC U2</v>
          </cell>
          <cell r="M393" t="str">
            <v>Incl</v>
          </cell>
          <cell r="N393" t="str">
            <v>05 - Other Generation Plant</v>
          </cell>
          <cell r="V393" t="str">
            <v>34600Putnam U2</v>
          </cell>
          <cell r="W393" t="str">
            <v>Other</v>
          </cell>
        </row>
        <row r="394">
          <cell r="L394" t="str">
            <v>34500WestCountyEC U3</v>
          </cell>
          <cell r="M394" t="str">
            <v>Incl</v>
          </cell>
          <cell r="N394" t="str">
            <v>05 - Other Generation Plant</v>
          </cell>
          <cell r="V394" t="str">
            <v>34000Sanford Comm</v>
          </cell>
          <cell r="W394" t="str">
            <v>Other</v>
          </cell>
        </row>
        <row r="395">
          <cell r="L395" t="str">
            <v>34600CapeCanaveral U1CC</v>
          </cell>
          <cell r="M395" t="str">
            <v>Incl</v>
          </cell>
          <cell r="N395" t="str">
            <v>05 - Other Generation Plant</v>
          </cell>
          <cell r="V395" t="str">
            <v>34100Sanford Comm</v>
          </cell>
          <cell r="W395" t="str">
            <v>Other</v>
          </cell>
        </row>
        <row r="396">
          <cell r="L396" t="str">
            <v>34600FtLauderdale Comm</v>
          </cell>
          <cell r="M396" t="str">
            <v>Incl</v>
          </cell>
          <cell r="N396" t="str">
            <v>05 - Other Generation Plant</v>
          </cell>
          <cell r="V396" t="str">
            <v>34200Sanford Comm</v>
          </cell>
          <cell r="W396" t="str">
            <v>Other</v>
          </cell>
        </row>
        <row r="397">
          <cell r="L397" t="str">
            <v>34600FtLauderdale GTs</v>
          </cell>
          <cell r="M397" t="str">
            <v>Incl</v>
          </cell>
          <cell r="N397" t="str">
            <v>05 - Other Generation Plant</v>
          </cell>
          <cell r="V397" t="str">
            <v>34300Sanford Comm</v>
          </cell>
          <cell r="W397" t="str">
            <v>Other</v>
          </cell>
        </row>
        <row r="398">
          <cell r="L398" t="str">
            <v>34600FtLauderdale U4</v>
          </cell>
          <cell r="M398" t="str">
            <v>Incl</v>
          </cell>
          <cell r="N398" t="str">
            <v>05 - Other Generation Plant</v>
          </cell>
          <cell r="V398" t="str">
            <v>34400Sanford Comm</v>
          </cell>
          <cell r="W398" t="str">
            <v>Other</v>
          </cell>
        </row>
        <row r="399">
          <cell r="L399" t="str">
            <v>34600FtLauderdale U5</v>
          </cell>
          <cell r="M399" t="str">
            <v>Incl</v>
          </cell>
          <cell r="N399" t="str">
            <v>05 - Other Generation Plant</v>
          </cell>
          <cell r="V399" t="str">
            <v>34500Sanford Comm</v>
          </cell>
          <cell r="W399" t="str">
            <v>Other</v>
          </cell>
        </row>
        <row r="400">
          <cell r="L400" t="str">
            <v>34600FtMyers Comm</v>
          </cell>
          <cell r="M400" t="str">
            <v>Incl</v>
          </cell>
          <cell r="N400" t="str">
            <v>05 - Other Generation Plant</v>
          </cell>
          <cell r="V400" t="str">
            <v>34600Sanford Comm</v>
          </cell>
          <cell r="W400" t="str">
            <v>Other</v>
          </cell>
        </row>
        <row r="401">
          <cell r="L401" t="str">
            <v>34600FtMyers GTs</v>
          </cell>
          <cell r="M401" t="str">
            <v>Incl</v>
          </cell>
          <cell r="N401" t="str">
            <v>05 - Other Generation Plant</v>
          </cell>
          <cell r="V401" t="str">
            <v>34630Sanford Comm</v>
          </cell>
          <cell r="W401" t="str">
            <v>Other</v>
          </cell>
        </row>
        <row r="402">
          <cell r="L402" t="str">
            <v>34600FtMyers U2</v>
          </cell>
          <cell r="M402" t="str">
            <v>Incl</v>
          </cell>
          <cell r="N402" t="str">
            <v>05 - Other Generation Plant</v>
          </cell>
          <cell r="V402" t="str">
            <v>34650Sanford Comm</v>
          </cell>
          <cell r="W402" t="str">
            <v>Other</v>
          </cell>
        </row>
        <row r="403">
          <cell r="L403" t="str">
            <v>34600FtMyers U3</v>
          </cell>
          <cell r="M403" t="str">
            <v>Incl</v>
          </cell>
          <cell r="N403" t="str">
            <v>05 - Other Generation Plant</v>
          </cell>
          <cell r="V403" t="str">
            <v>34670Sanford Comm</v>
          </cell>
          <cell r="W403" t="str">
            <v>Other</v>
          </cell>
        </row>
        <row r="404">
          <cell r="L404" t="str">
            <v>34600Manatee U3</v>
          </cell>
          <cell r="M404" t="str">
            <v>Incl</v>
          </cell>
          <cell r="N404" t="str">
            <v>05 - Other Generation Plant</v>
          </cell>
          <cell r="V404" t="str">
            <v>34100Sanford U4</v>
          </cell>
          <cell r="W404" t="str">
            <v>Other</v>
          </cell>
        </row>
        <row r="405">
          <cell r="L405" t="str">
            <v>34600Martin Comm</v>
          </cell>
          <cell r="M405" t="str">
            <v>Incl</v>
          </cell>
          <cell r="N405" t="str">
            <v>05 - Other Generation Plant</v>
          </cell>
          <cell r="V405" t="str">
            <v>34200Sanford U4</v>
          </cell>
          <cell r="W405" t="str">
            <v>Other</v>
          </cell>
        </row>
        <row r="406">
          <cell r="L406" t="str">
            <v>34600Martin Solar</v>
          </cell>
          <cell r="M406" t="str">
            <v>Incl</v>
          </cell>
          <cell r="N406" t="str">
            <v>05 - Other Generation Plant</v>
          </cell>
          <cell r="V406" t="str">
            <v>34300Sanford U4</v>
          </cell>
          <cell r="W406" t="str">
            <v>Other</v>
          </cell>
        </row>
        <row r="407">
          <cell r="L407" t="str">
            <v>34600Martin U3</v>
          </cell>
          <cell r="M407" t="str">
            <v>Incl</v>
          </cell>
          <cell r="N407" t="str">
            <v>05 - Other Generation Plant</v>
          </cell>
          <cell r="V407" t="str">
            <v>34400Sanford U4</v>
          </cell>
          <cell r="W407" t="str">
            <v>Other</v>
          </cell>
        </row>
        <row r="408">
          <cell r="L408" t="str">
            <v>34600Martin U4</v>
          </cell>
          <cell r="M408" t="str">
            <v>Incl</v>
          </cell>
          <cell r="N408" t="str">
            <v>05 - Other Generation Plant</v>
          </cell>
          <cell r="V408" t="str">
            <v>34500Sanford U4</v>
          </cell>
          <cell r="W408" t="str">
            <v>Other</v>
          </cell>
        </row>
        <row r="409">
          <cell r="L409" t="str">
            <v>34600Martin U8</v>
          </cell>
          <cell r="M409" t="str">
            <v>Incl</v>
          </cell>
          <cell r="N409" t="str">
            <v>05 - Other Generation Plant</v>
          </cell>
          <cell r="V409" t="str">
            <v>34600Sanford U4</v>
          </cell>
          <cell r="W409" t="str">
            <v>Other</v>
          </cell>
        </row>
        <row r="410">
          <cell r="L410" t="str">
            <v>34600PtEverglades GTs</v>
          </cell>
          <cell r="M410" t="str">
            <v>Incl</v>
          </cell>
          <cell r="N410" t="str">
            <v>05 - Other Generation Plant</v>
          </cell>
          <cell r="V410" t="str">
            <v>34650Sanford U4</v>
          </cell>
          <cell r="W410" t="str">
            <v>Other</v>
          </cell>
        </row>
        <row r="411">
          <cell r="L411" t="str">
            <v>34600Putnam Comm</v>
          </cell>
          <cell r="M411" t="str">
            <v>Excl</v>
          </cell>
          <cell r="N411" t="str">
            <v>05 - Other Generation Plant</v>
          </cell>
          <cell r="V411" t="str">
            <v>34000Sanford U5</v>
          </cell>
          <cell r="W411" t="str">
            <v>Other</v>
          </cell>
        </row>
        <row r="412">
          <cell r="L412" t="str">
            <v>34600Putnam U1</v>
          </cell>
          <cell r="M412" t="str">
            <v>Excl</v>
          </cell>
          <cell r="N412" t="str">
            <v>05 - Other Generation Plant</v>
          </cell>
          <cell r="V412" t="str">
            <v>34100Sanford U5</v>
          </cell>
          <cell r="W412" t="str">
            <v>Other</v>
          </cell>
        </row>
        <row r="413">
          <cell r="L413" t="str">
            <v>34600Putnam U2</v>
          </cell>
          <cell r="M413" t="str">
            <v>Excl</v>
          </cell>
          <cell r="N413" t="str">
            <v>05 - Other Generation Plant</v>
          </cell>
          <cell r="V413" t="str">
            <v>34200Sanford U5</v>
          </cell>
          <cell r="W413" t="str">
            <v>Other</v>
          </cell>
        </row>
        <row r="414">
          <cell r="L414" t="str">
            <v>34600Sanford Comm</v>
          </cell>
          <cell r="M414" t="str">
            <v>Incl</v>
          </cell>
          <cell r="N414" t="str">
            <v>05 - Other Generation Plant</v>
          </cell>
          <cell r="V414" t="str">
            <v>34300Sanford U5</v>
          </cell>
          <cell r="W414" t="str">
            <v>Other</v>
          </cell>
        </row>
        <row r="415">
          <cell r="L415" t="str">
            <v>34600Sanford U4</v>
          </cell>
          <cell r="M415" t="str">
            <v>Incl</v>
          </cell>
          <cell r="N415" t="str">
            <v>05 - Other Generation Plant</v>
          </cell>
          <cell r="V415" t="str">
            <v>34400Sanford U5</v>
          </cell>
          <cell r="W415" t="str">
            <v>Other</v>
          </cell>
        </row>
        <row r="416">
          <cell r="L416" t="str">
            <v>34600Sanford U5</v>
          </cell>
          <cell r="M416" t="str">
            <v>Incl</v>
          </cell>
          <cell r="N416" t="str">
            <v>05 - Other Generation Plant</v>
          </cell>
          <cell r="V416" t="str">
            <v>34500Sanford U5</v>
          </cell>
          <cell r="W416" t="str">
            <v>Other</v>
          </cell>
        </row>
        <row r="417">
          <cell r="L417" t="str">
            <v>34600Turkey Pt U5</v>
          </cell>
          <cell r="M417" t="str">
            <v>Incl</v>
          </cell>
          <cell r="N417" t="str">
            <v>05 - Other Generation Plant</v>
          </cell>
          <cell r="V417" t="str">
            <v>34600Sanford U5</v>
          </cell>
          <cell r="W417" t="str">
            <v>Other</v>
          </cell>
        </row>
        <row r="418">
          <cell r="L418" t="str">
            <v>34600WestCountyEC Comm</v>
          </cell>
          <cell r="M418" t="str">
            <v>Incl</v>
          </cell>
          <cell r="N418" t="str">
            <v>05 - Other Generation Plant</v>
          </cell>
          <cell r="V418" t="str">
            <v>34650Sanford U5</v>
          </cell>
          <cell r="W418" t="str">
            <v>Other</v>
          </cell>
        </row>
        <row r="419">
          <cell r="L419" t="str">
            <v>34600WestCountyEC U1</v>
          </cell>
          <cell r="M419" t="str">
            <v>Incl</v>
          </cell>
          <cell r="N419" t="str">
            <v>05 - Other Generation Plant</v>
          </cell>
          <cell r="V419" t="str">
            <v>34100Space Coast Solar</v>
          </cell>
          <cell r="W419" t="str">
            <v>Other</v>
          </cell>
        </row>
        <row r="420">
          <cell r="L420" t="str">
            <v>34600WestCountyEC U2</v>
          </cell>
          <cell r="M420" t="str">
            <v>Incl</v>
          </cell>
          <cell r="N420" t="str">
            <v>05 - Other Generation Plant</v>
          </cell>
          <cell r="V420" t="str">
            <v>34300Space Coast Solar</v>
          </cell>
          <cell r="W420" t="str">
            <v>Other</v>
          </cell>
        </row>
        <row r="421">
          <cell r="L421" t="str">
            <v>34600WestCountyEC U3</v>
          </cell>
          <cell r="M421" t="str">
            <v>Incl</v>
          </cell>
          <cell r="N421" t="str">
            <v>05 - Other Generation Plant</v>
          </cell>
          <cell r="V421" t="str">
            <v>34500Space Coast Solar</v>
          </cell>
          <cell r="W421" t="str">
            <v>Other</v>
          </cell>
        </row>
        <row r="422">
          <cell r="L422" t="str">
            <v>34630Desoto Solar</v>
          </cell>
          <cell r="M422" t="str">
            <v>Excl</v>
          </cell>
          <cell r="N422" t="str">
            <v>05 - Other Generation Plant</v>
          </cell>
          <cell r="V422" t="str">
            <v>34630Space Coast Solar</v>
          </cell>
          <cell r="W422" t="str">
            <v>Other</v>
          </cell>
        </row>
        <row r="423">
          <cell r="L423" t="str">
            <v>34630FtLauderdale Comm</v>
          </cell>
          <cell r="M423" t="str">
            <v>Excl</v>
          </cell>
          <cell r="N423" t="str">
            <v>05 - Other Generation Plant</v>
          </cell>
          <cell r="V423" t="str">
            <v>34650Space Coast Solar</v>
          </cell>
          <cell r="W423" t="str">
            <v>Other</v>
          </cell>
        </row>
        <row r="424">
          <cell r="L424" t="str">
            <v>34630FtMyers Comm</v>
          </cell>
          <cell r="M424" t="str">
            <v>Excl</v>
          </cell>
          <cell r="N424" t="str">
            <v>05 - Other Generation Plant</v>
          </cell>
          <cell r="V424" t="str">
            <v>34670Space Coast Solar</v>
          </cell>
          <cell r="W424" t="str">
            <v>Other</v>
          </cell>
        </row>
        <row r="425">
          <cell r="L425" t="str">
            <v>34630Manatee U3</v>
          </cell>
          <cell r="M425" t="str">
            <v>Excl</v>
          </cell>
          <cell r="N425" t="str">
            <v>05 - Other Generation Plant</v>
          </cell>
          <cell r="V425" t="str">
            <v>34100Turkey Pt U5</v>
          </cell>
          <cell r="W425" t="str">
            <v>Other</v>
          </cell>
        </row>
        <row r="426">
          <cell r="L426" t="str">
            <v>34630PtEverglades GTs</v>
          </cell>
          <cell r="M426" t="str">
            <v>Excl</v>
          </cell>
          <cell r="N426" t="str">
            <v>05 - Other Generation Plant</v>
          </cell>
          <cell r="V426" t="str">
            <v>34200Turkey Pt U5</v>
          </cell>
          <cell r="W426" t="str">
            <v>Other</v>
          </cell>
        </row>
        <row r="427">
          <cell r="L427" t="str">
            <v>34630Putnam Comm</v>
          </cell>
          <cell r="M427" t="str">
            <v>Excl</v>
          </cell>
          <cell r="N427" t="str">
            <v>05 - Other Generation Plant</v>
          </cell>
          <cell r="V427" t="str">
            <v>34300Turkey Pt U5</v>
          </cell>
          <cell r="W427" t="str">
            <v>Other</v>
          </cell>
        </row>
        <row r="428">
          <cell r="L428" t="str">
            <v>34630Sanford Comm</v>
          </cell>
          <cell r="M428" t="str">
            <v>Excl</v>
          </cell>
          <cell r="N428" t="str">
            <v>05 - Other Generation Plant</v>
          </cell>
          <cell r="V428" t="str">
            <v>34400Turkey Pt U5</v>
          </cell>
          <cell r="W428" t="str">
            <v>Other</v>
          </cell>
        </row>
        <row r="429">
          <cell r="L429" t="str">
            <v>34630Space Coast Solar</v>
          </cell>
          <cell r="M429" t="str">
            <v>Excl</v>
          </cell>
          <cell r="N429" t="str">
            <v>05 - Other Generation Plant</v>
          </cell>
          <cell r="V429" t="str">
            <v>34500Turkey Pt U5</v>
          </cell>
          <cell r="W429" t="str">
            <v>Other</v>
          </cell>
        </row>
        <row r="430">
          <cell r="L430" t="str">
            <v>34630WestCountyEC Comm</v>
          </cell>
          <cell r="M430" t="str">
            <v>Excl</v>
          </cell>
          <cell r="N430" t="str">
            <v>05 - Other Generation Plant</v>
          </cell>
          <cell r="V430" t="str">
            <v>34600Turkey Pt U5</v>
          </cell>
          <cell r="W430" t="str">
            <v>Other</v>
          </cell>
        </row>
        <row r="431">
          <cell r="L431" t="str">
            <v>34650Desoto Solar</v>
          </cell>
          <cell r="M431" t="str">
            <v>Excl</v>
          </cell>
          <cell r="N431" t="str">
            <v>05 - Other Generation Plant</v>
          </cell>
          <cell r="V431" t="str">
            <v>34650Turkey Pt U5</v>
          </cell>
          <cell r="W431" t="str">
            <v>Other</v>
          </cell>
        </row>
        <row r="432">
          <cell r="L432" t="str">
            <v>34650FtLauderdale Comm</v>
          </cell>
          <cell r="M432" t="str">
            <v>Excl</v>
          </cell>
          <cell r="N432" t="str">
            <v>05 - Other Generation Plant</v>
          </cell>
          <cell r="V432" t="str">
            <v>34670Turkey Pt U5</v>
          </cell>
          <cell r="W432" t="str">
            <v>Other</v>
          </cell>
        </row>
        <row r="433">
          <cell r="L433" t="str">
            <v>34650FtMyers Comm</v>
          </cell>
          <cell r="M433" t="str">
            <v>Excl</v>
          </cell>
          <cell r="N433" t="str">
            <v>05 - Other Generation Plant</v>
          </cell>
          <cell r="V433" t="str">
            <v>34000WestCountyEC Comm</v>
          </cell>
          <cell r="W433" t="str">
            <v>Other</v>
          </cell>
        </row>
        <row r="434">
          <cell r="L434" t="str">
            <v>34650FtMyers U2</v>
          </cell>
          <cell r="M434" t="str">
            <v>Excl</v>
          </cell>
          <cell r="N434" t="str">
            <v>05 - Other Generation Plant</v>
          </cell>
          <cell r="V434" t="str">
            <v>34100WestCountyEC Comm</v>
          </cell>
          <cell r="W434" t="str">
            <v>Other</v>
          </cell>
        </row>
        <row r="435">
          <cell r="L435" t="str">
            <v>34650Manatee U3</v>
          </cell>
          <cell r="M435" t="str">
            <v>Excl</v>
          </cell>
          <cell r="N435" t="str">
            <v>05 - Other Generation Plant</v>
          </cell>
          <cell r="V435" t="str">
            <v>34200WestCountyEC Comm</v>
          </cell>
          <cell r="W435" t="str">
            <v>Other</v>
          </cell>
        </row>
        <row r="436">
          <cell r="L436" t="str">
            <v>34650Martin Comm</v>
          </cell>
          <cell r="M436" t="str">
            <v>Excl</v>
          </cell>
          <cell r="N436" t="str">
            <v>05 - Other Generation Plant</v>
          </cell>
          <cell r="V436" t="str">
            <v>34300WestCountyEC Comm</v>
          </cell>
          <cell r="W436" t="str">
            <v>Other</v>
          </cell>
        </row>
        <row r="437">
          <cell r="L437" t="str">
            <v>34650Martin Solar</v>
          </cell>
          <cell r="M437" t="str">
            <v>Excl</v>
          </cell>
          <cell r="N437" t="str">
            <v>05 - Other Generation Plant</v>
          </cell>
          <cell r="V437" t="str">
            <v>34600WestCountyEC Comm</v>
          </cell>
          <cell r="W437" t="str">
            <v>Other</v>
          </cell>
        </row>
        <row r="438">
          <cell r="L438" t="str">
            <v>34650Putnam Comm</v>
          </cell>
          <cell r="M438" t="str">
            <v>Excl</v>
          </cell>
          <cell r="N438" t="str">
            <v>05 - Other Generation Plant</v>
          </cell>
          <cell r="V438" t="str">
            <v>34630WestCountyEC Comm</v>
          </cell>
          <cell r="W438" t="str">
            <v>Other</v>
          </cell>
        </row>
        <row r="439">
          <cell r="L439" t="str">
            <v>34650Sanford Comm</v>
          </cell>
          <cell r="M439" t="str">
            <v>Excl</v>
          </cell>
          <cell r="N439" t="str">
            <v>05 - Other Generation Plant</v>
          </cell>
          <cell r="V439" t="str">
            <v>34650WestCountyEC Comm</v>
          </cell>
          <cell r="W439" t="str">
            <v>Other</v>
          </cell>
        </row>
        <row r="440">
          <cell r="L440" t="str">
            <v>34650Sanford U4</v>
          </cell>
          <cell r="M440" t="str">
            <v>Excl</v>
          </cell>
          <cell r="N440" t="str">
            <v>05 - Other Generation Plant</v>
          </cell>
          <cell r="V440" t="str">
            <v>34670WestCountyEC Comm</v>
          </cell>
          <cell r="W440" t="str">
            <v>Other</v>
          </cell>
        </row>
        <row r="441">
          <cell r="L441" t="str">
            <v>34650Sanford U5</v>
          </cell>
          <cell r="M441" t="str">
            <v>Excl</v>
          </cell>
          <cell r="N441" t="str">
            <v>05 - Other Generation Plant</v>
          </cell>
          <cell r="V441" t="str">
            <v>34100WestCountyEC U1</v>
          </cell>
          <cell r="W441" t="str">
            <v>Other</v>
          </cell>
        </row>
        <row r="442">
          <cell r="L442" t="str">
            <v>34650Space Coast Solar</v>
          </cell>
          <cell r="M442" t="str">
            <v>Excl</v>
          </cell>
          <cell r="N442" t="str">
            <v>05 - Other Generation Plant</v>
          </cell>
          <cell r="V442" t="str">
            <v>34200WestCountyEC U1</v>
          </cell>
          <cell r="W442" t="str">
            <v>Other</v>
          </cell>
        </row>
        <row r="443">
          <cell r="L443" t="str">
            <v>34650Turkey Pt U5</v>
          </cell>
          <cell r="M443" t="str">
            <v>Excl</v>
          </cell>
          <cell r="N443" t="str">
            <v>05 - Other Generation Plant</v>
          </cell>
          <cell r="V443" t="str">
            <v>34300WestCountyEC U1</v>
          </cell>
          <cell r="W443" t="str">
            <v>Other</v>
          </cell>
        </row>
        <row r="444">
          <cell r="L444" t="str">
            <v>34650WestCountyEC Comm</v>
          </cell>
          <cell r="M444" t="str">
            <v>Excl</v>
          </cell>
          <cell r="N444" t="str">
            <v>05 - Other Generation Plant</v>
          </cell>
          <cell r="V444" t="str">
            <v>34400WestCountyEC U1</v>
          </cell>
          <cell r="W444" t="str">
            <v>Other</v>
          </cell>
        </row>
        <row r="445">
          <cell r="L445" t="str">
            <v>34650WestCountyEC U2</v>
          </cell>
          <cell r="M445" t="str">
            <v>Excl</v>
          </cell>
          <cell r="N445" t="str">
            <v>05 - Other Generation Plant</v>
          </cell>
          <cell r="V445" t="str">
            <v>34500WestCountyEC U1</v>
          </cell>
          <cell r="W445" t="str">
            <v>Other</v>
          </cell>
        </row>
        <row r="446">
          <cell r="L446" t="str">
            <v>34670CapeCana Comm CC</v>
          </cell>
          <cell r="M446" t="str">
            <v>Excl</v>
          </cell>
          <cell r="N446" t="str">
            <v>05 - Other Generation Plant</v>
          </cell>
          <cell r="V446" t="str">
            <v>34600WestCountyEC U1</v>
          </cell>
          <cell r="W446" t="str">
            <v>Other</v>
          </cell>
        </row>
        <row r="447">
          <cell r="L447" t="str">
            <v>34670Desoto Solar</v>
          </cell>
          <cell r="M447" t="str">
            <v>Excl</v>
          </cell>
          <cell r="N447" t="str">
            <v>05 - Other Generation Plant</v>
          </cell>
          <cell r="V447" t="str">
            <v>34100WestCountyEC U2</v>
          </cell>
          <cell r="W447" t="str">
            <v>Other</v>
          </cell>
        </row>
        <row r="448">
          <cell r="L448" t="str">
            <v>34670FtLauderdale Comm</v>
          </cell>
          <cell r="M448" t="str">
            <v>Excl</v>
          </cell>
          <cell r="N448" t="str">
            <v>05 - Other Generation Plant</v>
          </cell>
          <cell r="V448" t="str">
            <v>34200WestCountyEC U2</v>
          </cell>
          <cell r="W448" t="str">
            <v>Other</v>
          </cell>
        </row>
        <row r="449">
          <cell r="L449" t="str">
            <v>34670FtLauderdale GTs</v>
          </cell>
          <cell r="M449" t="str">
            <v>Excl</v>
          </cell>
          <cell r="N449" t="str">
            <v>05 - Other Generation Plant</v>
          </cell>
          <cell r="V449" t="str">
            <v>34300WestCountyEC U2</v>
          </cell>
          <cell r="W449" t="str">
            <v>Other</v>
          </cell>
        </row>
        <row r="450">
          <cell r="L450" t="str">
            <v>34670FtMyers Comm</v>
          </cell>
          <cell r="M450" t="str">
            <v>Excl</v>
          </cell>
          <cell r="N450" t="str">
            <v>05 - Other Generation Plant</v>
          </cell>
          <cell r="V450" t="str">
            <v>34400WestCountyEC U2</v>
          </cell>
          <cell r="W450" t="str">
            <v>Other</v>
          </cell>
        </row>
        <row r="451">
          <cell r="L451" t="str">
            <v>34670Manatee U3</v>
          </cell>
          <cell r="M451" t="str">
            <v>Excl</v>
          </cell>
          <cell r="N451" t="str">
            <v>05 - Other Generation Plant</v>
          </cell>
          <cell r="V451" t="str">
            <v>34500WestCountyEC U2</v>
          </cell>
          <cell r="W451" t="str">
            <v>Other</v>
          </cell>
        </row>
        <row r="452">
          <cell r="L452" t="str">
            <v>34670Martin Comm</v>
          </cell>
          <cell r="M452" t="str">
            <v>Excl</v>
          </cell>
          <cell r="N452" t="str">
            <v>05 - Other Generation Plant</v>
          </cell>
          <cell r="V452" t="str">
            <v>34600WestCountyEC U2</v>
          </cell>
          <cell r="W452" t="str">
            <v>Other</v>
          </cell>
        </row>
        <row r="453">
          <cell r="L453" t="str">
            <v>34670Martin Solar</v>
          </cell>
          <cell r="M453" t="str">
            <v>Excl</v>
          </cell>
          <cell r="N453" t="str">
            <v>05 - Other Generation Plant</v>
          </cell>
          <cell r="V453" t="str">
            <v>34650WestCountyEC U2</v>
          </cell>
          <cell r="W453" t="str">
            <v>Other</v>
          </cell>
        </row>
        <row r="454">
          <cell r="L454" t="str">
            <v>34670PtEverglades GTs</v>
          </cell>
          <cell r="M454" t="str">
            <v>Excl</v>
          </cell>
          <cell r="N454" t="str">
            <v>05 - Other Generation Plant</v>
          </cell>
          <cell r="V454" t="str">
            <v>34100WestCountyEC U3</v>
          </cell>
          <cell r="W454" t="str">
            <v>Other</v>
          </cell>
        </row>
        <row r="455">
          <cell r="L455" t="str">
            <v>34670Putnam Comm</v>
          </cell>
          <cell r="M455" t="str">
            <v>Excl</v>
          </cell>
          <cell r="N455" t="str">
            <v>05 - Other Generation Plant</v>
          </cell>
          <cell r="V455" t="str">
            <v>34200WestCountyEC U3</v>
          </cell>
          <cell r="W455" t="str">
            <v>Other</v>
          </cell>
        </row>
        <row r="456">
          <cell r="L456" t="str">
            <v>34670Sanford Comm</v>
          </cell>
          <cell r="M456" t="str">
            <v>Excl</v>
          </cell>
          <cell r="N456" t="str">
            <v>05 - Other Generation Plant</v>
          </cell>
          <cell r="V456" t="str">
            <v>34300WestCountyEC U3</v>
          </cell>
          <cell r="W456" t="str">
            <v>Other</v>
          </cell>
        </row>
        <row r="457">
          <cell r="L457" t="str">
            <v>34670Space Coast Solar</v>
          </cell>
          <cell r="M457" t="str">
            <v>Excl</v>
          </cell>
          <cell r="N457" t="str">
            <v>05 - Other Generation Plant</v>
          </cell>
          <cell r="V457" t="str">
            <v>34400WestCountyEC U3</v>
          </cell>
          <cell r="W457" t="str">
            <v>Other</v>
          </cell>
        </row>
        <row r="458">
          <cell r="L458" t="str">
            <v>34670Turkey Pt U5</v>
          </cell>
          <cell r="M458" t="str">
            <v>Excl</v>
          </cell>
          <cell r="N458" t="str">
            <v>05 - Other Generation Plant</v>
          </cell>
          <cell r="V458" t="str">
            <v>34500WestCountyEC U3</v>
          </cell>
          <cell r="W458" t="str">
            <v>Other</v>
          </cell>
        </row>
        <row r="459">
          <cell r="L459" t="str">
            <v>34670WestCountyEC Comm</v>
          </cell>
          <cell r="M459" t="str">
            <v>Excl</v>
          </cell>
          <cell r="N459" t="str">
            <v>05 - Other Generation Plant</v>
          </cell>
          <cell r="V459" t="str">
            <v>34600WestCountyEC U3</v>
          </cell>
          <cell r="W459" t="str">
            <v>Other</v>
          </cell>
        </row>
        <row r="460">
          <cell r="L460" t="str">
            <v>34100Riviera Comm CC</v>
          </cell>
          <cell r="M460" t="str">
            <v>Incl</v>
          </cell>
          <cell r="N460" t="str">
            <v>05 - Other Generation Plant</v>
          </cell>
          <cell r="V460" t="str">
            <v>34100Riviera Comm CC</v>
          </cell>
          <cell r="W460" t="str">
            <v>Other</v>
          </cell>
        </row>
        <row r="461">
          <cell r="L461" t="str">
            <v>34200Riviera Comm CC</v>
          </cell>
          <cell r="M461" t="str">
            <v>Incl</v>
          </cell>
          <cell r="N461" t="str">
            <v>05 - Other Generation Plant</v>
          </cell>
          <cell r="V461" t="str">
            <v>34200Riviera Comm CC</v>
          </cell>
          <cell r="W461" t="str">
            <v>Other</v>
          </cell>
        </row>
        <row r="462">
          <cell r="L462" t="str">
            <v>34300Riviera Comm CC</v>
          </cell>
          <cell r="M462" t="str">
            <v>Incl</v>
          </cell>
          <cell r="N462" t="str">
            <v>05 - Other Generation Plant</v>
          </cell>
          <cell r="V462" t="str">
            <v>34300Riviera Comm CC</v>
          </cell>
          <cell r="W462" t="str">
            <v>Other</v>
          </cell>
        </row>
        <row r="463">
          <cell r="L463" t="str">
            <v>34400Riviera Comm CC</v>
          </cell>
          <cell r="M463" t="str">
            <v>Incl</v>
          </cell>
          <cell r="N463" t="str">
            <v>05 - Other Generation Plant</v>
          </cell>
          <cell r="V463" t="str">
            <v>34400Riviera Comm CC</v>
          </cell>
          <cell r="W463" t="str">
            <v>Other</v>
          </cell>
        </row>
        <row r="464">
          <cell r="L464" t="str">
            <v>34500Riviera Comm CC</v>
          </cell>
          <cell r="M464" t="str">
            <v>Incl</v>
          </cell>
          <cell r="N464" t="str">
            <v>05 - Other Generation Plant</v>
          </cell>
          <cell r="V464" t="str">
            <v>34500Riviera Comm CC</v>
          </cell>
          <cell r="W464" t="str">
            <v>Other</v>
          </cell>
        </row>
        <row r="465">
          <cell r="L465" t="str">
            <v>34600Riviera Comm CC</v>
          </cell>
          <cell r="M465" t="str">
            <v>Incl</v>
          </cell>
          <cell r="N465" t="str">
            <v>05 - Other Generation Plant</v>
          </cell>
          <cell r="V465" t="str">
            <v>34600Riviera Comm CC</v>
          </cell>
          <cell r="W465" t="str">
            <v>Other</v>
          </cell>
        </row>
        <row r="466">
          <cell r="L466" t="str">
            <v>34630Riviera Comm CC</v>
          </cell>
          <cell r="M466" t="str">
            <v>Excl</v>
          </cell>
          <cell r="N466" t="str">
            <v>05 - Other Generation Plant</v>
          </cell>
          <cell r="V466" t="str">
            <v>34630Riviera Comm CC</v>
          </cell>
          <cell r="W466" t="str">
            <v>Other</v>
          </cell>
        </row>
        <row r="467">
          <cell r="L467" t="str">
            <v>34650Riviera Comm CC</v>
          </cell>
          <cell r="M467" t="str">
            <v>Excl</v>
          </cell>
          <cell r="N467" t="str">
            <v>05 - Other Generation Plant</v>
          </cell>
          <cell r="V467" t="str">
            <v>34650Riviera Comm CC</v>
          </cell>
          <cell r="W467" t="str">
            <v>Other</v>
          </cell>
        </row>
        <row r="468">
          <cell r="L468" t="str">
            <v>34670Riviera Comm CC</v>
          </cell>
          <cell r="M468" t="str">
            <v>Excl</v>
          </cell>
          <cell r="N468" t="str">
            <v>05 - Other Generation Plant</v>
          </cell>
          <cell r="V468" t="str">
            <v>34670Riviera Comm CC</v>
          </cell>
          <cell r="W468" t="str">
            <v>Other</v>
          </cell>
        </row>
        <row r="469">
          <cell r="L469" t="str">
            <v>34100Riviera U1CC</v>
          </cell>
          <cell r="M469" t="str">
            <v>Incl</v>
          </cell>
          <cell r="N469" t="str">
            <v>05 - Other Generation Plant</v>
          </cell>
          <cell r="V469" t="str">
            <v>34100Riviera U1CC</v>
          </cell>
          <cell r="W469" t="str">
            <v>Other</v>
          </cell>
        </row>
        <row r="470">
          <cell r="L470" t="str">
            <v>34200Riviera U1CC</v>
          </cell>
          <cell r="M470" t="str">
            <v>Incl</v>
          </cell>
          <cell r="N470" t="str">
            <v>05 - Other Generation Plant</v>
          </cell>
          <cell r="V470" t="str">
            <v>34200Riviera U1CC</v>
          </cell>
          <cell r="W470" t="str">
            <v>Other</v>
          </cell>
        </row>
        <row r="471">
          <cell r="L471" t="str">
            <v>34300Riviera U1CC</v>
          </cell>
          <cell r="M471" t="str">
            <v>Incl</v>
          </cell>
          <cell r="N471" t="str">
            <v>05 - Other Generation Plant</v>
          </cell>
          <cell r="V471" t="str">
            <v>34300Riviera U1CC</v>
          </cell>
          <cell r="W471" t="str">
            <v>Other</v>
          </cell>
        </row>
        <row r="472">
          <cell r="L472" t="str">
            <v>34400Riviera U1CC</v>
          </cell>
          <cell r="M472" t="str">
            <v>Incl</v>
          </cell>
          <cell r="N472" t="str">
            <v>05 - Other Generation Plant</v>
          </cell>
          <cell r="V472" t="str">
            <v>34400Riviera U1CC</v>
          </cell>
          <cell r="W472" t="str">
            <v>Other</v>
          </cell>
        </row>
        <row r="473">
          <cell r="L473" t="str">
            <v>34500Riviera U1CC</v>
          </cell>
          <cell r="M473" t="str">
            <v>Incl</v>
          </cell>
          <cell r="N473" t="str">
            <v>05 - Other Generation Plant</v>
          </cell>
          <cell r="V473" t="str">
            <v>34500Riviera U1CC</v>
          </cell>
          <cell r="W473" t="str">
            <v>Other</v>
          </cell>
        </row>
        <row r="474">
          <cell r="L474" t="str">
            <v>34600Riviera U1CC</v>
          </cell>
          <cell r="M474" t="str">
            <v>Incl</v>
          </cell>
          <cell r="N474" t="str">
            <v>05 - Other Generation Plant</v>
          </cell>
          <cell r="V474" t="str">
            <v>34600Riviera U1CC</v>
          </cell>
          <cell r="W474" t="str">
            <v>Other</v>
          </cell>
        </row>
        <row r="475">
          <cell r="L475" t="str">
            <v>34630Riviera U1CC</v>
          </cell>
          <cell r="M475" t="str">
            <v>Excl</v>
          </cell>
          <cell r="N475" t="str">
            <v>05 - Other Generation Plant</v>
          </cell>
          <cell r="V475" t="str">
            <v>34630Riviera U1CC</v>
          </cell>
          <cell r="W475" t="str">
            <v>Other</v>
          </cell>
        </row>
        <row r="476">
          <cell r="L476" t="str">
            <v>34650Riviera U1CC</v>
          </cell>
          <cell r="M476" t="str">
            <v>Excl</v>
          </cell>
          <cell r="N476" t="str">
            <v>05 - Other Generation Plant</v>
          </cell>
          <cell r="V476" t="str">
            <v>34650Riviera U1CC</v>
          </cell>
          <cell r="W476" t="str">
            <v>Other</v>
          </cell>
        </row>
        <row r="477">
          <cell r="L477" t="str">
            <v>34670Riviera U1CC</v>
          </cell>
          <cell r="M477" t="str">
            <v>Excl</v>
          </cell>
          <cell r="N477" t="str">
            <v>05 - Other Generation Plant</v>
          </cell>
          <cell r="V477" t="str">
            <v>34670Riviera U1CC</v>
          </cell>
          <cell r="W477" t="str">
            <v>Other</v>
          </cell>
        </row>
        <row r="478">
          <cell r="L478" t="str">
            <v>35010Radial</v>
          </cell>
          <cell r="M478" t="str">
            <v>Excl</v>
          </cell>
          <cell r="N478" t="str">
            <v>04 - Transmission Plant - Electric</v>
          </cell>
          <cell r="V478" t="str">
            <v>35020Transmission</v>
          </cell>
          <cell r="W478" t="str">
            <v>No Groups</v>
          </cell>
        </row>
        <row r="479">
          <cell r="L479" t="str">
            <v>35010Transmission Plant - Electric</v>
          </cell>
          <cell r="M479" t="str">
            <v>Excl</v>
          </cell>
          <cell r="N479" t="str">
            <v>04 - Transmission Plant - Electric</v>
          </cell>
          <cell r="V479" t="str">
            <v>35200Transmission</v>
          </cell>
          <cell r="W479" t="str">
            <v>No Groups</v>
          </cell>
        </row>
        <row r="480">
          <cell r="L480" t="str">
            <v>35020Radial</v>
          </cell>
          <cell r="M480" t="str">
            <v>Incl</v>
          </cell>
          <cell r="N480" t="str">
            <v>04 - Transmission Plant - Electric</v>
          </cell>
          <cell r="V480" t="str">
            <v>35300Transmission</v>
          </cell>
          <cell r="W480" t="str">
            <v>No Groups</v>
          </cell>
        </row>
        <row r="481">
          <cell r="L481" t="str">
            <v>35020Transmission Plant - Electric</v>
          </cell>
          <cell r="M481" t="str">
            <v>Incl</v>
          </cell>
          <cell r="N481" t="str">
            <v>04 - Transmission Plant - Electric</v>
          </cell>
          <cell r="V481" t="str">
            <v>35310Transmission</v>
          </cell>
          <cell r="W481" t="str">
            <v>No Groups</v>
          </cell>
        </row>
        <row r="482">
          <cell r="L482" t="str">
            <v>35030Transmission Plant - Electric</v>
          </cell>
          <cell r="M482" t="str">
            <v>Excl</v>
          </cell>
          <cell r="N482" t="str">
            <v>04 - Transmission Plant - Electric</v>
          </cell>
          <cell r="V482" t="str">
            <v>35400Transmission</v>
          </cell>
          <cell r="W482" t="str">
            <v>No Groups</v>
          </cell>
        </row>
        <row r="483">
          <cell r="L483" t="str">
            <v>35200Radial</v>
          </cell>
          <cell r="M483" t="str">
            <v>Incl</v>
          </cell>
          <cell r="N483" t="str">
            <v>04 - Transmission Plant - Electric</v>
          </cell>
          <cell r="V483" t="str">
            <v>35500Transmission</v>
          </cell>
          <cell r="W483" t="str">
            <v>No Groups</v>
          </cell>
        </row>
        <row r="484">
          <cell r="L484" t="str">
            <v>35200Trans StLucie EPU</v>
          </cell>
          <cell r="M484" t="str">
            <v>Incl</v>
          </cell>
          <cell r="N484" t="str">
            <v>04 - Transmission Plant - Electric</v>
          </cell>
          <cell r="V484" t="str">
            <v>35600Transmission</v>
          </cell>
          <cell r="W484" t="str">
            <v>No Groups</v>
          </cell>
        </row>
        <row r="485">
          <cell r="L485" t="str">
            <v>35200Trans Turkey PtEPU</v>
          </cell>
          <cell r="M485" t="str">
            <v>Incl</v>
          </cell>
          <cell r="N485" t="str">
            <v>04 - Transmission Plant - Electric</v>
          </cell>
          <cell r="V485" t="str">
            <v>35700Transmission</v>
          </cell>
          <cell r="W485" t="str">
            <v>No Groups</v>
          </cell>
        </row>
        <row r="486">
          <cell r="L486" t="str">
            <v>35200TransGeneratorLead</v>
          </cell>
          <cell r="M486" t="str">
            <v>Incl</v>
          </cell>
          <cell r="N486" t="str">
            <v>04 - Transmission Plant - Electric</v>
          </cell>
          <cell r="V486" t="str">
            <v>35800Transmission</v>
          </cell>
          <cell r="W486" t="str">
            <v>No Groups</v>
          </cell>
        </row>
        <row r="487">
          <cell r="L487" t="str">
            <v>35200Transmission Plant - Electric</v>
          </cell>
          <cell r="M487" t="str">
            <v>Incl</v>
          </cell>
          <cell r="N487" t="str">
            <v>04 - Transmission Plant - Electric</v>
          </cell>
          <cell r="V487" t="str">
            <v>35900Transmission</v>
          </cell>
          <cell r="W487" t="str">
            <v>No Groups</v>
          </cell>
        </row>
        <row r="488">
          <cell r="L488" t="str">
            <v>35200Turkey Pt Comm</v>
          </cell>
          <cell r="M488" t="str">
            <v>Incl</v>
          </cell>
          <cell r="N488" t="str">
            <v>04 - Transmission Plant - Electric</v>
          </cell>
          <cell r="V488" t="str">
            <v>35010Radial</v>
          </cell>
          <cell r="W488" t="str">
            <v>No Groups</v>
          </cell>
        </row>
        <row r="489">
          <cell r="L489" t="str">
            <v>35300Radial</v>
          </cell>
          <cell r="M489" t="str">
            <v>Incl</v>
          </cell>
          <cell r="N489" t="str">
            <v>04 - Transmission Plant - Electric</v>
          </cell>
          <cell r="V489" t="str">
            <v>35020Radial</v>
          </cell>
          <cell r="W489" t="str">
            <v>No Groups</v>
          </cell>
        </row>
        <row r="490">
          <cell r="L490" t="str">
            <v>35300Trans StLucie EPU</v>
          </cell>
          <cell r="M490" t="str">
            <v>Incl</v>
          </cell>
          <cell r="N490" t="str">
            <v>04 - Transmission Plant - Electric</v>
          </cell>
          <cell r="V490" t="str">
            <v>35200Radial</v>
          </cell>
          <cell r="W490" t="str">
            <v>No Groups</v>
          </cell>
        </row>
        <row r="491">
          <cell r="L491" t="str">
            <v>35300Trans Turkey PtEPU</v>
          </cell>
          <cell r="M491" t="str">
            <v>Incl</v>
          </cell>
          <cell r="N491" t="str">
            <v>04 - Transmission Plant - Electric</v>
          </cell>
          <cell r="V491" t="str">
            <v>35300Radial</v>
          </cell>
          <cell r="W491" t="str">
            <v>No Groups</v>
          </cell>
        </row>
        <row r="492">
          <cell r="L492" t="str">
            <v>35300TransGeneratorLead</v>
          </cell>
          <cell r="M492" t="str">
            <v>Incl</v>
          </cell>
          <cell r="N492" t="str">
            <v>04 - Transmission Plant - Electric</v>
          </cell>
          <cell r="V492" t="str">
            <v>35500Radial</v>
          </cell>
          <cell r="W492" t="str">
            <v>No Groups</v>
          </cell>
        </row>
        <row r="493">
          <cell r="L493" t="str">
            <v>35300Transmission Plant - Electric</v>
          </cell>
          <cell r="M493" t="str">
            <v>Incl</v>
          </cell>
          <cell r="N493" t="str">
            <v>04 - Transmission Plant - Electric</v>
          </cell>
          <cell r="V493" t="str">
            <v>35600Radial</v>
          </cell>
          <cell r="W493" t="str">
            <v>No Groups</v>
          </cell>
        </row>
        <row r="494">
          <cell r="L494" t="str">
            <v>35310Trans StLucie EPU</v>
          </cell>
          <cell r="M494" t="str">
            <v>Incl</v>
          </cell>
          <cell r="N494" t="str">
            <v>04 - Transmission Plant - Electric</v>
          </cell>
          <cell r="V494" t="str">
            <v>35700Radial</v>
          </cell>
          <cell r="W494" t="str">
            <v>No Groups</v>
          </cell>
        </row>
        <row r="495">
          <cell r="L495" t="str">
            <v>35310Trans Turkey PtEPU</v>
          </cell>
          <cell r="M495" t="str">
            <v>Incl</v>
          </cell>
          <cell r="N495" t="str">
            <v>04 - Transmission Plant - Electric</v>
          </cell>
          <cell r="V495" t="str">
            <v>35800Radial</v>
          </cell>
          <cell r="W495" t="str">
            <v>No Groups</v>
          </cell>
        </row>
        <row r="496">
          <cell r="L496" t="str">
            <v>35310Transmission Plant - Electric</v>
          </cell>
          <cell r="M496" t="str">
            <v>Incl</v>
          </cell>
          <cell r="N496" t="str">
            <v>04 - Transmission Plant - Electric</v>
          </cell>
          <cell r="V496" t="str">
            <v>35900Radial</v>
          </cell>
          <cell r="W496" t="str">
            <v>No Groups</v>
          </cell>
        </row>
        <row r="497">
          <cell r="L497" t="str">
            <v>35400Transmission Plant - Electric</v>
          </cell>
          <cell r="M497" t="str">
            <v>Incl</v>
          </cell>
          <cell r="N497" t="str">
            <v>04 - Transmission Plant - Electric</v>
          </cell>
          <cell r="V497" t="str">
            <v>35200TransGeneratorLead</v>
          </cell>
          <cell r="W497" t="str">
            <v>No Groups</v>
          </cell>
        </row>
        <row r="498">
          <cell r="L498" t="str">
            <v>35500Radial</v>
          </cell>
          <cell r="M498" t="str">
            <v>Incl</v>
          </cell>
          <cell r="N498" t="str">
            <v>04 - Transmission Plant - Electric</v>
          </cell>
          <cell r="V498" t="str">
            <v>35300TransGeneratorLead</v>
          </cell>
          <cell r="W498" t="str">
            <v>No Groups</v>
          </cell>
        </row>
        <row r="499">
          <cell r="L499" t="str">
            <v>35500Transmission Plant - Electric</v>
          </cell>
          <cell r="M499" t="str">
            <v>Incl</v>
          </cell>
          <cell r="N499" t="str">
            <v>04 - Transmission Plant - Electric</v>
          </cell>
          <cell r="V499" t="str">
            <v>35200Trans StLucie EPU</v>
          </cell>
          <cell r="W499" t="str">
            <v>No Groups</v>
          </cell>
        </row>
        <row r="500">
          <cell r="L500" t="str">
            <v>35600Radial</v>
          </cell>
          <cell r="M500" t="str">
            <v>Incl</v>
          </cell>
          <cell r="N500" t="str">
            <v>04 - Transmission Plant - Electric</v>
          </cell>
          <cell r="V500" t="str">
            <v>35300Trans StLucie EPU</v>
          </cell>
          <cell r="W500" t="str">
            <v>No Groups</v>
          </cell>
        </row>
        <row r="501">
          <cell r="L501" t="str">
            <v>35600Trans StLucie EPU</v>
          </cell>
          <cell r="M501" t="str">
            <v>Incl</v>
          </cell>
          <cell r="N501" t="str">
            <v>04 - Transmission Plant - Electric</v>
          </cell>
          <cell r="V501" t="str">
            <v>35310Trans StLucie EPU</v>
          </cell>
          <cell r="W501" t="str">
            <v>No Groups</v>
          </cell>
        </row>
        <row r="502">
          <cell r="L502" t="str">
            <v>35600Transmission Plant - Electric</v>
          </cell>
          <cell r="M502" t="str">
            <v>Incl</v>
          </cell>
          <cell r="N502" t="str">
            <v>04 - Transmission Plant - Electric</v>
          </cell>
          <cell r="V502" t="str">
            <v>35600Trans StLucie EPU</v>
          </cell>
          <cell r="W502" t="str">
            <v>No Groups</v>
          </cell>
        </row>
        <row r="503">
          <cell r="L503" t="str">
            <v>35700Radial</v>
          </cell>
          <cell r="M503" t="str">
            <v>Incl</v>
          </cell>
          <cell r="N503" t="str">
            <v>04 - Transmission Plant - Electric</v>
          </cell>
          <cell r="V503" t="str">
            <v>35800Trans StLucie EPU</v>
          </cell>
          <cell r="W503" t="str">
            <v>No Groups</v>
          </cell>
        </row>
        <row r="504">
          <cell r="L504" t="str">
            <v>35700Transmission Plant - Electric</v>
          </cell>
          <cell r="M504" t="str">
            <v>Incl</v>
          </cell>
          <cell r="N504" t="str">
            <v>04 - Transmission Plant - Electric</v>
          </cell>
          <cell r="V504" t="str">
            <v>35200Trans Turkey PtEPU</v>
          </cell>
          <cell r="W504" t="str">
            <v>No Groups</v>
          </cell>
        </row>
        <row r="505">
          <cell r="L505" t="str">
            <v>35800Radial</v>
          </cell>
          <cell r="M505" t="str">
            <v>Incl</v>
          </cell>
          <cell r="N505" t="str">
            <v>04 - Transmission Plant - Electric</v>
          </cell>
          <cell r="V505" t="str">
            <v>35300Trans Turkey PtEPU</v>
          </cell>
          <cell r="W505" t="str">
            <v>No Groups</v>
          </cell>
        </row>
        <row r="506">
          <cell r="L506" t="str">
            <v>35800Trans StLucie EPU</v>
          </cell>
          <cell r="M506" t="str">
            <v>Incl</v>
          </cell>
          <cell r="N506" t="str">
            <v>04 - Transmission Plant - Electric</v>
          </cell>
          <cell r="V506" t="str">
            <v>35310Trans Turkey PtEPU</v>
          </cell>
          <cell r="W506" t="str">
            <v>No Groups</v>
          </cell>
        </row>
        <row r="507">
          <cell r="L507" t="str">
            <v>35800Transmission Plant - Electric</v>
          </cell>
          <cell r="M507" t="str">
            <v>Incl</v>
          </cell>
          <cell r="N507" t="str">
            <v>04 - Transmission Plant - Electric</v>
          </cell>
          <cell r="V507" t="str">
            <v>35010Transmission Plant - Electric</v>
          </cell>
          <cell r="W507" t="str">
            <v>No Groups</v>
          </cell>
        </row>
        <row r="508">
          <cell r="L508" t="str">
            <v>35900Radial</v>
          </cell>
          <cell r="M508" t="str">
            <v>Incl</v>
          </cell>
          <cell r="N508" t="str">
            <v>04 - Transmission Plant - Electric</v>
          </cell>
          <cell r="V508" t="str">
            <v>35020Transmission Plant - Electric</v>
          </cell>
          <cell r="W508" t="str">
            <v>No Groups</v>
          </cell>
        </row>
        <row r="509">
          <cell r="L509" t="str">
            <v>35900Transmission Plant - Electric</v>
          </cell>
          <cell r="M509" t="str">
            <v>Incl</v>
          </cell>
          <cell r="N509" t="str">
            <v>04 - Transmission Plant - Electric</v>
          </cell>
          <cell r="V509" t="str">
            <v>35030Transmission Plant - Electric</v>
          </cell>
          <cell r="W509" t="str">
            <v>No Groups</v>
          </cell>
        </row>
        <row r="510">
          <cell r="L510" t="str">
            <v>35020Transmission</v>
          </cell>
          <cell r="M510" t="str">
            <v>Incl</v>
          </cell>
          <cell r="N510" t="str">
            <v>04 - Transmission Plant - Electric</v>
          </cell>
          <cell r="V510" t="str">
            <v>35200Transmission Plant - Electric</v>
          </cell>
          <cell r="W510" t="str">
            <v>No Groups</v>
          </cell>
        </row>
        <row r="511">
          <cell r="L511" t="str">
            <v>35200Transmission</v>
          </cell>
          <cell r="M511" t="str">
            <v>Incl</v>
          </cell>
          <cell r="N511" t="str">
            <v>04 - Transmission Plant - Electric</v>
          </cell>
          <cell r="V511" t="str">
            <v>35300Transmission Plant - Electric</v>
          </cell>
          <cell r="W511" t="str">
            <v>No Groups</v>
          </cell>
        </row>
        <row r="512">
          <cell r="L512" t="str">
            <v>35300Transmission</v>
          </cell>
          <cell r="M512" t="str">
            <v>Incl</v>
          </cell>
          <cell r="N512" t="str">
            <v>04 - Transmission Plant - Electric</v>
          </cell>
          <cell r="V512" t="str">
            <v>35310Transmission Plant - Electric</v>
          </cell>
          <cell r="W512" t="str">
            <v>No Groups</v>
          </cell>
        </row>
        <row r="513">
          <cell r="L513" t="str">
            <v>35310Transmission</v>
          </cell>
          <cell r="M513" t="str">
            <v>Incl</v>
          </cell>
          <cell r="N513" t="str">
            <v>04 - Transmission Plant - Electric</v>
          </cell>
          <cell r="V513" t="str">
            <v>35400Transmission Plant - Electric</v>
          </cell>
          <cell r="W513" t="str">
            <v>No Groups</v>
          </cell>
        </row>
        <row r="514">
          <cell r="L514" t="str">
            <v>35400Transmission</v>
          </cell>
          <cell r="M514" t="str">
            <v>Incl</v>
          </cell>
          <cell r="N514" t="str">
            <v>04 - Transmission Plant - Electric</v>
          </cell>
          <cell r="V514" t="str">
            <v>35500Transmission Plant - Electric</v>
          </cell>
          <cell r="W514" t="str">
            <v>No Groups</v>
          </cell>
        </row>
        <row r="515">
          <cell r="L515" t="str">
            <v>35500Transmission</v>
          </cell>
          <cell r="M515" t="str">
            <v>Incl</v>
          </cell>
          <cell r="N515" t="str">
            <v>04 - Transmission Plant - Electric</v>
          </cell>
          <cell r="V515" t="str">
            <v>35600Transmission Plant - Electric</v>
          </cell>
          <cell r="W515" t="str">
            <v>No Groups</v>
          </cell>
        </row>
        <row r="516">
          <cell r="L516" t="str">
            <v>35600Transmission</v>
          </cell>
          <cell r="M516" t="str">
            <v>Incl</v>
          </cell>
          <cell r="N516" t="str">
            <v>04 - Transmission Plant - Electric</v>
          </cell>
          <cell r="V516" t="str">
            <v>35700Transmission Plant - Electric</v>
          </cell>
          <cell r="W516" t="str">
            <v>No Groups</v>
          </cell>
        </row>
        <row r="517">
          <cell r="L517" t="str">
            <v>35700Transmission</v>
          </cell>
          <cell r="M517" t="str">
            <v>Incl</v>
          </cell>
          <cell r="N517" t="str">
            <v>04 - Transmission Plant - Electric</v>
          </cell>
          <cell r="V517" t="str">
            <v>35800Transmission Plant - Electric</v>
          </cell>
          <cell r="W517" t="str">
            <v>No Groups</v>
          </cell>
        </row>
        <row r="518">
          <cell r="L518" t="str">
            <v>35800Transmission</v>
          </cell>
          <cell r="M518" t="str">
            <v>Incl</v>
          </cell>
          <cell r="N518" t="str">
            <v>04 - Transmission Plant - Electric</v>
          </cell>
          <cell r="V518" t="str">
            <v>35900Transmission Plant - Electric</v>
          </cell>
          <cell r="W518" t="str">
            <v>No Groups</v>
          </cell>
        </row>
        <row r="519">
          <cell r="L519" t="str">
            <v>35900Transmission</v>
          </cell>
          <cell r="M519" t="str">
            <v>Incl</v>
          </cell>
          <cell r="N519" t="str">
            <v>04 - Transmission Plant - Electric</v>
          </cell>
          <cell r="V519" t="str">
            <v>35200Turkey Pt Comm</v>
          </cell>
          <cell r="W519" t="str">
            <v>No Groups</v>
          </cell>
        </row>
        <row r="520">
          <cell r="L520" t="str">
            <v>36000Mass Distribution Plant</v>
          </cell>
          <cell r="M520" t="str">
            <v>Excl</v>
          </cell>
          <cell r="N520" t="str">
            <v>06 - Distribution Plant - Electric</v>
          </cell>
          <cell r="V520" t="str">
            <v>36000Mass Distribution Plant</v>
          </cell>
          <cell r="W520" t="str">
            <v>No Groups</v>
          </cell>
        </row>
        <row r="521">
          <cell r="L521" t="str">
            <v>36100Mass Distribution Plant</v>
          </cell>
          <cell r="M521" t="str">
            <v>Incl</v>
          </cell>
          <cell r="N521" t="str">
            <v>06 - Distribution Plant - Electric</v>
          </cell>
          <cell r="V521" t="str">
            <v>36100Mass Distribution Plant</v>
          </cell>
          <cell r="W521" t="str">
            <v>No Groups</v>
          </cell>
        </row>
        <row r="522">
          <cell r="L522" t="str">
            <v>36200Mass Distribution Plant</v>
          </cell>
          <cell r="M522" t="str">
            <v>Incl</v>
          </cell>
          <cell r="N522" t="str">
            <v>06 - Distribution Plant - Electric</v>
          </cell>
          <cell r="V522" t="str">
            <v>36200Mass Distribution Plant</v>
          </cell>
          <cell r="W522" t="str">
            <v>No Groups</v>
          </cell>
        </row>
        <row r="523">
          <cell r="L523" t="str">
            <v>36200TransGeneratorLead</v>
          </cell>
          <cell r="M523" t="str">
            <v>Incl</v>
          </cell>
          <cell r="N523" t="str">
            <v>06 - Distribution Plant - Electric</v>
          </cell>
          <cell r="V523" t="str">
            <v>36290Mass Distribution Plant</v>
          </cell>
          <cell r="W523" t="str">
            <v>No Groups</v>
          </cell>
        </row>
        <row r="524">
          <cell r="L524" t="str">
            <v>36290Mass Distribution Plant</v>
          </cell>
          <cell r="M524" t="str">
            <v>Excl</v>
          </cell>
          <cell r="N524" t="str">
            <v>06 - Distribution Plant - Electric</v>
          </cell>
          <cell r="V524" t="str">
            <v>36400Mass Distribution Plant</v>
          </cell>
          <cell r="W524" t="str">
            <v>No Groups</v>
          </cell>
        </row>
        <row r="525">
          <cell r="L525" t="str">
            <v>36400Mass Distribution Plant</v>
          </cell>
          <cell r="M525" t="str">
            <v>Incl</v>
          </cell>
          <cell r="N525" t="str">
            <v>06 - Distribution Plant - Electric</v>
          </cell>
          <cell r="V525" t="str">
            <v>36500Mass Distribution Plant</v>
          </cell>
          <cell r="W525" t="str">
            <v>No Groups</v>
          </cell>
        </row>
        <row r="526">
          <cell r="L526" t="str">
            <v>36500Mass Distribution Plant</v>
          </cell>
          <cell r="M526" t="str">
            <v>Incl</v>
          </cell>
          <cell r="N526" t="str">
            <v>06 - Distribution Plant - Electric</v>
          </cell>
          <cell r="V526" t="str">
            <v>36600Mass Distribution Plant</v>
          </cell>
          <cell r="W526" t="str">
            <v>No Groups</v>
          </cell>
        </row>
        <row r="527">
          <cell r="L527" t="str">
            <v>36600Mass Distribution Plant</v>
          </cell>
          <cell r="M527" t="str">
            <v>Excl</v>
          </cell>
          <cell r="N527" t="str">
            <v>06 - Distribution Plant - Electric</v>
          </cell>
          <cell r="V527" t="str">
            <v>36660Mass Distribution Plant</v>
          </cell>
          <cell r="W527" t="str">
            <v>No Groups</v>
          </cell>
        </row>
        <row r="528">
          <cell r="L528" t="str">
            <v>36660Mass Distribution Plant</v>
          </cell>
          <cell r="M528" t="str">
            <v>Incl</v>
          </cell>
          <cell r="N528" t="str">
            <v>06 - Distribution Plant - Electric</v>
          </cell>
          <cell r="V528" t="str">
            <v>36670Mass Distribution Plant</v>
          </cell>
          <cell r="W528" t="str">
            <v>No Groups</v>
          </cell>
        </row>
        <row r="529">
          <cell r="L529" t="str">
            <v>36670Mass Distribution Plant</v>
          </cell>
          <cell r="M529" t="str">
            <v>Incl</v>
          </cell>
          <cell r="N529" t="str">
            <v>06 - Distribution Plant - Electric</v>
          </cell>
          <cell r="V529" t="str">
            <v>36700Mass Distribution Plant</v>
          </cell>
          <cell r="W529" t="str">
            <v>No Groups</v>
          </cell>
        </row>
        <row r="530">
          <cell r="L530" t="str">
            <v>36700Mass Distribution Plant</v>
          </cell>
          <cell r="M530" t="str">
            <v>Excl</v>
          </cell>
          <cell r="N530" t="str">
            <v>06 - Distribution Plant - Electric</v>
          </cell>
          <cell r="V530" t="str">
            <v>36750Mass Distribution Plant</v>
          </cell>
          <cell r="W530" t="str">
            <v>No Groups</v>
          </cell>
        </row>
        <row r="531">
          <cell r="L531" t="str">
            <v>36750Mass Distribution Plant</v>
          </cell>
          <cell r="M531" t="str">
            <v>Excl</v>
          </cell>
          <cell r="N531" t="str">
            <v>06 - Distribution Plant - Electric</v>
          </cell>
          <cell r="V531" t="str">
            <v>36760Mass Distribution Plant</v>
          </cell>
          <cell r="W531" t="str">
            <v>No Groups</v>
          </cell>
        </row>
        <row r="532">
          <cell r="L532" t="str">
            <v>36760Mass Distribution Plant</v>
          </cell>
          <cell r="M532" t="str">
            <v>Incl</v>
          </cell>
          <cell r="N532" t="str">
            <v>06 - Distribution Plant - Electric</v>
          </cell>
          <cell r="V532" t="str">
            <v>36770Mass Distribution Plant</v>
          </cell>
          <cell r="W532" t="str">
            <v>No Groups</v>
          </cell>
        </row>
        <row r="533">
          <cell r="L533" t="str">
            <v>36770Mass Distribution Plant</v>
          </cell>
          <cell r="M533" t="str">
            <v>Incl</v>
          </cell>
          <cell r="N533" t="str">
            <v>06 - Distribution Plant - Electric</v>
          </cell>
          <cell r="V533" t="str">
            <v>36790Mass Distribution Plant</v>
          </cell>
          <cell r="W533" t="str">
            <v>No Groups</v>
          </cell>
        </row>
        <row r="534">
          <cell r="L534" t="str">
            <v>36790Mass Distribution Plant</v>
          </cell>
          <cell r="M534" t="str">
            <v>Excl</v>
          </cell>
          <cell r="N534" t="str">
            <v>06 - Distribution Plant - Electric</v>
          </cell>
          <cell r="V534" t="str">
            <v>36800Mass Distribution Plant</v>
          </cell>
          <cell r="W534" t="str">
            <v>No Groups</v>
          </cell>
        </row>
        <row r="535">
          <cell r="L535" t="str">
            <v>36800Mass Distribution Plant</v>
          </cell>
          <cell r="M535" t="str">
            <v>Incl</v>
          </cell>
          <cell r="N535" t="str">
            <v>06 - Distribution Plant - Electric</v>
          </cell>
          <cell r="V535" t="str">
            <v>36900Mass Distribution Plant</v>
          </cell>
          <cell r="W535" t="str">
            <v>No Groups</v>
          </cell>
        </row>
        <row r="536">
          <cell r="L536" t="str">
            <v>36900Mass Distribution Plant</v>
          </cell>
          <cell r="M536" t="str">
            <v>Excl</v>
          </cell>
          <cell r="N536" t="str">
            <v>06 - Distribution Plant - Electric</v>
          </cell>
          <cell r="V536" t="str">
            <v>36910Mass Distribution Plant</v>
          </cell>
          <cell r="W536" t="str">
            <v>No Groups</v>
          </cell>
        </row>
        <row r="537">
          <cell r="L537" t="str">
            <v>36910Mass Distribution Plant</v>
          </cell>
          <cell r="M537" t="str">
            <v>Incl</v>
          </cell>
          <cell r="N537" t="str">
            <v>06 - Distribution Plant - Electric</v>
          </cell>
          <cell r="V537" t="str">
            <v>36920Mass Distribution Plant</v>
          </cell>
          <cell r="W537" t="str">
            <v>No Groups</v>
          </cell>
        </row>
        <row r="538">
          <cell r="L538" t="str">
            <v>36920Mass Distribution Plant</v>
          </cell>
          <cell r="M538" t="str">
            <v>Excl</v>
          </cell>
          <cell r="N538" t="str">
            <v>06 - Distribution Plant - Electric</v>
          </cell>
          <cell r="V538" t="str">
            <v>36960Mass Distribution Plant</v>
          </cell>
          <cell r="W538" t="str">
            <v>No Groups</v>
          </cell>
        </row>
        <row r="539">
          <cell r="L539" t="str">
            <v>36960Mass Distribution Plant</v>
          </cell>
          <cell r="M539" t="str">
            <v>Incl</v>
          </cell>
          <cell r="N539" t="str">
            <v>06 - Distribution Plant - Electric</v>
          </cell>
          <cell r="V539" t="str">
            <v>36970Mass Distribution Plant</v>
          </cell>
          <cell r="W539" t="str">
            <v>No Groups</v>
          </cell>
        </row>
        <row r="540">
          <cell r="L540" t="str">
            <v>36970Mass Distribution Plant</v>
          </cell>
          <cell r="M540" t="str">
            <v>Excl</v>
          </cell>
          <cell r="N540" t="str">
            <v>06 - Distribution Plant - Electric</v>
          </cell>
          <cell r="V540" t="str">
            <v>37000Mass Distribution Plant</v>
          </cell>
          <cell r="W540" t="str">
            <v>No Groups</v>
          </cell>
        </row>
        <row r="541">
          <cell r="L541" t="str">
            <v>37000Mass Distribution Plant</v>
          </cell>
          <cell r="M541" t="str">
            <v>Incl</v>
          </cell>
          <cell r="N541" t="str">
            <v>06 - Distribution Plant - Electric</v>
          </cell>
          <cell r="V541" t="str">
            <v>37010Mass Distribution Plant</v>
          </cell>
          <cell r="W541" t="str">
            <v>No Groups</v>
          </cell>
        </row>
        <row r="542">
          <cell r="L542" t="str">
            <v>37010Mass Distribution Plant</v>
          </cell>
          <cell r="M542" t="str">
            <v>Incl</v>
          </cell>
          <cell r="N542" t="str">
            <v>06 - Distribution Plant - Electric</v>
          </cell>
          <cell r="V542" t="str">
            <v>37020Mass Distribution Plant</v>
          </cell>
          <cell r="W542" t="str">
            <v>No Groups</v>
          </cell>
        </row>
        <row r="543">
          <cell r="L543" t="str">
            <v>37020Mass Distribution Plant</v>
          </cell>
          <cell r="M543" t="str">
            <v>Incl</v>
          </cell>
          <cell r="N543" t="str">
            <v>06 - Distribution Plant - Electric</v>
          </cell>
          <cell r="V543" t="str">
            <v>37100Mass Distribution Plant</v>
          </cell>
          <cell r="W543" t="str">
            <v>No Groups</v>
          </cell>
        </row>
        <row r="544">
          <cell r="L544" t="str">
            <v>37100Mass Distribution Plant</v>
          </cell>
          <cell r="M544" t="str">
            <v>Incl</v>
          </cell>
          <cell r="N544" t="str">
            <v>06 - Distribution Plant - Electric</v>
          </cell>
          <cell r="V544" t="str">
            <v>37120Mass Distribution Plant</v>
          </cell>
          <cell r="W544" t="str">
            <v>No Groups</v>
          </cell>
        </row>
        <row r="545">
          <cell r="L545" t="str">
            <v>37120Mass Distribution Plant</v>
          </cell>
          <cell r="M545" t="str">
            <v>Excl</v>
          </cell>
          <cell r="N545" t="str">
            <v>06 - Distribution Plant - Electric</v>
          </cell>
          <cell r="V545" t="str">
            <v>37150Mass Distribution Plant</v>
          </cell>
          <cell r="W545" t="str">
            <v>No Groups</v>
          </cell>
        </row>
        <row r="546">
          <cell r="L546" t="str">
            <v>37150Mass Distribution Plant</v>
          </cell>
          <cell r="M546" t="str">
            <v>Excl</v>
          </cell>
          <cell r="N546" t="str">
            <v>06 - Distribution Plant - Electric</v>
          </cell>
          <cell r="V546" t="str">
            <v>37300Mass Distribution Plant</v>
          </cell>
          <cell r="W546" t="str">
            <v>No Groups</v>
          </cell>
        </row>
        <row r="547">
          <cell r="L547" t="str">
            <v>37300Mass Distribution Plant</v>
          </cell>
          <cell r="M547" t="str">
            <v>Incl</v>
          </cell>
          <cell r="N547" t="str">
            <v>06 - Distribution Plant - Electric</v>
          </cell>
          <cell r="V547" t="str">
            <v>36200TransGeneratorLead</v>
          </cell>
          <cell r="W547" t="str">
            <v>No Groups</v>
          </cell>
        </row>
        <row r="548">
          <cell r="L548" t="str">
            <v xml:space="preserve">36100Distribution </v>
          </cell>
          <cell r="M548" t="str">
            <v>Incl</v>
          </cell>
          <cell r="N548" t="str">
            <v>06 - Distribution Plant - Electric</v>
          </cell>
          <cell r="V548" t="str">
            <v xml:space="preserve">36100Distribution </v>
          </cell>
          <cell r="W548" t="str">
            <v>No Groups</v>
          </cell>
        </row>
        <row r="549">
          <cell r="L549" t="str">
            <v xml:space="preserve">36200Distribution </v>
          </cell>
          <cell r="M549" t="str">
            <v>Incl</v>
          </cell>
          <cell r="N549" t="str">
            <v>06 - Distribution Plant - Electric</v>
          </cell>
          <cell r="V549" t="str">
            <v xml:space="preserve">36200Distribution </v>
          </cell>
          <cell r="W549" t="str">
            <v>No Groups</v>
          </cell>
        </row>
        <row r="550">
          <cell r="L550" t="str">
            <v xml:space="preserve">36290Distribution </v>
          </cell>
          <cell r="M550" t="str">
            <v>Excl</v>
          </cell>
          <cell r="N550" t="str">
            <v>06 - Distribution Plant - Electric</v>
          </cell>
          <cell r="V550" t="str">
            <v xml:space="preserve">36290Distribution </v>
          </cell>
          <cell r="W550" t="str">
            <v>No Groups</v>
          </cell>
        </row>
        <row r="551">
          <cell r="L551" t="str">
            <v xml:space="preserve">36400Distribution </v>
          </cell>
          <cell r="M551" t="str">
            <v>Incl</v>
          </cell>
          <cell r="N551" t="str">
            <v>06 - Distribution Plant - Electric</v>
          </cell>
          <cell r="V551" t="str">
            <v xml:space="preserve">36400Distribution </v>
          </cell>
          <cell r="W551" t="str">
            <v>No Groups</v>
          </cell>
        </row>
        <row r="552">
          <cell r="L552" t="str">
            <v xml:space="preserve">36500Distribution </v>
          </cell>
          <cell r="M552" t="str">
            <v>Incl</v>
          </cell>
          <cell r="N552" t="str">
            <v>06 - Distribution Plant - Electric</v>
          </cell>
          <cell r="V552" t="str">
            <v xml:space="preserve">36500Distribution </v>
          </cell>
          <cell r="W552" t="str">
            <v>No Groups</v>
          </cell>
        </row>
        <row r="553">
          <cell r="L553" t="str">
            <v xml:space="preserve">36660Distribution </v>
          </cell>
          <cell r="M553" t="str">
            <v>Incl</v>
          </cell>
          <cell r="N553" t="str">
            <v>06 - Distribution Plant - Electric</v>
          </cell>
          <cell r="V553" t="str">
            <v xml:space="preserve">36660Distribution </v>
          </cell>
          <cell r="W553" t="str">
            <v>No Groups</v>
          </cell>
        </row>
        <row r="554">
          <cell r="L554" t="str">
            <v xml:space="preserve">36670Distribution </v>
          </cell>
          <cell r="M554" t="str">
            <v>Incl</v>
          </cell>
          <cell r="N554" t="str">
            <v>06 - Distribution Plant - Electric</v>
          </cell>
          <cell r="V554" t="str">
            <v xml:space="preserve">36670Distribution </v>
          </cell>
          <cell r="W554" t="str">
            <v>No Groups</v>
          </cell>
        </row>
        <row r="555">
          <cell r="L555" t="str">
            <v xml:space="preserve">36750Distribution </v>
          </cell>
          <cell r="M555" t="str">
            <v>Excl</v>
          </cell>
          <cell r="N555" t="str">
            <v>06 - Distribution Plant - Electric</v>
          </cell>
          <cell r="V555" t="str">
            <v xml:space="preserve">36750Distribution </v>
          </cell>
          <cell r="W555" t="str">
            <v>No Groups</v>
          </cell>
        </row>
        <row r="556">
          <cell r="L556" t="str">
            <v xml:space="preserve">36760Distribution </v>
          </cell>
          <cell r="M556" t="str">
            <v>Incl</v>
          </cell>
          <cell r="N556" t="str">
            <v>06 - Distribution Plant - Electric</v>
          </cell>
          <cell r="V556" t="str">
            <v xml:space="preserve">36760Distribution </v>
          </cell>
          <cell r="W556" t="str">
            <v>No Groups</v>
          </cell>
        </row>
        <row r="557">
          <cell r="L557" t="str">
            <v xml:space="preserve">36770Distribution </v>
          </cell>
          <cell r="M557" t="str">
            <v>Incl</v>
          </cell>
          <cell r="N557" t="str">
            <v>06 - Distribution Plant - Electric</v>
          </cell>
          <cell r="V557" t="str">
            <v xml:space="preserve">36770Distribution </v>
          </cell>
          <cell r="W557" t="str">
            <v>No Groups</v>
          </cell>
        </row>
        <row r="558">
          <cell r="L558" t="str">
            <v xml:space="preserve">36790Distribution </v>
          </cell>
          <cell r="M558" t="str">
            <v>Excl</v>
          </cell>
          <cell r="N558" t="str">
            <v>06 - Distribution Plant - Electric</v>
          </cell>
          <cell r="V558" t="str">
            <v xml:space="preserve">36790Distribution </v>
          </cell>
          <cell r="W558" t="str">
            <v>No Groups</v>
          </cell>
        </row>
        <row r="559">
          <cell r="L559" t="str">
            <v xml:space="preserve">36800Distribution </v>
          </cell>
          <cell r="M559" t="str">
            <v>Incl</v>
          </cell>
          <cell r="N559" t="str">
            <v>06 - Distribution Plant - Electric</v>
          </cell>
          <cell r="V559" t="str">
            <v xml:space="preserve">36800Distribution </v>
          </cell>
          <cell r="W559" t="str">
            <v>No Groups</v>
          </cell>
        </row>
        <row r="560">
          <cell r="L560" t="str">
            <v xml:space="preserve">36910Distribution </v>
          </cell>
          <cell r="M560" t="str">
            <v>Incl</v>
          </cell>
          <cell r="N560" t="str">
            <v>06 - Distribution Plant - Electric</v>
          </cell>
          <cell r="V560" t="str">
            <v xml:space="preserve">36910Distribution </v>
          </cell>
          <cell r="W560" t="str">
            <v>No Groups</v>
          </cell>
        </row>
        <row r="561">
          <cell r="L561" t="str">
            <v xml:space="preserve">36960Distribution </v>
          </cell>
          <cell r="M561" t="str">
            <v>Incl</v>
          </cell>
          <cell r="N561" t="str">
            <v>06 - Distribution Plant - Electric</v>
          </cell>
          <cell r="V561" t="str">
            <v xml:space="preserve">36960Distribution </v>
          </cell>
          <cell r="W561" t="str">
            <v>No Groups</v>
          </cell>
        </row>
        <row r="562">
          <cell r="L562" t="str">
            <v xml:space="preserve">37000Distribution </v>
          </cell>
          <cell r="M562" t="str">
            <v>Incl</v>
          </cell>
          <cell r="N562" t="str">
            <v>06 - Distribution Plant - Electric</v>
          </cell>
          <cell r="V562" t="str">
            <v xml:space="preserve">37000Distribution </v>
          </cell>
          <cell r="W562" t="str">
            <v>No Groups</v>
          </cell>
        </row>
        <row r="563">
          <cell r="L563" t="str">
            <v xml:space="preserve">37010Distribution </v>
          </cell>
          <cell r="M563" t="str">
            <v>Incl</v>
          </cell>
          <cell r="N563" t="str">
            <v>06 - Distribution Plant - Electric</v>
          </cell>
          <cell r="V563" t="str">
            <v xml:space="preserve">37010Distribution </v>
          </cell>
          <cell r="W563" t="str">
            <v>No Groups</v>
          </cell>
        </row>
        <row r="564">
          <cell r="L564" t="str">
            <v xml:space="preserve">37020Distribution </v>
          </cell>
          <cell r="M564" t="str">
            <v>Excl</v>
          </cell>
          <cell r="N564" t="str">
            <v>06 - Distribution Plant - Electric</v>
          </cell>
          <cell r="V564" t="str">
            <v xml:space="preserve">37020Distribution </v>
          </cell>
          <cell r="W564" t="str">
            <v>No Groups</v>
          </cell>
        </row>
        <row r="565">
          <cell r="L565" t="str">
            <v xml:space="preserve">37100Distribution </v>
          </cell>
          <cell r="M565" t="str">
            <v>Incl</v>
          </cell>
          <cell r="N565" t="str">
            <v>06 - Distribution Plant - Electric</v>
          </cell>
          <cell r="V565" t="str">
            <v xml:space="preserve">37100Distribution </v>
          </cell>
          <cell r="W565" t="str">
            <v>No Groups</v>
          </cell>
        </row>
        <row r="566">
          <cell r="L566" t="str">
            <v xml:space="preserve">37120Distribution </v>
          </cell>
          <cell r="M566" t="str">
            <v>Excl</v>
          </cell>
          <cell r="N566" t="str">
            <v>06 - Distribution Plant - Electric</v>
          </cell>
          <cell r="V566" t="str">
            <v xml:space="preserve">37120Distribution </v>
          </cell>
          <cell r="W566" t="str">
            <v>No Groups</v>
          </cell>
        </row>
        <row r="567">
          <cell r="L567" t="str">
            <v xml:space="preserve">37150Distribution </v>
          </cell>
          <cell r="M567" t="str">
            <v>Excl</v>
          </cell>
          <cell r="N567" t="str">
            <v>06 - Distribution Plant - Electric</v>
          </cell>
          <cell r="V567" t="str">
            <v xml:space="preserve">37150Distribution </v>
          </cell>
          <cell r="W567" t="str">
            <v>No Groups</v>
          </cell>
        </row>
        <row r="568">
          <cell r="L568" t="str">
            <v xml:space="preserve">37300Distribution </v>
          </cell>
          <cell r="M568" t="str">
            <v>Incl</v>
          </cell>
          <cell r="N568" t="str">
            <v>06 - Distribution Plant - Electric</v>
          </cell>
          <cell r="V568" t="str">
            <v xml:space="preserve">37300Distribution </v>
          </cell>
          <cell r="W568" t="str">
            <v>No Groups</v>
          </cell>
        </row>
        <row r="569">
          <cell r="L569" t="str">
            <v>38900General Plant</v>
          </cell>
          <cell r="M569" t="str">
            <v>Excl</v>
          </cell>
          <cell r="N569" t="str">
            <v>08 - General Plant</v>
          </cell>
          <cell r="V569" t="str">
            <v>38900General Plant</v>
          </cell>
          <cell r="W569" t="str">
            <v>No Groups</v>
          </cell>
        </row>
        <row r="570">
          <cell r="L570" t="str">
            <v>39000General Plant</v>
          </cell>
          <cell r="M570" t="str">
            <v>Incl</v>
          </cell>
          <cell r="N570" t="str">
            <v>08 - General Plant</v>
          </cell>
          <cell r="V570" t="str">
            <v>39000General Plant</v>
          </cell>
          <cell r="W570" t="str">
            <v>No Groups</v>
          </cell>
        </row>
        <row r="571">
          <cell r="L571" t="str">
            <v>39010General Plant</v>
          </cell>
          <cell r="M571" t="str">
            <v>Excl</v>
          </cell>
          <cell r="N571" t="str">
            <v>08 - General Plant</v>
          </cell>
          <cell r="V571" t="str">
            <v>39010General Plant</v>
          </cell>
          <cell r="W571" t="str">
            <v>No Groups</v>
          </cell>
        </row>
        <row r="572">
          <cell r="L572" t="str">
            <v>39110General Plant</v>
          </cell>
          <cell r="M572" t="str">
            <v>Excl</v>
          </cell>
          <cell r="N572" t="str">
            <v>08 - General Plant</v>
          </cell>
          <cell r="V572" t="str">
            <v>39110General Plant</v>
          </cell>
          <cell r="W572" t="str">
            <v>No Groups</v>
          </cell>
        </row>
        <row r="573">
          <cell r="L573" t="str">
            <v>39120General Plant</v>
          </cell>
          <cell r="M573" t="str">
            <v>Excl</v>
          </cell>
          <cell r="N573" t="str">
            <v>08 - General Plant</v>
          </cell>
          <cell r="V573" t="str">
            <v>39120General Plant</v>
          </cell>
          <cell r="W573" t="str">
            <v>No Groups</v>
          </cell>
        </row>
        <row r="574">
          <cell r="L574" t="str">
            <v>39130General Plant</v>
          </cell>
          <cell r="M574" t="str">
            <v>Excl</v>
          </cell>
          <cell r="N574" t="str">
            <v>08 - General Plant</v>
          </cell>
          <cell r="V574" t="str">
            <v>39130General Plant</v>
          </cell>
          <cell r="W574" t="str">
            <v>No Groups</v>
          </cell>
        </row>
        <row r="575">
          <cell r="L575" t="str">
            <v>39140General Plant</v>
          </cell>
          <cell r="M575" t="str">
            <v>Excl</v>
          </cell>
          <cell r="N575" t="str">
            <v>08 - General Plant</v>
          </cell>
          <cell r="V575" t="str">
            <v>39140General Plant</v>
          </cell>
          <cell r="W575" t="str">
            <v>No Groups</v>
          </cell>
        </row>
        <row r="576">
          <cell r="L576" t="str">
            <v>39150General Plant</v>
          </cell>
          <cell r="M576" t="str">
            <v>Excl</v>
          </cell>
          <cell r="N576" t="str">
            <v>08 - General Plant</v>
          </cell>
          <cell r="V576" t="str">
            <v>39150General Plant</v>
          </cell>
          <cell r="W576" t="str">
            <v>No Groups</v>
          </cell>
        </row>
        <row r="577">
          <cell r="L577" t="str">
            <v>39190General Plant</v>
          </cell>
          <cell r="M577" t="str">
            <v>Excl</v>
          </cell>
          <cell r="N577" t="str">
            <v>08 - General Plant</v>
          </cell>
          <cell r="V577" t="str">
            <v>39190General Plant</v>
          </cell>
          <cell r="W577" t="str">
            <v>No Groups</v>
          </cell>
        </row>
        <row r="578">
          <cell r="L578" t="str">
            <v>39210General Plant</v>
          </cell>
          <cell r="M578" t="str">
            <v>Incl</v>
          </cell>
          <cell r="N578" t="str">
            <v>08 - General Plant</v>
          </cell>
          <cell r="V578" t="str">
            <v>39210General Plant</v>
          </cell>
          <cell r="W578" t="str">
            <v>No Groups</v>
          </cell>
        </row>
        <row r="579">
          <cell r="L579" t="str">
            <v>39220General Plant</v>
          </cell>
          <cell r="M579" t="str">
            <v>Incl</v>
          </cell>
          <cell r="N579" t="str">
            <v>08 - General Plant</v>
          </cell>
          <cell r="V579" t="str">
            <v>39220General Plant</v>
          </cell>
          <cell r="W579" t="str">
            <v>No Groups</v>
          </cell>
        </row>
        <row r="580">
          <cell r="L580" t="str">
            <v>39230General Plant</v>
          </cell>
          <cell r="M580" t="str">
            <v>Incl</v>
          </cell>
          <cell r="N580" t="str">
            <v>08 - General Plant</v>
          </cell>
          <cell r="V580" t="str">
            <v>39230General Plant</v>
          </cell>
          <cell r="W580" t="str">
            <v>No Groups</v>
          </cell>
        </row>
        <row r="581">
          <cell r="L581" t="str">
            <v>39240General Plant</v>
          </cell>
          <cell r="M581" t="str">
            <v>Incl</v>
          </cell>
          <cell r="N581" t="str">
            <v>08 - General Plant</v>
          </cell>
          <cell r="V581" t="str">
            <v>39240General Plant</v>
          </cell>
          <cell r="W581" t="str">
            <v>No Groups</v>
          </cell>
        </row>
        <row r="582">
          <cell r="L582" t="str">
            <v>39270General Plant</v>
          </cell>
          <cell r="M582" t="str">
            <v>Excl</v>
          </cell>
          <cell r="N582" t="str">
            <v>08 - General Plant</v>
          </cell>
          <cell r="V582" t="str">
            <v>39270General Plant</v>
          </cell>
          <cell r="W582" t="str">
            <v>No Groups</v>
          </cell>
        </row>
        <row r="583">
          <cell r="L583" t="str">
            <v>39290General Plant</v>
          </cell>
          <cell r="M583" t="str">
            <v>Incl</v>
          </cell>
          <cell r="N583" t="str">
            <v>08 - General Plant</v>
          </cell>
          <cell r="V583" t="str">
            <v>39290General Plant</v>
          </cell>
          <cell r="W583" t="str">
            <v>No Groups</v>
          </cell>
        </row>
        <row r="584">
          <cell r="L584" t="str">
            <v>39310General Plant</v>
          </cell>
          <cell r="M584" t="str">
            <v>Excl</v>
          </cell>
          <cell r="N584" t="str">
            <v>08 - General Plant</v>
          </cell>
          <cell r="V584" t="str">
            <v>39310General Plant</v>
          </cell>
          <cell r="W584" t="str">
            <v>No Groups</v>
          </cell>
        </row>
        <row r="585">
          <cell r="L585" t="str">
            <v>39320General Plant</v>
          </cell>
          <cell r="M585" t="str">
            <v>Excl</v>
          </cell>
          <cell r="N585" t="str">
            <v>08 - General Plant</v>
          </cell>
          <cell r="V585" t="str">
            <v>39320General Plant</v>
          </cell>
          <cell r="W585" t="str">
            <v>No Groups</v>
          </cell>
        </row>
        <row r="586">
          <cell r="L586" t="str">
            <v>39400General Plant</v>
          </cell>
          <cell r="M586" t="str">
            <v>Excl</v>
          </cell>
          <cell r="N586" t="str">
            <v>08 - General Plant</v>
          </cell>
          <cell r="V586" t="str">
            <v>39400General Plant</v>
          </cell>
          <cell r="W586" t="str">
            <v>No Groups</v>
          </cell>
        </row>
        <row r="587">
          <cell r="L587" t="str">
            <v>39410General Plant</v>
          </cell>
          <cell r="M587" t="str">
            <v>Excl</v>
          </cell>
          <cell r="N587" t="str">
            <v>08 - General Plant</v>
          </cell>
          <cell r="V587" t="str">
            <v>39410General Plant</v>
          </cell>
          <cell r="W587" t="str">
            <v>No Groups</v>
          </cell>
        </row>
        <row r="588">
          <cell r="L588" t="str">
            <v>39420General Plant</v>
          </cell>
          <cell r="M588" t="str">
            <v>Excl</v>
          </cell>
          <cell r="N588" t="str">
            <v>08 - General Plant</v>
          </cell>
          <cell r="V588" t="str">
            <v>39420General Plant</v>
          </cell>
          <cell r="W588" t="str">
            <v>No Groups</v>
          </cell>
        </row>
        <row r="589">
          <cell r="L589" t="str">
            <v>39520General Plant</v>
          </cell>
          <cell r="M589" t="str">
            <v>Excl</v>
          </cell>
          <cell r="N589" t="str">
            <v>08 - General Plant</v>
          </cell>
          <cell r="V589" t="str">
            <v>39520General Plant</v>
          </cell>
          <cell r="W589" t="str">
            <v>No Groups</v>
          </cell>
        </row>
        <row r="590">
          <cell r="L590" t="str">
            <v>39610General Plant</v>
          </cell>
          <cell r="M590" t="str">
            <v>Incl</v>
          </cell>
          <cell r="N590" t="str">
            <v>08 - General Plant</v>
          </cell>
          <cell r="V590" t="str">
            <v>39610General Plant</v>
          </cell>
          <cell r="W590" t="str">
            <v>No Groups</v>
          </cell>
        </row>
        <row r="591">
          <cell r="L591" t="str">
            <v>39700General Plant</v>
          </cell>
          <cell r="M591" t="str">
            <v>Excl</v>
          </cell>
          <cell r="N591" t="str">
            <v>08 - General Plant</v>
          </cell>
          <cell r="V591" t="str">
            <v>39700General Plant</v>
          </cell>
          <cell r="W591" t="str">
            <v>No Groups</v>
          </cell>
        </row>
        <row r="592">
          <cell r="L592" t="str">
            <v>39710General Plant</v>
          </cell>
          <cell r="M592" t="str">
            <v>Excl</v>
          </cell>
          <cell r="N592" t="str">
            <v>08 - General Plant</v>
          </cell>
          <cell r="V592" t="str">
            <v>39710General Plant</v>
          </cell>
          <cell r="W592" t="str">
            <v>No Groups</v>
          </cell>
        </row>
        <row r="593">
          <cell r="L593" t="str">
            <v>39720General Plant</v>
          </cell>
          <cell r="M593" t="str">
            <v>Excl</v>
          </cell>
          <cell r="N593" t="str">
            <v>08 - General Plant</v>
          </cell>
          <cell r="V593" t="str">
            <v>39720General Plant</v>
          </cell>
          <cell r="W593" t="str">
            <v>No Groups</v>
          </cell>
        </row>
        <row r="594">
          <cell r="L594" t="str">
            <v>39720Radial</v>
          </cell>
          <cell r="M594" t="str">
            <v>Excl</v>
          </cell>
          <cell r="N594" t="str">
            <v>08 - General Plant</v>
          </cell>
          <cell r="V594" t="str">
            <v>39730General Plant</v>
          </cell>
          <cell r="W594" t="str">
            <v>No Groups</v>
          </cell>
        </row>
        <row r="595">
          <cell r="L595" t="str">
            <v>39720TransGeneratorLead</v>
          </cell>
          <cell r="M595" t="str">
            <v>Excl</v>
          </cell>
          <cell r="N595" t="str">
            <v>08 - General Plant</v>
          </cell>
          <cell r="V595" t="str">
            <v>39780General Plant</v>
          </cell>
          <cell r="W595" t="str">
            <v>No Groups</v>
          </cell>
        </row>
        <row r="596">
          <cell r="L596" t="str">
            <v>39730General Plant</v>
          </cell>
          <cell r="M596" t="str">
            <v>Excl</v>
          </cell>
          <cell r="N596" t="str">
            <v>08 - General Plant</v>
          </cell>
          <cell r="V596" t="str">
            <v>39800General Plant</v>
          </cell>
          <cell r="W596" t="str">
            <v>No Groups</v>
          </cell>
        </row>
        <row r="597">
          <cell r="L597" t="str">
            <v>39780General Plant</v>
          </cell>
          <cell r="M597" t="str">
            <v>Incl</v>
          </cell>
          <cell r="N597" t="str">
            <v>08 - General Plant</v>
          </cell>
          <cell r="V597" t="str">
            <v>39780GenPlt StLucie EPU</v>
          </cell>
          <cell r="W597" t="str">
            <v>No Groups</v>
          </cell>
        </row>
        <row r="598">
          <cell r="L598" t="str">
            <v>39780GenPlt StLucie EPU</v>
          </cell>
          <cell r="M598" t="str">
            <v>Incl</v>
          </cell>
          <cell r="N598" t="str">
            <v>08 - General Plant</v>
          </cell>
          <cell r="V598" t="str">
            <v>39720Radial</v>
          </cell>
          <cell r="W598" t="str">
            <v>No Groups</v>
          </cell>
        </row>
        <row r="599">
          <cell r="L599" t="str">
            <v>39780Radial</v>
          </cell>
          <cell r="M599" t="str">
            <v>Incl</v>
          </cell>
          <cell r="N599" t="str">
            <v>08 - General Plant</v>
          </cell>
          <cell r="V599" t="str">
            <v>39780Radial</v>
          </cell>
          <cell r="W599" t="str">
            <v>No Groups</v>
          </cell>
        </row>
        <row r="600">
          <cell r="L600" t="str">
            <v>39780TransGeneratorLead</v>
          </cell>
          <cell r="M600" t="str">
            <v>Incl</v>
          </cell>
          <cell r="N600" t="str">
            <v>08 - General Plant</v>
          </cell>
          <cell r="V600" t="str">
            <v>39720TransGeneratorLead</v>
          </cell>
          <cell r="W600" t="str">
            <v>No Groups</v>
          </cell>
        </row>
        <row r="601">
          <cell r="L601" t="str">
            <v>39800General Plant</v>
          </cell>
          <cell r="M601" t="str">
            <v>Excl</v>
          </cell>
          <cell r="N601" t="str">
            <v>08 - General Plant</v>
          </cell>
          <cell r="V601" t="str">
            <v>39780TransGeneratorLead</v>
          </cell>
          <cell r="W601" t="str">
            <v>No Groups</v>
          </cell>
        </row>
        <row r="602">
          <cell r="L602" t="str">
            <v>39780TransGeneratorLead</v>
          </cell>
          <cell r="M602" t="str">
            <v>Incl</v>
          </cell>
          <cell r="N602" t="str">
            <v>08 - General Plant</v>
          </cell>
        </row>
        <row r="603">
          <cell r="L603" t="str">
            <v>39800General Plant</v>
          </cell>
          <cell r="M603" t="str">
            <v>Excl</v>
          </cell>
          <cell r="N603" t="str">
            <v>08 - General Plant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 Data"/>
      <sheetName val="Retirements"/>
      <sheetName val="NET BOOK - COMBINED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TPNC</v>
          </cell>
          <cell r="D1">
            <v>20200</v>
          </cell>
        </row>
        <row r="2">
          <cell r="C2" t="str">
            <v>TPN3</v>
          </cell>
          <cell r="D2">
            <v>20201</v>
          </cell>
        </row>
        <row r="3">
          <cell r="C3" t="str">
            <v>PTN4</v>
          </cell>
          <cell r="D3">
            <v>20202</v>
          </cell>
        </row>
        <row r="4">
          <cell r="C4" t="str">
            <v>PSL1</v>
          </cell>
          <cell r="D4">
            <v>20101</v>
          </cell>
        </row>
        <row r="5">
          <cell r="C5" t="str">
            <v>PSLC</v>
          </cell>
          <cell r="D5">
            <v>20100</v>
          </cell>
        </row>
        <row r="6">
          <cell r="C6" t="str">
            <v>PSL2</v>
          </cell>
          <cell r="D6">
            <v>20102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tabSelected="1" zoomScale="80" zoomScaleNormal="80" workbookViewId="0">
      <pane xSplit="3" ySplit="13" topLeftCell="D14" activePane="bottomRight" state="frozen"/>
      <selection activeCell="M25" sqref="M25"/>
      <selection pane="topRight" activeCell="M25" sqref="M25"/>
      <selection pane="bottomLeft" activeCell="M25" sqref="M25"/>
      <selection pane="bottomRight" sqref="A1:A2"/>
    </sheetView>
  </sheetViews>
  <sheetFormatPr defaultColWidth="9.140625" defaultRowHeight="15" outlineLevelRow="1" x14ac:dyDescent="0.25"/>
  <cols>
    <col min="1" max="1" width="3.42578125" style="22" bestFit="1" customWidth="1"/>
    <col min="2" max="2" width="4" style="22" customWidth="1"/>
    <col min="3" max="3" width="43.85546875" style="22" customWidth="1"/>
    <col min="4" max="4" width="28.42578125" style="22" bestFit="1" customWidth="1"/>
    <col min="5" max="5" width="32" style="22" customWidth="1"/>
    <col min="6" max="16384" width="9.140625" style="22"/>
  </cols>
  <sheetData>
    <row r="1" spans="1:12" ht="14.45" x14ac:dyDescent="0.3">
      <c r="A1" s="4" t="s">
        <v>224</v>
      </c>
      <c r="E1" s="14"/>
    </row>
    <row r="2" spans="1:12" s="23" customFormat="1" ht="12.75" customHeight="1" outlineLevel="1" x14ac:dyDescent="0.3">
      <c r="A2" s="4" t="s">
        <v>225</v>
      </c>
      <c r="B2" s="4"/>
      <c r="E2" s="14"/>
    </row>
    <row r="3" spans="1:12" s="23" customFormat="1" ht="14.45" outlineLevel="1" x14ac:dyDescent="0.3">
      <c r="B3" s="4"/>
      <c r="E3" s="14"/>
    </row>
    <row r="4" spans="1:12" s="23" customFormat="1" ht="14.45" outlineLevel="1" x14ac:dyDescent="0.3">
      <c r="E4" s="14"/>
    </row>
    <row r="5" spans="1:12" s="23" customFormat="1" ht="14.45" outlineLevel="1" x14ac:dyDescent="0.3">
      <c r="D5" s="34"/>
      <c r="E5" s="14"/>
    </row>
    <row r="6" spans="1:12" ht="14.45" outlineLevel="1" x14ac:dyDescent="0.3">
      <c r="D6" s="22" t="s">
        <v>208</v>
      </c>
      <c r="E6" s="25"/>
      <c r="L6" s="30"/>
    </row>
    <row r="7" spans="1:12" ht="14.45" outlineLevel="1" x14ac:dyDescent="0.3">
      <c r="D7" s="5"/>
      <c r="E7" s="11"/>
      <c r="L7" s="30"/>
    </row>
    <row r="8" spans="1:12" s="23" customFormat="1" ht="14.45" outlineLevel="1" x14ac:dyDescent="0.3">
      <c r="D8" s="5"/>
      <c r="E8" s="11"/>
      <c r="L8" s="30"/>
    </row>
    <row r="9" spans="1:12" ht="14.45" outlineLevel="1" x14ac:dyDescent="0.3">
      <c r="D9" s="11" t="s">
        <v>165</v>
      </c>
      <c r="E9" s="11" t="s">
        <v>165</v>
      </c>
      <c r="L9" s="30"/>
    </row>
    <row r="10" spans="1:12" ht="14.45" outlineLevel="1" x14ac:dyDescent="0.3">
      <c r="D10" s="11" t="s">
        <v>57</v>
      </c>
      <c r="E10" s="11" t="s">
        <v>57</v>
      </c>
      <c r="L10" s="30"/>
    </row>
    <row r="11" spans="1:12" ht="14.45" outlineLevel="1" x14ac:dyDescent="0.3">
      <c r="D11" s="54"/>
      <c r="E11" s="54"/>
    </row>
    <row r="12" spans="1:12" ht="14.45" x14ac:dyDescent="0.3">
      <c r="D12" s="33"/>
      <c r="E12" s="33"/>
    </row>
    <row r="13" spans="1:12" ht="51.75" customHeight="1" x14ac:dyDescent="0.3">
      <c r="A13" s="22" t="s">
        <v>171</v>
      </c>
      <c r="D13" s="32" t="s">
        <v>221</v>
      </c>
      <c r="E13" s="32" t="s">
        <v>222</v>
      </c>
    </row>
    <row r="14" spans="1:12" ht="14.45" x14ac:dyDescent="0.3">
      <c r="A14" s="17" t="s">
        <v>126</v>
      </c>
      <c r="B14" s="22" t="s">
        <v>0</v>
      </c>
      <c r="D14" s="5"/>
      <c r="E14" s="5"/>
    </row>
    <row r="15" spans="1:12" ht="14.45" x14ac:dyDescent="0.3">
      <c r="A15" s="22">
        <v>1</v>
      </c>
      <c r="C15" s="22" t="s">
        <v>8</v>
      </c>
      <c r="D15" s="6">
        <f>SUMIFS('UI '!$R$6:$R$9967,'UI '!$B$6:$B$9967,Summary!$A15,'UI '!$E$6:$E$9967,Summary!D$9)+SUMIFS('UI '!$R$6:$R$9967,'UI '!$B$6:$B$9967,Summary!$A15,'UI '!$E$6:$E$9967,Summary!D$10)</f>
        <v>-537047.92000000004</v>
      </c>
      <c r="E15" s="16">
        <f>SUMIFS('UI '!$AE$6:$AE$9967,'UI '!$B$6:$B$9967,Summary!$A15,'UI '!$E$6:$E$9967,Summary!E$9)+SUMIFS('UI '!$AE$6:$AE$9967,'UI '!$B$6:$B$9967,Summary!$A15,'UI '!$E$6:$E$9967,Summary!E$10)+SUMIFS('UI '!$AE$6:$AE$9967,'UI '!$B$6:$B$9967,Summary!$A15,'UI '!$E$6:$E$9967,Summary!E$7)</f>
        <v>-616397.1100000001</v>
      </c>
    </row>
    <row r="16" spans="1:12" ht="14.45" x14ac:dyDescent="0.3">
      <c r="A16" s="22">
        <v>2</v>
      </c>
      <c r="C16" s="22" t="s">
        <v>1</v>
      </c>
      <c r="D16" s="6">
        <f>SUMIFS('UI '!$R$6:$R$9967,'UI '!$B$6:$B$9967,Summary!$A16,'UI '!$E$6:$E$9967,Summary!D$9)+SUMIFS('UI '!$R$6:$R$9967,'UI '!$B$6:$B$9967,Summary!$A16,'UI '!$E$6:$E$9967,Summary!D$10)</f>
        <v>1847882.1999999997</v>
      </c>
      <c r="E16" s="16">
        <f>SUMIFS('UI '!$AE$6:$AE$9967,'UI '!$B$6:$B$9967,Summary!$A16,'UI '!$E$6:$E$9967,Summary!E$9)+SUMIFS('UI '!$AE$6:$AE$9967,'UI '!$B$6:$B$9967,Summary!$A16,'UI '!$E$6:$E$9967,Summary!E$10)+SUMIFS('UI '!$AE$6:$AE$9967,'UI '!$B$6:$B$9967,Summary!$A16,'UI '!$E$6:$E$9967,Summary!E$7)</f>
        <v>1790519.3399999999</v>
      </c>
    </row>
    <row r="17" spans="1:5" ht="14.45" x14ac:dyDescent="0.3">
      <c r="A17" s="22">
        <v>3</v>
      </c>
      <c r="C17" s="22" t="s">
        <v>2</v>
      </c>
      <c r="D17" s="6">
        <f>SUMIFS('UI '!$R$6:$R$9967,'UI '!$B$6:$B$9967,Summary!$A17,'UI '!$E$6:$E$9967,Summary!D$9)+SUMIFS('UI '!$R$6:$R$9967,'UI '!$B$6:$B$9967,Summary!$A17,'UI '!$E$6:$E$9967,Summary!D$10)</f>
        <v>2509240.245680281</v>
      </c>
      <c r="E17" s="16">
        <f>SUMIFS('UI '!$AE$6:$AE$9967,'UI '!$B$6:$B$9967,Summary!$A17,'UI '!$E$6:$E$9967,Summary!E$9)+SUMIFS('UI '!$AE$6:$AE$9967,'UI '!$B$6:$B$9967,Summary!$A17,'UI '!$E$6:$E$9967,Summary!E$10)+SUMIFS('UI '!$AE$6:$AE$9967,'UI '!$B$6:$B$9967,Summary!$A17,'UI '!$E$6:$E$9967,Summary!E$7)</f>
        <v>2260300.0856802808</v>
      </c>
    </row>
    <row r="18" spans="1:5" ht="14.45" x14ac:dyDescent="0.3">
      <c r="A18" s="22">
        <v>4</v>
      </c>
      <c r="C18" s="22" t="s">
        <v>3</v>
      </c>
      <c r="D18" s="6">
        <f>SUMIFS('UI '!$R$6:$R$9967,'UI '!$B$6:$B$9967,Summary!$A18,'UI '!$E$6:$E$9967,Summary!D$9)+SUMIFS('UI '!$R$6:$R$9967,'UI '!$B$6:$B$9967,Summary!$A18,'UI '!$E$6:$E$9967,Summary!D$10)</f>
        <v>496746.29000000004</v>
      </c>
      <c r="E18" s="16">
        <f>SUMIFS('UI '!$AE$6:$AE$9967,'UI '!$B$6:$B$9967,Summary!$A18,'UI '!$E$6:$E$9967,Summary!E$9)+SUMIFS('UI '!$AE$6:$AE$9967,'UI '!$B$6:$B$9967,Summary!$A18,'UI '!$E$6:$E$9967,Summary!E$10)+SUMIFS('UI '!$AE$6:$AE$9967,'UI '!$B$6:$B$9967,Summary!$A18,'UI '!$E$6:$E$9967,Summary!E$7)</f>
        <v>47744.250000000007</v>
      </c>
    </row>
    <row r="19" spans="1:5" ht="14.45" x14ac:dyDescent="0.3">
      <c r="A19" s="22">
        <v>5</v>
      </c>
      <c r="C19" s="22" t="s">
        <v>4</v>
      </c>
      <c r="D19" s="6">
        <f>SUMIFS('UI '!$R$6:$R$9967,'UI '!$B$6:$B$9967,Summary!$A19,'UI '!$E$6:$E$9967,Summary!D$9)+SUMIFS('UI '!$R$6:$R$9967,'UI '!$B$6:$B$9967,Summary!$A19,'UI '!$E$6:$E$9967,Summary!D$10)</f>
        <v>245746.42999999993</v>
      </c>
      <c r="E19" s="16">
        <f>SUMIFS('UI '!$AE$6:$AE$9967,'UI '!$B$6:$B$9967,Summary!$A19,'UI '!$E$6:$E$9967,Summary!E$9)+SUMIFS('UI '!$AE$6:$AE$9967,'UI '!$B$6:$B$9967,Summary!$A19,'UI '!$E$6:$E$9967,Summary!E$10)+SUMIFS('UI '!$AE$6:$AE$9967,'UI '!$B$6:$B$9967,Summary!$A19,'UI '!$E$6:$E$9967,Summary!E$7)</f>
        <v>201508.05999999991</v>
      </c>
    </row>
    <row r="20" spans="1:5" ht="14.45" x14ac:dyDescent="0.3">
      <c r="A20" s="22">
        <v>6</v>
      </c>
      <c r="C20" s="2" t="s">
        <v>143</v>
      </c>
      <c r="D20" s="18">
        <f>SUMIFS('UI '!$R$6:$R$9967,'UI '!$B$6:$B$9967,Summary!$A20,'UI '!$E$6:$E$9967,Summary!D$9)+SUMIFS('UI '!$R$6:$R$9967,'UI '!$B$6:$B$9967,Summary!$A20,'UI '!$E$6:$E$9967,Summary!D$10)</f>
        <v>0</v>
      </c>
      <c r="E20" s="18">
        <f>SUMIFS('UI '!$AE$6:$AE$9967,'UI '!$B$6:$B$9967,Summary!$A20,'UI '!$E$6:$E$9967,Summary!E$9)+SUMIFS('UI '!$AE$6:$AE$9967,'UI '!$B$6:$B$9967,Summary!$A20,'UI '!$E$6:$E$9967,Summary!E$10)+SUMIFS('UI '!$AE$6:$AE$9967,'UI '!$B$6:$B$9967,Summary!$A20,'UI '!$E$6:$E$9967,Summary!E$7)</f>
        <v>0</v>
      </c>
    </row>
    <row r="21" spans="1:5" ht="14.45" x14ac:dyDescent="0.3">
      <c r="C21" s="1" t="s">
        <v>5</v>
      </c>
      <c r="D21" s="6">
        <f>SUM(D15:D20)</f>
        <v>4562567.24568028</v>
      </c>
      <c r="E21" s="6">
        <f>SUM(E15:E20)</f>
        <v>3683674.6256802804</v>
      </c>
    </row>
    <row r="22" spans="1:5" ht="14.45" x14ac:dyDescent="0.3">
      <c r="D22" s="5"/>
      <c r="E22" s="5"/>
    </row>
    <row r="23" spans="1:5" ht="14.45" x14ac:dyDescent="0.3">
      <c r="A23" s="21" t="s">
        <v>6</v>
      </c>
      <c r="B23" s="22" t="s">
        <v>10</v>
      </c>
      <c r="D23" s="5"/>
      <c r="E23" s="5"/>
    </row>
    <row r="24" spans="1:5" ht="14.45" x14ac:dyDescent="0.3">
      <c r="A24" s="22">
        <v>7</v>
      </c>
      <c r="C24" s="22" t="s">
        <v>7</v>
      </c>
      <c r="D24" s="6">
        <f>SUMIFS('UI '!$R$6:$R$9967,'UI '!$B$6:$B$9967,Summary!$A24,'UI '!$E$6:$E$9967,Summary!D$9)+SUMIFS('UI '!$R$6:$R$9967,'UI '!$B$6:$B$9967,Summary!$A24,'UI '!$E$6:$E$9967,Summary!D$10)</f>
        <v>29885576.844718125</v>
      </c>
      <c r="E24" s="16">
        <f>SUMIFS('UI '!$AE$6:$AE$9967,'UI '!$B$6:$B$9967,Summary!$A24,'UI '!$E$6:$E$9967,Summary!E$9)+SUMIFS('UI '!$AE$6:$AE$9967,'UI '!$B$6:$B$9967,Summary!$A24,'UI '!$E$6:$E$9967,Summary!E$10)+SUMIFS('UI '!$AE$6:$AE$9967,'UI '!$B$6:$B$9967,Summary!$A24,'UI '!$E$6:$E$9967,Summary!E$7)</f>
        <v>28301492.754718125</v>
      </c>
    </row>
    <row r="25" spans="1:5" ht="14.45" x14ac:dyDescent="0.3">
      <c r="A25" s="22">
        <v>8</v>
      </c>
      <c r="C25" s="22" t="s">
        <v>8</v>
      </c>
      <c r="D25" s="6">
        <f>SUMIFS('UI '!$R$6:$R$9967,'UI '!$B$6:$B$9967,Summary!$A25,'UI '!$E$6:$E$9967,Summary!D$9)+SUMIFS('UI '!$R$6:$R$9967,'UI '!$B$6:$B$9967,Summary!$A25,'UI '!$E$6:$E$9967,Summary!D$10)</f>
        <v>15229412.699999999</v>
      </c>
      <c r="E25" s="16">
        <f>SUMIFS('UI '!$AE$6:$AE$9967,'UI '!$B$6:$B$9967,Summary!$A25,'UI '!$E$6:$E$9967,Summary!E$9)+SUMIFS('UI '!$AE$6:$AE$9967,'UI '!$B$6:$B$9967,Summary!$A25,'UI '!$E$6:$E$9967,Summary!E$10)+SUMIFS('UI '!$AE$6:$AE$9967,'UI '!$B$6:$B$9967,Summary!$A25,'UI '!$E$6:$E$9967,Summary!E$7)</f>
        <v>13932374.450000003</v>
      </c>
    </row>
    <row r="26" spans="1:5" ht="14.45" x14ac:dyDescent="0.3">
      <c r="A26" s="22">
        <v>9</v>
      </c>
      <c r="C26" s="22" t="s">
        <v>144</v>
      </c>
      <c r="D26" s="18">
        <f>SUMIFS('UI '!$R$6:$R$9967,'UI '!$B$6:$B$9967,Summary!$A26,'UI '!$E$6:$E$9967,Summary!D$9)+SUMIFS('UI '!$R$6:$R$9967,'UI '!$B$6:$B$9967,Summary!$A26,'UI '!$E$6:$E$9967,Summary!D$10)</f>
        <v>0</v>
      </c>
      <c r="E26" s="18">
        <f>SUMIFS('UI '!$AE$6:$AE$9967,'UI '!$B$6:$B$9967,Summary!$A26,'UI '!$E$6:$E$9967,Summary!E$9)+SUMIFS('UI '!$AE$6:$AE$9967,'UI '!$B$6:$B$9967,Summary!$A26,'UI '!$E$6:$E$9967,Summary!E$10)+SUMIFS('UI '!$AE$6:$AE$9967,'UI '!$B$6:$B$9967,Summary!$A26,'UI '!$E$6:$E$9967,Summary!E$7)</f>
        <v>0</v>
      </c>
    </row>
    <row r="27" spans="1:5" ht="14.45" x14ac:dyDescent="0.3">
      <c r="C27" s="1" t="s">
        <v>9</v>
      </c>
      <c r="D27" s="3">
        <f>SUM(D24:D26)</f>
        <v>45114989.544718124</v>
      </c>
      <c r="E27" s="3">
        <f>SUM(E24:E26)</f>
        <v>42233867.204718128</v>
      </c>
    </row>
    <row r="28" spans="1:5" ht="14.45" x14ac:dyDescent="0.3">
      <c r="D28" s="5"/>
      <c r="E28" s="5"/>
    </row>
    <row r="29" spans="1:5" ht="14.45" x14ac:dyDescent="0.3">
      <c r="A29" s="17" t="s">
        <v>161</v>
      </c>
      <c r="B29" s="22" t="s">
        <v>11</v>
      </c>
      <c r="D29" s="5"/>
      <c r="E29" s="5"/>
    </row>
    <row r="30" spans="1:5" ht="14.45" x14ac:dyDescent="0.3">
      <c r="A30" s="22">
        <v>10</v>
      </c>
      <c r="C30" s="22" t="s">
        <v>12</v>
      </c>
      <c r="D30" s="16">
        <f>SUMIFS('UI '!$R$6:$R$9967,'UI '!$B$6:$B$9967,Summary!$A30,'UI '!$E$6:$E$9967,Summary!D$9)+SUMIFS('UI '!$R$6:$R$9967,'UI '!$B$6:$B$9967,Summary!$A30,'UI '!$E$6:$E$9967,Summary!D$10)</f>
        <v>714756.91982274083</v>
      </c>
      <c r="E30" s="16">
        <f>SUMIFS('UI '!$AE$6:$AE$9967,'UI '!$B$6:$B$9967,Summary!$A30,'UI '!$E$6:$E$9967,Summary!E$9)+SUMIFS('UI '!$AE$6:$AE$9967,'UI '!$B$6:$B$9967,Summary!$A30,'UI '!$E$6:$E$9967,Summary!E$10)+SUMIFS('UI '!$AE$6:$AE$9967,'UI '!$B$6:$B$9967,Summary!$A30,'UI '!$E$6:$E$9967,Summary!E$7)</f>
        <v>632651.76238476031</v>
      </c>
    </row>
    <row r="31" spans="1:5" ht="14.45" x14ac:dyDescent="0.3">
      <c r="A31" s="22">
        <v>11</v>
      </c>
      <c r="C31" s="22" t="s">
        <v>13</v>
      </c>
      <c r="D31" s="16">
        <f>SUMIFS('UI '!$R$6:$R$9967,'UI '!$B$6:$B$9967,Summary!$A31,'UI '!$E$6:$E$9967,Summary!D$9)+SUMIFS('UI '!$R$6:$R$9967,'UI '!$B$6:$B$9967,Summary!$A31,'UI '!$E$6:$E$9967,Summary!D$10)</f>
        <v>566146.2339392429</v>
      </c>
      <c r="E31" s="16">
        <f>SUMIFS('UI '!$AE$6:$AE$9967,'UI '!$B$6:$B$9967,Summary!$A31,'UI '!$E$6:$E$9967,Summary!E$9)+SUMIFS('UI '!$AE$6:$AE$9967,'UI '!$B$6:$B$9967,Summary!$A31,'UI '!$E$6:$E$9967,Summary!E$10)+SUMIFS('UI '!$AE$6:$AE$9967,'UI '!$B$6:$B$9967,Summary!$A31,'UI '!$E$6:$E$9967,Summary!E$7)</f>
        <v>527792.963939243</v>
      </c>
    </row>
    <row r="32" spans="1:5" ht="14.45" x14ac:dyDescent="0.3">
      <c r="A32" s="22">
        <v>12</v>
      </c>
      <c r="C32" s="22" t="s">
        <v>1</v>
      </c>
      <c r="D32" s="16">
        <f>SUMIFS('UI '!$R$6:$R$9967,'UI '!$B$6:$B$9967,Summary!$A32,'UI '!$E$6:$E$9967,Summary!D$9)+SUMIFS('UI '!$R$6:$R$9967,'UI '!$B$6:$B$9967,Summary!$A32,'UI '!$E$6:$E$9967,Summary!D$10)</f>
        <v>262516.91949146421</v>
      </c>
      <c r="E32" s="16">
        <f>SUMIFS('UI '!$AE$6:$AE$9967,'UI '!$B$6:$B$9967,Summary!$A32,'UI '!$E$6:$E$9967,Summary!E$9)+SUMIFS('UI '!$AE$6:$AE$9967,'UI '!$B$6:$B$9967,Summary!$A32,'UI '!$E$6:$E$9967,Summary!E$10)+SUMIFS('UI '!$AE$6:$AE$9967,'UI '!$B$6:$B$9967,Summary!$A32,'UI '!$E$6:$E$9967,Summary!E$7)</f>
        <v>239196.95437255414</v>
      </c>
    </row>
    <row r="33" spans="1:5" ht="14.45" x14ac:dyDescent="0.3">
      <c r="A33" s="22">
        <v>13</v>
      </c>
      <c r="C33" s="22" t="s">
        <v>2</v>
      </c>
      <c r="D33" s="16">
        <f>SUMIFS('UI '!$R$6:$R$9967,'UI '!$B$6:$B$9967,Summary!$A33,'UI '!$E$6:$E$9967,Summary!D$9)+SUMIFS('UI '!$R$6:$R$9967,'UI '!$B$6:$B$9967,Summary!$A33,'UI '!$E$6:$E$9967,Summary!D$10)</f>
        <v>344019.89276728639</v>
      </c>
      <c r="E33" s="16">
        <f>SUMIFS('UI '!$AE$6:$AE$9967,'UI '!$B$6:$B$9967,Summary!$A33,'UI '!$E$6:$E$9967,Summary!E$9)+SUMIFS('UI '!$AE$6:$AE$9967,'UI '!$B$6:$B$9967,Summary!$A33,'UI '!$E$6:$E$9967,Summary!E$10)+SUMIFS('UI '!$AE$6:$AE$9967,'UI '!$B$6:$B$9967,Summary!$A33,'UI '!$E$6:$E$9967,Summary!E$7)</f>
        <v>302286.02162180759</v>
      </c>
    </row>
    <row r="34" spans="1:5" ht="14.45" x14ac:dyDescent="0.3">
      <c r="A34" s="22">
        <v>14</v>
      </c>
      <c r="C34" s="22" t="s">
        <v>14</v>
      </c>
      <c r="D34" s="16">
        <f>SUMIFS('UI '!$R$6:$R$9967,'UI '!$B$6:$B$9967,Summary!$A34,'UI '!$E$6:$E$9967,Summary!D$9)+SUMIFS('UI '!$R$6:$R$9967,'UI '!$B$6:$B$9967,Summary!$A34,'UI '!$E$6:$E$9967,Summary!D$10)</f>
        <v>654684.42955278384</v>
      </c>
      <c r="E34" s="16">
        <f>SUMIFS('UI '!$AE$6:$AE$9967,'UI '!$B$6:$B$9967,Summary!$A34,'UI '!$E$6:$E$9967,Summary!E$9)+SUMIFS('UI '!$AE$6:$AE$9967,'UI '!$B$6:$B$9967,Summary!$A34,'UI '!$E$6:$E$9967,Summary!E$10)+SUMIFS('UI '!$AE$6:$AE$9967,'UI '!$B$6:$B$9967,Summary!$A34,'UI '!$E$6:$E$9967,Summary!E$7)</f>
        <v>467243.51158591715</v>
      </c>
    </row>
    <row r="35" spans="1:5" ht="14.45" x14ac:dyDescent="0.3">
      <c r="A35" s="22">
        <v>15</v>
      </c>
      <c r="C35" s="22" t="s">
        <v>8</v>
      </c>
      <c r="D35" s="16">
        <f>SUMIFS('UI '!$R$6:$R$9967,'UI '!$B$6:$B$9967,Summary!$A35,'UI '!$E$6:$E$9967,Summary!D$9)+SUMIFS('UI '!$R$6:$R$9967,'UI '!$B$6:$B$9967,Summary!$A35,'UI '!$E$6:$E$9967,Summary!D$10)</f>
        <v>183668.75226137324</v>
      </c>
      <c r="E35" s="16">
        <f>SUMIFS('UI '!$AE$6:$AE$9967,'UI '!$B$6:$B$9967,Summary!$A35,'UI '!$E$6:$E$9967,Summary!E$9)+SUMIFS('UI '!$AE$6:$AE$9967,'UI '!$B$6:$B$9967,Summary!$A35,'UI '!$E$6:$E$9967,Summary!E$10)+SUMIFS('UI '!$AE$6:$AE$9967,'UI '!$B$6:$B$9967,Summary!$A35,'UI '!$E$6:$E$9967,Summary!E$7)</f>
        <v>186437.01321077795</v>
      </c>
    </row>
    <row r="36" spans="1:5" ht="14.45" x14ac:dyDescent="0.3">
      <c r="A36" s="22">
        <v>16</v>
      </c>
      <c r="C36" s="22" t="s">
        <v>15</v>
      </c>
      <c r="D36" s="16">
        <f>SUMIFS('UI '!$R$6:$R$9967,'UI '!$B$6:$B$9967,Summary!$A36,'UI '!$E$6:$E$9967,Summary!D$9)+SUMIFS('UI '!$R$6:$R$9967,'UI '!$B$6:$B$9967,Summary!$A36,'UI '!$E$6:$E$9967,Summary!D$10)</f>
        <v>2040559.5338227702</v>
      </c>
      <c r="E36" s="16">
        <f>SUMIFS('UI '!$AE$6:$AE$9967,'UI '!$B$6:$B$9967,Summary!$A36,'UI '!$E$6:$E$9967,Summary!E$9)+SUMIFS('UI '!$AE$6:$AE$9967,'UI '!$B$6:$B$9967,Summary!$A36,'UI '!$E$6:$E$9967,Summary!E$10)+SUMIFS('UI '!$AE$6:$AE$9967,'UI '!$B$6:$B$9967,Summary!$A36,'UI '!$E$6:$E$9967,Summary!E$7)</f>
        <v>1929344.190258713</v>
      </c>
    </row>
    <row r="37" spans="1:5" ht="14.45" x14ac:dyDescent="0.3">
      <c r="A37" s="22">
        <v>17</v>
      </c>
      <c r="C37" s="22" t="s">
        <v>16</v>
      </c>
      <c r="D37" s="16">
        <f>SUMIFS('UI '!$R$6:$R$9967,'UI '!$B$6:$B$9967,Summary!$A37,'UI '!$E$6:$E$9967,Summary!D$9)+SUMIFS('UI '!$R$6:$R$9967,'UI '!$B$6:$B$9967,Summary!$A37,'UI '!$E$6:$E$9967,Summary!D$10)</f>
        <v>212661.49087589447</v>
      </c>
      <c r="E37" s="16">
        <f>SUMIFS('UI '!$AE$6:$AE$9967,'UI '!$B$6:$B$9967,Summary!$A37,'UI '!$E$6:$E$9967,Summary!E$9)+SUMIFS('UI '!$AE$6:$AE$9967,'UI '!$B$6:$B$9967,Summary!$A37,'UI '!$E$6:$E$9967,Summary!E$10)+SUMIFS('UI '!$AE$6:$AE$9967,'UI '!$B$6:$B$9967,Summary!$A37,'UI '!$E$6:$E$9967,Summary!E$7)</f>
        <v>213402.18906017879</v>
      </c>
    </row>
    <row r="38" spans="1:5" ht="14.45" x14ac:dyDescent="0.3">
      <c r="A38" s="22">
        <v>18</v>
      </c>
      <c r="C38" s="22" t="s">
        <v>17</v>
      </c>
      <c r="D38" s="16">
        <f>SUMIFS('UI '!$R$6:$R$9967,'UI '!$B$6:$B$9967,Summary!$A38,'UI '!$E$6:$E$9967,Summary!D$9)+SUMIFS('UI '!$R$6:$R$9967,'UI '!$B$6:$B$9967,Summary!$A38,'UI '!$E$6:$E$9967,Summary!D$10)</f>
        <v>3269412.9878532812</v>
      </c>
      <c r="E38" s="16">
        <f>SUMIFS('UI '!$AE$6:$AE$9967,'UI '!$B$6:$B$9967,Summary!$A38,'UI '!$E$6:$E$9967,Summary!E$9)+SUMIFS('UI '!$AE$6:$AE$9967,'UI '!$B$6:$B$9967,Summary!$A38,'UI '!$E$6:$E$9967,Summary!E$10)+SUMIFS('UI '!$AE$6:$AE$9967,'UI '!$B$6:$B$9967,Summary!$A38,'UI '!$E$6:$E$9967,Summary!E$7)</f>
        <v>3214715.6554065286</v>
      </c>
    </row>
    <row r="39" spans="1:5" ht="14.45" x14ac:dyDescent="0.3">
      <c r="A39" s="22">
        <v>19</v>
      </c>
      <c r="C39" s="22" t="s">
        <v>18</v>
      </c>
      <c r="D39" s="16">
        <f>SUMIFS('UI '!$R$6:$R$9967,'UI '!$B$6:$B$9967,Summary!$A39,'UI '!$E$6:$E$9967,Summary!D$9)+SUMIFS('UI '!$R$6:$R$9967,'UI '!$B$6:$B$9967,Summary!$A39,'UI '!$E$6:$E$9967,Summary!D$10)</f>
        <v>0</v>
      </c>
      <c r="E39" s="16">
        <f>SUMIFS('UI '!$AE$6:$AE$9967,'UI '!$B$6:$B$9967,Summary!$A39,'UI '!$E$6:$E$9967,Summary!E$9)+SUMIFS('UI '!$AE$6:$AE$9967,'UI '!$B$6:$B$9967,Summary!$A39,'UI '!$E$6:$E$9967,Summary!E$10)+SUMIFS('UI '!$AE$6:$AE$9967,'UI '!$B$6:$B$9967,Summary!$A39,'UI '!$E$6:$E$9967,Summary!E$7)</f>
        <v>0</v>
      </c>
    </row>
    <row r="40" spans="1:5" ht="14.45" x14ac:dyDescent="0.3">
      <c r="A40" s="22">
        <v>20</v>
      </c>
      <c r="C40" s="22" t="s">
        <v>144</v>
      </c>
      <c r="D40" s="18">
        <f>SUMIFS('UI '!$R$6:$R$9967,'UI '!$B$6:$B$9967,Summary!$A40,'UI '!$E$6:$E$9967,Summary!D$9)+SUMIFS('UI '!$R$6:$R$9967,'UI '!$B$6:$B$9967,Summary!$A40,'UI '!$E$6:$E$9967,Summary!D$10)</f>
        <v>0</v>
      </c>
      <c r="E40" s="18">
        <f>SUMIFS('UI '!$AE$6:$AE$9967,'UI '!$B$6:$B$9967,Summary!$A40,'UI '!$E$6:$E$9967,Summary!E$9)+SUMIFS('UI '!$AE$6:$AE$9967,'UI '!$B$6:$B$9967,Summary!$A40,'UI '!$E$6:$E$9967,Summary!E$10)+SUMIFS('UI '!$AE$6:$AE$9967,'UI '!$B$6:$B$9967,Summary!$A40,'UI '!$E$6:$E$9967,Summary!E$7)</f>
        <v>0</v>
      </c>
    </row>
    <row r="41" spans="1:5" ht="14.45" x14ac:dyDescent="0.3">
      <c r="C41" s="1" t="s">
        <v>19</v>
      </c>
      <c r="D41" s="3">
        <f>SUM(D30:D40)</f>
        <v>8248427.1603868371</v>
      </c>
      <c r="E41" s="3">
        <f>SUM(E30:E40)</f>
        <v>7713070.2618404794</v>
      </c>
    </row>
    <row r="42" spans="1:5" ht="14.45" x14ac:dyDescent="0.3">
      <c r="D42" s="5"/>
      <c r="E42" s="5"/>
    </row>
    <row r="43" spans="1:5" ht="14.45" x14ac:dyDescent="0.3">
      <c r="A43" s="22">
        <v>21</v>
      </c>
      <c r="C43" s="2" t="s">
        <v>20</v>
      </c>
      <c r="D43" s="16">
        <f>SUMIFS('UI '!$R$6:$R$9967,'UI '!$B$6:$B$9967,Summary!$A43,'UI '!$E$6:$E$9967,Summary!D$9)+SUMIFS('UI '!$R$6:$R$9967,'UI '!$B$6:$B$9967,Summary!$A43,'UI '!$E$6:$E$9967,Summary!D$10)</f>
        <v>0</v>
      </c>
      <c r="E43" s="16">
        <f>SUMIFS('UI '!$AE$6:$AE$9967,'UI '!$B$6:$B$9967,Summary!$A43,'UI '!$E$6:$E$9967,Summary!E$9)+SUMIFS('UI '!$AE$6:$AE$9967,'UI '!$B$6:$B$9967,Summary!$A43,'UI '!$E$6:$E$9967,Summary!E$10)+SUMIFS('UI '!$AE$6:$AE$9967,'UI '!$B$6:$B$9967,Summary!$A43,'UI '!$E$6:$E$9967,Summary!E$7)</f>
        <v>0</v>
      </c>
    </row>
    <row r="44" spans="1:5" ht="14.45" x14ac:dyDescent="0.3">
      <c r="A44" s="22">
        <v>22</v>
      </c>
      <c r="C44" s="2" t="s">
        <v>21</v>
      </c>
      <c r="D44" s="18">
        <f>SUMIFS('UI '!$R$6:$R$9967,'UI '!$B$6:$B$9967,Summary!$A44,'UI '!$E$6:$E$9967,Summary!D$9)+SUMIFS('UI '!$R$6:$R$9967,'UI '!$B$6:$B$9967,Summary!$A44,'UI '!$E$6:$E$9967,Summary!D$10)</f>
        <v>0</v>
      </c>
      <c r="E44" s="18">
        <f>SUMIFS('UI '!$AE$6:$AE$9967,'UI '!$B$6:$B$9967,Summary!$A44,'UI '!$E$6:$E$9967,Summary!E$9)+SUMIFS('UI '!$AE$6:$AE$9967,'UI '!$B$6:$B$9967,Summary!$A44,'UI '!$E$6:$E$9967,Summary!E$10)+SUMIFS('UI '!$AE$6:$AE$9967,'UI '!$B$6:$B$9967,Summary!$A44,'UI '!$E$6:$E$9967,Summary!E$7)</f>
        <v>0</v>
      </c>
    </row>
    <row r="45" spans="1:5" ht="14.45" x14ac:dyDescent="0.3">
      <c r="C45" s="1" t="s">
        <v>22</v>
      </c>
      <c r="D45" s="3">
        <f>SUM(D43:D44)</f>
        <v>0</v>
      </c>
      <c r="E45" s="3">
        <f>SUM(E43:E44)</f>
        <v>0</v>
      </c>
    </row>
    <row r="46" spans="1:5" ht="14.45" x14ac:dyDescent="0.3">
      <c r="A46" s="17" t="s">
        <v>128</v>
      </c>
      <c r="D46" s="5"/>
      <c r="E46" s="5"/>
    </row>
    <row r="47" spans="1:5" ht="14.45" x14ac:dyDescent="0.3">
      <c r="A47" s="22">
        <v>23</v>
      </c>
      <c r="C47" s="22" t="s">
        <v>23</v>
      </c>
      <c r="D47" s="16">
        <f>SUMIFS('UI '!$R$6:$R$9967,'UI '!$B$6:$B$9967,Summary!$A47,'UI '!$E$6:$E$9967,Summary!D$9)+SUMIFS('UI '!$R$6:$R$9967,'UI '!$B$6:$B$9967,Summary!$A47,'UI '!$E$6:$E$9967,Summary!D$10)</f>
        <v>87869.35</v>
      </c>
      <c r="E47" s="16">
        <f>SUMIFS('UI '!$AE$6:$AE$9967,'UI '!$B$6:$B$9967,Summary!$A47,'UI '!$E$6:$E$9967,Summary!E$9)+SUMIFS('UI '!$AE$6:$AE$9967,'UI '!$B$6:$B$9967,Summary!$A47,'UI '!$E$6:$E$9967,Summary!E$10)+SUMIFS('UI '!$AE$6:$AE$9967,'UI '!$B$6:$B$9967,Summary!$A47,'UI '!$E$6:$E$9967,Summary!E$7)</f>
        <v>78372.200000000012</v>
      </c>
    </row>
    <row r="48" spans="1:5" ht="14.45" x14ac:dyDescent="0.3">
      <c r="A48" s="22">
        <v>24</v>
      </c>
      <c r="C48" s="22" t="s">
        <v>24</v>
      </c>
      <c r="D48" s="16">
        <f>SUMIFS('UI '!$R$6:$R$9967,'UI '!$B$6:$B$9967,Summary!$A48,'UI '!$E$6:$E$9967,Summary!D$9)+SUMIFS('UI '!$R$6:$R$9967,'UI '!$B$6:$B$9967,Summary!$A48,'UI '!$E$6:$E$9967,Summary!D$10)</f>
        <v>49308</v>
      </c>
      <c r="E48" s="16">
        <f>SUMIFS('UI '!$AE$6:$AE$9967,'UI '!$B$6:$B$9967,Summary!$A48,'UI '!$E$6:$E$9967,Summary!E$9)+SUMIFS('UI '!$AE$6:$AE$9967,'UI '!$B$6:$B$9967,Summary!$A48,'UI '!$E$6:$E$9967,Summary!E$10)+SUMIFS('UI '!$AE$6:$AE$9967,'UI '!$B$6:$B$9967,Summary!$A48,'UI '!$E$6:$E$9967,Summary!E$7)</f>
        <v>35202.339999999997</v>
      </c>
    </row>
    <row r="49" spans="1:5" ht="14.45" x14ac:dyDescent="0.3">
      <c r="A49" s="22">
        <v>25</v>
      </c>
      <c r="C49" s="22" t="s">
        <v>2</v>
      </c>
      <c r="D49" s="16">
        <f>SUMIFS('UI '!$R$6:$R$9967,'UI '!$B$6:$B$9967,Summary!$A49,'UI '!$E$6:$E$9967,Summary!D$9)+SUMIFS('UI '!$R$6:$R$9967,'UI '!$B$6:$B$9967,Summary!$A49,'UI '!$E$6:$E$9967,Summary!D$10)</f>
        <v>39384.14</v>
      </c>
      <c r="E49" s="16">
        <f>SUMIFS('UI '!$AE$6:$AE$9967,'UI '!$B$6:$B$9967,Summary!$A49,'UI '!$E$6:$E$9967,Summary!E$9)+SUMIFS('UI '!$AE$6:$AE$9967,'UI '!$B$6:$B$9967,Summary!$A49,'UI '!$E$6:$E$9967,Summary!E$10)+SUMIFS('UI '!$AE$6:$AE$9967,'UI '!$B$6:$B$9967,Summary!$A49,'UI '!$E$6:$E$9967,Summary!E$7)</f>
        <v>39384.14</v>
      </c>
    </row>
    <row r="50" spans="1:5" ht="14.45" x14ac:dyDescent="0.3">
      <c r="A50" s="22">
        <v>26</v>
      </c>
      <c r="C50" s="22" t="s">
        <v>25</v>
      </c>
      <c r="D50" s="16">
        <f>SUMIFS('UI '!$R$6:$R$9967,'UI '!$B$6:$B$9967,Summary!$A50,'UI '!$E$6:$E$9967,Summary!D$9)+SUMIFS('UI '!$R$6:$R$9967,'UI '!$B$6:$B$9967,Summary!$A50,'UI '!$E$6:$E$9967,Summary!D$10)</f>
        <v>0</v>
      </c>
      <c r="E50" s="16">
        <f>SUMIFS('UI '!$AE$6:$AE$9967,'UI '!$B$6:$B$9967,Summary!$A50,'UI '!$E$6:$E$9967,Summary!E$9)+SUMIFS('UI '!$AE$6:$AE$9967,'UI '!$B$6:$B$9967,Summary!$A50,'UI '!$E$6:$E$9967,Summary!E$10)+SUMIFS('UI '!$AE$6:$AE$9967,'UI '!$B$6:$B$9967,Summary!$A50,'UI '!$E$6:$E$9967,Summary!E$7)</f>
        <v>0</v>
      </c>
    </row>
    <row r="51" spans="1:5" ht="14.45" x14ac:dyDescent="0.3">
      <c r="A51" s="22">
        <v>27</v>
      </c>
      <c r="C51" s="22" t="s">
        <v>1</v>
      </c>
      <c r="D51" s="16">
        <f>SUMIFS('UI '!$R$6:$R$9967,'UI '!$B$6:$B$9967,Summary!$A51,'UI '!$E$6:$E$9967,Summary!D$9)+SUMIFS('UI '!$R$6:$R$9967,'UI '!$B$6:$B$9967,Summary!$A51,'UI '!$E$6:$E$9967,Summary!D$10)</f>
        <v>0</v>
      </c>
      <c r="E51" s="16">
        <f>SUMIFS('UI '!$AE$6:$AE$9967,'UI '!$B$6:$B$9967,Summary!$A51,'UI '!$E$6:$E$9967,Summary!E$9)+SUMIFS('UI '!$AE$6:$AE$9967,'UI '!$B$6:$B$9967,Summary!$A51,'UI '!$E$6:$E$9967,Summary!E$10)+SUMIFS('UI '!$AE$6:$AE$9967,'UI '!$B$6:$B$9967,Summary!$A51,'UI '!$E$6:$E$9967,Summary!E$7)</f>
        <v>0</v>
      </c>
    </row>
    <row r="52" spans="1:5" ht="14.45" x14ac:dyDescent="0.3">
      <c r="A52" s="22">
        <v>28</v>
      </c>
      <c r="C52" s="22" t="s">
        <v>26</v>
      </c>
      <c r="D52" s="18">
        <f>SUMIFS('UI '!$R$6:$R$9967,'UI '!$B$6:$B$9967,Summary!$A52,'UI '!$E$6:$E$9967,Summary!D$9)+SUMIFS('UI '!$R$6:$R$9967,'UI '!$B$6:$B$9967,Summary!$A52,'UI '!$E$6:$E$9967,Summary!D$10)</f>
        <v>0</v>
      </c>
      <c r="E52" s="18">
        <f>SUMIFS('UI '!$AE$6:$AE$9967,'UI '!$B$6:$B$9967,Summary!$A52,'UI '!$E$6:$E$9967,Summary!E$9)+SUMIFS('UI '!$AE$6:$AE$9967,'UI '!$B$6:$B$9967,Summary!$A52,'UI '!$E$6:$E$9967,Summary!E$10)+SUMIFS('UI '!$AE$6:$AE$9967,'UI '!$B$6:$B$9967,Summary!$A52,'UI '!$E$6:$E$9967,Summary!E$7)</f>
        <v>0</v>
      </c>
    </row>
    <row r="53" spans="1:5" ht="14.45" x14ac:dyDescent="0.3">
      <c r="C53" s="1" t="s">
        <v>27</v>
      </c>
      <c r="D53" s="3">
        <f>SUM(D47:D52)</f>
        <v>176561.49</v>
      </c>
      <c r="E53" s="3">
        <f>SUM(E47:E52)</f>
        <v>152958.68</v>
      </c>
    </row>
    <row r="54" spans="1:5" ht="14.45" x14ac:dyDescent="0.3">
      <c r="D54" s="5"/>
      <c r="E54" s="5"/>
    </row>
    <row r="55" spans="1:5" ht="14.45" x14ac:dyDescent="0.3">
      <c r="C55" s="1" t="s">
        <v>28</v>
      </c>
      <c r="D55" s="3">
        <f>D53+D45+D41</f>
        <v>8424988.6503868364</v>
      </c>
      <c r="E55" s="3">
        <f>E53+E45+E41</f>
        <v>7866028.9418404792</v>
      </c>
    </row>
    <row r="56" spans="1:5" ht="14.45" x14ac:dyDescent="0.3">
      <c r="C56" s="1" t="s">
        <v>29</v>
      </c>
      <c r="D56" s="3">
        <f>D55+D27+D21</f>
        <v>58102545.440785237</v>
      </c>
      <c r="E56" s="3">
        <f>E55+E27+E21</f>
        <v>53783570.772238888</v>
      </c>
    </row>
    <row r="57" spans="1:5" ht="14.45" x14ac:dyDescent="0.3">
      <c r="D57" s="5"/>
      <c r="E57" s="5"/>
    </row>
    <row r="58" spans="1:5" ht="14.45" x14ac:dyDescent="0.3">
      <c r="B58" s="22" t="s">
        <v>145</v>
      </c>
      <c r="D58" s="5"/>
      <c r="E58" s="5"/>
    </row>
    <row r="59" spans="1:5" ht="14.45" x14ac:dyDescent="0.3">
      <c r="C59" s="22" t="s">
        <v>177</v>
      </c>
      <c r="D59" s="5"/>
      <c r="E59" s="5"/>
    </row>
    <row r="60" spans="1:5" ht="14.45" x14ac:dyDescent="0.3">
      <c r="C60" s="22" t="s">
        <v>176</v>
      </c>
      <c r="D60" s="5"/>
      <c r="E60" s="5"/>
    </row>
    <row r="61" spans="1:5" ht="14.45" x14ac:dyDescent="0.3">
      <c r="C61" s="22" t="s">
        <v>178</v>
      </c>
      <c r="D61" s="5"/>
      <c r="E61" s="5"/>
    </row>
    <row r="62" spans="1:5" ht="14.45" x14ac:dyDescent="0.3">
      <c r="C62" s="22" t="s">
        <v>179</v>
      </c>
      <c r="D62" s="5"/>
      <c r="E62" s="5"/>
    </row>
    <row r="63" spans="1:5" ht="14.45" x14ac:dyDescent="0.3">
      <c r="C63" s="22" t="s">
        <v>180</v>
      </c>
      <c r="D63" s="5"/>
      <c r="E63" s="5"/>
    </row>
    <row r="64" spans="1:5" ht="14.45" x14ac:dyDescent="0.3">
      <c r="C64" s="22" t="s">
        <v>181</v>
      </c>
      <c r="D64" s="5"/>
      <c r="E64" s="5"/>
    </row>
    <row r="65" spans="1:5" ht="14.45" x14ac:dyDescent="0.3">
      <c r="C65" s="22" t="s">
        <v>182</v>
      </c>
      <c r="D65" s="5"/>
      <c r="E65" s="5"/>
    </row>
    <row r="66" spans="1:5" ht="14.45" x14ac:dyDescent="0.3">
      <c r="C66" s="22" t="s">
        <v>183</v>
      </c>
      <c r="D66" s="5"/>
      <c r="E66" s="5"/>
    </row>
    <row r="67" spans="1:5" ht="14.45" x14ac:dyDescent="0.3">
      <c r="C67" s="22" t="s">
        <v>184</v>
      </c>
      <c r="D67" s="5"/>
      <c r="E67" s="5"/>
    </row>
    <row r="68" spans="1:5" ht="14.45" x14ac:dyDescent="0.3">
      <c r="C68" s="22" t="s">
        <v>185</v>
      </c>
      <c r="D68" s="50"/>
      <c r="E68" s="50"/>
    </row>
    <row r="69" spans="1:5" x14ac:dyDescent="0.25">
      <c r="A69" s="22">
        <v>30</v>
      </c>
      <c r="C69" s="1" t="s">
        <v>136</v>
      </c>
      <c r="D69" s="16">
        <f>SUMIFS('UI '!$AE$6:$AE$9967,'UI '!$B$6:$B$9967,Summary!$A69,'UI '!$E$6:$E$9967,Summary!D$9)+SUMIFS('UI '!$AE$6:$AE$9967,'UI '!$B$6:$B$9967,Summary!$A69,'UI '!$E$6:$E$9967,Summary!D$10)</f>
        <v>0</v>
      </c>
      <c r="E69" s="16">
        <f>SUMIFS('UI '!$AE$6:$AE$9967,'UI '!$B$6:$B$9967,Summary!$A69,'UI '!$E$6:$E$9967,Summary!E$9)+SUMIFS('UI '!$AE$6:$AE$9967,'UI '!$B$6:$B$9967,Summary!$A69,'UI '!$E$6:$E$9967,Summary!E$10)+SUMIFS('UI '!$AE$6:$AE$9967,'UI '!$B$6:$B$9967,Summary!$A69,'UI '!$E$6:$E$9967,Summary!E$7)</f>
        <v>0</v>
      </c>
    </row>
    <row r="70" spans="1:5" s="23" customFormat="1" x14ac:dyDescent="0.25">
      <c r="C70" s="1"/>
      <c r="D70" s="16"/>
      <c r="E70" s="16"/>
    </row>
    <row r="71" spans="1:5" s="23" customFormat="1" x14ac:dyDescent="0.25">
      <c r="C71" s="1"/>
      <c r="D71" s="16"/>
      <c r="E71" s="16"/>
    </row>
    <row r="72" spans="1:5" x14ac:dyDescent="0.25">
      <c r="C72" s="22" t="s">
        <v>223</v>
      </c>
      <c r="D72" s="18">
        <f>SUMIFS('UI '!$R$6:$R$9967,'UI '!$B$6:$B$9967,Summary!$A72,'UI '!$E$6:$E$9967,Summary!D$9)+SUMIFS('UI '!$R$6:$R$9967,'UI '!$B$6:$B$9967,Summary!$A72,'UI '!$E$6:$E$9967,Summary!D$10)</f>
        <v>726133128.95512521</v>
      </c>
      <c r="E72" s="18">
        <f>SUMIFS('UI '!$AE$6:$AE$9967,'UI '!$B$6:$B$9967,Summary!$A72,'UI '!$E$6:$E$9967,Summary!E$9)+SUMIFS('UI '!$AE$6:$AE$9967,'UI '!$B$6:$B$9967,Summary!$A72,'UI '!$E$6:$E$9967,Summary!E$10)+SUMIFS('UI '!$AE$6:$AE$9967,'UI '!$B$6:$B$9967,Summary!$A72,'UI '!$E$6:$E$9967,Summary!E$7)</f>
        <v>683296731.83512521</v>
      </c>
    </row>
    <row r="73" spans="1:5" x14ac:dyDescent="0.25">
      <c r="C73" s="1"/>
      <c r="D73" s="19">
        <f>D69+D72</f>
        <v>726133128.95512521</v>
      </c>
      <c r="E73" s="19">
        <f>E69+E72</f>
        <v>683296731.83512521</v>
      </c>
    </row>
    <row r="74" spans="1:5" x14ac:dyDescent="0.25">
      <c r="D74" s="5"/>
      <c r="E74" s="5"/>
    </row>
    <row r="75" spans="1:5" x14ac:dyDescent="0.25">
      <c r="B75" s="22" t="s">
        <v>146</v>
      </c>
      <c r="D75" s="5"/>
      <c r="E75" s="5"/>
    </row>
    <row r="76" spans="1:5" x14ac:dyDescent="0.25">
      <c r="C76" s="22" t="s">
        <v>147</v>
      </c>
      <c r="D76" s="3"/>
      <c r="E76" s="3"/>
    </row>
    <row r="77" spans="1:5" x14ac:dyDescent="0.25">
      <c r="A77" s="22">
        <v>31</v>
      </c>
      <c r="C77" s="22" t="s">
        <v>176</v>
      </c>
      <c r="D77" s="16">
        <f>SUMIFS('UI '!$R$6:$R$9967,'UI '!$B$6:$B$9967,Summary!$A77,'UI '!$E$6:$E$9967,Summary!D$9)+SUMIFS('UI '!$R$6:$R$9967,'UI '!$B$6:$B$9967,Summary!$A77,'UI '!$E$6:$E$9967,Summary!D$10)</f>
        <v>0</v>
      </c>
      <c r="E77" s="16">
        <f>SUMIFS('UI '!$AE$6:$AE$9967,'UI '!$B$6:$B$9967,Summary!$A77,'UI '!$E$6:$E$9967,Summary!E$9)+SUMIFS('UI '!$AE$6:$AE$9967,'UI '!$B$6:$B$9967,Summary!$A77,'UI '!$E$6:$E$9967,Summary!E$10)+SUMIFS('UI '!$AE$6:$AE$9967,'UI '!$B$6:$B$9967,Summary!$A77,'UI '!$E$6:$E$9967,Summary!E$7)</f>
        <v>0</v>
      </c>
    </row>
    <row r="78" spans="1:5" x14ac:dyDescent="0.25">
      <c r="A78" s="22">
        <v>32</v>
      </c>
      <c r="C78" s="22" t="s">
        <v>178</v>
      </c>
      <c r="D78" s="16">
        <f>SUMIFS('UI '!$R$6:$R$9967,'UI '!$B$6:$B$9967,Summary!$A78,'UI '!$E$6:$E$9967,Summary!D$9)+SUMIFS('UI '!$R$6:$R$9967,'UI '!$B$6:$B$9967,Summary!$A78,'UI '!$E$6:$E$9967,Summary!D$10)</f>
        <v>2196924.9699999997</v>
      </c>
      <c r="E78" s="16">
        <f>SUMIFS('UI '!$AE$6:$AE$9967,'UI '!$B$6:$B$9967,Summary!$A78,'UI '!$E$6:$E$9967,Summary!E$9)+SUMIFS('UI '!$AE$6:$AE$9967,'UI '!$B$6:$B$9967,Summary!$A78,'UI '!$E$6:$E$9967,Summary!E$10)+SUMIFS('UI '!$AE$6:$AE$9967,'UI '!$B$6:$B$9967,Summary!$A78,'UI '!$E$6:$E$9967,Summary!E$7)</f>
        <v>1436543.0599999996</v>
      </c>
    </row>
    <row r="79" spans="1:5" outlineLevel="1" x14ac:dyDescent="0.25">
      <c r="C79" s="22" t="s">
        <v>186</v>
      </c>
      <c r="D79" s="16"/>
      <c r="E79" s="16"/>
    </row>
    <row r="80" spans="1:5" outlineLevel="1" x14ac:dyDescent="0.25">
      <c r="C80" s="22" t="s">
        <v>187</v>
      </c>
      <c r="D80" s="16"/>
      <c r="E80" s="16"/>
    </row>
    <row r="81" spans="1:5" x14ac:dyDescent="0.25">
      <c r="A81" s="22">
        <v>33</v>
      </c>
      <c r="C81" s="22" t="s">
        <v>188</v>
      </c>
      <c r="D81" s="16">
        <f>SUMIFS('UI '!$R$6:$R$9967,'UI '!$B$6:$B$9967,Summary!$A81,'UI '!$E$6:$E$9967,Summary!D$9)+SUMIFS('UI '!$R$6:$R$9967,'UI '!$B$6:$B$9967,Summary!$A81,'UI '!$E$6:$E$9967,Summary!D$10)</f>
        <v>0</v>
      </c>
      <c r="E81" s="16">
        <f>SUMIFS('UI '!$AE$6:$AE$9967,'UI '!$B$6:$B$9967,Summary!$A81,'UI '!$E$6:$E$9967,Summary!E$9)+SUMIFS('UI '!$AE$6:$AE$9967,'UI '!$B$6:$B$9967,Summary!$A81,'UI '!$E$6:$E$9967,Summary!E$10)+SUMIFS('UI '!$AE$6:$AE$9967,'UI '!$B$6:$B$9967,Summary!$A81,'UI '!$E$6:$E$9967,Summary!E$7)</f>
        <v>0</v>
      </c>
    </row>
    <row r="82" spans="1:5" x14ac:dyDescent="0.25">
      <c r="A82" s="22">
        <v>34</v>
      </c>
      <c r="C82" s="22" t="s">
        <v>182</v>
      </c>
      <c r="D82" s="16">
        <f>SUMIFS('UI '!$R$6:$R$9967,'UI '!$B$6:$B$9967,Summary!$A82,'UI '!$E$6:$E$9967,Summary!D$9)+SUMIFS('UI '!$R$6:$R$9967,'UI '!$B$6:$B$9967,Summary!$A82,'UI '!$E$6:$E$9967,Summary!D$10)</f>
        <v>0</v>
      </c>
      <c r="E82" s="16">
        <f>SUMIFS('UI '!$AE$6:$AE$9967,'UI '!$B$6:$B$9967,Summary!$A82,'UI '!$E$6:$E$9967,Summary!E$9)+SUMIFS('UI '!$AE$6:$AE$9967,'UI '!$B$6:$B$9967,Summary!$A82,'UI '!$E$6:$E$9967,Summary!E$10)+SUMIFS('UI '!$AE$6:$AE$9967,'UI '!$B$6:$B$9967,Summary!$A82,'UI '!$E$6:$E$9967,Summary!E$7)</f>
        <v>0</v>
      </c>
    </row>
    <row r="83" spans="1:5" outlineLevel="1" x14ac:dyDescent="0.25">
      <c r="C83" s="22" t="s">
        <v>189</v>
      </c>
      <c r="D83" s="16"/>
      <c r="E83" s="16"/>
    </row>
    <row r="84" spans="1:5" outlineLevel="1" x14ac:dyDescent="0.25">
      <c r="C84" s="22" t="s">
        <v>190</v>
      </c>
      <c r="D84" s="16"/>
      <c r="E84" s="16"/>
    </row>
    <row r="85" spans="1:5" x14ac:dyDescent="0.25">
      <c r="A85" s="22">
        <v>35</v>
      </c>
      <c r="C85" s="22" t="s">
        <v>134</v>
      </c>
      <c r="D85" s="16">
        <f>SUMIFS('UI '!$R$6:$R$9967,'UI '!$B$6:$B$9967,Summary!$A85,'UI '!$E$6:$E$9967,Summary!D$9)+SUMIFS('UI '!$R$6:$R$9967,'UI '!$B$6:$B$9967,Summary!$A85,'UI '!$E$6:$E$9967,Summary!D$10)</f>
        <v>0</v>
      </c>
      <c r="E85" s="16">
        <f>SUMIFS('UI '!$AE$6:$AE$9967,'UI '!$B$6:$B$9967,Summary!$A85,'UI '!$E$6:$E$9967,Summary!E$9)+SUMIFS('UI '!$AE$6:$AE$9967,'UI '!$B$6:$B$9967,Summary!$A85,'UI '!$E$6:$E$9967,Summary!E$10)+SUMIFS('UI '!$AE$6:$AE$9967,'UI '!$B$6:$B$9967,Summary!$A85,'UI '!$E$6:$E$9967,Summary!E$7)</f>
        <v>0</v>
      </c>
    </row>
    <row r="86" spans="1:5" outlineLevel="1" x14ac:dyDescent="0.25">
      <c r="C86" s="22" t="s">
        <v>191</v>
      </c>
      <c r="D86" s="16"/>
      <c r="E86" s="16"/>
    </row>
    <row r="87" spans="1:5" outlineLevel="1" x14ac:dyDescent="0.25">
      <c r="C87" s="22" t="s">
        <v>192</v>
      </c>
      <c r="D87" s="16"/>
      <c r="E87" s="16"/>
    </row>
    <row r="88" spans="1:5" x14ac:dyDescent="0.25">
      <c r="A88" s="22">
        <v>36</v>
      </c>
      <c r="C88" s="22" t="s">
        <v>148</v>
      </c>
      <c r="D88" s="16">
        <f>SUMIFS('UI '!$R$6:$R$9967,'UI '!$B$6:$B$9967,Summary!$A88,'UI '!$E$6:$E$9967,Summary!D$9)+SUMIFS('UI '!$R$6:$R$9967,'UI '!$B$6:$B$9967,Summary!$A88,'UI '!$E$6:$E$9967,Summary!D$10)</f>
        <v>8287666.7520999266</v>
      </c>
      <c r="E88" s="16">
        <f>SUMIFS('UI '!$AE$6:$AE$9967,'UI '!$B$6:$B$9967,Summary!$A88,'UI '!$E$6:$E$9967,Summary!E$9)+SUMIFS('UI '!$AE$6:$AE$9967,'UI '!$B$6:$B$9967,Summary!$A88,'UI '!$E$6:$E$9967,Summary!E$10)+SUMIFS('UI '!$AE$6:$AE$9967,'UI '!$B$6:$B$9967,Summary!$A88,'UI '!$E$6:$E$9967,Summary!E$7)</f>
        <v>8287514.8120999271</v>
      </c>
    </row>
    <row r="89" spans="1:5" x14ac:dyDescent="0.25">
      <c r="A89" s="22">
        <v>37</v>
      </c>
      <c r="C89" s="22" t="s">
        <v>193</v>
      </c>
      <c r="D89" s="16">
        <f>SUMIFS('UI '!$R$6:$R$9967,'UI '!$B$6:$B$9967,Summary!$A89,'UI '!$E$6:$E$9967,Summary!D$9)+SUMIFS('UI '!$R$6:$R$9967,'UI '!$B$6:$B$9967,Summary!$A89,'UI '!$E$6:$E$9967,Summary!D$10)</f>
        <v>0</v>
      </c>
      <c r="E89" s="16">
        <f>SUMIFS('UI '!$AE$6:$AE$9967,'UI '!$B$6:$B$9967,Summary!$A89,'UI '!$E$6:$E$9967,Summary!E$9)+SUMIFS('UI '!$AE$6:$AE$9967,'UI '!$B$6:$B$9967,Summary!$A89,'UI '!$E$6:$E$9967,Summary!E$10)+SUMIFS('UI '!$AE$6:$AE$9967,'UI '!$B$6:$B$9967,Summary!$A89,'UI '!$E$6:$E$9967,Summary!E$7)</f>
        <v>0</v>
      </c>
    </row>
    <row r="90" spans="1:5" outlineLevel="1" x14ac:dyDescent="0.25">
      <c r="C90" s="22" t="s">
        <v>194</v>
      </c>
      <c r="D90" s="16"/>
      <c r="E90" s="16"/>
    </row>
    <row r="91" spans="1:5" outlineLevel="1" x14ac:dyDescent="0.25">
      <c r="C91" s="22" t="s">
        <v>195</v>
      </c>
      <c r="D91" s="16"/>
      <c r="E91" s="16"/>
    </row>
    <row r="92" spans="1:5" x14ac:dyDescent="0.25">
      <c r="A92" s="22">
        <v>38</v>
      </c>
      <c r="C92" s="22" t="s">
        <v>149</v>
      </c>
      <c r="D92" s="16">
        <f>SUMIFS('UI '!$R$6:$R$9967,'UI '!$B$6:$B$9967,Summary!$A92,'UI '!$E$6:$E$9967,Summary!D$9)+SUMIFS('UI '!$R$6:$R$9967,'UI '!$B$6:$B$9967,Summary!$A92,'UI '!$E$6:$E$9967,Summary!D$10)</f>
        <v>0</v>
      </c>
      <c r="E92" s="16">
        <f>SUMIFS('UI '!$AE$6:$AE$9967,'UI '!$B$6:$B$9967,Summary!$A92,'UI '!$E$6:$E$9967,Summary!E$9)+SUMIFS('UI '!$AE$6:$AE$9967,'UI '!$B$6:$B$9967,Summary!$A92,'UI '!$E$6:$E$9967,Summary!E$10)+SUMIFS('UI '!$AE$6:$AE$9967,'UI '!$B$6:$B$9967,Summary!$A92,'UI '!$E$6:$E$9967,Summary!E$7)</f>
        <v>0</v>
      </c>
    </row>
    <row r="93" spans="1:5" x14ac:dyDescent="0.25">
      <c r="A93" s="22">
        <v>39</v>
      </c>
      <c r="C93" s="22" t="s">
        <v>196</v>
      </c>
      <c r="D93" s="16">
        <f>SUMIFS('UI '!$R$6:$R$9967,'UI '!$B$6:$B$9967,Summary!$A93,'UI '!$E$6:$E$9967,Summary!D$9)+SUMIFS('UI '!$R$6:$R$9967,'UI '!$B$6:$B$9967,Summary!$A93,'UI '!$E$6:$E$9967,Summary!D$10)</f>
        <v>0</v>
      </c>
      <c r="E93" s="16">
        <f>SUMIFS('UI '!$AE$6:$AE$9967,'UI '!$B$6:$B$9967,Summary!$A93,'UI '!$E$6:$E$9967,Summary!E$9)+SUMIFS('UI '!$AE$6:$AE$9967,'UI '!$B$6:$B$9967,Summary!$A93,'UI '!$E$6:$E$9967,Summary!E$10)+SUMIFS('UI '!$AE$6:$AE$9967,'UI '!$B$6:$B$9967,Summary!$A93,'UI '!$E$6:$E$9967,Summary!E$7)</f>
        <v>0</v>
      </c>
    </row>
    <row r="94" spans="1:5" x14ac:dyDescent="0.25">
      <c r="A94" s="22">
        <v>40</v>
      </c>
      <c r="C94" s="22" t="s">
        <v>197</v>
      </c>
      <c r="D94" s="16">
        <f>SUMIFS('UI '!$R$6:$R$9967,'UI '!$B$6:$B$9967,Summary!$A94,'UI '!$E$6:$E$9967,Summary!D$9)+SUMIFS('UI '!$R$6:$R$9967,'UI '!$B$6:$B$9967,Summary!$A94,'UI '!$E$6:$E$9967,Summary!D$10)</f>
        <v>0</v>
      </c>
      <c r="E94" s="16">
        <f>SUMIFS('UI '!$AE$6:$AE$9967,'UI '!$B$6:$B$9967,Summary!$A94,'UI '!$E$6:$E$9967,Summary!E$9)+SUMIFS('UI '!$AE$6:$AE$9967,'UI '!$B$6:$B$9967,Summary!$A94,'UI '!$E$6:$E$9967,Summary!E$10)+SUMIFS('UI '!$AE$6:$AE$9967,'UI '!$B$6:$B$9967,Summary!$A94,'UI '!$E$6:$E$9967,Summary!E$7)</f>
        <v>0</v>
      </c>
    </row>
    <row r="95" spans="1:5" x14ac:dyDescent="0.25">
      <c r="A95" s="22">
        <v>41</v>
      </c>
      <c r="C95" s="22" t="s">
        <v>198</v>
      </c>
      <c r="D95" s="16">
        <f>SUMIFS('UI '!$R$6:$R$9967,'UI '!$B$6:$B$9967,Summary!$A95,'UI '!$E$6:$E$9967,Summary!D$9)+SUMIFS('UI '!$R$6:$R$9967,'UI '!$B$6:$B$9967,Summary!$A95,'UI '!$E$6:$E$9967,Summary!D$10)</f>
        <v>21907908.591920774</v>
      </c>
      <c r="E95" s="16">
        <f>SUMIFS('UI '!$AE$6:$AE$9967,'UI '!$B$6:$B$9967,Summary!$A95,'UI '!$E$6:$E$9967,Summary!E$9)+SUMIFS('UI '!$AE$6:$AE$9967,'UI '!$B$6:$B$9967,Summary!$A95,'UI '!$E$6:$E$9967,Summary!E$10)+SUMIFS('UI '!$AE$6:$AE$9967,'UI '!$B$6:$B$9967,Summary!$A95,'UI '!$E$6:$E$9967,Summary!E$7)</f>
        <v>19318587.231920775</v>
      </c>
    </row>
    <row r="96" spans="1:5" x14ac:dyDescent="0.25">
      <c r="A96" s="22">
        <v>42</v>
      </c>
      <c r="C96" s="22" t="s">
        <v>199</v>
      </c>
      <c r="D96" s="16">
        <f>SUMIFS('UI '!$R$6:$R$9967,'UI '!$B$6:$B$9967,Summary!$A96,'UI '!$E$6:$E$9967,Summary!D$9)+SUMIFS('UI '!$R$6:$R$9967,'UI '!$B$6:$B$9967,Summary!$A96,'UI '!$E$6:$E$9967,Summary!D$10)</f>
        <v>0</v>
      </c>
      <c r="E96" s="16">
        <f>SUMIFS('UI '!$AE$6:$AE$9967,'UI '!$B$6:$B$9967,Summary!$A96,'UI '!$E$6:$E$9967,Summary!E$9)+SUMIFS('UI '!$AE$6:$AE$9967,'UI '!$B$6:$B$9967,Summary!$A96,'UI '!$E$6:$E$9967,Summary!E$10)+SUMIFS('UI '!$AE$6:$AE$9967,'UI '!$B$6:$B$9967,Summary!$A96,'UI '!$E$6:$E$9967,Summary!E$7)</f>
        <v>0</v>
      </c>
    </row>
    <row r="97" spans="1:5" x14ac:dyDescent="0.25">
      <c r="A97" s="22">
        <v>43</v>
      </c>
      <c r="C97" s="22" t="s">
        <v>144</v>
      </c>
      <c r="D97" s="18">
        <f>SUMIFS('UI '!$R$6:$R$9967,'UI '!$B$6:$B$9967,Summary!$A97,'UI '!$E$6:$E$9967,Summary!D$9)+SUMIFS('UI '!$R$6:$R$9967,'UI '!$B$6:$B$9967,Summary!$A97,'UI '!$E$6:$E$9967,Summary!D$10)</f>
        <v>0</v>
      </c>
      <c r="E97" s="18">
        <f>SUMIFS('UI '!$AE$6:$AE$9967,'UI '!$B$6:$B$9967,Summary!$A97,'UI '!$E$6:$E$9967,Summary!E$9)+SUMIFS('UI '!$AE$6:$AE$9967,'UI '!$B$6:$B$9967,Summary!$A97,'UI '!$E$6:$E$9967,Summary!E$10)+SUMIFS('UI '!$AE$6:$AE$9967,'UI '!$B$6:$B$9967,Summary!$A97,'UI '!$E$6:$E$9967,Summary!E$7)</f>
        <v>0</v>
      </c>
    </row>
    <row r="98" spans="1:5" x14ac:dyDescent="0.25">
      <c r="C98" s="22" t="s">
        <v>200</v>
      </c>
      <c r="D98" s="19">
        <f>D76+D77+D78+D81+D82+D85+D88+D89+D92+D93+D94+D95+D96+D97</f>
        <v>32392500.314020701</v>
      </c>
      <c r="E98" s="19">
        <f>E76+E77+E78+E81+E82+E85+E88+E89+E92+E93+E94+E95+E96+E97</f>
        <v>29042645.1040207</v>
      </c>
    </row>
    <row r="99" spans="1:5" x14ac:dyDescent="0.25">
      <c r="D99" s="5"/>
      <c r="E99" s="5"/>
    </row>
    <row r="100" spans="1:5" x14ac:dyDescent="0.25">
      <c r="B100" s="22" t="s">
        <v>150</v>
      </c>
      <c r="D100" s="5"/>
      <c r="E100" s="5"/>
    </row>
    <row r="101" spans="1:5" x14ac:dyDescent="0.25">
      <c r="C101" s="22" t="s">
        <v>176</v>
      </c>
      <c r="D101" s="5"/>
      <c r="E101" s="5"/>
    </row>
    <row r="102" spans="1:5" x14ac:dyDescent="0.25">
      <c r="C102" s="22" t="s">
        <v>201</v>
      </c>
      <c r="D102" s="5"/>
      <c r="E102" s="5"/>
    </row>
    <row r="103" spans="1:5" x14ac:dyDescent="0.25">
      <c r="C103" s="22" t="s">
        <v>202</v>
      </c>
      <c r="D103" s="5"/>
      <c r="E103" s="5"/>
    </row>
    <row r="104" spans="1:5" x14ac:dyDescent="0.25">
      <c r="C104" s="22" t="s">
        <v>203</v>
      </c>
      <c r="D104" s="5"/>
      <c r="E104" s="5"/>
    </row>
    <row r="105" spans="1:5" x14ac:dyDescent="0.25">
      <c r="C105" s="22" t="s">
        <v>204</v>
      </c>
      <c r="D105" s="5"/>
      <c r="E105" s="5"/>
    </row>
    <row r="106" spans="1:5" x14ac:dyDescent="0.25">
      <c r="C106" s="22" t="s">
        <v>205</v>
      </c>
      <c r="D106" s="5"/>
      <c r="E106" s="5"/>
    </row>
    <row r="107" spans="1:5" x14ac:dyDescent="0.25">
      <c r="C107" s="22" t="s">
        <v>206</v>
      </c>
      <c r="D107" s="5"/>
      <c r="E107" s="5"/>
    </row>
    <row r="108" spans="1:5" x14ac:dyDescent="0.25">
      <c r="C108" s="22" t="s">
        <v>207</v>
      </c>
      <c r="D108" s="5"/>
      <c r="E108" s="5"/>
    </row>
    <row r="109" spans="1:5" x14ac:dyDescent="0.25">
      <c r="A109" s="22">
        <v>44</v>
      </c>
      <c r="C109" s="22" t="s">
        <v>142</v>
      </c>
      <c r="D109" s="16">
        <f>SUMIFS('UI '!$R$6:$R$9967,'UI '!$B$6:$B$9967,Summary!$A109,'UI '!$E$6:$E$9967,Summary!D$9)+SUMIFS('UI '!$R$6:$R$9967,'UI '!$B$6:$B$9967,Summary!$A109,'UI '!$E$6:$E$9967,Summary!D$10)</f>
        <v>263740483.92391092</v>
      </c>
      <c r="E109" s="16">
        <f>SUMIFS('UI '!$AE$6:$AE$9967,'UI '!$B$6:$B$9967,Summary!$A109,'UI '!$E$6:$E$9967,Summary!E$9)+SUMIFS('UI '!$AE$6:$AE$9967,'UI '!$B$6:$B$9967,Summary!$A109,'UI '!$E$6:$E$9967,Summary!E$10)+SUMIFS('UI '!$AE$6:$AE$9967,'UI '!$B$6:$B$9967,Summary!$A109,'UI '!$E$6:$E$9967,Summary!E$7)</f>
        <v>211560790.62391093</v>
      </c>
    </row>
    <row r="110" spans="1:5" x14ac:dyDescent="0.25">
      <c r="D110" s="5"/>
      <c r="E110" s="5"/>
    </row>
    <row r="111" spans="1:5" x14ac:dyDescent="0.25">
      <c r="B111" s="4" t="s">
        <v>151</v>
      </c>
      <c r="D111" s="20">
        <f>D109+D98+D73+D56</f>
        <v>1080368658.633842</v>
      </c>
      <c r="E111" s="20">
        <f>E109+E98+E73+E56</f>
        <v>977683738.33529568</v>
      </c>
    </row>
    <row r="112" spans="1:5" x14ac:dyDescent="0.25">
      <c r="D112" s="5"/>
      <c r="E112" s="5"/>
    </row>
    <row r="113" spans="2:2" x14ac:dyDescent="0.25">
      <c r="B113" s="26"/>
    </row>
  </sheetData>
  <mergeCells count="1">
    <mergeCell ref="D11:E11"/>
  </mergeCells>
  <conditionalFormatting sqref="D27:E29 D41:E42 D45:E46 D53:E68 D73:E76 D99:E108 D110:E111 D98">
    <cfRule type="expression" dxfId="1" priority="5">
      <formula>IF(ROUND(D27-#REF!,10)=0,FALSE,TRUE)</formula>
    </cfRule>
  </conditionalFormatting>
  <conditionalFormatting sqref="E98">
    <cfRule type="expression" dxfId="0" priority="3">
      <formula>IF(ROUND(E98-#REF!,10)=0,FALSE,TRUE)</formula>
    </cfRule>
  </conditionalFormatting>
  <pageMargins left="0.2" right="0.2" top="0.25" bottom="0.25" header="0.3" footer="0.3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2"/>
  <sheetViews>
    <sheetView workbookViewId="0">
      <selection activeCell="A2" sqref="A1:A2"/>
    </sheetView>
  </sheetViews>
  <sheetFormatPr defaultColWidth="9.140625" defaultRowHeight="15" x14ac:dyDescent="0.25"/>
  <cols>
    <col min="1" max="1" width="10.85546875" style="5" bestFit="1" customWidth="1"/>
    <col min="2" max="2" width="8" style="5" customWidth="1"/>
    <col min="3" max="3" width="31" style="22" bestFit="1" customWidth="1"/>
    <col min="4" max="4" width="45.42578125" style="22" bestFit="1" customWidth="1"/>
    <col min="5" max="5" width="51.28515625" style="22" customWidth="1"/>
    <col min="6" max="24" width="13.42578125" style="22" customWidth="1"/>
    <col min="25" max="25" width="13.5703125" style="22" customWidth="1"/>
    <col min="26" max="30" width="13.42578125" style="22" customWidth="1"/>
    <col min="31" max="31" width="15.28515625" style="22" bestFit="1" customWidth="1"/>
    <col min="32" max="16384" width="9.140625" style="22"/>
  </cols>
  <sheetData>
    <row r="1" spans="1:31" s="23" customFormat="1" ht="14.45" x14ac:dyDescent="0.3">
      <c r="A1" s="53" t="s">
        <v>226</v>
      </c>
      <c r="B1" s="5"/>
    </row>
    <row r="2" spans="1:31" thickBot="1" x14ac:dyDescent="0.35">
      <c r="A2" s="53" t="s">
        <v>225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x14ac:dyDescent="0.25">
      <c r="C3" s="43" t="s">
        <v>209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thickBot="1" x14ac:dyDescent="0.3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1" ht="27" thickBot="1" x14ac:dyDescent="0.35">
      <c r="A5" s="51" t="s">
        <v>173</v>
      </c>
      <c r="B5" s="51" t="s">
        <v>174</v>
      </c>
      <c r="C5" s="44" t="s">
        <v>162</v>
      </c>
      <c r="D5" s="44" t="s">
        <v>163</v>
      </c>
      <c r="E5" s="44" t="s">
        <v>164</v>
      </c>
      <c r="F5" s="44" t="s">
        <v>30</v>
      </c>
      <c r="G5" s="44" t="s">
        <v>31</v>
      </c>
      <c r="H5" s="44" t="s">
        <v>32</v>
      </c>
      <c r="I5" s="44" t="s">
        <v>33</v>
      </c>
      <c r="J5" s="44" t="s">
        <v>34</v>
      </c>
      <c r="K5" s="44" t="s">
        <v>35</v>
      </c>
      <c r="L5" s="44" t="s">
        <v>36</v>
      </c>
      <c r="M5" s="44" t="s">
        <v>37</v>
      </c>
      <c r="N5" s="44" t="s">
        <v>38</v>
      </c>
      <c r="O5" s="44" t="s">
        <v>39</v>
      </c>
      <c r="P5" s="44" t="s">
        <v>40</v>
      </c>
      <c r="Q5" s="44" t="s">
        <v>41</v>
      </c>
      <c r="R5" s="44" t="s">
        <v>42</v>
      </c>
      <c r="S5" s="44" t="s">
        <v>43</v>
      </c>
      <c r="T5" s="44" t="s">
        <v>44</v>
      </c>
      <c r="U5" s="44" t="s">
        <v>45</v>
      </c>
      <c r="V5" s="44" t="s">
        <v>46</v>
      </c>
      <c r="W5" s="44" t="s">
        <v>47</v>
      </c>
      <c r="X5" s="44" t="s">
        <v>48</v>
      </c>
      <c r="Y5" s="44" t="s">
        <v>49</v>
      </c>
      <c r="Z5" s="44" t="s">
        <v>50</v>
      </c>
      <c r="AA5" s="44" t="s">
        <v>51</v>
      </c>
      <c r="AB5" s="44" t="s">
        <v>52</v>
      </c>
      <c r="AC5" s="44" t="s">
        <v>53</v>
      </c>
      <c r="AD5" s="44" t="s">
        <v>54</v>
      </c>
      <c r="AE5" s="44" t="s">
        <v>55</v>
      </c>
    </row>
    <row r="6" spans="1:31" ht="14.45" x14ac:dyDescent="0.3">
      <c r="A6" s="5">
        <f>COUNTIFS('Mapping Table'!$B$3:$B$102,'UI '!$D6,'Mapping Table'!$A$3:$A$102,'UI '!$C6)</f>
        <v>0</v>
      </c>
      <c r="B6" s="5">
        <f>SUMIFS('Mapping Table'!$D$3:$D$102,'Mapping Table'!$B$3:$B$102,'UI '!D6,'Mapping Table'!$A$3:$A$102,'UI '!C6)</f>
        <v>0</v>
      </c>
      <c r="C6" s="45" t="s">
        <v>210</v>
      </c>
      <c r="D6" s="46" t="s">
        <v>56</v>
      </c>
      <c r="E6" s="47" t="s">
        <v>57</v>
      </c>
      <c r="F6" s="48">
        <v>167007495.83512509</v>
      </c>
      <c r="G6" s="48">
        <v>166686523.42512509</v>
      </c>
      <c r="H6" s="48">
        <v>166686523.42512509</v>
      </c>
      <c r="I6" s="48">
        <v>166686523.42512509</v>
      </c>
      <c r="J6" s="48">
        <v>166686523.42512509</v>
      </c>
      <c r="K6" s="48">
        <v>166682440.7651251</v>
      </c>
      <c r="L6" s="48">
        <v>166369933.0151251</v>
      </c>
      <c r="M6" s="48">
        <v>166369933.0151251</v>
      </c>
      <c r="N6" s="48">
        <v>165250867.2951251</v>
      </c>
      <c r="O6" s="48">
        <v>164637814.7651251</v>
      </c>
      <c r="P6" s="48">
        <v>158549442.37512511</v>
      </c>
      <c r="Q6" s="48">
        <v>157100146.73512509</v>
      </c>
      <c r="R6" s="48">
        <v>157100146.73512509</v>
      </c>
      <c r="S6" s="48">
        <v>146397399.23512512</v>
      </c>
      <c r="T6" s="48">
        <v>145365393.03512514</v>
      </c>
      <c r="U6" s="48">
        <v>145024862.13512513</v>
      </c>
      <c r="V6" s="48">
        <v>145024862.13512513</v>
      </c>
      <c r="W6" s="48">
        <v>141498882.22512513</v>
      </c>
      <c r="X6" s="48">
        <v>141498882.22512513</v>
      </c>
      <c r="Y6" s="48">
        <v>140290667.77512512</v>
      </c>
      <c r="Z6" s="48">
        <v>140290667.77512512</v>
      </c>
      <c r="AA6" s="48">
        <v>139632218.66512513</v>
      </c>
      <c r="AB6" s="48">
        <v>139632218.66512513</v>
      </c>
      <c r="AC6" s="48">
        <v>138870472.47512513</v>
      </c>
      <c r="AD6" s="48">
        <v>132632977.9651251</v>
      </c>
      <c r="AE6" s="48">
        <v>132632977.9651251</v>
      </c>
    </row>
    <row r="7" spans="1:31" ht="14.45" x14ac:dyDescent="0.3">
      <c r="A7" s="5">
        <f>COUNTIFS('Mapping Table'!$B$3:$B$102,'UI '!$D7,'Mapping Table'!$A$3:$A$102,'UI '!$C7)</f>
        <v>0</v>
      </c>
      <c r="B7" s="5">
        <f>SUMIFS('Mapping Table'!$D$3:$D$102,'Mapping Table'!$B$3:$B$102,'UI '!D7,'Mapping Table'!$A$3:$A$102,'UI '!C7)</f>
        <v>0</v>
      </c>
      <c r="C7" s="45" t="s">
        <v>210</v>
      </c>
      <c r="D7" s="46" t="s">
        <v>81</v>
      </c>
      <c r="E7" s="47" t="s">
        <v>57</v>
      </c>
      <c r="F7" s="48">
        <v>67592586.129999995</v>
      </c>
      <c r="G7" s="48">
        <v>67592586.129999995</v>
      </c>
      <c r="H7" s="48">
        <v>67592586.129999995</v>
      </c>
      <c r="I7" s="48">
        <v>67592586.129999995</v>
      </c>
      <c r="J7" s="48">
        <v>67592586.129999995</v>
      </c>
      <c r="K7" s="48">
        <v>67592586.129999995</v>
      </c>
      <c r="L7" s="48">
        <v>67592586.129999995</v>
      </c>
      <c r="M7" s="48">
        <v>67592586.129999995</v>
      </c>
      <c r="N7" s="48">
        <v>67592586.129999995</v>
      </c>
      <c r="O7" s="48">
        <v>67592586.129999995</v>
      </c>
      <c r="P7" s="48">
        <v>67592586.129999995</v>
      </c>
      <c r="Q7" s="48">
        <v>67592586.129999995</v>
      </c>
      <c r="R7" s="48">
        <v>67592586.129999995</v>
      </c>
      <c r="S7" s="48">
        <v>67592586.129999995</v>
      </c>
      <c r="T7" s="48">
        <v>67592586.129999995</v>
      </c>
      <c r="U7" s="48">
        <v>67592586.129999995</v>
      </c>
      <c r="V7" s="48">
        <v>67592586.129999995</v>
      </c>
      <c r="W7" s="48">
        <v>67592586.129999995</v>
      </c>
      <c r="X7" s="48">
        <v>67592586.129999995</v>
      </c>
      <c r="Y7" s="48">
        <v>67592586.129999995</v>
      </c>
      <c r="Z7" s="48">
        <v>67592586.129999995</v>
      </c>
      <c r="AA7" s="48">
        <v>67592586.129999995</v>
      </c>
      <c r="AB7" s="48">
        <v>67592586.129999995</v>
      </c>
      <c r="AC7" s="48">
        <v>67592586.129999995</v>
      </c>
      <c r="AD7" s="48">
        <v>67592586.129999995</v>
      </c>
      <c r="AE7" s="48">
        <v>67592586.129999995</v>
      </c>
    </row>
    <row r="8" spans="1:31" ht="14.45" x14ac:dyDescent="0.3">
      <c r="A8" s="5">
        <f>COUNTIFS('Mapping Table'!$B$3:$B$102,'UI '!$D8,'Mapping Table'!$A$3:$A$102,'UI '!$C8)</f>
        <v>0</v>
      </c>
      <c r="B8" s="5">
        <f>SUMIFS('Mapping Table'!$D$3:$D$102,'Mapping Table'!$B$3:$B$102,'UI '!D8,'Mapping Table'!$A$3:$A$102,'UI '!C8)</f>
        <v>0</v>
      </c>
      <c r="C8" s="45" t="s">
        <v>210</v>
      </c>
      <c r="D8" s="46" t="s">
        <v>83</v>
      </c>
      <c r="E8" s="47" t="s">
        <v>57</v>
      </c>
      <c r="F8" s="48">
        <v>485356840.14000005</v>
      </c>
      <c r="G8" s="48">
        <v>479758075.36999995</v>
      </c>
      <c r="H8" s="48">
        <v>478788425.05000001</v>
      </c>
      <c r="I8" s="48">
        <v>477580280.99000001</v>
      </c>
      <c r="J8" s="48">
        <v>475833632.79000002</v>
      </c>
      <c r="K8" s="48">
        <v>475833632.79000002</v>
      </c>
      <c r="L8" s="48">
        <v>472213262.04000002</v>
      </c>
      <c r="M8" s="48">
        <v>470762413.15000004</v>
      </c>
      <c r="N8" s="48">
        <v>469561736.89000005</v>
      </c>
      <c r="O8" s="48">
        <v>469561736.89000005</v>
      </c>
      <c r="P8" s="48">
        <v>454359379.45999998</v>
      </c>
      <c r="Q8" s="48">
        <v>437991893.64000005</v>
      </c>
      <c r="R8" s="48">
        <v>437991893.64000005</v>
      </c>
      <c r="S8" s="48">
        <v>435634696.0800001</v>
      </c>
      <c r="T8" s="48">
        <v>435634696.0800001</v>
      </c>
      <c r="U8" s="48">
        <v>434888849.09000009</v>
      </c>
      <c r="V8" s="48">
        <v>434888849.09000009</v>
      </c>
      <c r="W8" s="48">
        <v>434888849.09000009</v>
      </c>
      <c r="X8" s="48">
        <v>434884112.84000009</v>
      </c>
      <c r="Y8" s="48">
        <v>433101903.22000009</v>
      </c>
      <c r="Z8" s="48">
        <v>432845679.34000003</v>
      </c>
      <c r="AA8" s="48">
        <v>432288288.01000011</v>
      </c>
      <c r="AB8" s="48">
        <v>432100788.01000011</v>
      </c>
      <c r="AC8" s="48">
        <v>426010808.4000001</v>
      </c>
      <c r="AD8" s="48">
        <v>419622665.29000002</v>
      </c>
      <c r="AE8" s="48">
        <v>419622665.29000002</v>
      </c>
    </row>
    <row r="9" spans="1:31" thickBot="1" x14ac:dyDescent="0.35">
      <c r="A9" s="5">
        <f>COUNTIFS('Mapping Table'!$B$3:$B$102,'UI '!$D9,'Mapping Table'!$A$3:$A$102,'UI '!$C9)</f>
        <v>0</v>
      </c>
      <c r="B9" s="5">
        <f>SUMIFS('Mapping Table'!$D$3:$D$102,'Mapping Table'!$B$3:$B$102,'UI '!D9,'Mapping Table'!$A$3:$A$102,'UI '!C9)</f>
        <v>0</v>
      </c>
      <c r="C9" s="45" t="s">
        <v>210</v>
      </c>
      <c r="D9" s="46" t="s">
        <v>86</v>
      </c>
      <c r="E9" s="47" t="s">
        <v>57</v>
      </c>
      <c r="F9" s="48">
        <v>59224687.57</v>
      </c>
      <c r="G9" s="48">
        <v>59224687.57</v>
      </c>
      <c r="H9" s="48">
        <v>59224687.57</v>
      </c>
      <c r="I9" s="48">
        <v>59224687.57</v>
      </c>
      <c r="J9" s="48">
        <v>59224687.57</v>
      </c>
      <c r="K9" s="48">
        <v>59224687.57</v>
      </c>
      <c r="L9" s="48">
        <v>59224687.57</v>
      </c>
      <c r="M9" s="48">
        <v>59224687.57</v>
      </c>
      <c r="N9" s="48">
        <v>59224687.57</v>
      </c>
      <c r="O9" s="48">
        <v>59224687.57</v>
      </c>
      <c r="P9" s="48">
        <v>59224687.57</v>
      </c>
      <c r="Q9" s="48">
        <v>59224687.57</v>
      </c>
      <c r="R9" s="48">
        <v>59224687.57</v>
      </c>
      <c r="S9" s="48">
        <v>59224687.57</v>
      </c>
      <c r="T9" s="48">
        <v>59224687.57</v>
      </c>
      <c r="U9" s="48">
        <v>59224687.57</v>
      </c>
      <c r="V9" s="48">
        <v>59224687.57</v>
      </c>
      <c r="W9" s="48">
        <v>59224687.57</v>
      </c>
      <c r="X9" s="48">
        <v>59224687.57</v>
      </c>
      <c r="Y9" s="48">
        <v>59224687.57</v>
      </c>
      <c r="Z9" s="48">
        <v>59224687.57</v>
      </c>
      <c r="AA9" s="48">
        <v>59224687.57</v>
      </c>
      <c r="AB9" s="48">
        <v>59224687.57</v>
      </c>
      <c r="AC9" s="48">
        <v>59224687.57</v>
      </c>
      <c r="AD9" s="48">
        <v>59224687.57</v>
      </c>
      <c r="AE9" s="48">
        <v>59224687.57</v>
      </c>
    </row>
    <row r="10" spans="1:31" thickBot="1" x14ac:dyDescent="0.35">
      <c r="A10" s="5">
        <f>COUNTIFS('Mapping Table'!$B$3:$B$102,'UI '!$D10,'Mapping Table'!$A$3:$A$102,'UI '!$C10)</f>
        <v>0</v>
      </c>
      <c r="B10" s="5">
        <f>SUMIFS('Mapping Table'!$D$3:$D$102,'Mapping Table'!$B$3:$B$102,'UI '!D10,'Mapping Table'!$A$3:$A$102,'UI '!C10)</f>
        <v>0</v>
      </c>
      <c r="C10" s="45" t="s">
        <v>210</v>
      </c>
      <c r="D10" s="41"/>
      <c r="E10" s="45" t="s">
        <v>211</v>
      </c>
      <c r="F10" s="49">
        <v>753040784.49512517</v>
      </c>
      <c r="G10" s="49">
        <v>747121047.31512511</v>
      </c>
      <c r="H10" s="49">
        <v>746151396.99512517</v>
      </c>
      <c r="I10" s="49">
        <v>744943252.93512511</v>
      </c>
      <c r="J10" s="49">
        <v>743196604.73512518</v>
      </c>
      <c r="K10" s="49">
        <v>743192522.0751251</v>
      </c>
      <c r="L10" s="49">
        <v>739259643.5751251</v>
      </c>
      <c r="M10" s="49">
        <v>737808794.68512523</v>
      </c>
      <c r="N10" s="49">
        <v>735489052.70512521</v>
      </c>
      <c r="O10" s="49">
        <v>734876000.17512524</v>
      </c>
      <c r="P10" s="49">
        <v>713585270.35512507</v>
      </c>
      <c r="Q10" s="49">
        <v>695768488.89512515</v>
      </c>
      <c r="R10" s="49">
        <v>695768488.89512515</v>
      </c>
      <c r="S10" s="49">
        <v>682708543.83512533</v>
      </c>
      <c r="T10" s="49">
        <v>681676537.63512528</v>
      </c>
      <c r="U10" s="49">
        <v>680590159.74512529</v>
      </c>
      <c r="V10" s="49">
        <v>680590159.74512529</v>
      </c>
      <c r="W10" s="49">
        <v>677064179.83512533</v>
      </c>
      <c r="X10" s="49">
        <v>677059443.58512533</v>
      </c>
      <c r="Y10" s="49">
        <v>674069019.51512527</v>
      </c>
      <c r="Z10" s="49">
        <v>673812795.63512516</v>
      </c>
      <c r="AA10" s="49">
        <v>672596955.19512522</v>
      </c>
      <c r="AB10" s="49">
        <v>672409455.19512522</v>
      </c>
      <c r="AC10" s="49">
        <v>665557729.39512527</v>
      </c>
      <c r="AD10" s="49">
        <v>652932091.77512515</v>
      </c>
      <c r="AE10" s="49">
        <v>652932091.77512515</v>
      </c>
    </row>
    <row r="11" spans="1:31" thickTop="1" x14ac:dyDescent="0.3">
      <c r="A11" s="5">
        <f>COUNTIFS('Mapping Table'!$B$3:$B$102,'UI '!$D11,'Mapping Table'!$A$3:$A$102,'UI '!$C11)</f>
        <v>0</v>
      </c>
      <c r="B11" s="5">
        <f>SUMIFS('Mapping Table'!$D$3:$D$102,'Mapping Table'!$B$3:$B$102,'UI '!D11,'Mapping Table'!$A$3:$A$102,'UI '!C11)</f>
        <v>0</v>
      </c>
      <c r="C11" s="45" t="s">
        <v>152</v>
      </c>
      <c r="D11" s="46" t="s">
        <v>78</v>
      </c>
      <c r="E11" s="47" t="s">
        <v>57</v>
      </c>
      <c r="F11" s="48">
        <v>1617</v>
      </c>
      <c r="G11" s="48">
        <v>1617</v>
      </c>
      <c r="H11" s="48">
        <v>1617</v>
      </c>
      <c r="I11" s="48">
        <v>1617</v>
      </c>
      <c r="J11" s="48">
        <v>1617</v>
      </c>
      <c r="K11" s="48">
        <v>1617</v>
      </c>
      <c r="L11" s="48">
        <v>1617</v>
      </c>
      <c r="M11" s="48">
        <v>1617</v>
      </c>
      <c r="N11" s="48">
        <v>1617</v>
      </c>
      <c r="O11" s="48">
        <v>1617</v>
      </c>
      <c r="P11" s="48">
        <v>1617</v>
      </c>
      <c r="Q11" s="48">
        <v>1617</v>
      </c>
      <c r="R11" s="48">
        <v>1617</v>
      </c>
      <c r="S11" s="48">
        <v>1617</v>
      </c>
      <c r="T11" s="48">
        <v>1617</v>
      </c>
      <c r="U11" s="48">
        <v>1617</v>
      </c>
      <c r="V11" s="48">
        <v>1617</v>
      </c>
      <c r="W11" s="48">
        <v>1617</v>
      </c>
      <c r="X11" s="48">
        <v>1617</v>
      </c>
      <c r="Y11" s="48">
        <v>1617</v>
      </c>
      <c r="Z11" s="48">
        <v>1617</v>
      </c>
      <c r="AA11" s="48">
        <v>1617</v>
      </c>
      <c r="AB11" s="48">
        <v>1617</v>
      </c>
      <c r="AC11" s="48">
        <v>1617</v>
      </c>
      <c r="AD11" s="48">
        <v>1617</v>
      </c>
      <c r="AE11" s="48">
        <v>1617</v>
      </c>
    </row>
    <row r="12" spans="1:31" ht="14.45" x14ac:dyDescent="0.3">
      <c r="A12" s="5">
        <f>COUNTIFS('Mapping Table'!$B$3:$B$102,'UI '!$D12,'Mapping Table'!$A$3:$A$102,'UI '!$C12)</f>
        <v>1</v>
      </c>
      <c r="B12" s="5">
        <f>SUMIFS('Mapping Table'!$D$3:$D$102,'Mapping Table'!$B$3:$B$102,'UI '!D12,'Mapping Table'!$A$3:$A$102,'UI '!C12)</f>
        <v>1</v>
      </c>
      <c r="C12" s="45" t="s">
        <v>152</v>
      </c>
      <c r="D12" s="46" t="s">
        <v>82</v>
      </c>
      <c r="E12" s="47" t="s">
        <v>57</v>
      </c>
      <c r="F12" s="48">
        <v>-537047.92000000004</v>
      </c>
      <c r="G12" s="48">
        <v>-537047.92000000004</v>
      </c>
      <c r="H12" s="48">
        <v>-537047.92000000004</v>
      </c>
      <c r="I12" s="48">
        <v>-537047.92000000004</v>
      </c>
      <c r="J12" s="48">
        <v>-537047.92000000004</v>
      </c>
      <c r="K12" s="48">
        <v>-537047.92000000004</v>
      </c>
      <c r="L12" s="48">
        <v>-537047.92000000004</v>
      </c>
      <c r="M12" s="48">
        <v>-537047.92000000004</v>
      </c>
      <c r="N12" s="48">
        <v>-537047.92000000004</v>
      </c>
      <c r="O12" s="48">
        <v>-537047.92000000004</v>
      </c>
      <c r="P12" s="48">
        <v>-537047.92000000004</v>
      </c>
      <c r="Q12" s="48">
        <v>-537047.92000000004</v>
      </c>
      <c r="R12" s="48">
        <v>-537047.92000000004</v>
      </c>
      <c r="S12" s="48">
        <v>-560440.35000000009</v>
      </c>
      <c r="T12" s="48">
        <v>-584151.87000000011</v>
      </c>
      <c r="U12" s="48">
        <v>-584151.87000000011</v>
      </c>
      <c r="V12" s="48">
        <v>-584151.87000000011</v>
      </c>
      <c r="W12" s="48">
        <v>-584151.87000000011</v>
      </c>
      <c r="X12" s="48">
        <v>-616397.1100000001</v>
      </c>
      <c r="Y12" s="48">
        <v>-616397.1100000001</v>
      </c>
      <c r="Z12" s="48">
        <v>-616397.1100000001</v>
      </c>
      <c r="AA12" s="48">
        <v>-616397.1100000001</v>
      </c>
      <c r="AB12" s="48">
        <v>-616397.1100000001</v>
      </c>
      <c r="AC12" s="48">
        <v>-616397.1100000001</v>
      </c>
      <c r="AD12" s="48">
        <v>-616397.1100000001</v>
      </c>
      <c r="AE12" s="48">
        <v>-616397.1100000001</v>
      </c>
    </row>
    <row r="13" spans="1:31" ht="14.45" x14ac:dyDescent="0.3">
      <c r="A13" s="5">
        <f>COUNTIFS('Mapping Table'!$B$3:$B$102,'UI '!$D13,'Mapping Table'!$A$3:$A$102,'UI '!$C13)</f>
        <v>1</v>
      </c>
      <c r="B13" s="5">
        <f>SUMIFS('Mapping Table'!$D$3:$D$102,'Mapping Table'!$B$3:$B$102,'UI '!D13,'Mapping Table'!$A$3:$A$102,'UI '!C13)</f>
        <v>2</v>
      </c>
      <c r="C13" s="45" t="s">
        <v>152</v>
      </c>
      <c r="D13" s="46" t="s">
        <v>84</v>
      </c>
      <c r="E13" s="47" t="s">
        <v>57</v>
      </c>
      <c r="F13" s="48">
        <v>2005200.26</v>
      </c>
      <c r="G13" s="48">
        <v>2003135.66</v>
      </c>
      <c r="H13" s="48">
        <v>2006697.3800000001</v>
      </c>
      <c r="I13" s="48">
        <v>2000332.36</v>
      </c>
      <c r="J13" s="48">
        <v>1995959.84</v>
      </c>
      <c r="K13" s="48">
        <v>1995959.84</v>
      </c>
      <c r="L13" s="48">
        <v>1995959.84</v>
      </c>
      <c r="M13" s="48">
        <v>1982180.14</v>
      </c>
      <c r="N13" s="48">
        <v>1982180.14</v>
      </c>
      <c r="O13" s="48">
        <v>1896350.55</v>
      </c>
      <c r="P13" s="48">
        <v>1879404.6899999997</v>
      </c>
      <c r="Q13" s="48">
        <v>1847882.1999999997</v>
      </c>
      <c r="R13" s="48">
        <v>1847882.1999999997</v>
      </c>
      <c r="S13" s="48">
        <v>1847882.1999999997</v>
      </c>
      <c r="T13" s="48">
        <v>1838070.4199999997</v>
      </c>
      <c r="U13" s="48">
        <v>1838070.4199999997</v>
      </c>
      <c r="V13" s="48">
        <v>1838070.4199999997</v>
      </c>
      <c r="W13" s="48">
        <v>1838070.4199999997</v>
      </c>
      <c r="X13" s="48">
        <v>1829924.5099999998</v>
      </c>
      <c r="Y13" s="48">
        <v>1829924.5099999998</v>
      </c>
      <c r="Z13" s="48">
        <v>1829924.5099999998</v>
      </c>
      <c r="AA13" s="48">
        <v>1790519.3399999999</v>
      </c>
      <c r="AB13" s="48">
        <v>1790519.3399999999</v>
      </c>
      <c r="AC13" s="48">
        <v>1790519.3399999999</v>
      </c>
      <c r="AD13" s="48">
        <v>1790519.3399999999</v>
      </c>
      <c r="AE13" s="48">
        <v>1790519.3399999999</v>
      </c>
    </row>
    <row r="14" spans="1:31" ht="14.45" x14ac:dyDescent="0.3">
      <c r="A14" s="5">
        <f>COUNTIFS('Mapping Table'!$B$3:$B$102,'UI '!$D14,'Mapping Table'!$A$3:$A$102,'UI '!$C14)</f>
        <v>1</v>
      </c>
      <c r="B14" s="5">
        <f>SUMIFS('Mapping Table'!$D$3:$D$102,'Mapping Table'!$B$3:$B$102,'UI '!D14,'Mapping Table'!$A$3:$A$102,'UI '!C14)</f>
        <v>3</v>
      </c>
      <c r="C14" s="45" t="s">
        <v>152</v>
      </c>
      <c r="D14" s="46" t="s">
        <v>85</v>
      </c>
      <c r="E14" s="47" t="s">
        <v>57</v>
      </c>
      <c r="F14" s="48">
        <v>2721756.5456802808</v>
      </c>
      <c r="G14" s="48">
        <v>2709678.3456802806</v>
      </c>
      <c r="H14" s="48">
        <v>2686579.0456802808</v>
      </c>
      <c r="I14" s="48">
        <v>2665771.3956802809</v>
      </c>
      <c r="J14" s="48">
        <v>2617377.6756802811</v>
      </c>
      <c r="K14" s="48">
        <v>2576989.6056802808</v>
      </c>
      <c r="L14" s="48">
        <v>2561238.325680281</v>
      </c>
      <c r="M14" s="48">
        <v>2536660.4856802807</v>
      </c>
      <c r="N14" s="48">
        <v>2525024.055680281</v>
      </c>
      <c r="O14" s="48">
        <v>2510733.8856802811</v>
      </c>
      <c r="P14" s="48">
        <v>2509240.245680281</v>
      </c>
      <c r="Q14" s="48">
        <v>2509240.245680281</v>
      </c>
      <c r="R14" s="48">
        <v>2509240.245680281</v>
      </c>
      <c r="S14" s="48">
        <v>2509240.245680281</v>
      </c>
      <c r="T14" s="48">
        <v>2501842.9156802809</v>
      </c>
      <c r="U14" s="48">
        <v>2466383.6156802806</v>
      </c>
      <c r="V14" s="48">
        <v>2460508.9156802809</v>
      </c>
      <c r="W14" s="48">
        <v>2444004.2556802807</v>
      </c>
      <c r="X14" s="48">
        <v>2415380.4556802809</v>
      </c>
      <c r="Y14" s="48">
        <v>2301229.9656802807</v>
      </c>
      <c r="Z14" s="48">
        <v>2301229.9656802807</v>
      </c>
      <c r="AA14" s="48">
        <v>2269573.0256802808</v>
      </c>
      <c r="AB14" s="48">
        <v>2269573.0256802808</v>
      </c>
      <c r="AC14" s="48">
        <v>2260300.0856802808</v>
      </c>
      <c r="AD14" s="48">
        <v>2260300.0856802808</v>
      </c>
      <c r="AE14" s="48">
        <v>2260300.0856802808</v>
      </c>
    </row>
    <row r="15" spans="1:31" ht="14.45" x14ac:dyDescent="0.3">
      <c r="A15" s="5">
        <f>COUNTIFS('Mapping Table'!$B$3:$B$102,'UI '!$D15,'Mapping Table'!$A$3:$A$102,'UI '!$C15)</f>
        <v>0</v>
      </c>
      <c r="B15" s="5">
        <f>SUMIFS('Mapping Table'!$D$3:$D$102,'Mapping Table'!$B$3:$B$102,'UI '!D15,'Mapping Table'!$A$3:$A$102,'UI '!C15)</f>
        <v>0</v>
      </c>
      <c r="C15" s="45" t="s">
        <v>152</v>
      </c>
      <c r="D15" s="46" t="s">
        <v>218</v>
      </c>
      <c r="E15" s="47" t="s">
        <v>57</v>
      </c>
      <c r="F15" s="48">
        <v>4200001</v>
      </c>
      <c r="G15" s="48">
        <v>4200001</v>
      </c>
      <c r="H15" s="48">
        <v>4200001</v>
      </c>
      <c r="I15" s="48">
        <v>4200001</v>
      </c>
      <c r="J15" s="48">
        <v>4200001</v>
      </c>
      <c r="K15" s="48">
        <v>4200001</v>
      </c>
      <c r="L15" s="48">
        <v>4200001</v>
      </c>
      <c r="M15" s="48">
        <v>4200001</v>
      </c>
      <c r="N15" s="48">
        <v>4200001</v>
      </c>
      <c r="O15" s="48">
        <v>4200001</v>
      </c>
      <c r="P15" s="48">
        <v>4200001</v>
      </c>
      <c r="Q15" s="48">
        <v>4200001</v>
      </c>
      <c r="R15" s="48">
        <v>4200001</v>
      </c>
      <c r="S15" s="48">
        <v>4200001</v>
      </c>
      <c r="T15" s="48">
        <v>4200001</v>
      </c>
      <c r="U15" s="48">
        <v>4200001</v>
      </c>
      <c r="V15" s="48">
        <v>4200001</v>
      </c>
      <c r="W15" s="48">
        <v>4200001</v>
      </c>
      <c r="X15" s="48">
        <v>4200001</v>
      </c>
      <c r="Y15" s="48">
        <v>4200001</v>
      </c>
      <c r="Z15" s="48">
        <v>4200001</v>
      </c>
      <c r="AA15" s="48">
        <v>4200001</v>
      </c>
      <c r="AB15" s="48">
        <v>4200001</v>
      </c>
      <c r="AC15" s="48">
        <v>4200001</v>
      </c>
      <c r="AD15" s="48">
        <v>4200001</v>
      </c>
      <c r="AE15" s="48">
        <v>4200001</v>
      </c>
    </row>
    <row r="16" spans="1:31" ht="14.45" x14ac:dyDescent="0.3">
      <c r="A16" s="5">
        <f>COUNTIFS('Mapping Table'!$B$3:$B$102,'UI '!$D16,'Mapping Table'!$A$3:$A$102,'UI '!$C16)</f>
        <v>1</v>
      </c>
      <c r="B16" s="5">
        <f>SUMIFS('Mapping Table'!$D$3:$D$102,'Mapping Table'!$B$3:$B$102,'UI '!D16,'Mapping Table'!$A$3:$A$102,'UI '!C16)</f>
        <v>5</v>
      </c>
      <c r="C16" s="45" t="s">
        <v>152</v>
      </c>
      <c r="D16" s="46" t="s">
        <v>88</v>
      </c>
      <c r="E16" s="47" t="s">
        <v>57</v>
      </c>
      <c r="F16" s="48">
        <v>274395.44999999995</v>
      </c>
      <c r="G16" s="48">
        <v>272955.51999999996</v>
      </c>
      <c r="H16" s="48">
        <v>271992.81999999995</v>
      </c>
      <c r="I16" s="48">
        <v>269481.17999999993</v>
      </c>
      <c r="J16" s="48">
        <v>267567.1399999999</v>
      </c>
      <c r="K16" s="48">
        <v>267567.1399999999</v>
      </c>
      <c r="L16" s="48">
        <v>267224.87999999989</v>
      </c>
      <c r="M16" s="48">
        <v>264077.03999999992</v>
      </c>
      <c r="N16" s="48">
        <v>250605.54999999993</v>
      </c>
      <c r="O16" s="48">
        <v>245749.72999999992</v>
      </c>
      <c r="P16" s="48">
        <v>245742.51999999993</v>
      </c>
      <c r="Q16" s="48">
        <v>245746.42999999993</v>
      </c>
      <c r="R16" s="48">
        <v>245746.42999999993</v>
      </c>
      <c r="S16" s="48">
        <v>245746.42999999993</v>
      </c>
      <c r="T16" s="48">
        <v>240123.86999999994</v>
      </c>
      <c r="U16" s="48">
        <v>231497.67999999993</v>
      </c>
      <c r="V16" s="48">
        <v>231497.67999999993</v>
      </c>
      <c r="W16" s="48">
        <v>227584.28999999992</v>
      </c>
      <c r="X16" s="48">
        <v>223010.01999999993</v>
      </c>
      <c r="Y16" s="48">
        <v>223010.01999999993</v>
      </c>
      <c r="Z16" s="48">
        <v>220220.09999999992</v>
      </c>
      <c r="AA16" s="48">
        <v>220220.09999999992</v>
      </c>
      <c r="AB16" s="48">
        <v>215187.09999999992</v>
      </c>
      <c r="AC16" s="48">
        <v>204770.05999999991</v>
      </c>
      <c r="AD16" s="48">
        <v>201508.05999999991</v>
      </c>
      <c r="AE16" s="48">
        <v>201508.05999999991</v>
      </c>
    </row>
    <row r="17" spans="1:31" thickBot="1" x14ac:dyDescent="0.35">
      <c r="A17" s="5">
        <f>COUNTIFS('Mapping Table'!$B$3:$B$102,'UI '!$D17,'Mapping Table'!$A$3:$A$102,'UI '!$C17)</f>
        <v>1</v>
      </c>
      <c r="B17" s="5">
        <f>SUMIFS('Mapping Table'!$D$3:$D$102,'Mapping Table'!$B$3:$B$102,'UI '!D17,'Mapping Table'!$A$3:$A$102,'UI '!C17)</f>
        <v>4</v>
      </c>
      <c r="C17" s="45" t="s">
        <v>152</v>
      </c>
      <c r="D17" s="46" t="s">
        <v>124</v>
      </c>
      <c r="E17" s="47" t="s">
        <v>57</v>
      </c>
      <c r="F17" s="48">
        <v>496746.29000000004</v>
      </c>
      <c r="G17" s="48">
        <v>496746.29000000004</v>
      </c>
      <c r="H17" s="48">
        <v>496746.29000000004</v>
      </c>
      <c r="I17" s="48">
        <v>496746.29000000004</v>
      </c>
      <c r="J17" s="48">
        <v>496746.29000000004</v>
      </c>
      <c r="K17" s="48">
        <v>496746.29000000004</v>
      </c>
      <c r="L17" s="48">
        <v>496746.29000000004</v>
      </c>
      <c r="M17" s="48">
        <v>496746.29000000004</v>
      </c>
      <c r="N17" s="48">
        <v>496746.29000000004</v>
      </c>
      <c r="O17" s="48">
        <v>496746.29000000004</v>
      </c>
      <c r="P17" s="48">
        <v>496746.29000000004</v>
      </c>
      <c r="Q17" s="48">
        <v>496746.29000000004</v>
      </c>
      <c r="R17" s="48">
        <v>496746.29000000004</v>
      </c>
      <c r="S17" s="48">
        <v>496746.29000000004</v>
      </c>
      <c r="T17" s="48">
        <v>496746.29000000004</v>
      </c>
      <c r="U17" s="48">
        <v>49983.210000000006</v>
      </c>
      <c r="V17" s="48">
        <v>49983.210000000006</v>
      </c>
      <c r="W17" s="48">
        <v>49983.210000000006</v>
      </c>
      <c r="X17" s="48">
        <v>49983.210000000006</v>
      </c>
      <c r="Y17" s="48">
        <v>47744.250000000007</v>
      </c>
      <c r="Z17" s="48">
        <v>47744.250000000007</v>
      </c>
      <c r="AA17" s="48">
        <v>47744.250000000007</v>
      </c>
      <c r="AB17" s="48">
        <v>47744.250000000007</v>
      </c>
      <c r="AC17" s="48">
        <v>47744.250000000007</v>
      </c>
      <c r="AD17" s="48">
        <v>47744.250000000007</v>
      </c>
      <c r="AE17" s="48">
        <v>47744.250000000007</v>
      </c>
    </row>
    <row r="18" spans="1:31" thickBot="1" x14ac:dyDescent="0.35">
      <c r="A18" s="5">
        <f>COUNTIFS('Mapping Table'!$B$3:$B$102,'UI '!$D18,'Mapping Table'!$A$3:$A$102,'UI '!$C18)</f>
        <v>0</v>
      </c>
      <c r="B18" s="5">
        <f>SUMIFS('Mapping Table'!$D$3:$D$102,'Mapping Table'!$B$3:$B$102,'UI '!D18,'Mapping Table'!$A$3:$A$102,'UI '!C18)</f>
        <v>0</v>
      </c>
      <c r="C18" s="45" t="s">
        <v>152</v>
      </c>
      <c r="D18" s="41"/>
      <c r="E18" s="45" t="s">
        <v>216</v>
      </c>
      <c r="F18" s="49">
        <v>9162668.625680279</v>
      </c>
      <c r="G18" s="49">
        <v>9147085.8956802785</v>
      </c>
      <c r="H18" s="49">
        <v>9126585.6156802811</v>
      </c>
      <c r="I18" s="49">
        <v>9096901.3056802824</v>
      </c>
      <c r="J18" s="49">
        <v>9042221.0256802812</v>
      </c>
      <c r="K18" s="49">
        <v>9001832.9556802809</v>
      </c>
      <c r="L18" s="49">
        <v>8985739.4156802818</v>
      </c>
      <c r="M18" s="49">
        <v>8944234.0356802791</v>
      </c>
      <c r="N18" s="49">
        <v>8919126.1156802811</v>
      </c>
      <c r="O18" s="49">
        <v>8814150.535680281</v>
      </c>
      <c r="P18" s="49">
        <v>8795703.8256802801</v>
      </c>
      <c r="Q18" s="49">
        <v>8764185.24568028</v>
      </c>
      <c r="R18" s="49">
        <v>8764185.24568028</v>
      </c>
      <c r="S18" s="49">
        <v>8740792.8156802803</v>
      </c>
      <c r="T18" s="49">
        <v>8694249.6256802808</v>
      </c>
      <c r="U18" s="49">
        <v>8203401.0556802796</v>
      </c>
      <c r="V18" s="49">
        <v>8197526.3556802804</v>
      </c>
      <c r="W18" s="49">
        <v>8177108.3056802806</v>
      </c>
      <c r="X18" s="49">
        <v>8103519.0856802799</v>
      </c>
      <c r="Y18" s="49">
        <v>7987129.6356802797</v>
      </c>
      <c r="Z18" s="49">
        <v>7984339.7156802798</v>
      </c>
      <c r="AA18" s="49">
        <v>7913277.6056802804</v>
      </c>
      <c r="AB18" s="49">
        <v>7908244.6056802804</v>
      </c>
      <c r="AC18" s="49">
        <v>7888554.6256802799</v>
      </c>
      <c r="AD18" s="49">
        <v>7885292.6256802799</v>
      </c>
      <c r="AE18" s="49">
        <v>7885292.6256802799</v>
      </c>
    </row>
    <row r="19" spans="1:31" thickTop="1" x14ac:dyDescent="0.3">
      <c r="A19" s="5">
        <f>COUNTIFS('Mapping Table'!$B$3:$B$102,'UI '!$D19,'Mapping Table'!$A$3:$A$102,'UI '!$C19)</f>
        <v>1</v>
      </c>
      <c r="B19" s="5">
        <f>SUMIFS('Mapping Table'!$D$3:$D$102,'Mapping Table'!$B$3:$B$102,'UI '!D19,'Mapping Table'!$A$3:$A$102,'UI '!C19)</f>
        <v>8</v>
      </c>
      <c r="C19" s="45" t="s">
        <v>153</v>
      </c>
      <c r="D19" s="46" t="s">
        <v>82</v>
      </c>
      <c r="E19" s="47" t="s">
        <v>57</v>
      </c>
      <c r="F19" s="48">
        <v>16275702.170000002</v>
      </c>
      <c r="G19" s="48">
        <v>16120464.870000001</v>
      </c>
      <c r="H19" s="48">
        <v>16101134.370000001</v>
      </c>
      <c r="I19" s="48">
        <v>16017145.560000002</v>
      </c>
      <c r="J19" s="48">
        <v>16000916.950000003</v>
      </c>
      <c r="K19" s="48">
        <v>15795172.560000002</v>
      </c>
      <c r="L19" s="48">
        <v>15637817.800000003</v>
      </c>
      <c r="M19" s="48">
        <v>15518139.560000002</v>
      </c>
      <c r="N19" s="48">
        <v>15510935.830000002</v>
      </c>
      <c r="O19" s="48">
        <v>15470258.110000001</v>
      </c>
      <c r="P19" s="48">
        <v>15412720.870000001</v>
      </c>
      <c r="Q19" s="48">
        <v>15229412.699999999</v>
      </c>
      <c r="R19" s="48">
        <v>15229412.699999999</v>
      </c>
      <c r="S19" s="48">
        <v>15182054.699999999</v>
      </c>
      <c r="T19" s="48">
        <v>14898138.309999999</v>
      </c>
      <c r="U19" s="48">
        <v>14756431.9</v>
      </c>
      <c r="V19" s="48">
        <v>14448131.860000001</v>
      </c>
      <c r="W19" s="48">
        <v>14448618.250000002</v>
      </c>
      <c r="X19" s="48">
        <v>14448548.140000002</v>
      </c>
      <c r="Y19" s="48">
        <v>14438053.140000002</v>
      </c>
      <c r="Z19" s="48">
        <v>14438053.140000002</v>
      </c>
      <c r="AA19" s="48">
        <v>14412799.820000002</v>
      </c>
      <c r="AB19" s="48">
        <v>14079368.040000003</v>
      </c>
      <c r="AC19" s="48">
        <v>13962632.320000002</v>
      </c>
      <c r="AD19" s="48">
        <v>13932374.450000003</v>
      </c>
      <c r="AE19" s="48">
        <v>13932374.450000003</v>
      </c>
    </row>
    <row r="20" spans="1:31" ht="14.45" x14ac:dyDescent="0.3">
      <c r="A20" s="5">
        <f>COUNTIFS('Mapping Table'!$B$3:$B$102,'UI '!$D20,'Mapping Table'!$A$3:$A$102,'UI '!$C20)</f>
        <v>1</v>
      </c>
      <c r="B20" s="5">
        <f>SUMIFS('Mapping Table'!$D$3:$D$102,'Mapping Table'!$B$3:$B$102,'UI '!D20,'Mapping Table'!$A$3:$A$102,'UI '!C20)</f>
        <v>7</v>
      </c>
      <c r="C20" s="45" t="s">
        <v>153</v>
      </c>
      <c r="D20" s="46" t="s">
        <v>83</v>
      </c>
      <c r="E20" s="47" t="s">
        <v>57</v>
      </c>
      <c r="F20" s="48">
        <v>31930838.600000005</v>
      </c>
      <c r="G20" s="48">
        <v>31841767.350000005</v>
      </c>
      <c r="H20" s="48">
        <v>31766778.560000006</v>
      </c>
      <c r="I20" s="48">
        <v>31219772.830000006</v>
      </c>
      <c r="J20" s="48">
        <v>31164683.680000007</v>
      </c>
      <c r="K20" s="48">
        <v>31155756.110000007</v>
      </c>
      <c r="L20" s="48">
        <v>31124778.100000005</v>
      </c>
      <c r="M20" s="48">
        <v>31098230.470000006</v>
      </c>
      <c r="N20" s="48">
        <v>30064652.750000007</v>
      </c>
      <c r="O20" s="48">
        <v>29930971.030000009</v>
      </c>
      <c r="P20" s="48">
        <v>30883504.97000001</v>
      </c>
      <c r="Q20" s="48">
        <v>29416566.24000001</v>
      </c>
      <c r="R20" s="48">
        <v>29416566.24000001</v>
      </c>
      <c r="S20" s="48">
        <v>29251567.360000011</v>
      </c>
      <c r="T20" s="48">
        <v>28545323.15000001</v>
      </c>
      <c r="U20" s="48">
        <v>28413888.840000011</v>
      </c>
      <c r="V20" s="48">
        <v>28187649.140000012</v>
      </c>
      <c r="W20" s="48">
        <v>28185353.910000011</v>
      </c>
      <c r="X20" s="48">
        <v>27981294.610000011</v>
      </c>
      <c r="Y20" s="48">
        <v>27964826.800000012</v>
      </c>
      <c r="Z20" s="48">
        <v>27914356.270000011</v>
      </c>
      <c r="AA20" s="48">
        <v>27914356.270000011</v>
      </c>
      <c r="AB20" s="48">
        <v>27903356.270000011</v>
      </c>
      <c r="AC20" s="48">
        <v>27861988.15000001</v>
      </c>
      <c r="AD20" s="48">
        <v>27832482.15000001</v>
      </c>
      <c r="AE20" s="48">
        <v>27832482.15000001</v>
      </c>
    </row>
    <row r="21" spans="1:31" ht="14.45" x14ac:dyDescent="0.3">
      <c r="A21" s="5">
        <f>COUNTIFS('Mapping Table'!$B$3:$B$102,'UI '!$D21,'Mapping Table'!$A$3:$A$102,'UI '!$C21)</f>
        <v>1</v>
      </c>
      <c r="B21" s="5">
        <f>SUMIFS('Mapping Table'!$D$3:$D$102,'Mapping Table'!$B$3:$B$102,'UI '!D21,'Mapping Table'!$A$3:$A$102,'UI '!C21)</f>
        <v>7</v>
      </c>
      <c r="C21" s="45" t="s">
        <v>153</v>
      </c>
      <c r="D21" s="46" t="s">
        <v>93</v>
      </c>
      <c r="E21" s="47" t="s">
        <v>57</v>
      </c>
      <c r="F21" s="48">
        <v>350899.79471811478</v>
      </c>
      <c r="G21" s="48">
        <v>350899.79471811478</v>
      </c>
      <c r="H21" s="48">
        <v>350899.79471811478</v>
      </c>
      <c r="I21" s="48">
        <v>350899.79471811478</v>
      </c>
      <c r="J21" s="48">
        <v>350899.79471811478</v>
      </c>
      <c r="K21" s="48">
        <v>350899.79471811478</v>
      </c>
      <c r="L21" s="48">
        <v>350899.79471811478</v>
      </c>
      <c r="M21" s="48">
        <v>350899.79471811478</v>
      </c>
      <c r="N21" s="48">
        <v>350899.79471811478</v>
      </c>
      <c r="O21" s="48">
        <v>350899.79471811478</v>
      </c>
      <c r="P21" s="48">
        <v>350899.79471811478</v>
      </c>
      <c r="Q21" s="48">
        <v>350899.79471811478</v>
      </c>
      <c r="R21" s="48">
        <v>350899.79471811478</v>
      </c>
      <c r="S21" s="48">
        <v>350899.79471811478</v>
      </c>
      <c r="T21" s="48">
        <v>350899.79471811478</v>
      </c>
      <c r="U21" s="48">
        <v>350899.79471811478</v>
      </c>
      <c r="V21" s="48">
        <v>350899.79471811478</v>
      </c>
      <c r="W21" s="48">
        <v>350899.79471811478</v>
      </c>
      <c r="X21" s="48">
        <v>350899.79471811478</v>
      </c>
      <c r="Y21" s="48">
        <v>350899.79471811478</v>
      </c>
      <c r="Z21" s="48">
        <v>350899.79471811478</v>
      </c>
      <c r="AA21" s="48">
        <v>350899.79471811478</v>
      </c>
      <c r="AB21" s="48">
        <v>350899.79471811478</v>
      </c>
      <c r="AC21" s="48">
        <v>350899.79471811478</v>
      </c>
      <c r="AD21" s="48">
        <v>350899.79471811478</v>
      </c>
      <c r="AE21" s="48">
        <v>350899.79471811478</v>
      </c>
    </row>
    <row r="22" spans="1:31" thickBot="1" x14ac:dyDescent="0.35">
      <c r="A22" s="5">
        <f>COUNTIFS('Mapping Table'!$B$3:$B$102,'UI '!$D22,'Mapping Table'!$A$3:$A$102,'UI '!$C22)</f>
        <v>1</v>
      </c>
      <c r="B22" s="5">
        <f>SUMIFS('Mapping Table'!$D$3:$D$102,'Mapping Table'!$B$3:$B$102,'UI '!D22,'Mapping Table'!$A$3:$A$102,'UI '!C22)</f>
        <v>7</v>
      </c>
      <c r="C22" s="45" t="s">
        <v>153</v>
      </c>
      <c r="D22" s="46" t="s">
        <v>94</v>
      </c>
      <c r="E22" s="47" t="s">
        <v>57</v>
      </c>
      <c r="F22" s="48">
        <v>118110.81</v>
      </c>
      <c r="G22" s="48">
        <v>118110.81</v>
      </c>
      <c r="H22" s="48">
        <v>118110.81</v>
      </c>
      <c r="I22" s="48">
        <v>118110.81</v>
      </c>
      <c r="J22" s="48">
        <v>118110.81</v>
      </c>
      <c r="K22" s="48">
        <v>118110.81</v>
      </c>
      <c r="L22" s="48">
        <v>118110.81</v>
      </c>
      <c r="M22" s="48">
        <v>118110.81</v>
      </c>
      <c r="N22" s="48">
        <v>118110.81</v>
      </c>
      <c r="O22" s="48">
        <v>118110.81</v>
      </c>
      <c r="P22" s="48">
        <v>118110.81</v>
      </c>
      <c r="Q22" s="48">
        <v>118110.81</v>
      </c>
      <c r="R22" s="48">
        <v>118110.81</v>
      </c>
      <c r="S22" s="48">
        <v>118110.81</v>
      </c>
      <c r="T22" s="48">
        <v>118110.81</v>
      </c>
      <c r="U22" s="48">
        <v>118110.81</v>
      </c>
      <c r="V22" s="48">
        <v>118110.81</v>
      </c>
      <c r="W22" s="48">
        <v>118110.81</v>
      </c>
      <c r="X22" s="48">
        <v>118110.81</v>
      </c>
      <c r="Y22" s="48">
        <v>118110.81</v>
      </c>
      <c r="Z22" s="48">
        <v>118110.81</v>
      </c>
      <c r="AA22" s="48">
        <v>118110.81</v>
      </c>
      <c r="AB22" s="48">
        <v>118110.81</v>
      </c>
      <c r="AC22" s="48">
        <v>118110.81</v>
      </c>
      <c r="AD22" s="48">
        <v>118110.81</v>
      </c>
      <c r="AE22" s="48">
        <v>118110.81</v>
      </c>
    </row>
    <row r="23" spans="1:31" thickBot="1" x14ac:dyDescent="0.35">
      <c r="A23" s="5">
        <f>COUNTIFS('Mapping Table'!$B$3:$B$102,'UI '!$D23,'Mapping Table'!$A$3:$A$102,'UI '!$C23)</f>
        <v>0</v>
      </c>
      <c r="B23" s="5">
        <f>SUMIFS('Mapping Table'!$D$3:$D$102,'Mapping Table'!$B$3:$B$102,'UI '!D23,'Mapping Table'!$A$3:$A$102,'UI '!C23)</f>
        <v>0</v>
      </c>
      <c r="C23" s="45" t="s">
        <v>153</v>
      </c>
      <c r="D23" s="41"/>
      <c r="E23" s="45" t="s">
        <v>217</v>
      </c>
      <c r="F23" s="49">
        <v>48675551.37471813</v>
      </c>
      <c r="G23" s="49">
        <v>48431242.824718125</v>
      </c>
      <c r="H23" s="49">
        <v>48336923.534718126</v>
      </c>
      <c r="I23" s="49">
        <v>47705928.994718127</v>
      </c>
      <c r="J23" s="49">
        <v>47634611.234718129</v>
      </c>
      <c r="K23" s="49">
        <v>47419939.274718128</v>
      </c>
      <c r="L23" s="49">
        <v>47231606.504718125</v>
      </c>
      <c r="M23" s="49">
        <v>47085380.634718128</v>
      </c>
      <c r="N23" s="49">
        <v>46044599.184718132</v>
      </c>
      <c r="O23" s="49">
        <v>45870239.744718127</v>
      </c>
      <c r="P23" s="49">
        <v>46765236.44471813</v>
      </c>
      <c r="Q23" s="49">
        <v>45114989.544718131</v>
      </c>
      <c r="R23" s="49">
        <v>45114989.544718131</v>
      </c>
      <c r="S23" s="49">
        <v>44902632.664718129</v>
      </c>
      <c r="T23" s="49">
        <v>43912472.064718127</v>
      </c>
      <c r="U23" s="49">
        <v>43639331.344718128</v>
      </c>
      <c r="V23" s="49">
        <v>43104791.604718134</v>
      </c>
      <c r="W23" s="49">
        <v>43102982.76471813</v>
      </c>
      <c r="X23" s="49">
        <v>42898853.354718134</v>
      </c>
      <c r="Y23" s="49">
        <v>42871890.544718131</v>
      </c>
      <c r="Z23" s="49">
        <v>42821420.01471813</v>
      </c>
      <c r="AA23" s="49">
        <v>42796166.69471813</v>
      </c>
      <c r="AB23" s="49">
        <v>42451734.914718136</v>
      </c>
      <c r="AC23" s="49">
        <v>42293631.074718133</v>
      </c>
      <c r="AD23" s="49">
        <v>42233867.204718128</v>
      </c>
      <c r="AE23" s="49">
        <v>42233867.204718128</v>
      </c>
    </row>
    <row r="24" spans="1:31" thickTop="1" x14ac:dyDescent="0.3">
      <c r="A24" s="5">
        <f>COUNTIFS('Mapping Table'!$B$3:$B$102,'UI '!$D24,'Mapping Table'!$A$3:$A$102,'UI '!$C24)</f>
        <v>1</v>
      </c>
      <c r="B24" s="5">
        <f>SUMIFS('Mapping Table'!$D$3:$D$102,'Mapping Table'!$B$3:$B$102,'UI '!D24,'Mapping Table'!$A$3:$A$102,'UI '!C24)</f>
        <v>18</v>
      </c>
      <c r="C24" s="45" t="s">
        <v>154</v>
      </c>
      <c r="D24" s="46" t="s">
        <v>102</v>
      </c>
      <c r="E24" s="47" t="s">
        <v>57</v>
      </c>
      <c r="F24" s="48">
        <v>677305.37</v>
      </c>
      <c r="G24" s="48">
        <v>677305.37</v>
      </c>
      <c r="H24" s="48">
        <v>677305.37</v>
      </c>
      <c r="I24" s="48">
        <v>677305.37</v>
      </c>
      <c r="J24" s="48">
        <v>677305.37</v>
      </c>
      <c r="K24" s="48">
        <v>677305.37</v>
      </c>
      <c r="L24" s="48">
        <v>677305.37</v>
      </c>
      <c r="M24" s="48">
        <v>677305.37</v>
      </c>
      <c r="N24" s="48">
        <v>677305.37</v>
      </c>
      <c r="O24" s="48">
        <v>677305.37</v>
      </c>
      <c r="P24" s="48">
        <v>677305.37</v>
      </c>
      <c r="Q24" s="48">
        <v>677305.37</v>
      </c>
      <c r="R24" s="48">
        <v>677305.37</v>
      </c>
      <c r="S24" s="48">
        <v>677305.37</v>
      </c>
      <c r="T24" s="48">
        <v>677305.37</v>
      </c>
      <c r="U24" s="48">
        <v>677305.37</v>
      </c>
      <c r="V24" s="48">
        <v>677305.37</v>
      </c>
      <c r="W24" s="48">
        <v>675833.58</v>
      </c>
      <c r="X24" s="48">
        <v>675833.58</v>
      </c>
      <c r="Y24" s="48">
        <v>675833.58</v>
      </c>
      <c r="Z24" s="48">
        <v>675833.58</v>
      </c>
      <c r="AA24" s="48">
        <v>675833.58</v>
      </c>
      <c r="AB24" s="48">
        <v>675833.58</v>
      </c>
      <c r="AC24" s="48">
        <v>675833.58</v>
      </c>
      <c r="AD24" s="48">
        <v>675833.58</v>
      </c>
      <c r="AE24" s="48">
        <v>675833.58</v>
      </c>
    </row>
    <row r="25" spans="1:31" ht="14.45" x14ac:dyDescent="0.3">
      <c r="A25" s="5">
        <f>COUNTIFS('Mapping Table'!$B$3:$B$102,'UI '!$D25,'Mapping Table'!$A$3:$A$102,'UI '!$C25)</f>
        <v>1</v>
      </c>
      <c r="B25" s="5">
        <f>SUMIFS('Mapping Table'!$D$3:$D$102,'Mapping Table'!$B$3:$B$102,'UI '!D25,'Mapping Table'!$A$3:$A$102,'UI '!C25)</f>
        <v>18</v>
      </c>
      <c r="C25" s="45" t="s">
        <v>154</v>
      </c>
      <c r="D25" s="46" t="s">
        <v>75</v>
      </c>
      <c r="E25" s="47" t="s">
        <v>57</v>
      </c>
      <c r="F25" s="48">
        <v>2592107.6178532811</v>
      </c>
      <c r="G25" s="48">
        <v>2592107.6178532811</v>
      </c>
      <c r="H25" s="48">
        <v>2592107.6178532811</v>
      </c>
      <c r="I25" s="48">
        <v>2592107.6178532811</v>
      </c>
      <c r="J25" s="48">
        <v>2592107.6178532811</v>
      </c>
      <c r="K25" s="48">
        <v>2592107.6178532811</v>
      </c>
      <c r="L25" s="48">
        <v>2592107.6178532811</v>
      </c>
      <c r="M25" s="48">
        <v>2592107.6178532811</v>
      </c>
      <c r="N25" s="48">
        <v>2592107.6178532811</v>
      </c>
      <c r="O25" s="48">
        <v>2592107.6178532811</v>
      </c>
      <c r="P25" s="48">
        <v>2592107.6178532811</v>
      </c>
      <c r="Q25" s="48">
        <v>2592107.6178532811</v>
      </c>
      <c r="R25" s="48">
        <v>2592107.6178532811</v>
      </c>
      <c r="S25" s="48">
        <v>2592107.6178532811</v>
      </c>
      <c r="T25" s="48">
        <v>2592107.6178532811</v>
      </c>
      <c r="U25" s="48">
        <v>2592107.6178532811</v>
      </c>
      <c r="V25" s="48">
        <v>2592107.6178532811</v>
      </c>
      <c r="W25" s="48">
        <v>2592107.6178532811</v>
      </c>
      <c r="X25" s="48">
        <v>2592107.6178532811</v>
      </c>
      <c r="Y25" s="48">
        <v>2592107.6178532811</v>
      </c>
      <c r="Z25" s="48">
        <v>2592107.6178532811</v>
      </c>
      <c r="AA25" s="48">
        <v>2538882.0754065285</v>
      </c>
      <c r="AB25" s="48">
        <v>2538882.0754065285</v>
      </c>
      <c r="AC25" s="48">
        <v>2538882.0754065285</v>
      </c>
      <c r="AD25" s="48">
        <v>2538882.0754065285</v>
      </c>
      <c r="AE25" s="48">
        <v>2538882.0754065285</v>
      </c>
    </row>
    <row r="26" spans="1:31" ht="14.45" x14ac:dyDescent="0.3">
      <c r="A26" s="5">
        <f>COUNTIFS('Mapping Table'!$B$3:$B$102,'UI '!$D26,'Mapping Table'!$A$3:$A$102,'UI '!$C26)</f>
        <v>1</v>
      </c>
      <c r="B26" s="5">
        <f>SUMIFS('Mapping Table'!$D$3:$D$102,'Mapping Table'!$B$3:$B$102,'UI '!D26,'Mapping Table'!$A$3:$A$102,'UI '!C26)</f>
        <v>14</v>
      </c>
      <c r="C26" s="45" t="s">
        <v>154</v>
      </c>
      <c r="D26" s="46" t="s">
        <v>77</v>
      </c>
      <c r="E26" s="47" t="s">
        <v>57</v>
      </c>
      <c r="F26" s="48">
        <v>46442.034277022038</v>
      </c>
      <c r="G26" s="48">
        <v>46442.034277022038</v>
      </c>
      <c r="H26" s="48">
        <v>46442.034277022038</v>
      </c>
      <c r="I26" s="48">
        <v>46442.034277022038</v>
      </c>
      <c r="J26" s="48">
        <v>46442.034277022038</v>
      </c>
      <c r="K26" s="48">
        <v>46442.034277022038</v>
      </c>
      <c r="L26" s="48">
        <v>46442.034277022038</v>
      </c>
      <c r="M26" s="48">
        <v>46442.034277022038</v>
      </c>
      <c r="N26" s="48">
        <v>46442.034277022038</v>
      </c>
      <c r="O26" s="48">
        <v>46442.034277022038</v>
      </c>
      <c r="P26" s="48">
        <v>46442.034277022038</v>
      </c>
      <c r="Q26" s="48">
        <v>46442.034277022038</v>
      </c>
      <c r="R26" s="48">
        <v>46442.034277022038</v>
      </c>
      <c r="S26" s="48">
        <v>46442.034277022038</v>
      </c>
      <c r="T26" s="48">
        <v>46442.034277022038</v>
      </c>
      <c r="U26" s="48">
        <v>46442.034277022038</v>
      </c>
      <c r="V26" s="48">
        <v>26292.364277022039</v>
      </c>
      <c r="W26" s="48">
        <v>26292.364277022039</v>
      </c>
      <c r="X26" s="48">
        <v>26292.364277022039</v>
      </c>
      <c r="Y26" s="48">
        <v>26292.364277022039</v>
      </c>
      <c r="Z26" s="48">
        <v>26292.364277022039</v>
      </c>
      <c r="AA26" s="48">
        <v>26292.364277022039</v>
      </c>
      <c r="AB26" s="48">
        <v>26292.364277022039</v>
      </c>
      <c r="AC26" s="48">
        <v>26292.364277022039</v>
      </c>
      <c r="AD26" s="48">
        <v>26292.364277022039</v>
      </c>
      <c r="AE26" s="48">
        <v>26292.364277022039</v>
      </c>
    </row>
    <row r="27" spans="1:31" ht="14.45" x14ac:dyDescent="0.3">
      <c r="A27" s="5">
        <f>COUNTIFS('Mapping Table'!$B$3:$B$102,'UI '!$D27,'Mapping Table'!$A$3:$A$102,'UI '!$C27)</f>
        <v>1</v>
      </c>
      <c r="B27" s="5">
        <f>SUMIFS('Mapping Table'!$D$3:$D$102,'Mapping Table'!$B$3:$B$102,'UI '!D27,'Mapping Table'!$A$3:$A$102,'UI '!C27)</f>
        <v>14</v>
      </c>
      <c r="C27" s="45" t="s">
        <v>154</v>
      </c>
      <c r="D27" s="46" t="s">
        <v>103</v>
      </c>
      <c r="E27" s="47" t="s">
        <v>57</v>
      </c>
      <c r="F27" s="48">
        <v>804281.86392804072</v>
      </c>
      <c r="G27" s="48">
        <v>807018.47126765852</v>
      </c>
      <c r="H27" s="48">
        <v>796109.48126765853</v>
      </c>
      <c r="I27" s="48">
        <v>791965.73503395892</v>
      </c>
      <c r="J27" s="48">
        <v>820085.26176624629</v>
      </c>
      <c r="K27" s="48">
        <v>795148.16755206743</v>
      </c>
      <c r="L27" s="48">
        <v>772978.98031669285</v>
      </c>
      <c r="M27" s="48">
        <v>753212.02031669288</v>
      </c>
      <c r="N27" s="48">
        <v>744353.71031669283</v>
      </c>
      <c r="O27" s="48">
        <v>725589.49031669286</v>
      </c>
      <c r="P27" s="48">
        <v>683113.78559009032</v>
      </c>
      <c r="Q27" s="48">
        <v>608242.39527576184</v>
      </c>
      <c r="R27" s="48">
        <v>608242.39527576184</v>
      </c>
      <c r="S27" s="48">
        <v>613412.25216991175</v>
      </c>
      <c r="T27" s="48">
        <v>560055.72140004404</v>
      </c>
      <c r="U27" s="48">
        <v>550249.09140004404</v>
      </c>
      <c r="V27" s="48">
        <v>528872.54140004399</v>
      </c>
      <c r="W27" s="48">
        <v>499757.45565032656</v>
      </c>
      <c r="X27" s="48">
        <v>470642.36990060908</v>
      </c>
      <c r="Y27" s="48">
        <v>470642.36990060908</v>
      </c>
      <c r="Z27" s="48">
        <v>482625.11020855611</v>
      </c>
      <c r="AA27" s="48">
        <v>482625.11020855611</v>
      </c>
      <c r="AB27" s="48">
        <v>453510.02445883863</v>
      </c>
      <c r="AC27" s="48">
        <v>436040.97300900816</v>
      </c>
      <c r="AD27" s="48">
        <v>440951.14730889513</v>
      </c>
      <c r="AE27" s="48">
        <v>440951.14730889513</v>
      </c>
    </row>
    <row r="28" spans="1:31" ht="14.45" x14ac:dyDescent="0.3">
      <c r="A28" s="5">
        <f>COUNTIFS('Mapping Table'!$B$3:$B$102,'UI '!$D28,'Mapping Table'!$A$3:$A$102,'UI '!$C28)</f>
        <v>1</v>
      </c>
      <c r="B28" s="5">
        <f>SUMIFS('Mapping Table'!$D$3:$D$102,'Mapping Table'!$B$3:$B$102,'UI '!D28,'Mapping Table'!$A$3:$A$102,'UI '!C28)</f>
        <v>10</v>
      </c>
      <c r="C28" s="45" t="s">
        <v>154</v>
      </c>
      <c r="D28" s="46" t="s">
        <v>78</v>
      </c>
      <c r="E28" s="47" t="s">
        <v>57</v>
      </c>
      <c r="F28" s="48">
        <v>786630.92109078472</v>
      </c>
      <c r="G28" s="48">
        <v>779265.501068515</v>
      </c>
      <c r="H28" s="48">
        <v>779265.501068515</v>
      </c>
      <c r="I28" s="48">
        <v>788991.30181383295</v>
      </c>
      <c r="J28" s="48">
        <v>787989.90181383293</v>
      </c>
      <c r="K28" s="48">
        <v>787989.90181383293</v>
      </c>
      <c r="L28" s="48">
        <v>784067.90181383293</v>
      </c>
      <c r="M28" s="48">
        <v>787014.06982274086</v>
      </c>
      <c r="N28" s="48">
        <v>787014.06982274086</v>
      </c>
      <c r="O28" s="48">
        <v>740034.26982274081</v>
      </c>
      <c r="P28" s="48">
        <v>740034.26982274081</v>
      </c>
      <c r="Q28" s="48">
        <v>714756.91982274083</v>
      </c>
      <c r="R28" s="48">
        <v>714756.91982274083</v>
      </c>
      <c r="S28" s="48">
        <v>714756.91982274083</v>
      </c>
      <c r="T28" s="48">
        <v>714688.73982274078</v>
      </c>
      <c r="U28" s="48">
        <v>695853.10982274078</v>
      </c>
      <c r="V28" s="48">
        <v>680637.85079655633</v>
      </c>
      <c r="W28" s="48">
        <v>646121.59079655632</v>
      </c>
      <c r="X28" s="48">
        <v>646121.59079655632</v>
      </c>
      <c r="Y28" s="48">
        <v>646121.59079655632</v>
      </c>
      <c r="Z28" s="48">
        <v>646121.59079655632</v>
      </c>
      <c r="AA28" s="48">
        <v>646121.59079655632</v>
      </c>
      <c r="AB28" s="48">
        <v>644347.20238476025</v>
      </c>
      <c r="AC28" s="48">
        <v>644347.20238476025</v>
      </c>
      <c r="AD28" s="48">
        <v>632651.76238476031</v>
      </c>
      <c r="AE28" s="48">
        <v>632651.76238476031</v>
      </c>
    </row>
    <row r="29" spans="1:31" ht="14.45" x14ac:dyDescent="0.3">
      <c r="A29" s="5">
        <f>COUNTIFS('Mapping Table'!$B$3:$B$102,'UI '!$D29,'Mapping Table'!$A$3:$A$102,'UI '!$C29)</f>
        <v>1</v>
      </c>
      <c r="B29" s="5">
        <f>SUMIFS('Mapping Table'!$D$3:$D$102,'Mapping Table'!$B$3:$B$102,'UI '!D29,'Mapping Table'!$A$3:$A$102,'UI '!C29)</f>
        <v>21</v>
      </c>
      <c r="C29" s="45" t="s">
        <v>154</v>
      </c>
      <c r="D29" s="46" t="s">
        <v>104</v>
      </c>
      <c r="E29" s="47" t="s">
        <v>57</v>
      </c>
      <c r="F29" s="48">
        <v>38770</v>
      </c>
      <c r="G29" s="48">
        <v>38770</v>
      </c>
      <c r="H29" s="48">
        <v>38770</v>
      </c>
      <c r="I29" s="48">
        <v>38770</v>
      </c>
      <c r="J29" s="48">
        <v>38770</v>
      </c>
      <c r="K29" s="48">
        <v>38770</v>
      </c>
      <c r="L29" s="48">
        <v>38770</v>
      </c>
      <c r="M29" s="48">
        <v>38770</v>
      </c>
      <c r="N29" s="48">
        <v>38770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</row>
    <row r="30" spans="1:31" ht="14.45" x14ac:dyDescent="0.3">
      <c r="A30" s="5">
        <f>COUNTIFS('Mapping Table'!$B$3:$B$102,'UI '!$D30,'Mapping Table'!$A$3:$A$102,'UI '!$C30)</f>
        <v>1</v>
      </c>
      <c r="B30" s="5">
        <f>SUMIFS('Mapping Table'!$D$3:$D$102,'Mapping Table'!$B$3:$B$102,'UI '!D30,'Mapping Table'!$A$3:$A$102,'UI '!C30)</f>
        <v>11</v>
      </c>
      <c r="C30" s="45" t="s">
        <v>154</v>
      </c>
      <c r="D30" s="46" t="s">
        <v>79</v>
      </c>
      <c r="E30" s="47" t="s">
        <v>57</v>
      </c>
      <c r="F30" s="48">
        <v>621272.95393924299</v>
      </c>
      <c r="G30" s="48">
        <v>611208.00393924292</v>
      </c>
      <c r="H30" s="48">
        <v>608127.53393924295</v>
      </c>
      <c r="I30" s="48">
        <v>608127.53393924295</v>
      </c>
      <c r="J30" s="48">
        <v>585867.53393924295</v>
      </c>
      <c r="K30" s="48">
        <v>579915.63393924292</v>
      </c>
      <c r="L30" s="48">
        <v>579915.63393924292</v>
      </c>
      <c r="M30" s="48">
        <v>576878.7339392429</v>
      </c>
      <c r="N30" s="48">
        <v>576878.7339392429</v>
      </c>
      <c r="O30" s="48">
        <v>576878.7339392429</v>
      </c>
      <c r="P30" s="48">
        <v>566146.2339392429</v>
      </c>
      <c r="Q30" s="48">
        <v>566146.2339392429</v>
      </c>
      <c r="R30" s="48">
        <v>566146.2339392429</v>
      </c>
      <c r="S30" s="48">
        <v>566146.2339392429</v>
      </c>
      <c r="T30" s="48">
        <v>564833.85393924289</v>
      </c>
      <c r="U30" s="48">
        <v>564833.85393924289</v>
      </c>
      <c r="V30" s="48">
        <v>550141.42393924296</v>
      </c>
      <c r="W30" s="48">
        <v>541038.51393924293</v>
      </c>
      <c r="X30" s="48">
        <v>541038.51393924293</v>
      </c>
      <c r="Y30" s="48">
        <v>541038.51393924293</v>
      </c>
      <c r="Z30" s="48">
        <v>541038.51393924293</v>
      </c>
      <c r="AA30" s="48">
        <v>541038.51393924293</v>
      </c>
      <c r="AB30" s="48">
        <v>541038.51393924293</v>
      </c>
      <c r="AC30" s="48">
        <v>527792.963939243</v>
      </c>
      <c r="AD30" s="48">
        <v>527792.963939243</v>
      </c>
      <c r="AE30" s="48">
        <v>527792.963939243</v>
      </c>
    </row>
    <row r="31" spans="1:31" ht="14.45" x14ac:dyDescent="0.3">
      <c r="A31" s="5">
        <f>COUNTIFS('Mapping Table'!$B$3:$B$102,'UI '!$D31,'Mapping Table'!$A$3:$A$102,'UI '!$C31)</f>
        <v>1</v>
      </c>
      <c r="B31" s="5">
        <f>SUMIFS('Mapping Table'!$D$3:$D$102,'Mapping Table'!$B$3:$B$102,'UI '!D31,'Mapping Table'!$A$3:$A$102,'UI '!C31)</f>
        <v>21</v>
      </c>
      <c r="C31" s="45" t="s">
        <v>154</v>
      </c>
      <c r="D31" s="46" t="s">
        <v>80</v>
      </c>
      <c r="E31" s="47" t="s">
        <v>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</row>
    <row r="32" spans="1:31" ht="14.45" x14ac:dyDescent="0.3">
      <c r="A32" s="5">
        <f>COUNTIFS('Mapping Table'!$B$3:$B$102,'UI '!$D32,'Mapping Table'!$A$3:$A$102,'UI '!$C32)</f>
        <v>1</v>
      </c>
      <c r="B32" s="5">
        <f>SUMIFS('Mapping Table'!$D$3:$D$102,'Mapping Table'!$B$3:$B$102,'UI '!D32,'Mapping Table'!$A$3:$A$102,'UI '!C32)</f>
        <v>17</v>
      </c>
      <c r="C32" s="45" t="s">
        <v>154</v>
      </c>
      <c r="D32" s="46" t="s">
        <v>109</v>
      </c>
      <c r="E32" s="47" t="s">
        <v>57</v>
      </c>
      <c r="F32" s="48">
        <v>9402.51</v>
      </c>
      <c r="G32" s="48">
        <v>9402.51</v>
      </c>
      <c r="H32" s="48">
        <v>9402.51</v>
      </c>
      <c r="I32" s="48">
        <v>9402.51</v>
      </c>
      <c r="J32" s="48">
        <v>9402.51</v>
      </c>
      <c r="K32" s="48">
        <v>7387.0300000000007</v>
      </c>
      <c r="L32" s="48">
        <v>7387.0300000000007</v>
      </c>
      <c r="M32" s="48">
        <v>4485.93</v>
      </c>
      <c r="N32" s="48">
        <v>2233.3100000000004</v>
      </c>
      <c r="O32" s="48">
        <v>2233.3100000000004</v>
      </c>
      <c r="P32" s="48">
        <v>2233.3100000000004</v>
      </c>
      <c r="Q32" s="48">
        <v>2233.3100000000004</v>
      </c>
      <c r="R32" s="48">
        <v>2233.3100000000004</v>
      </c>
      <c r="S32" s="48">
        <v>2233.3100000000004</v>
      </c>
      <c r="T32" s="48">
        <v>2233.3100000000004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</row>
    <row r="33" spans="1:31" ht="14.45" x14ac:dyDescent="0.3">
      <c r="A33" s="5">
        <f>COUNTIFS('Mapping Table'!$B$3:$B$102,'UI '!$D33,'Mapping Table'!$A$3:$A$102,'UI '!$C33)</f>
        <v>1</v>
      </c>
      <c r="B33" s="5">
        <f>SUMIFS('Mapping Table'!$D$3:$D$102,'Mapping Table'!$B$3:$B$102,'UI '!D33,'Mapping Table'!$A$3:$A$102,'UI '!C33)</f>
        <v>17</v>
      </c>
      <c r="C33" s="45" t="s">
        <v>154</v>
      </c>
      <c r="D33" s="46" t="s">
        <v>81</v>
      </c>
      <c r="E33" s="47" t="s">
        <v>57</v>
      </c>
      <c r="F33" s="48">
        <v>217863.2013366053</v>
      </c>
      <c r="G33" s="48">
        <v>217863.2013366053</v>
      </c>
      <c r="H33" s="48">
        <v>217863.2013366053</v>
      </c>
      <c r="I33" s="48">
        <v>217863.2013366053</v>
      </c>
      <c r="J33" s="48">
        <v>217863.2013366053</v>
      </c>
      <c r="K33" s="48">
        <v>217863.2013366053</v>
      </c>
      <c r="L33" s="48">
        <v>215384.86118303501</v>
      </c>
      <c r="M33" s="48">
        <v>215384.86118303501</v>
      </c>
      <c r="N33" s="48">
        <v>215384.86118303501</v>
      </c>
      <c r="O33" s="48">
        <v>210428.18087589447</v>
      </c>
      <c r="P33" s="48">
        <v>210428.18087589447</v>
      </c>
      <c r="Q33" s="48">
        <v>210428.18087589447</v>
      </c>
      <c r="R33" s="48">
        <v>210428.18087589447</v>
      </c>
      <c r="S33" s="48">
        <v>211419.51693732257</v>
      </c>
      <c r="T33" s="48">
        <v>211419.51693732257</v>
      </c>
      <c r="U33" s="48">
        <v>211419.51693732257</v>
      </c>
      <c r="V33" s="48">
        <v>213402.18906017879</v>
      </c>
      <c r="W33" s="48">
        <v>213402.18906017879</v>
      </c>
      <c r="X33" s="48">
        <v>213402.18906017879</v>
      </c>
      <c r="Y33" s="48">
        <v>213402.18906017879</v>
      </c>
      <c r="Z33" s="48">
        <v>213402.18906017879</v>
      </c>
      <c r="AA33" s="48">
        <v>213402.18906017879</v>
      </c>
      <c r="AB33" s="48">
        <v>213402.18906017879</v>
      </c>
      <c r="AC33" s="48">
        <v>213402.18906017879</v>
      </c>
      <c r="AD33" s="48">
        <v>213402.18906017879</v>
      </c>
      <c r="AE33" s="48">
        <v>213402.18906017879</v>
      </c>
    </row>
    <row r="34" spans="1:31" ht="14.45" x14ac:dyDescent="0.3">
      <c r="A34" s="5">
        <f>COUNTIFS('Mapping Table'!$B$3:$B$102,'UI '!$D34,'Mapping Table'!$A$3:$A$102,'UI '!$C34)</f>
        <v>1</v>
      </c>
      <c r="B34" s="5">
        <f>SUMIFS('Mapping Table'!$D$3:$D$102,'Mapping Table'!$B$3:$B$102,'UI '!D34,'Mapping Table'!$A$3:$A$102,'UI '!C34)</f>
        <v>15</v>
      </c>
      <c r="C34" s="45" t="s">
        <v>154</v>
      </c>
      <c r="D34" s="46" t="s">
        <v>110</v>
      </c>
      <c r="E34" s="47" t="s">
        <v>57</v>
      </c>
      <c r="F34" s="48">
        <v>220336.61539671553</v>
      </c>
      <c r="G34" s="48">
        <v>220336.61539671553</v>
      </c>
      <c r="H34" s="48">
        <v>220325.99218079724</v>
      </c>
      <c r="I34" s="48">
        <v>220315.83606215037</v>
      </c>
      <c r="J34" s="48">
        <v>220315.83606215037</v>
      </c>
      <c r="K34" s="48">
        <v>220315.83606215037</v>
      </c>
      <c r="L34" s="48">
        <v>211001.83606215037</v>
      </c>
      <c r="M34" s="48">
        <v>211001.83606215037</v>
      </c>
      <c r="N34" s="48">
        <v>207247.7802946892</v>
      </c>
      <c r="O34" s="48">
        <v>185532.18608306165</v>
      </c>
      <c r="P34" s="48">
        <v>183668.75226137324</v>
      </c>
      <c r="Q34" s="48">
        <v>183668.75226137324</v>
      </c>
      <c r="R34" s="48">
        <v>183668.75226137324</v>
      </c>
      <c r="S34" s="48">
        <v>183668.75226137324</v>
      </c>
      <c r="T34" s="48">
        <v>183668.75226137324</v>
      </c>
      <c r="U34" s="48">
        <v>185172.07428290465</v>
      </c>
      <c r="V34" s="48">
        <v>185919.0196821026</v>
      </c>
      <c r="W34" s="48">
        <v>186664.39321077795</v>
      </c>
      <c r="X34" s="48">
        <v>186437.01321077795</v>
      </c>
      <c r="Y34" s="48">
        <v>186437.01321077795</v>
      </c>
      <c r="Z34" s="48">
        <v>186437.01321077795</v>
      </c>
      <c r="AA34" s="48">
        <v>186437.01321077795</v>
      </c>
      <c r="AB34" s="48">
        <v>186437.01321077795</v>
      </c>
      <c r="AC34" s="48">
        <v>186437.01321077795</v>
      </c>
      <c r="AD34" s="48">
        <v>186437.01321077795</v>
      </c>
      <c r="AE34" s="48">
        <v>186437.01321077795</v>
      </c>
    </row>
    <row r="35" spans="1:31" ht="14.45" x14ac:dyDescent="0.3">
      <c r="A35" s="5">
        <f>COUNTIFS('Mapping Table'!$B$3:$B$102,'UI '!$D35,'Mapping Table'!$A$3:$A$102,'UI '!$C35)</f>
        <v>1</v>
      </c>
      <c r="B35" s="5">
        <f>SUMIFS('Mapping Table'!$D$3:$D$102,'Mapping Table'!$B$3:$B$102,'UI '!D35,'Mapping Table'!$A$3:$A$102,'UI '!C35)</f>
        <v>12</v>
      </c>
      <c r="C35" s="45" t="s">
        <v>154</v>
      </c>
      <c r="D35" s="46" t="s">
        <v>84</v>
      </c>
      <c r="E35" s="47" t="s">
        <v>57</v>
      </c>
      <c r="F35" s="48">
        <v>5354.74</v>
      </c>
      <c r="G35" s="48">
        <v>5354.74</v>
      </c>
      <c r="H35" s="48">
        <v>5354.74</v>
      </c>
      <c r="I35" s="48">
        <v>5354.74</v>
      </c>
      <c r="J35" s="48">
        <v>5354.74</v>
      </c>
      <c r="K35" s="48">
        <v>5354.74</v>
      </c>
      <c r="L35" s="48">
        <v>5354.74</v>
      </c>
      <c r="M35" s="48">
        <v>5354.74</v>
      </c>
      <c r="N35" s="48">
        <v>5354.74</v>
      </c>
      <c r="O35" s="48">
        <v>5354.74</v>
      </c>
      <c r="P35" s="48">
        <v>5354.74</v>
      </c>
      <c r="Q35" s="48">
        <v>5354.74</v>
      </c>
      <c r="R35" s="48">
        <v>5354.74</v>
      </c>
      <c r="S35" s="48">
        <v>5354.74</v>
      </c>
      <c r="T35" s="48">
        <v>5354.74</v>
      </c>
      <c r="U35" s="48">
        <v>5354.74</v>
      </c>
      <c r="V35" s="48">
        <v>5354.74</v>
      </c>
      <c r="W35" s="48">
        <v>5354.74</v>
      </c>
      <c r="X35" s="48">
        <v>5354.74</v>
      </c>
      <c r="Y35" s="48">
        <v>5354.74</v>
      </c>
      <c r="Z35" s="48">
        <v>5354.74</v>
      </c>
      <c r="AA35" s="48">
        <v>5354.74</v>
      </c>
      <c r="AB35" s="48">
        <v>5354.74</v>
      </c>
      <c r="AC35" s="48">
        <v>5354.74</v>
      </c>
      <c r="AD35" s="48">
        <v>5354.74</v>
      </c>
      <c r="AE35" s="48">
        <v>5354.74</v>
      </c>
    </row>
    <row r="36" spans="1:31" ht="14.45" x14ac:dyDescent="0.3">
      <c r="A36" s="5">
        <f>COUNTIFS('Mapping Table'!$B$3:$B$102,'UI '!$D36,'Mapping Table'!$A$3:$A$102,'UI '!$C36)</f>
        <v>1</v>
      </c>
      <c r="B36" s="5">
        <f>SUMIFS('Mapping Table'!$D$3:$D$102,'Mapping Table'!$B$3:$B$102,'UI '!D36,'Mapping Table'!$A$3:$A$102,'UI '!C36)</f>
        <v>12</v>
      </c>
      <c r="C36" s="45" t="s">
        <v>154</v>
      </c>
      <c r="D36" s="46" t="s">
        <v>111</v>
      </c>
      <c r="E36" s="47" t="s">
        <v>57</v>
      </c>
      <c r="F36" s="48">
        <v>279598.43611722824</v>
      </c>
      <c r="G36" s="48">
        <v>279598.43611722824</v>
      </c>
      <c r="H36" s="48">
        <v>266347.70581907738</v>
      </c>
      <c r="I36" s="48">
        <v>266244.2348663162</v>
      </c>
      <c r="J36" s="48">
        <v>264654.77507428819</v>
      </c>
      <c r="K36" s="48">
        <v>258152.9050742882</v>
      </c>
      <c r="L36" s="48">
        <v>258152.9050742882</v>
      </c>
      <c r="M36" s="48">
        <v>252446.30507428819</v>
      </c>
      <c r="N36" s="48">
        <v>257746.59719354851</v>
      </c>
      <c r="O36" s="48">
        <v>257787.98557465302</v>
      </c>
      <c r="P36" s="48">
        <v>258423.76949146422</v>
      </c>
      <c r="Q36" s="48">
        <v>257162.17949146422</v>
      </c>
      <c r="R36" s="48">
        <v>257162.17949146422</v>
      </c>
      <c r="S36" s="48">
        <v>257162.17949146422</v>
      </c>
      <c r="T36" s="48">
        <v>257162.17949146422</v>
      </c>
      <c r="U36" s="48">
        <v>257043.71210803717</v>
      </c>
      <c r="V36" s="48">
        <v>256602.83762661414</v>
      </c>
      <c r="W36" s="48">
        <v>233618.47762661413</v>
      </c>
      <c r="X36" s="48">
        <v>233618.47762661413</v>
      </c>
      <c r="Y36" s="48">
        <v>233618.47762661413</v>
      </c>
      <c r="Z36" s="48">
        <v>233618.47762661413</v>
      </c>
      <c r="AA36" s="48">
        <v>233665.86457998492</v>
      </c>
      <c r="AB36" s="48">
        <v>233842.21437255415</v>
      </c>
      <c r="AC36" s="48">
        <v>233842.21437255415</v>
      </c>
      <c r="AD36" s="48">
        <v>233842.21437255415</v>
      </c>
      <c r="AE36" s="48">
        <v>233842.21437255415</v>
      </c>
    </row>
    <row r="37" spans="1:31" ht="14.45" x14ac:dyDescent="0.3">
      <c r="A37" s="5">
        <f>COUNTIFS('Mapping Table'!$B$3:$B$102,'UI '!$D37,'Mapping Table'!$A$3:$A$102,'UI '!$C37)</f>
        <v>1</v>
      </c>
      <c r="B37" s="5">
        <f>SUMIFS('Mapping Table'!$D$3:$D$102,'Mapping Table'!$B$3:$B$102,'UI '!D37,'Mapping Table'!$A$3:$A$102,'UI '!C37)</f>
        <v>13</v>
      </c>
      <c r="C37" s="45" t="s">
        <v>154</v>
      </c>
      <c r="D37" s="46" t="s">
        <v>85</v>
      </c>
      <c r="E37" s="47" t="s">
        <v>57</v>
      </c>
      <c r="F37" s="48">
        <v>348845.65460994409</v>
      </c>
      <c r="G37" s="48">
        <v>348845.65460994409</v>
      </c>
      <c r="H37" s="48">
        <v>348684.23719550256</v>
      </c>
      <c r="I37" s="48">
        <v>342645.84217745234</v>
      </c>
      <c r="J37" s="48">
        <v>336777.12152681447</v>
      </c>
      <c r="K37" s="48">
        <v>336777.12152681447</v>
      </c>
      <c r="L37" s="48">
        <v>339192.47953403456</v>
      </c>
      <c r="M37" s="48">
        <v>339192.47953403456</v>
      </c>
      <c r="N37" s="48">
        <v>339257.04649981117</v>
      </c>
      <c r="O37" s="48">
        <v>341672.40450703126</v>
      </c>
      <c r="P37" s="48">
        <v>344019.89276728639</v>
      </c>
      <c r="Q37" s="48">
        <v>344019.89276728639</v>
      </c>
      <c r="R37" s="48">
        <v>344019.89276728639</v>
      </c>
      <c r="S37" s="48">
        <v>344019.89276728639</v>
      </c>
      <c r="T37" s="48">
        <v>344019.89276728639</v>
      </c>
      <c r="U37" s="48">
        <v>343619.75014605408</v>
      </c>
      <c r="V37" s="48">
        <v>343219.60752482171</v>
      </c>
      <c r="W37" s="48">
        <v>313143.60752482171</v>
      </c>
      <c r="X37" s="48">
        <v>313143.60752482171</v>
      </c>
      <c r="Y37" s="48">
        <v>301965.9075248217</v>
      </c>
      <c r="Z37" s="48">
        <v>301965.9075248217</v>
      </c>
      <c r="AA37" s="48">
        <v>302125.96457331465</v>
      </c>
      <c r="AB37" s="48">
        <v>302286.02162180759</v>
      </c>
      <c r="AC37" s="48">
        <v>302286.02162180759</v>
      </c>
      <c r="AD37" s="48">
        <v>302286.02162180759</v>
      </c>
      <c r="AE37" s="48">
        <v>302286.02162180759</v>
      </c>
    </row>
    <row r="38" spans="1:31" ht="14.45" x14ac:dyDescent="0.3">
      <c r="A38" s="5">
        <f>COUNTIFS('Mapping Table'!$B$3:$B$102,'UI '!$D38,'Mapping Table'!$A$3:$A$102,'UI '!$C38)</f>
        <v>1</v>
      </c>
      <c r="B38" s="5">
        <f>SUMIFS('Mapping Table'!$D$3:$D$102,'Mapping Table'!$B$3:$B$102,'UI '!D38,'Mapping Table'!$A$3:$A$102,'UI '!C38)</f>
        <v>25</v>
      </c>
      <c r="C38" s="45" t="s">
        <v>154</v>
      </c>
      <c r="D38" s="46" t="s">
        <v>73</v>
      </c>
      <c r="E38" s="47" t="s">
        <v>57</v>
      </c>
      <c r="F38" s="48">
        <v>39384.14</v>
      </c>
      <c r="G38" s="48">
        <v>39384.14</v>
      </c>
      <c r="H38" s="48">
        <v>39384.14</v>
      </c>
      <c r="I38" s="48">
        <v>39384.14</v>
      </c>
      <c r="J38" s="48">
        <v>39384.14</v>
      </c>
      <c r="K38" s="48">
        <v>39384.14</v>
      </c>
      <c r="L38" s="48">
        <v>39384.14</v>
      </c>
      <c r="M38" s="48">
        <v>39384.14</v>
      </c>
      <c r="N38" s="48">
        <v>39384.14</v>
      </c>
      <c r="O38" s="48">
        <v>39384.14</v>
      </c>
      <c r="P38" s="48">
        <v>39384.14</v>
      </c>
      <c r="Q38" s="48">
        <v>39384.14</v>
      </c>
      <c r="R38" s="48">
        <v>39384.14</v>
      </c>
      <c r="S38" s="48">
        <v>39384.14</v>
      </c>
      <c r="T38" s="48">
        <v>39384.14</v>
      </c>
      <c r="U38" s="48">
        <v>39384.14</v>
      </c>
      <c r="V38" s="48">
        <v>39384.14</v>
      </c>
      <c r="W38" s="48">
        <v>39384.14</v>
      </c>
      <c r="X38" s="48">
        <v>39384.14</v>
      </c>
      <c r="Y38" s="48">
        <v>39384.14</v>
      </c>
      <c r="Z38" s="48">
        <v>39384.14</v>
      </c>
      <c r="AA38" s="48">
        <v>39384.14</v>
      </c>
      <c r="AB38" s="48">
        <v>39384.14</v>
      </c>
      <c r="AC38" s="48">
        <v>39384.14</v>
      </c>
      <c r="AD38" s="48">
        <v>39384.14</v>
      </c>
      <c r="AE38" s="48">
        <v>39384.14</v>
      </c>
    </row>
    <row r="39" spans="1:31" ht="14.45" x14ac:dyDescent="0.3">
      <c r="A39" s="5">
        <f>COUNTIFS('Mapping Table'!$B$3:$B$102,'UI '!$D39,'Mapping Table'!$A$3:$A$102,'UI '!$C39)</f>
        <v>1</v>
      </c>
      <c r="B39" s="5">
        <f>SUMIFS('Mapping Table'!$D$3:$D$102,'Mapping Table'!$B$3:$B$102,'UI '!D39,'Mapping Table'!$A$3:$A$102,'UI '!C39)</f>
        <v>16</v>
      </c>
      <c r="C39" s="45" t="s">
        <v>154</v>
      </c>
      <c r="D39" s="46" t="s">
        <v>86</v>
      </c>
      <c r="E39" s="47" t="s">
        <v>57</v>
      </c>
      <c r="F39" s="48">
        <v>2068422.3363162717</v>
      </c>
      <c r="G39" s="48">
        <v>2068422.3363162717</v>
      </c>
      <c r="H39" s="48">
        <v>2068422.3363162717</v>
      </c>
      <c r="I39" s="48">
        <v>2068422.3363162717</v>
      </c>
      <c r="J39" s="48">
        <v>2074346.2746539372</v>
      </c>
      <c r="K39" s="48">
        <v>2077308.2438227702</v>
      </c>
      <c r="L39" s="48">
        <v>2077308.2438227702</v>
      </c>
      <c r="M39" s="48">
        <v>2077308.2438227702</v>
      </c>
      <c r="N39" s="48">
        <v>2077308.2438227702</v>
      </c>
      <c r="O39" s="48">
        <v>2077308.2438227702</v>
      </c>
      <c r="P39" s="48">
        <v>2077308.2438227702</v>
      </c>
      <c r="Q39" s="48">
        <v>2040559.5338227702</v>
      </c>
      <c r="R39" s="48">
        <v>2040559.5338227702</v>
      </c>
      <c r="S39" s="48">
        <v>2040559.5338227702</v>
      </c>
      <c r="T39" s="48">
        <v>2040559.5338227702</v>
      </c>
      <c r="U39" s="48">
        <v>1991744.8612160082</v>
      </c>
      <c r="V39" s="48">
        <v>1991744.8612160082</v>
      </c>
      <c r="W39" s="48">
        <v>1991744.8612160082</v>
      </c>
      <c r="X39" s="48">
        <v>1960634.7212160081</v>
      </c>
      <c r="Y39" s="48">
        <v>1960634.7212160081</v>
      </c>
      <c r="Z39" s="48">
        <v>1960634.7212160081</v>
      </c>
      <c r="AA39" s="48">
        <v>1980160.5902587129</v>
      </c>
      <c r="AB39" s="48">
        <v>1980160.5902587129</v>
      </c>
      <c r="AC39" s="48">
        <v>1929344.190258713</v>
      </c>
      <c r="AD39" s="48">
        <v>1929344.190258713</v>
      </c>
      <c r="AE39" s="48">
        <v>1929344.190258713</v>
      </c>
    </row>
    <row r="40" spans="1:31" ht="14.45" x14ac:dyDescent="0.3">
      <c r="A40" s="5">
        <f>COUNTIFS('Mapping Table'!$B$3:$B$102,'UI '!$D40,'Mapping Table'!$A$3:$A$102,'UI '!$C40)</f>
        <v>1</v>
      </c>
      <c r="B40" s="5">
        <f>SUMIFS('Mapping Table'!$D$3:$D$102,'Mapping Table'!$B$3:$B$102,'UI '!D40,'Mapping Table'!$A$3:$A$102,'UI '!C40)</f>
        <v>23</v>
      </c>
      <c r="C40" s="45" t="s">
        <v>154</v>
      </c>
      <c r="D40" s="46" t="s">
        <v>115</v>
      </c>
      <c r="E40" s="47" t="s">
        <v>57</v>
      </c>
      <c r="F40" s="48">
        <v>87869.35</v>
      </c>
      <c r="G40" s="48">
        <v>87869.35</v>
      </c>
      <c r="H40" s="48">
        <v>87869.35</v>
      </c>
      <c r="I40" s="48">
        <v>87869.35</v>
      </c>
      <c r="J40" s="48">
        <v>87869.35</v>
      </c>
      <c r="K40" s="48">
        <v>87869.35</v>
      </c>
      <c r="L40" s="48">
        <v>87869.35</v>
      </c>
      <c r="M40" s="48">
        <v>87869.35</v>
      </c>
      <c r="N40" s="48">
        <v>87869.35</v>
      </c>
      <c r="O40" s="48">
        <v>87869.35</v>
      </c>
      <c r="P40" s="48">
        <v>87869.35</v>
      </c>
      <c r="Q40" s="48">
        <v>87869.35</v>
      </c>
      <c r="R40" s="48">
        <v>87869.35</v>
      </c>
      <c r="S40" s="48">
        <v>87869.35</v>
      </c>
      <c r="T40" s="48">
        <v>87869.35</v>
      </c>
      <c r="U40" s="48">
        <v>87869.35</v>
      </c>
      <c r="V40" s="48">
        <v>87869.35</v>
      </c>
      <c r="W40" s="48">
        <v>82436.37</v>
      </c>
      <c r="X40" s="48">
        <v>78372.200000000012</v>
      </c>
      <c r="Y40" s="48">
        <v>78372.200000000012</v>
      </c>
      <c r="Z40" s="48">
        <v>78372.200000000012</v>
      </c>
      <c r="AA40" s="48">
        <v>78372.200000000012</v>
      </c>
      <c r="AB40" s="48">
        <v>78372.200000000012</v>
      </c>
      <c r="AC40" s="48">
        <v>78372.200000000012</v>
      </c>
      <c r="AD40" s="48">
        <v>78372.200000000012</v>
      </c>
      <c r="AE40" s="48">
        <v>78372.200000000012</v>
      </c>
    </row>
    <row r="41" spans="1:31" thickBot="1" x14ac:dyDescent="0.35">
      <c r="A41" s="5">
        <f>COUNTIFS('Mapping Table'!$B$3:$B$102,'UI '!$D41,'Mapping Table'!$A$3:$A$102,'UI '!$C41)</f>
        <v>1</v>
      </c>
      <c r="B41" s="5">
        <f>SUMIFS('Mapping Table'!$D$3:$D$102,'Mapping Table'!$B$3:$B$102,'UI '!D41,'Mapping Table'!$A$3:$A$102,'UI '!C41)</f>
        <v>24</v>
      </c>
      <c r="C41" s="45" t="s">
        <v>154</v>
      </c>
      <c r="D41" s="46" t="s">
        <v>87</v>
      </c>
      <c r="E41" s="47" t="s">
        <v>57</v>
      </c>
      <c r="F41" s="48">
        <v>86762.78</v>
      </c>
      <c r="G41" s="48">
        <v>86762.78</v>
      </c>
      <c r="H41" s="48">
        <v>86762.78</v>
      </c>
      <c r="I41" s="48">
        <v>86762.78</v>
      </c>
      <c r="J41" s="48">
        <v>49308</v>
      </c>
      <c r="K41" s="48">
        <v>49308</v>
      </c>
      <c r="L41" s="48">
        <v>49308</v>
      </c>
      <c r="M41" s="48">
        <v>49308</v>
      </c>
      <c r="N41" s="48">
        <v>49308</v>
      </c>
      <c r="O41" s="48">
        <v>49308</v>
      </c>
      <c r="P41" s="48">
        <v>49308</v>
      </c>
      <c r="Q41" s="48">
        <v>49308</v>
      </c>
      <c r="R41" s="48">
        <v>49308</v>
      </c>
      <c r="S41" s="48">
        <v>49308</v>
      </c>
      <c r="T41" s="48">
        <v>49308</v>
      </c>
      <c r="U41" s="48">
        <v>49308</v>
      </c>
      <c r="V41" s="48">
        <v>35202.339999999997</v>
      </c>
      <c r="W41" s="48">
        <v>35202.339999999997</v>
      </c>
      <c r="X41" s="48">
        <v>35202.339999999997</v>
      </c>
      <c r="Y41" s="48">
        <v>35202.339999999997</v>
      </c>
      <c r="Z41" s="48">
        <v>35202.339999999997</v>
      </c>
      <c r="AA41" s="48">
        <v>35202.339999999997</v>
      </c>
      <c r="AB41" s="48">
        <v>35202.339999999997</v>
      </c>
      <c r="AC41" s="48">
        <v>35202.339999999997</v>
      </c>
      <c r="AD41" s="48">
        <v>35202.339999999997</v>
      </c>
      <c r="AE41" s="48">
        <v>35202.339999999997</v>
      </c>
    </row>
    <row r="42" spans="1:31" ht="15.75" thickBot="1" x14ac:dyDescent="0.3">
      <c r="A42" s="5">
        <f>COUNTIFS('Mapping Table'!$B$3:$B$102,'UI '!$D42,'Mapping Table'!$A$3:$A$102,'UI '!$C42)</f>
        <v>0</v>
      </c>
      <c r="B42" s="5">
        <f>SUMIFS('Mapping Table'!$D$3:$D$102,'Mapping Table'!$B$3:$B$102,'UI '!D42,'Mapping Table'!$A$3:$A$102,'UI '!C42)</f>
        <v>0</v>
      </c>
      <c r="C42" s="45" t="s">
        <v>154</v>
      </c>
      <c r="D42" s="41"/>
      <c r="E42" s="45" t="s">
        <v>215</v>
      </c>
      <c r="F42" s="49">
        <v>8930650.5248651356</v>
      </c>
      <c r="G42" s="49">
        <v>8915956.7621824816</v>
      </c>
      <c r="H42" s="49">
        <v>8888544.5312539749</v>
      </c>
      <c r="I42" s="49">
        <v>8887974.5636761338</v>
      </c>
      <c r="J42" s="49">
        <v>8853843.6683034208</v>
      </c>
      <c r="K42" s="49">
        <v>8817399.2932580728</v>
      </c>
      <c r="L42" s="49">
        <v>8781931.12387635</v>
      </c>
      <c r="M42" s="49">
        <v>8753465.7318852562</v>
      </c>
      <c r="N42" s="49">
        <v>8743965.6052028332</v>
      </c>
      <c r="O42" s="49">
        <v>8615236.0570723899</v>
      </c>
      <c r="P42" s="49">
        <v>8563147.6907011624</v>
      </c>
      <c r="Q42" s="49">
        <v>8424988.6503868364</v>
      </c>
      <c r="R42" s="49">
        <v>8424988.6503868364</v>
      </c>
      <c r="S42" s="49">
        <v>8431149.8433424141</v>
      </c>
      <c r="T42" s="49">
        <v>8376412.7525725458</v>
      </c>
      <c r="U42" s="49">
        <v>8297707.2219826579</v>
      </c>
      <c r="V42" s="49">
        <v>8214056.2533758711</v>
      </c>
      <c r="W42" s="49">
        <v>8082102.24115483</v>
      </c>
      <c r="X42" s="49">
        <v>8017585.4654051121</v>
      </c>
      <c r="Y42" s="49">
        <v>8006407.7654051119</v>
      </c>
      <c r="Z42" s="49">
        <v>8018390.5057130586</v>
      </c>
      <c r="AA42" s="49">
        <v>7984898.2763108751</v>
      </c>
      <c r="AB42" s="49">
        <v>7954345.208990423</v>
      </c>
      <c r="AC42" s="49">
        <v>7872814.2075405931</v>
      </c>
      <c r="AD42" s="49">
        <v>7866028.9418404801</v>
      </c>
      <c r="AE42" s="49">
        <v>7866028.9418404801</v>
      </c>
    </row>
    <row r="43" spans="1:31" ht="15.75" thickTop="1" x14ac:dyDescent="0.25">
      <c r="A43" s="5">
        <f>COUNTIFS('Mapping Table'!$B$3:$B$102,'UI '!$D43,'Mapping Table'!$A$3:$A$102,'UI '!$C43)</f>
        <v>1</v>
      </c>
      <c r="B43" s="5">
        <f>SUMIFS('Mapping Table'!$D$3:$D$102,'Mapping Table'!$B$3:$B$102,'UI '!D43,'Mapping Table'!$A$3:$A$102,'UI '!C43)</f>
        <v>36</v>
      </c>
      <c r="C43" s="45" t="s">
        <v>156</v>
      </c>
      <c r="D43" s="46" t="s">
        <v>62</v>
      </c>
      <c r="E43" s="47" t="s">
        <v>57</v>
      </c>
      <c r="F43" s="48">
        <v>7996631.1320999265</v>
      </c>
      <c r="G43" s="48">
        <v>8339949.2820999268</v>
      </c>
      <c r="H43" s="48">
        <v>8322444.652099927</v>
      </c>
      <c r="I43" s="48">
        <v>8313508.8620999269</v>
      </c>
      <c r="J43" s="48">
        <v>8305071.0620999271</v>
      </c>
      <c r="K43" s="48">
        <v>8308532.1620999267</v>
      </c>
      <c r="L43" s="48">
        <v>8308532.1620999267</v>
      </c>
      <c r="M43" s="48">
        <v>8292388.9620999265</v>
      </c>
      <c r="N43" s="48">
        <v>8287666.7520999266</v>
      </c>
      <c r="O43" s="48">
        <v>8287666.7520999266</v>
      </c>
      <c r="P43" s="48">
        <v>8287666.7520999266</v>
      </c>
      <c r="Q43" s="48">
        <v>8287666.7520999266</v>
      </c>
      <c r="R43" s="48">
        <v>8287666.7520999266</v>
      </c>
      <c r="S43" s="48">
        <v>8287666.7520999266</v>
      </c>
      <c r="T43" s="48">
        <v>8287666.7520999266</v>
      </c>
      <c r="U43" s="48">
        <v>8287666.7520999266</v>
      </c>
      <c r="V43" s="48">
        <v>8287666.7520999266</v>
      </c>
      <c r="W43" s="48">
        <v>8287666.7520999266</v>
      </c>
      <c r="X43" s="48">
        <v>8287666.7520999266</v>
      </c>
      <c r="Y43" s="48">
        <v>8287666.7520999266</v>
      </c>
      <c r="Z43" s="48">
        <v>8287666.7520999266</v>
      </c>
      <c r="AA43" s="48">
        <v>8287514.8120999271</v>
      </c>
      <c r="AB43" s="48">
        <v>8287514.8120999271</v>
      </c>
      <c r="AC43" s="48">
        <v>8287514.8120999271</v>
      </c>
      <c r="AD43" s="48">
        <v>8287514.8120999271</v>
      </c>
      <c r="AE43" s="48">
        <v>8287514.8120999271</v>
      </c>
    </row>
    <row r="44" spans="1:31" ht="15.75" thickBot="1" x14ac:dyDescent="0.3">
      <c r="A44" s="5">
        <f>COUNTIFS('Mapping Table'!$B$3:$B$102,'UI '!$D44,'Mapping Table'!$A$3:$A$102,'UI '!$C44)</f>
        <v>1</v>
      </c>
      <c r="B44" s="5">
        <f>SUMIFS('Mapping Table'!$D$3:$D$102,'Mapping Table'!$B$3:$B$102,'UI '!D44,'Mapping Table'!$A$3:$A$102,'UI '!C44)</f>
        <v>41</v>
      </c>
      <c r="C44" s="45" t="s">
        <v>156</v>
      </c>
      <c r="D44" s="46" t="s">
        <v>68</v>
      </c>
      <c r="E44" s="47" t="s">
        <v>57</v>
      </c>
      <c r="F44" s="48">
        <v>21907908.591920774</v>
      </c>
      <c r="G44" s="48">
        <v>21907908.591920774</v>
      </c>
      <c r="H44" s="48">
        <v>21907908.591920774</v>
      </c>
      <c r="I44" s="48">
        <v>21907908.591920774</v>
      </c>
      <c r="J44" s="48">
        <v>21907908.591920774</v>
      </c>
      <c r="K44" s="48">
        <v>21907908.591920774</v>
      </c>
      <c r="L44" s="48">
        <v>21907908.591920774</v>
      </c>
      <c r="M44" s="48">
        <v>21907908.591920774</v>
      </c>
      <c r="N44" s="48">
        <v>21907908.591920774</v>
      </c>
      <c r="O44" s="48">
        <v>21907908.591920774</v>
      </c>
      <c r="P44" s="48">
        <v>21907908.591920774</v>
      </c>
      <c r="Q44" s="48">
        <v>21907908.591920774</v>
      </c>
      <c r="R44" s="48">
        <v>21907908.591920774</v>
      </c>
      <c r="S44" s="48">
        <v>21907908.591920774</v>
      </c>
      <c r="T44" s="48">
        <v>21907908.591920774</v>
      </c>
      <c r="U44" s="48">
        <v>21907908.591920774</v>
      </c>
      <c r="V44" s="48">
        <v>21907908.591920774</v>
      </c>
      <c r="W44" s="48">
        <v>19318587.231920775</v>
      </c>
      <c r="X44" s="48">
        <v>19318587.231920775</v>
      </c>
      <c r="Y44" s="48">
        <v>19318587.231920775</v>
      </c>
      <c r="Z44" s="48">
        <v>19318587.231920775</v>
      </c>
      <c r="AA44" s="48">
        <v>19318587.231920775</v>
      </c>
      <c r="AB44" s="48">
        <v>19318587.231920775</v>
      </c>
      <c r="AC44" s="48">
        <v>19318587.231920775</v>
      </c>
      <c r="AD44" s="48">
        <v>19318587.231920775</v>
      </c>
      <c r="AE44" s="48">
        <v>19318587.231920775</v>
      </c>
    </row>
    <row r="45" spans="1:31" ht="15.75" thickBot="1" x14ac:dyDescent="0.3">
      <c r="A45" s="5">
        <f>COUNTIFS('Mapping Table'!$B$3:$B$102,'UI '!$D45,'Mapping Table'!$A$3:$A$102,'UI '!$C45)</f>
        <v>0</v>
      </c>
      <c r="B45" s="5">
        <f>SUMIFS('Mapping Table'!$D$3:$D$102,'Mapping Table'!$B$3:$B$102,'UI '!D45,'Mapping Table'!$A$3:$A$102,'UI '!C45)</f>
        <v>0</v>
      </c>
      <c r="C45" s="45" t="s">
        <v>156</v>
      </c>
      <c r="D45" s="41"/>
      <c r="E45" s="45" t="s">
        <v>220</v>
      </c>
      <c r="F45" s="49">
        <v>29904539.724020701</v>
      </c>
      <c r="G45" s="49">
        <v>30247857.874020703</v>
      </c>
      <c r="H45" s="49">
        <v>30230353.2440207</v>
      </c>
      <c r="I45" s="49">
        <v>30221417.454020701</v>
      </c>
      <c r="J45" s="49">
        <v>30212979.654020701</v>
      </c>
      <c r="K45" s="49">
        <v>30216440.754020702</v>
      </c>
      <c r="L45" s="49">
        <v>30216440.754020702</v>
      </c>
      <c r="M45" s="49">
        <v>30200297.554020703</v>
      </c>
      <c r="N45" s="49">
        <v>30195575.344020702</v>
      </c>
      <c r="O45" s="49">
        <v>30195575.344020702</v>
      </c>
      <c r="P45" s="49">
        <v>30195575.344020702</v>
      </c>
      <c r="Q45" s="49">
        <v>30195575.344020702</v>
      </c>
      <c r="R45" s="49">
        <v>30195575.344020702</v>
      </c>
      <c r="S45" s="49">
        <v>30195575.344020702</v>
      </c>
      <c r="T45" s="49">
        <v>30195575.344020702</v>
      </c>
      <c r="U45" s="49">
        <v>30195575.344020702</v>
      </c>
      <c r="V45" s="49">
        <v>30195575.344020702</v>
      </c>
      <c r="W45" s="49">
        <v>27606253.984020703</v>
      </c>
      <c r="X45" s="49">
        <v>27606253.984020703</v>
      </c>
      <c r="Y45" s="49">
        <v>27606253.984020703</v>
      </c>
      <c r="Z45" s="49">
        <v>27606253.984020703</v>
      </c>
      <c r="AA45" s="49">
        <v>27606102.044020701</v>
      </c>
      <c r="AB45" s="49">
        <v>27606102.044020701</v>
      </c>
      <c r="AC45" s="49">
        <v>27606102.044020701</v>
      </c>
      <c r="AD45" s="49">
        <v>27606102.044020701</v>
      </c>
      <c r="AE45" s="49">
        <v>27606102.044020701</v>
      </c>
    </row>
    <row r="46" spans="1:31" ht="16.5" thickTop="1" thickBot="1" x14ac:dyDescent="0.3">
      <c r="A46" s="5">
        <f>COUNTIFS('Mapping Table'!$B$3:$B$102,'UI '!$D46,'Mapping Table'!$A$3:$A$102,'UI '!$C46)</f>
        <v>1</v>
      </c>
      <c r="B46" s="5">
        <f>SUMIFS('Mapping Table'!$D$3:$D$102,'Mapping Table'!$B$3:$B$102,'UI '!D46,'Mapping Table'!$A$3:$A$102,'UI '!C46)</f>
        <v>32</v>
      </c>
      <c r="C46" s="45" t="s">
        <v>157</v>
      </c>
      <c r="D46" s="46" t="s">
        <v>72</v>
      </c>
      <c r="E46" s="47" t="s">
        <v>57</v>
      </c>
      <c r="F46" s="48">
        <v>2733436.1</v>
      </c>
      <c r="G46" s="48">
        <v>2733436.1</v>
      </c>
      <c r="H46" s="48">
        <v>2659951.0099999998</v>
      </c>
      <c r="I46" s="48">
        <v>2659951.0099999998</v>
      </c>
      <c r="J46" s="48">
        <v>2617452.1799999997</v>
      </c>
      <c r="K46" s="48">
        <v>2617502.3099999996</v>
      </c>
      <c r="L46" s="48">
        <v>2617502.3099999996</v>
      </c>
      <c r="M46" s="48">
        <v>2540999.4899999998</v>
      </c>
      <c r="N46" s="48">
        <v>2492879.2599999998</v>
      </c>
      <c r="O46" s="48">
        <v>2412747.1999999997</v>
      </c>
      <c r="P46" s="48">
        <v>2227182.5099999998</v>
      </c>
      <c r="Q46" s="48">
        <v>2196924.9699999997</v>
      </c>
      <c r="R46" s="48">
        <v>2196924.9699999997</v>
      </c>
      <c r="S46" s="48">
        <v>2085757.5999999996</v>
      </c>
      <c r="T46" s="48">
        <v>2085757.5999999996</v>
      </c>
      <c r="U46" s="48">
        <v>2047884.3599999999</v>
      </c>
      <c r="V46" s="48">
        <v>2047884.3599999999</v>
      </c>
      <c r="W46" s="48">
        <v>1955963.0399999996</v>
      </c>
      <c r="X46" s="48">
        <v>1955963.0399999996</v>
      </c>
      <c r="Y46" s="48">
        <v>1915065.3299999996</v>
      </c>
      <c r="Z46" s="48">
        <v>1742767.9299999997</v>
      </c>
      <c r="AA46" s="48">
        <v>1725520.2999999998</v>
      </c>
      <c r="AB46" s="48">
        <v>1698316.1299999997</v>
      </c>
      <c r="AC46" s="48">
        <v>1480227.6299999997</v>
      </c>
      <c r="AD46" s="48">
        <v>1436543.0599999996</v>
      </c>
      <c r="AE46" s="48">
        <v>1436543.0599999996</v>
      </c>
    </row>
    <row r="47" spans="1:31" ht="15.75" thickBot="1" x14ac:dyDescent="0.3">
      <c r="A47" s="5">
        <f>COUNTIFS('Mapping Table'!$B$3:$B$102,'UI '!$D47,'Mapping Table'!$A$3:$A$102,'UI '!$C47)</f>
        <v>0</v>
      </c>
      <c r="B47" s="5">
        <f>SUMIFS('Mapping Table'!$D$3:$D$102,'Mapping Table'!$B$3:$B$102,'UI '!D47,'Mapping Table'!$A$3:$A$102,'UI '!C47)</f>
        <v>0</v>
      </c>
      <c r="C47" s="45" t="s">
        <v>157</v>
      </c>
      <c r="D47" s="41"/>
      <c r="E47" s="45" t="s">
        <v>219</v>
      </c>
      <c r="F47" s="49">
        <v>2733436.1</v>
      </c>
      <c r="G47" s="49">
        <v>2733436.1</v>
      </c>
      <c r="H47" s="49">
        <v>2659951.0099999998</v>
      </c>
      <c r="I47" s="49">
        <v>2659951.0099999998</v>
      </c>
      <c r="J47" s="49">
        <v>2617452.1799999997</v>
      </c>
      <c r="K47" s="49">
        <v>2617502.3099999996</v>
      </c>
      <c r="L47" s="49">
        <v>2617502.3099999996</v>
      </c>
      <c r="M47" s="49">
        <v>2540999.4899999998</v>
      </c>
      <c r="N47" s="49">
        <v>2492879.2599999998</v>
      </c>
      <c r="O47" s="49">
        <v>2412747.1999999997</v>
      </c>
      <c r="P47" s="49">
        <v>2227182.5099999998</v>
      </c>
      <c r="Q47" s="49">
        <v>2196924.9699999997</v>
      </c>
      <c r="R47" s="49">
        <v>2196924.9699999997</v>
      </c>
      <c r="S47" s="49">
        <v>2085757.5999999996</v>
      </c>
      <c r="T47" s="49">
        <v>2085757.5999999996</v>
      </c>
      <c r="U47" s="49">
        <v>2047884.3599999999</v>
      </c>
      <c r="V47" s="49">
        <v>2047884.3599999999</v>
      </c>
      <c r="W47" s="49">
        <v>1955963.0399999996</v>
      </c>
      <c r="X47" s="49">
        <v>1955963.0399999996</v>
      </c>
      <c r="Y47" s="49">
        <v>1915065.3299999996</v>
      </c>
      <c r="Z47" s="49">
        <v>1742767.9299999997</v>
      </c>
      <c r="AA47" s="49">
        <v>1725520.2999999998</v>
      </c>
      <c r="AB47" s="49">
        <v>1698316.1299999997</v>
      </c>
      <c r="AC47" s="49">
        <v>1480227.6299999997</v>
      </c>
      <c r="AD47" s="49">
        <v>1436543.0599999996</v>
      </c>
      <c r="AE47" s="49">
        <v>1436543.0599999996</v>
      </c>
    </row>
    <row r="48" spans="1:31" ht="16.5" thickTop="1" thickBot="1" x14ac:dyDescent="0.3">
      <c r="A48" s="5">
        <f>COUNTIFS('Mapping Table'!$B$3:$B$102,'UI '!$D48,'Mapping Table'!$A$3:$A$102,'UI '!$C48)</f>
        <v>1</v>
      </c>
      <c r="B48" s="5">
        <f>SUMIFS('Mapping Table'!$D$3:$D$102,'Mapping Table'!$B$3:$B$102,'UI '!D48,'Mapping Table'!$A$3:$A$102,'UI '!C48)</f>
        <v>44</v>
      </c>
      <c r="C48" s="45" t="s">
        <v>158</v>
      </c>
      <c r="D48" s="46" t="s">
        <v>56</v>
      </c>
      <c r="E48" s="47" t="s">
        <v>57</v>
      </c>
      <c r="F48" s="48">
        <v>2441731.5257629855</v>
      </c>
      <c r="G48" s="48">
        <v>2441731.5257629855</v>
      </c>
      <c r="H48" s="48">
        <v>2441731.5257629855</v>
      </c>
      <c r="I48" s="48">
        <v>2441731.5257629855</v>
      </c>
      <c r="J48" s="48">
        <v>2441731.5257629855</v>
      </c>
      <c r="K48" s="48">
        <v>2441731.5257629855</v>
      </c>
      <c r="L48" s="48">
        <v>2441731.5257629855</v>
      </c>
      <c r="M48" s="48">
        <v>2441731.5257629855</v>
      </c>
      <c r="N48" s="48">
        <v>2441731.5257629855</v>
      </c>
      <c r="O48" s="48">
        <v>2441731.5257629855</v>
      </c>
      <c r="P48" s="48">
        <v>2441731.5257629855</v>
      </c>
      <c r="Q48" s="48">
        <v>2441731.5257629855</v>
      </c>
      <c r="R48" s="48">
        <v>2441731.5257629855</v>
      </c>
      <c r="S48" s="48">
        <v>2441731.5257629855</v>
      </c>
      <c r="T48" s="48">
        <v>2441731.5257629855</v>
      </c>
      <c r="U48" s="48">
        <v>2441731.5257629855</v>
      </c>
      <c r="V48" s="48">
        <v>2441731.5257629855</v>
      </c>
      <c r="W48" s="48">
        <v>242583.52576298529</v>
      </c>
      <c r="X48" s="48">
        <v>242583.52576298529</v>
      </c>
      <c r="Y48" s="48">
        <v>18652.445762985299</v>
      </c>
      <c r="Z48" s="48">
        <v>18652.445762985299</v>
      </c>
      <c r="AA48" s="48">
        <v>18652.445762985299</v>
      </c>
      <c r="AB48" s="48">
        <v>18652.445762985299</v>
      </c>
      <c r="AC48" s="48">
        <v>18652.445762985299</v>
      </c>
      <c r="AD48" s="48">
        <v>18652.445762985299</v>
      </c>
      <c r="AE48" s="48">
        <v>18652.445762985299</v>
      </c>
    </row>
    <row r="49" spans="1:31" ht="15.75" thickBot="1" x14ac:dyDescent="0.3">
      <c r="A49" s="5">
        <f>COUNTIFS('Mapping Table'!$B$3:$B$102,'UI '!$D49,'Mapping Table'!$A$3:$A$102,'UI '!$C49)</f>
        <v>0</v>
      </c>
      <c r="B49" s="5">
        <f>SUMIFS('Mapping Table'!$D$3:$D$102,'Mapping Table'!$B$3:$B$102,'UI '!D49,'Mapping Table'!$A$3:$A$102,'UI '!C49)</f>
        <v>0</v>
      </c>
      <c r="C49" s="45" t="s">
        <v>158</v>
      </c>
      <c r="D49" s="41"/>
      <c r="E49" s="45" t="s">
        <v>212</v>
      </c>
      <c r="F49" s="49">
        <v>2441731.5257629855</v>
      </c>
      <c r="G49" s="49">
        <v>2441731.5257629855</v>
      </c>
      <c r="H49" s="49">
        <v>2441731.5257629855</v>
      </c>
      <c r="I49" s="49">
        <v>2441731.5257629855</v>
      </c>
      <c r="J49" s="49">
        <v>2441731.5257629855</v>
      </c>
      <c r="K49" s="49">
        <v>2441731.5257629855</v>
      </c>
      <c r="L49" s="49">
        <v>2441731.5257629855</v>
      </c>
      <c r="M49" s="49">
        <v>2441731.5257629855</v>
      </c>
      <c r="N49" s="49">
        <v>2441731.5257629855</v>
      </c>
      <c r="O49" s="49">
        <v>2441731.5257629855</v>
      </c>
      <c r="P49" s="49">
        <v>2441731.5257629855</v>
      </c>
      <c r="Q49" s="49">
        <v>2441731.5257629855</v>
      </c>
      <c r="R49" s="49">
        <v>2441731.5257629855</v>
      </c>
      <c r="S49" s="49">
        <v>2441731.5257629855</v>
      </c>
      <c r="T49" s="49">
        <v>2441731.5257629855</v>
      </c>
      <c r="U49" s="49">
        <v>2441731.5257629855</v>
      </c>
      <c r="V49" s="49">
        <v>2441731.5257629855</v>
      </c>
      <c r="W49" s="49">
        <v>242583.52576298529</v>
      </c>
      <c r="X49" s="49">
        <v>242583.52576298529</v>
      </c>
      <c r="Y49" s="49">
        <v>18652.445762985299</v>
      </c>
      <c r="Z49" s="49">
        <v>18652.445762985299</v>
      </c>
      <c r="AA49" s="49">
        <v>18652.445762985299</v>
      </c>
      <c r="AB49" s="49">
        <v>18652.445762985299</v>
      </c>
      <c r="AC49" s="49">
        <v>18652.445762985299</v>
      </c>
      <c r="AD49" s="49">
        <v>18652.445762985299</v>
      </c>
      <c r="AE49" s="49">
        <v>18652.445762985299</v>
      </c>
    </row>
    <row r="50" spans="1:31" ht="15.75" thickTop="1" x14ac:dyDescent="0.25">
      <c r="A50" s="5">
        <f>COUNTIFS('Mapping Table'!$B$3:$B$102,'UI '!$D50,'Mapping Table'!$A$3:$A$102,'UI '!$C50)</f>
        <v>1</v>
      </c>
      <c r="B50" s="5">
        <f>SUMIFS('Mapping Table'!$D$3:$D$102,'Mapping Table'!$B$3:$B$102,'UI '!D50,'Mapping Table'!$A$3:$A$102,'UI '!C50)</f>
        <v>44</v>
      </c>
      <c r="C50" s="45" t="s">
        <v>159</v>
      </c>
      <c r="D50" s="46" t="s">
        <v>56</v>
      </c>
      <c r="E50" s="47" t="s">
        <v>57</v>
      </c>
      <c r="F50" s="48">
        <v>298383878.85315764</v>
      </c>
      <c r="G50" s="48">
        <v>296334697.85315764</v>
      </c>
      <c r="H50" s="48">
        <v>292194450.94315749</v>
      </c>
      <c r="I50" s="48">
        <v>292038554.0631575</v>
      </c>
      <c r="J50" s="48">
        <v>291740657.06315744</v>
      </c>
      <c r="K50" s="48">
        <v>290927431.36315739</v>
      </c>
      <c r="L50" s="48">
        <v>286494855.25315756</v>
      </c>
      <c r="M50" s="48">
        <v>286047747.31315762</v>
      </c>
      <c r="N50" s="48">
        <v>285592551.22315764</v>
      </c>
      <c r="O50" s="48">
        <v>274020737.04315758</v>
      </c>
      <c r="P50" s="48">
        <v>272178887.4331575</v>
      </c>
      <c r="Q50" s="48">
        <v>260762340.92315763</v>
      </c>
      <c r="R50" s="48">
        <v>260762340.92315763</v>
      </c>
      <c r="S50" s="48">
        <v>236004378.4531576</v>
      </c>
      <c r="T50" s="48">
        <v>230717325.08315763</v>
      </c>
      <c r="U50" s="48">
        <v>230165457.07315764</v>
      </c>
      <c r="V50" s="48">
        <v>229893769.99315763</v>
      </c>
      <c r="W50" s="48">
        <v>227309097.80315766</v>
      </c>
      <c r="X50" s="48">
        <v>226050439.92315763</v>
      </c>
      <c r="Y50" s="48">
        <v>222927497.0531576</v>
      </c>
      <c r="Z50" s="48">
        <v>219876211.4531576</v>
      </c>
      <c r="AA50" s="48">
        <v>218089137.07315767</v>
      </c>
      <c r="AB50" s="48">
        <v>217426110.62315768</v>
      </c>
      <c r="AC50" s="48">
        <v>214747798.50315771</v>
      </c>
      <c r="AD50" s="48">
        <v>211005726.70315763</v>
      </c>
      <c r="AE50" s="48">
        <v>211005726.70315763</v>
      </c>
    </row>
    <row r="51" spans="1:31" ht="15.75" thickBot="1" x14ac:dyDescent="0.3">
      <c r="A51" s="5">
        <f>COUNTIFS('Mapping Table'!$B$3:$B$102,'UI '!$D51,'Mapping Table'!$A$3:$A$102,'UI '!$C51)</f>
        <v>0</v>
      </c>
      <c r="B51" s="5">
        <f>SUMIFS('Mapping Table'!$D$3:$D$102,'Mapping Table'!$B$3:$B$102,'UI '!D51,'Mapping Table'!$A$3:$A$102,'UI '!C51)</f>
        <v>0</v>
      </c>
      <c r="C51" s="45" t="s">
        <v>159</v>
      </c>
      <c r="D51" s="46" t="s">
        <v>73</v>
      </c>
      <c r="E51" s="47" t="s">
        <v>57</v>
      </c>
      <c r="F51" s="48">
        <v>22196.879999999997</v>
      </c>
      <c r="G51" s="48">
        <v>22196.879999999997</v>
      </c>
      <c r="H51" s="48">
        <v>22196.879999999997</v>
      </c>
      <c r="I51" s="48">
        <v>22196.879999999997</v>
      </c>
      <c r="J51" s="48">
        <v>22196.879999999997</v>
      </c>
      <c r="K51" s="48">
        <v>22196.879999999997</v>
      </c>
      <c r="L51" s="48">
        <v>22196.879999999997</v>
      </c>
      <c r="M51" s="48">
        <v>22196.879999999997</v>
      </c>
      <c r="N51" s="48">
        <v>22196.879999999997</v>
      </c>
      <c r="O51" s="48">
        <v>22196.879999999997</v>
      </c>
      <c r="P51" s="48">
        <v>22196.879999999997</v>
      </c>
      <c r="Q51" s="48">
        <v>22196.879999999997</v>
      </c>
      <c r="R51" s="48">
        <v>22196.879999999997</v>
      </c>
      <c r="S51" s="48">
        <v>22196.879999999997</v>
      </c>
      <c r="T51" s="48">
        <v>22196.879999999997</v>
      </c>
      <c r="U51" s="48">
        <v>22196.879999999997</v>
      </c>
      <c r="V51" s="48">
        <v>22196.879999999997</v>
      </c>
      <c r="W51" s="48">
        <v>22196.879999999997</v>
      </c>
      <c r="X51" s="48">
        <v>22196.879999999997</v>
      </c>
      <c r="Y51" s="48">
        <v>22196.879999999997</v>
      </c>
      <c r="Z51" s="48">
        <v>22196.879999999997</v>
      </c>
      <c r="AA51" s="48">
        <v>22196.879999999997</v>
      </c>
      <c r="AB51" s="48">
        <v>22196.879999999997</v>
      </c>
      <c r="AC51" s="48">
        <v>22196.879999999997</v>
      </c>
      <c r="AD51" s="48">
        <v>22196.879999999997</v>
      </c>
      <c r="AE51" s="48">
        <v>22196.879999999997</v>
      </c>
    </row>
    <row r="52" spans="1:31" ht="15.75" thickBot="1" x14ac:dyDescent="0.3">
      <c r="A52" s="5">
        <f>COUNTIFS('Mapping Table'!$B$3:$B$102,'UI '!$D52,'Mapping Table'!$A$3:$A$102,'UI '!$C52)</f>
        <v>0</v>
      </c>
      <c r="B52" s="5">
        <f>SUMIFS('Mapping Table'!$D$3:$D$102,'Mapping Table'!$B$3:$B$102,'UI '!D52,'Mapping Table'!$A$3:$A$102,'UI '!C52)</f>
        <v>0</v>
      </c>
      <c r="C52" s="45" t="s">
        <v>159</v>
      </c>
      <c r="D52" s="41"/>
      <c r="E52" s="45" t="s">
        <v>213</v>
      </c>
      <c r="F52" s="49">
        <v>298404893.29929584</v>
      </c>
      <c r="G52" s="49">
        <v>296355712.29929584</v>
      </c>
      <c r="H52" s="49">
        <v>292215465.3892957</v>
      </c>
      <c r="I52" s="49">
        <v>292059568.5092957</v>
      </c>
      <c r="J52" s="49">
        <v>291761671.50929564</v>
      </c>
      <c r="K52" s="49">
        <v>290948445.80929559</v>
      </c>
      <c r="L52" s="49">
        <v>286515869.69929576</v>
      </c>
      <c r="M52" s="49">
        <v>286068761.75929582</v>
      </c>
      <c r="N52" s="49">
        <v>285613565.66929585</v>
      </c>
      <c r="O52" s="49">
        <v>274041751.48929578</v>
      </c>
      <c r="P52" s="49">
        <v>272199901.87929571</v>
      </c>
      <c r="Q52" s="49">
        <v>260783355.36929584</v>
      </c>
      <c r="R52" s="49">
        <v>260783355.36929584</v>
      </c>
      <c r="S52" s="49">
        <v>236025392.89929581</v>
      </c>
      <c r="T52" s="49">
        <v>230738339.52929583</v>
      </c>
      <c r="U52" s="49">
        <v>230186471.51929584</v>
      </c>
      <c r="V52" s="49">
        <v>229914784.43929583</v>
      </c>
      <c r="W52" s="49">
        <v>227330112.24929586</v>
      </c>
      <c r="X52" s="49">
        <v>226071454.36929584</v>
      </c>
      <c r="Y52" s="49">
        <v>222948511.4992958</v>
      </c>
      <c r="Z52" s="49">
        <v>219897225.89929581</v>
      </c>
      <c r="AA52" s="49">
        <v>218110151.51929587</v>
      </c>
      <c r="AB52" s="49">
        <v>217447125.06929588</v>
      </c>
      <c r="AC52" s="49">
        <v>214768812.94929591</v>
      </c>
      <c r="AD52" s="49">
        <v>211026741.14929584</v>
      </c>
      <c r="AE52" s="49">
        <v>211026741.14929584</v>
      </c>
    </row>
    <row r="53" spans="1:31" ht="16.5" thickTop="1" thickBot="1" x14ac:dyDescent="0.3">
      <c r="A53" s="5">
        <f>COUNTIFS('Mapping Table'!$B$3:$B$102,'UI '!$D53,'Mapping Table'!$A$3:$A$102,'UI '!$C53)</f>
        <v>1</v>
      </c>
      <c r="B53" s="5">
        <f>SUMIFS('Mapping Table'!$D$3:$D$102,'Mapping Table'!$B$3:$B$102,'UI '!D53,'Mapping Table'!$A$3:$A$102,'UI '!C53)</f>
        <v>44</v>
      </c>
      <c r="C53" s="45" t="s">
        <v>160</v>
      </c>
      <c r="D53" s="46" t="s">
        <v>56</v>
      </c>
      <c r="E53" s="47" t="s">
        <v>57</v>
      </c>
      <c r="F53" s="48">
        <v>536411.47499030014</v>
      </c>
      <c r="G53" s="48">
        <v>536411.47499030014</v>
      </c>
      <c r="H53" s="48">
        <v>536411.47499030014</v>
      </c>
      <c r="I53" s="48">
        <v>536411.47499030014</v>
      </c>
      <c r="J53" s="48">
        <v>536411.47499030014</v>
      </c>
      <c r="K53" s="48">
        <v>536411.47499030014</v>
      </c>
      <c r="L53" s="48">
        <v>536411.47499030014</v>
      </c>
      <c r="M53" s="48">
        <v>536411.47499030014</v>
      </c>
      <c r="N53" s="48">
        <v>536411.47499030014</v>
      </c>
      <c r="O53" s="48">
        <v>536411.47499030014</v>
      </c>
      <c r="P53" s="48">
        <v>536411.47499030014</v>
      </c>
      <c r="Q53" s="48">
        <v>536411.47499030014</v>
      </c>
      <c r="R53" s="48">
        <v>536411.47499030014</v>
      </c>
      <c r="S53" s="48">
        <v>536411.47499030014</v>
      </c>
      <c r="T53" s="48">
        <v>536411.47499030014</v>
      </c>
      <c r="U53" s="48">
        <v>536411.47499030014</v>
      </c>
      <c r="V53" s="48">
        <v>536411.47499030014</v>
      </c>
      <c r="W53" s="48">
        <v>536411.47499030014</v>
      </c>
      <c r="X53" s="48">
        <v>536411.47499030014</v>
      </c>
      <c r="Y53" s="48">
        <v>536411.47499030014</v>
      </c>
      <c r="Z53" s="48">
        <v>536411.47499030014</v>
      </c>
      <c r="AA53" s="48">
        <v>536411.47499030014</v>
      </c>
      <c r="AB53" s="48">
        <v>536411.47499030014</v>
      </c>
      <c r="AC53" s="48">
        <v>536411.47499030014</v>
      </c>
      <c r="AD53" s="48">
        <v>536411.47499030014</v>
      </c>
      <c r="AE53" s="48">
        <v>536411.47499030014</v>
      </c>
    </row>
    <row r="54" spans="1:31" ht="15.75" thickBot="1" x14ac:dyDescent="0.3">
      <c r="A54" s="5">
        <f>COUNTIFS('Mapping Table'!$B$3:$B$102,'UI '!$D54,'Mapping Table'!$A$3:$A$102,'UI '!$C54)</f>
        <v>0</v>
      </c>
      <c r="B54" s="5">
        <f>SUMIFS('Mapping Table'!$D$3:$D$102,'Mapping Table'!$B$3:$B$102,'UI '!D54,'Mapping Table'!$A$3:$A$102,'UI '!C54)</f>
        <v>0</v>
      </c>
      <c r="C54" s="45" t="s">
        <v>160</v>
      </c>
      <c r="D54" s="41"/>
      <c r="E54" s="45" t="s">
        <v>214</v>
      </c>
      <c r="F54" s="49">
        <v>536411.47499030014</v>
      </c>
      <c r="G54" s="49">
        <v>536411.47499030014</v>
      </c>
      <c r="H54" s="49">
        <v>536411.47499030014</v>
      </c>
      <c r="I54" s="49">
        <v>536411.47499030014</v>
      </c>
      <c r="J54" s="49">
        <v>536411.47499030014</v>
      </c>
      <c r="K54" s="49">
        <v>536411.47499030014</v>
      </c>
      <c r="L54" s="49">
        <v>536411.47499030014</v>
      </c>
      <c r="M54" s="49">
        <v>536411.47499030014</v>
      </c>
      <c r="N54" s="49">
        <v>536411.47499030014</v>
      </c>
      <c r="O54" s="49">
        <v>536411.47499030014</v>
      </c>
      <c r="P54" s="49">
        <v>536411.47499030014</v>
      </c>
      <c r="Q54" s="49">
        <v>536411.47499030014</v>
      </c>
      <c r="R54" s="49">
        <v>536411.47499030014</v>
      </c>
      <c r="S54" s="49">
        <v>536411.47499030014</v>
      </c>
      <c r="T54" s="49">
        <v>536411.47499030014</v>
      </c>
      <c r="U54" s="49">
        <v>536411.47499030014</v>
      </c>
      <c r="V54" s="49">
        <v>536411.47499030014</v>
      </c>
      <c r="W54" s="49">
        <v>536411.47499030014</v>
      </c>
      <c r="X54" s="49">
        <v>536411.47499030014</v>
      </c>
      <c r="Y54" s="49">
        <v>536411.47499030014</v>
      </c>
      <c r="Z54" s="49">
        <v>536411.47499030014</v>
      </c>
      <c r="AA54" s="49">
        <v>536411.47499030014</v>
      </c>
      <c r="AB54" s="49">
        <v>536411.47499030014</v>
      </c>
      <c r="AC54" s="49">
        <v>536411.47499030014</v>
      </c>
      <c r="AD54" s="49">
        <v>536411.47499030014</v>
      </c>
      <c r="AE54" s="49">
        <v>536411.47499030014</v>
      </c>
    </row>
    <row r="55" spans="1:31" ht="16.5" thickTop="1" thickBot="1" x14ac:dyDescent="0.3">
      <c r="A55" s="5">
        <f>COUNTIFS('Mapping Table'!$B$3:$B$102,'UI '!$D55,'Mapping Table'!$A$3:$A$102,'UI '!$C55)</f>
        <v>0</v>
      </c>
      <c r="B55" s="5">
        <f>SUMIFS('Mapping Table'!$D$3:$D$102,'Mapping Table'!$B$3:$B$102,'UI '!D55,'Mapping Table'!$A$3:$A$102,'UI '!C55)</f>
        <v>0</v>
      </c>
      <c r="C55" s="23"/>
      <c r="D55" s="36"/>
      <c r="E55" s="3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pans="1:31" ht="15.75" thickTop="1" x14ac:dyDescent="0.25">
      <c r="A56" s="5">
        <f>COUNTIFS('Mapping Table'!$B$3:$B$102,'UI '!$D56,'Mapping Table'!$A$3:$A$102,'UI '!$C56)</f>
        <v>0</v>
      </c>
      <c r="B56" s="5">
        <f>SUMIFS('Mapping Table'!$D$3:$D$102,'Mapping Table'!$B$3:$B$102,'UI '!D56,'Mapping Table'!$A$3:$A$102,'UI '!C56)</f>
        <v>0</v>
      </c>
      <c r="C56" s="35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31" x14ac:dyDescent="0.25">
      <c r="A57" s="5">
        <f>COUNTIFS('Mapping Table'!$B$3:$B$102,'UI '!$D57,'Mapping Table'!$A$3:$A$102,'UI '!$C57)</f>
        <v>0</v>
      </c>
      <c r="B57" s="5">
        <f>SUMIFS('Mapping Table'!$D$3:$D$102,'Mapping Table'!$B$3:$B$102,'UI '!D57,'Mapping Table'!$A$3:$A$102,'UI '!C57)</f>
        <v>0</v>
      </c>
      <c r="C57" s="35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31" x14ac:dyDescent="0.25">
      <c r="A58" s="5">
        <f>COUNTIFS('Mapping Table'!$B$3:$B$102,'UI '!$D58,'Mapping Table'!$A$3:$A$102,'UI '!$C58)</f>
        <v>0</v>
      </c>
      <c r="B58" s="5">
        <f>SUMIFS('Mapping Table'!$D$3:$D$102,'Mapping Table'!$B$3:$B$102,'UI '!D58,'Mapping Table'!$A$3:$A$102,'UI '!C58)</f>
        <v>0</v>
      </c>
      <c r="C58" s="35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31" x14ac:dyDescent="0.25">
      <c r="A59" s="5">
        <f>COUNTIFS('Mapping Table'!$B$3:$B$102,'UI '!$D59,'Mapping Table'!$A$3:$A$102,'UI '!$C59)</f>
        <v>0</v>
      </c>
      <c r="B59" s="5">
        <f>SUMIFS('Mapping Table'!$D$3:$D$102,'Mapping Table'!$B$3:$B$102,'UI '!D59,'Mapping Table'!$A$3:$A$102,'UI '!C59)</f>
        <v>0</v>
      </c>
      <c r="C59" s="35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pans="1:31" ht="15.75" thickBot="1" x14ac:dyDescent="0.3">
      <c r="A60" s="5">
        <f>COUNTIFS('Mapping Table'!$B$3:$B$102,'UI '!$D60,'Mapping Table'!$A$3:$A$102,'UI '!$C60)</f>
        <v>0</v>
      </c>
      <c r="B60" s="5">
        <f>SUMIFS('Mapping Table'!$D$3:$D$102,'Mapping Table'!$B$3:$B$102,'UI '!D60,'Mapping Table'!$A$3:$A$102,'UI '!C60)</f>
        <v>0</v>
      </c>
      <c r="C60" s="35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pans="1:31" ht="15.75" thickBot="1" x14ac:dyDescent="0.3">
      <c r="A61" s="5">
        <f>COUNTIFS('Mapping Table'!$B$3:$B$102,'UI '!$D61,'Mapping Table'!$A$3:$A$102,'UI '!$C61)</f>
        <v>0</v>
      </c>
      <c r="B61" s="5">
        <f>SUMIFS('Mapping Table'!$D$3:$D$102,'Mapping Table'!$B$3:$B$102,'UI '!D61,'Mapping Table'!$A$3:$A$102,'UI '!C61)</f>
        <v>0</v>
      </c>
      <c r="C61" s="23"/>
      <c r="D61" s="36"/>
      <c r="E61" s="36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pans="1:31" ht="15.75" thickTop="1" x14ac:dyDescent="0.25">
      <c r="A62" s="5">
        <f>COUNTIFS('Mapping Table'!$B$3:$B$102,'UI '!$D62,'Mapping Table'!$A$3:$A$102,'UI '!$C62)</f>
        <v>0</v>
      </c>
      <c r="B62" s="5">
        <f>SUMIFS('Mapping Table'!$D$3:$D$102,'Mapping Table'!$B$3:$B$102,'UI '!D62,'Mapping Table'!$A$3:$A$102,'UI '!C62)</f>
        <v>0</v>
      </c>
      <c r="C62" s="35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1:31" ht="15.75" thickBot="1" x14ac:dyDescent="0.3">
      <c r="A63" s="5">
        <f>COUNTIFS('Mapping Table'!$B$3:$B$102,'UI '!$D63,'Mapping Table'!$A$3:$A$102,'UI '!$C63)</f>
        <v>0</v>
      </c>
      <c r="B63" s="5">
        <f>SUMIFS('Mapping Table'!$D$3:$D$102,'Mapping Table'!$B$3:$B$102,'UI '!D63,'Mapping Table'!$A$3:$A$102,'UI '!C63)</f>
        <v>0</v>
      </c>
      <c r="C63" s="35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pans="1:31" ht="15.75" thickBot="1" x14ac:dyDescent="0.3">
      <c r="A64" s="5">
        <f>COUNTIFS('Mapping Table'!$B$3:$B$102,'UI '!$D64,'Mapping Table'!$A$3:$A$102,'UI '!$C64)</f>
        <v>0</v>
      </c>
      <c r="B64" s="5">
        <f>SUMIFS('Mapping Table'!$D$3:$D$102,'Mapping Table'!$B$3:$B$102,'UI '!D64,'Mapping Table'!$A$3:$A$102,'UI '!C64)</f>
        <v>0</v>
      </c>
      <c r="C64" s="23"/>
      <c r="D64" s="36"/>
      <c r="E64" s="3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5.75" thickTop="1" x14ac:dyDescent="0.25">
      <c r="A65" s="5">
        <f>COUNTIFS('Mapping Table'!$B$3:$B$102,'UI '!$D65,'Mapping Table'!$A$3:$A$102,'UI '!$C65)</f>
        <v>0</v>
      </c>
      <c r="B65" s="5">
        <f>SUMIFS('Mapping Table'!$D$3:$D$102,'Mapping Table'!$B$3:$B$102,'UI '!D65,'Mapping Table'!$A$3:$A$102,'UI '!C65)</f>
        <v>0</v>
      </c>
      <c r="C65" s="35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pans="1:31" ht="15.75" thickBot="1" x14ac:dyDescent="0.3">
      <c r="A66" s="5">
        <f>COUNTIFS('Mapping Table'!$B$3:$B$102,'UI '!$D66,'Mapping Table'!$A$3:$A$102,'UI '!$C66)</f>
        <v>0</v>
      </c>
      <c r="B66" s="5">
        <f>SUMIFS('Mapping Table'!$D$3:$D$102,'Mapping Table'!$B$3:$B$102,'UI '!D66,'Mapping Table'!$A$3:$A$102,'UI '!C66)</f>
        <v>0</v>
      </c>
      <c r="C66" s="35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pans="1:31" ht="15.75" thickBot="1" x14ac:dyDescent="0.3">
      <c r="A67" s="5">
        <f>COUNTIFS('Mapping Table'!$B$3:$B$102,'UI '!$D67,'Mapping Table'!$A$3:$A$102,'UI '!$C67)</f>
        <v>0</v>
      </c>
      <c r="B67" s="5">
        <f>SUMIFS('Mapping Table'!$D$3:$D$102,'Mapping Table'!$B$3:$B$102,'UI '!D67,'Mapping Table'!$A$3:$A$102,'UI '!C67)</f>
        <v>0</v>
      </c>
      <c r="C67" s="23"/>
      <c r="D67" s="36"/>
      <c r="E67" s="36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pans="1:31" ht="15.75" thickTop="1" x14ac:dyDescent="0.25">
      <c r="A68" s="5">
        <f>COUNTIFS('Mapping Table'!$B$3:$B$102,'UI '!$D68,'Mapping Table'!$A$3:$A$102,'UI '!$C68)</f>
        <v>0</v>
      </c>
      <c r="B68" s="5">
        <f>SUMIFS('Mapping Table'!$D$3:$D$102,'Mapping Table'!$B$3:$B$102,'UI '!D68,'Mapping Table'!$A$3:$A$102,'UI '!C68)</f>
        <v>0</v>
      </c>
      <c r="C68" s="35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31" ht="15.75" thickBot="1" x14ac:dyDescent="0.3">
      <c r="A69" s="5">
        <f>COUNTIFS('Mapping Table'!$B$3:$B$102,'UI '!$D69,'Mapping Table'!$A$3:$A$102,'UI '!$C69)</f>
        <v>0</v>
      </c>
      <c r="B69" s="5">
        <f>SUMIFS('Mapping Table'!$D$3:$D$102,'Mapping Table'!$B$3:$B$102,'UI '!D69,'Mapping Table'!$A$3:$A$102,'UI '!C69)</f>
        <v>0</v>
      </c>
      <c r="C69" s="35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31" ht="15.75" thickBot="1" x14ac:dyDescent="0.3">
      <c r="A70" s="5">
        <f>COUNTIFS('Mapping Table'!$B$3:$B$102,'UI '!$D70,'Mapping Table'!$A$3:$A$102,'UI '!$C70)</f>
        <v>0</v>
      </c>
      <c r="B70" s="5">
        <f>SUMIFS('Mapping Table'!$D$3:$D$102,'Mapping Table'!$B$3:$B$102,'UI '!D70,'Mapping Table'!$A$3:$A$102,'UI '!C70)</f>
        <v>0</v>
      </c>
      <c r="C70" s="23"/>
      <c r="D70" s="36"/>
      <c r="E70" s="36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pans="1:31" ht="15.75" thickTop="1" x14ac:dyDescent="0.25">
      <c r="A71" s="5">
        <f>COUNTIFS('Mapping Table'!$B$3:$B$102,'UI '!$D71,'Mapping Table'!$A$3:$A$102,'UI '!$C71)</f>
        <v>0</v>
      </c>
      <c r="B71" s="5">
        <f>SUMIFS('Mapping Table'!$D$3:$D$102,'Mapping Table'!$B$3:$B$102,'UI '!D71,'Mapping Table'!$A$3:$A$102,'UI '!C71)</f>
        <v>0</v>
      </c>
      <c r="C71" s="35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31" x14ac:dyDescent="0.25">
      <c r="A72" s="5">
        <f>COUNTIFS('Mapping Table'!$B$3:$B$102,'UI '!$D72,'Mapping Table'!$A$3:$A$102,'UI '!$C72)</f>
        <v>0</v>
      </c>
      <c r="B72" s="5">
        <f>SUMIFS('Mapping Table'!$D$3:$D$102,'Mapping Table'!$B$3:$B$102,'UI '!D72,'Mapping Table'!$A$3:$A$102,'UI '!C72)</f>
        <v>0</v>
      </c>
      <c r="C72" s="35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31" x14ac:dyDescent="0.25">
      <c r="A73" s="5">
        <f>COUNTIFS('Mapping Table'!$B$3:$B$102,'UI '!$D73,'Mapping Table'!$A$3:$A$102,'UI '!$C73)</f>
        <v>0</v>
      </c>
      <c r="B73" s="5">
        <f>SUMIFS('Mapping Table'!$D$3:$D$102,'Mapping Table'!$B$3:$B$102,'UI '!D73,'Mapping Table'!$A$3:$A$102,'UI '!C73)</f>
        <v>0</v>
      </c>
      <c r="C73" s="35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31" ht="15.75" thickBot="1" x14ac:dyDescent="0.3">
      <c r="A74" s="5">
        <f>COUNTIFS('Mapping Table'!$B$3:$B$102,'UI '!$D74,'Mapping Table'!$A$3:$A$102,'UI '!$C74)</f>
        <v>0</v>
      </c>
      <c r="B74" s="5">
        <f>SUMIFS('Mapping Table'!$D$3:$D$102,'Mapping Table'!$B$3:$B$102,'UI '!D74,'Mapping Table'!$A$3:$A$102,'UI '!C74)</f>
        <v>0</v>
      </c>
      <c r="C74" s="35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31" ht="15.75" thickBot="1" x14ac:dyDescent="0.3">
      <c r="A75" s="5">
        <f>COUNTIFS('Mapping Table'!$B$3:$B$102,'UI '!$D75,'Mapping Table'!$A$3:$A$102,'UI '!$C75)</f>
        <v>0</v>
      </c>
      <c r="B75" s="5">
        <f>SUMIFS('Mapping Table'!$D$3:$D$102,'Mapping Table'!$B$3:$B$102,'UI '!D75,'Mapping Table'!$A$3:$A$102,'UI '!C75)</f>
        <v>0</v>
      </c>
      <c r="C75" s="23"/>
      <c r="D75" s="36"/>
      <c r="E75" s="36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pans="1:31" ht="15.75" thickTop="1" x14ac:dyDescent="0.25">
      <c r="A76" s="5">
        <f>COUNTIFS('Mapping Table'!$B$3:$B$102,'UI '!$D76,'Mapping Table'!$A$3:$A$102,'UI '!$C76)</f>
        <v>0</v>
      </c>
      <c r="B76" s="5">
        <f>SUMIFS('Mapping Table'!$D$3:$D$102,'Mapping Table'!$B$3:$B$102,'UI '!D76,'Mapping Table'!$A$3:$A$102,'UI '!C76)</f>
        <v>0</v>
      </c>
      <c r="C76" s="35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31" ht="15.75" thickBot="1" x14ac:dyDescent="0.3">
      <c r="A77" s="5">
        <f>COUNTIFS('Mapping Table'!$B$3:$B$102,'UI '!$D77,'Mapping Table'!$A$3:$A$102,'UI '!$C77)</f>
        <v>0</v>
      </c>
      <c r="B77" s="5">
        <f>SUMIFS('Mapping Table'!$D$3:$D$102,'Mapping Table'!$B$3:$B$102,'UI '!D77,'Mapping Table'!$A$3:$A$102,'UI '!C77)</f>
        <v>0</v>
      </c>
      <c r="C77" s="35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1" ht="15.75" thickBot="1" x14ac:dyDescent="0.3">
      <c r="A78" s="5">
        <f>COUNTIFS('Mapping Table'!$B$3:$B$102,'UI '!$D78,'Mapping Table'!$A$3:$A$102,'UI '!$C78)</f>
        <v>0</v>
      </c>
      <c r="B78" s="5">
        <f>SUMIFS('Mapping Table'!$D$3:$D$102,'Mapping Table'!$B$3:$B$102,'UI '!D78,'Mapping Table'!$A$3:$A$102,'UI '!C78)</f>
        <v>0</v>
      </c>
      <c r="C78" s="23"/>
      <c r="D78" s="36"/>
      <c r="E78" s="36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ht="15.75" thickTop="1" x14ac:dyDescent="0.25">
      <c r="A79" s="5">
        <f>COUNTIFS('Mapping Table'!$B$3:$B$102,'UI '!$D79,'Mapping Table'!$A$3:$A$102,'UI '!$C79)</f>
        <v>0</v>
      </c>
      <c r="B79" s="5">
        <f>SUMIFS('Mapping Table'!$D$3:$D$102,'Mapping Table'!$B$3:$B$102,'UI '!D79,'Mapping Table'!$A$3:$A$102,'UI '!C79)</f>
        <v>0</v>
      </c>
      <c r="C79" s="35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pans="1:31" x14ac:dyDescent="0.25">
      <c r="A80" s="5">
        <f>COUNTIFS('Mapping Table'!$B$3:$B$102,'UI '!$D80,'Mapping Table'!$A$3:$A$102,'UI '!$C80)</f>
        <v>0</v>
      </c>
      <c r="B80" s="5">
        <f>SUMIFS('Mapping Table'!$D$3:$D$102,'Mapping Table'!$B$3:$B$102,'UI '!D80,'Mapping Table'!$A$3:$A$102,'UI '!C80)</f>
        <v>0</v>
      </c>
      <c r="C80" s="35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pans="1:31" x14ac:dyDescent="0.25">
      <c r="A81" s="5">
        <f>COUNTIFS('Mapping Table'!$B$3:$B$102,'UI '!$D81,'Mapping Table'!$A$3:$A$102,'UI '!$C81)</f>
        <v>0</v>
      </c>
      <c r="B81" s="5">
        <f>SUMIFS('Mapping Table'!$D$3:$D$102,'Mapping Table'!$B$3:$B$102,'UI '!D81,'Mapping Table'!$A$3:$A$102,'UI '!C81)</f>
        <v>0</v>
      </c>
      <c r="C81" s="35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pans="1:31" ht="15.75" thickBot="1" x14ac:dyDescent="0.3">
      <c r="A82" s="5">
        <f>COUNTIFS('Mapping Table'!$B$3:$B$102,'UI '!$D82,'Mapping Table'!$A$3:$A$102,'UI '!$C82)</f>
        <v>0</v>
      </c>
      <c r="B82" s="5">
        <f>SUMIFS('Mapping Table'!$D$3:$D$102,'Mapping Table'!$B$3:$B$102,'UI '!D82,'Mapping Table'!$A$3:$A$102,'UI '!C82)</f>
        <v>0</v>
      </c>
      <c r="C82" s="35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pans="1:31" ht="15.75" thickBot="1" x14ac:dyDescent="0.3">
      <c r="A83" s="5">
        <f>COUNTIFS('Mapping Table'!$B$3:$B$102,'UI '!$D83,'Mapping Table'!$A$3:$A$102,'UI '!$C83)</f>
        <v>0</v>
      </c>
      <c r="B83" s="5">
        <f>SUMIFS('Mapping Table'!$D$3:$D$102,'Mapping Table'!$B$3:$B$102,'UI '!D83,'Mapping Table'!$A$3:$A$102,'UI '!C83)</f>
        <v>0</v>
      </c>
      <c r="C83" s="23"/>
      <c r="D83" s="36"/>
      <c r="E83" s="36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ht="15.75" thickTop="1" x14ac:dyDescent="0.25">
      <c r="A84" s="5">
        <f>COUNTIFS('Mapping Table'!$B$3:$B$102,'UI '!$D84,'Mapping Table'!$A$3:$A$102,'UI '!$C84)</f>
        <v>0</v>
      </c>
      <c r="B84" s="5">
        <f>SUMIFS('Mapping Table'!$D$3:$D$102,'Mapping Table'!$B$3:$B$102,'UI '!D84,'Mapping Table'!$A$3:$A$102,'UI '!C84)</f>
        <v>0</v>
      </c>
      <c r="C84" s="35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pans="1:31" x14ac:dyDescent="0.25">
      <c r="A85" s="5">
        <f>COUNTIFS('Mapping Table'!$B$3:$B$102,'UI '!$D85,'Mapping Table'!$A$3:$A$102,'UI '!$C85)</f>
        <v>0</v>
      </c>
      <c r="B85" s="5">
        <f>SUMIFS('Mapping Table'!$D$3:$D$102,'Mapping Table'!$B$3:$B$102,'UI '!D85,'Mapping Table'!$A$3:$A$102,'UI '!C85)</f>
        <v>0</v>
      </c>
      <c r="C85" s="35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pans="1:31" x14ac:dyDescent="0.25">
      <c r="A86" s="5">
        <f>COUNTIFS('Mapping Table'!$B$3:$B$102,'UI '!$D86,'Mapping Table'!$A$3:$A$102,'UI '!$C86)</f>
        <v>0</v>
      </c>
      <c r="B86" s="5">
        <f>SUMIFS('Mapping Table'!$D$3:$D$102,'Mapping Table'!$B$3:$B$102,'UI '!D86,'Mapping Table'!$A$3:$A$102,'UI '!C86)</f>
        <v>0</v>
      </c>
      <c r="C86" s="35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1:31" ht="15.75" thickBot="1" x14ac:dyDescent="0.3">
      <c r="A87" s="5">
        <f>COUNTIFS('Mapping Table'!$B$3:$B$102,'UI '!$D87,'Mapping Table'!$A$3:$A$102,'UI '!$C87)</f>
        <v>0</v>
      </c>
      <c r="B87" s="5">
        <f>SUMIFS('Mapping Table'!$D$3:$D$102,'Mapping Table'!$B$3:$B$102,'UI '!D87,'Mapping Table'!$A$3:$A$102,'UI '!C87)</f>
        <v>0</v>
      </c>
      <c r="C87" s="35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pans="1:31" ht="15.75" thickBot="1" x14ac:dyDescent="0.3">
      <c r="A88" s="5">
        <f>COUNTIFS('Mapping Table'!$B$3:$B$102,'UI '!$D88,'Mapping Table'!$A$3:$A$102,'UI '!$C88)</f>
        <v>0</v>
      </c>
      <c r="B88" s="5">
        <f>SUMIFS('Mapping Table'!$D$3:$D$102,'Mapping Table'!$B$3:$B$102,'UI '!D88,'Mapping Table'!$A$3:$A$102,'UI '!C88)</f>
        <v>0</v>
      </c>
      <c r="C88" s="23"/>
      <c r="D88" s="36"/>
      <c r="E88" s="36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pans="1:31" ht="15.75" thickTop="1" x14ac:dyDescent="0.25">
      <c r="A89" s="5">
        <f>COUNTIFS('Mapping Table'!$B$3:$B$102,'UI '!$D89,'Mapping Table'!$A$3:$A$102,'UI '!$C89)</f>
        <v>0</v>
      </c>
      <c r="B89" s="5">
        <f>SUMIFS('Mapping Table'!$D$3:$D$102,'Mapping Table'!$B$3:$B$102,'UI '!D89,'Mapping Table'!$A$3:$A$102,'UI '!C89)</f>
        <v>0</v>
      </c>
      <c r="C89" s="35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pans="1:31" x14ac:dyDescent="0.25">
      <c r="A90" s="5">
        <f>COUNTIFS('Mapping Table'!$B$3:$B$102,'UI '!$D90,'Mapping Table'!$A$3:$A$102,'UI '!$C90)</f>
        <v>0</v>
      </c>
      <c r="B90" s="5">
        <f>SUMIFS('Mapping Table'!$D$3:$D$102,'Mapping Table'!$B$3:$B$102,'UI '!D90,'Mapping Table'!$A$3:$A$102,'UI '!C90)</f>
        <v>0</v>
      </c>
      <c r="C90" s="35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pans="1:31" x14ac:dyDescent="0.25">
      <c r="A91" s="5">
        <f>COUNTIFS('Mapping Table'!$B$3:$B$102,'UI '!$D91,'Mapping Table'!$A$3:$A$102,'UI '!$C91)</f>
        <v>0</v>
      </c>
      <c r="B91" s="5">
        <f>SUMIFS('Mapping Table'!$D$3:$D$102,'Mapping Table'!$B$3:$B$102,'UI '!D91,'Mapping Table'!$A$3:$A$102,'UI '!C91)</f>
        <v>0</v>
      </c>
      <c r="C91" s="35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pans="1:31" ht="15.75" thickBot="1" x14ac:dyDescent="0.3">
      <c r="A92" s="5">
        <f>COUNTIFS('Mapping Table'!$B$3:$B$102,'UI '!$D92,'Mapping Table'!$A$3:$A$102,'UI '!$C92)</f>
        <v>0</v>
      </c>
      <c r="B92" s="5">
        <f>SUMIFS('Mapping Table'!$D$3:$D$102,'Mapping Table'!$B$3:$B$102,'UI '!D92,'Mapping Table'!$A$3:$A$102,'UI '!C92)</f>
        <v>0</v>
      </c>
      <c r="C92" s="35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pans="1:31" ht="15.75" thickBot="1" x14ac:dyDescent="0.3">
      <c r="A93" s="5">
        <f>COUNTIFS('Mapping Table'!$B$3:$B$102,'UI '!$D93,'Mapping Table'!$A$3:$A$102,'UI '!$C93)</f>
        <v>0</v>
      </c>
      <c r="B93" s="5">
        <f>SUMIFS('Mapping Table'!$D$3:$D$102,'Mapping Table'!$B$3:$B$102,'UI '!D93,'Mapping Table'!$A$3:$A$102,'UI '!C93)</f>
        <v>0</v>
      </c>
      <c r="C93" s="23"/>
      <c r="D93" s="36"/>
      <c r="E93" s="36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pans="1:31" ht="15.75" thickTop="1" x14ac:dyDescent="0.25">
      <c r="A94" s="5">
        <f>COUNTIFS('Mapping Table'!$B$3:$B$102,'UI '!$D94,'Mapping Table'!$A$3:$A$102,'UI '!$C94)</f>
        <v>0</v>
      </c>
      <c r="B94" s="5">
        <f>SUMIFS('Mapping Table'!$D$3:$D$102,'Mapping Table'!$B$3:$B$102,'UI '!D94,'Mapping Table'!$A$3:$A$102,'UI '!C94)</f>
        <v>0</v>
      </c>
      <c r="C94" s="35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pans="1:31" ht="15.75" thickBot="1" x14ac:dyDescent="0.3">
      <c r="A95" s="5">
        <f>COUNTIFS('Mapping Table'!$B$3:$B$102,'UI '!$D95,'Mapping Table'!$A$3:$A$102,'UI '!$C95)</f>
        <v>0</v>
      </c>
      <c r="B95" s="5">
        <f>SUMIFS('Mapping Table'!$D$3:$D$102,'Mapping Table'!$B$3:$B$102,'UI '!D95,'Mapping Table'!$A$3:$A$102,'UI '!C95)</f>
        <v>0</v>
      </c>
      <c r="C95" s="35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pans="1:31" ht="15.75" thickBot="1" x14ac:dyDescent="0.3">
      <c r="A96" s="5">
        <f>COUNTIFS('Mapping Table'!$B$3:$B$102,'UI '!$D96,'Mapping Table'!$A$3:$A$102,'UI '!$C96)</f>
        <v>0</v>
      </c>
      <c r="B96" s="5">
        <f>SUMIFS('Mapping Table'!$D$3:$D$102,'Mapping Table'!$B$3:$B$102,'UI '!D96,'Mapping Table'!$A$3:$A$102,'UI '!C96)</f>
        <v>0</v>
      </c>
      <c r="C96" s="23"/>
      <c r="D96" s="36"/>
      <c r="E96" s="36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:31" ht="15.75" thickTop="1" x14ac:dyDescent="0.25">
      <c r="A97" s="5">
        <f>COUNTIFS('Mapping Table'!$B$3:$B$102,'UI '!$D97,'Mapping Table'!$A$3:$A$102,'UI '!$C97)</f>
        <v>0</v>
      </c>
      <c r="B97" s="5">
        <f>SUMIFS('Mapping Table'!$D$3:$D$102,'Mapping Table'!$B$3:$B$102,'UI '!D97,'Mapping Table'!$A$3:$A$102,'UI '!C97)</f>
        <v>0</v>
      </c>
      <c r="C97" s="35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31" ht="15.75" thickBot="1" x14ac:dyDescent="0.3">
      <c r="A98" s="5">
        <f>COUNTIFS('Mapping Table'!$B$3:$B$102,'UI '!$D98,'Mapping Table'!$A$3:$A$102,'UI '!$C98)</f>
        <v>0</v>
      </c>
      <c r="B98" s="5">
        <f>SUMIFS('Mapping Table'!$D$3:$D$102,'Mapping Table'!$B$3:$B$102,'UI '!D98,'Mapping Table'!$A$3:$A$102,'UI '!C98)</f>
        <v>0</v>
      </c>
      <c r="C98" s="35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1:31" ht="15.75" thickBot="1" x14ac:dyDescent="0.3">
      <c r="A99" s="5">
        <f>COUNTIFS('Mapping Table'!$B$3:$B$102,'UI '!$D99,'Mapping Table'!$A$3:$A$102,'UI '!$C99)</f>
        <v>0</v>
      </c>
      <c r="B99" s="5">
        <f>SUMIFS('Mapping Table'!$D$3:$D$102,'Mapping Table'!$B$3:$B$102,'UI '!D99,'Mapping Table'!$A$3:$A$102,'UI '!C99)</f>
        <v>0</v>
      </c>
      <c r="C99" s="23"/>
      <c r="D99" s="36"/>
      <c r="E99" s="36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pans="1:31" ht="15.75" thickTop="1" x14ac:dyDescent="0.25">
      <c r="A100" s="5">
        <f>COUNTIFS('Mapping Table'!$B$3:$B$102,'UI '!$D100,'Mapping Table'!$A$3:$A$102,'UI '!$C100)</f>
        <v>0</v>
      </c>
      <c r="B100" s="5">
        <f>SUMIFS('Mapping Table'!$D$3:$D$102,'Mapping Table'!$B$3:$B$102,'UI '!D100,'Mapping Table'!$A$3:$A$102,'UI '!C100)</f>
        <v>0</v>
      </c>
      <c r="C100" s="35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1:31" ht="15.75" thickBot="1" x14ac:dyDescent="0.3">
      <c r="A101" s="5">
        <f>COUNTIFS('Mapping Table'!$B$3:$B$102,'UI '!$D101,'Mapping Table'!$A$3:$A$102,'UI '!$C101)</f>
        <v>0</v>
      </c>
      <c r="B101" s="5">
        <f>SUMIFS('Mapping Table'!$D$3:$D$102,'Mapping Table'!$B$3:$B$102,'UI '!D101,'Mapping Table'!$A$3:$A$102,'UI '!C101)</f>
        <v>0</v>
      </c>
      <c r="C101" s="35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pans="1:31" ht="15.75" thickBot="1" x14ac:dyDescent="0.3">
      <c r="A102" s="5">
        <f>COUNTIFS('Mapping Table'!$B$3:$B$102,'UI '!$D102,'Mapping Table'!$A$3:$A$102,'UI '!$C102)</f>
        <v>0</v>
      </c>
      <c r="B102" s="5">
        <f>SUMIFS('Mapping Table'!$D$3:$D$102,'Mapping Table'!$B$3:$B$102,'UI '!D102,'Mapping Table'!$A$3:$A$102,'UI '!C102)</f>
        <v>0</v>
      </c>
      <c r="C102" s="23"/>
      <c r="D102" s="36"/>
      <c r="E102" s="36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pans="1:31" ht="15.75" thickTop="1" x14ac:dyDescent="0.25">
      <c r="A103" s="5">
        <f>COUNTIFS('Mapping Table'!$B$3:$B$102,'UI '!$D103,'Mapping Table'!$A$3:$A$102,'UI '!$C103)</f>
        <v>0</v>
      </c>
      <c r="B103" s="5">
        <f>SUMIFS('Mapping Table'!$D$3:$D$102,'Mapping Table'!$B$3:$B$102,'UI '!D103,'Mapping Table'!$A$3:$A$102,'UI '!C103)</f>
        <v>0</v>
      </c>
      <c r="C103" s="35"/>
      <c r="D103" s="36"/>
      <c r="E103" s="37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1:31" ht="15.75" thickBot="1" x14ac:dyDescent="0.3">
      <c r="A104" s="5">
        <f>COUNTIFS('Mapping Table'!$B$3:$B$102,'UI '!$D104,'Mapping Table'!$A$3:$A$102,'UI '!$C104)</f>
        <v>0</v>
      </c>
      <c r="B104" s="5">
        <f>SUMIFS('Mapping Table'!$D$3:$D$102,'Mapping Table'!$B$3:$B$102,'UI '!D104,'Mapping Table'!$A$3:$A$102,'UI '!C104)</f>
        <v>0</v>
      </c>
      <c r="C104" s="35"/>
      <c r="D104" s="36"/>
      <c r="E104" s="37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31" ht="15.75" thickBot="1" x14ac:dyDescent="0.3">
      <c r="A105" s="5">
        <f>COUNTIFS('Mapping Table'!$B$3:$B$102,'UI '!$D105,'Mapping Table'!$A$3:$A$102,'UI '!$C105)</f>
        <v>0</v>
      </c>
      <c r="B105" s="5">
        <f>SUMIFS('Mapping Table'!$D$3:$D$102,'Mapping Table'!$B$3:$B$102,'UI '!D105,'Mapping Table'!$A$3:$A$102,'UI '!C105)</f>
        <v>0</v>
      </c>
      <c r="C105" s="23"/>
      <c r="D105" s="36"/>
      <c r="E105" s="36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pans="1:31" ht="15.75" thickTop="1" x14ac:dyDescent="0.25">
      <c r="A106" s="5">
        <f>COUNTIFS('Mapping Table'!$B$3:$B$102,'UI '!$D106,'Mapping Table'!$A$3:$A$102,'UI '!$C106)</f>
        <v>0</v>
      </c>
      <c r="B106" s="5">
        <f>SUMIFS('Mapping Table'!$D$3:$D$102,'Mapping Table'!$B$3:$B$102,'UI '!D106,'Mapping Table'!$A$3:$A$102,'UI '!C106)</f>
        <v>0</v>
      </c>
      <c r="C106" s="35"/>
      <c r="D106" s="36"/>
      <c r="E106" s="37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1:31" ht="15.75" thickBot="1" x14ac:dyDescent="0.3">
      <c r="A107" s="5">
        <f>COUNTIFS('Mapping Table'!$B$3:$B$102,'UI '!$D107,'Mapping Table'!$A$3:$A$102,'UI '!$C107)</f>
        <v>0</v>
      </c>
      <c r="B107" s="5">
        <f>SUMIFS('Mapping Table'!$D$3:$D$102,'Mapping Table'!$B$3:$B$102,'UI '!D107,'Mapping Table'!$A$3:$A$102,'UI '!C107)</f>
        <v>0</v>
      </c>
      <c r="C107" s="35"/>
      <c r="D107" s="36"/>
      <c r="E107" s="37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pans="1:31" ht="15.75" thickBot="1" x14ac:dyDescent="0.3">
      <c r="A108" s="5">
        <f>COUNTIFS('Mapping Table'!$B$3:$B$102,'UI '!$D108,'Mapping Table'!$A$3:$A$102,'UI '!$C108)</f>
        <v>0</v>
      </c>
      <c r="B108" s="5">
        <f>SUMIFS('Mapping Table'!$D$3:$D$102,'Mapping Table'!$B$3:$B$102,'UI '!D108,'Mapping Table'!$A$3:$A$102,'UI '!C108)</f>
        <v>0</v>
      </c>
      <c r="C108" s="23"/>
      <c r="D108" s="36"/>
      <c r="E108" s="36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pans="1:31" ht="15.75" thickTop="1" x14ac:dyDescent="0.25">
      <c r="A109" s="5">
        <f>COUNTIFS('Mapping Table'!$B$3:$B$102,'UI '!$D109,'Mapping Table'!$A$3:$A$102,'UI '!$C109)</f>
        <v>0</v>
      </c>
      <c r="B109" s="5">
        <f>SUMIFS('Mapping Table'!$D$3:$D$102,'Mapping Table'!$B$3:$B$102,'UI '!D109,'Mapping Table'!$A$3:$A$102,'UI '!C109)</f>
        <v>0</v>
      </c>
      <c r="C109" s="35"/>
      <c r="D109" s="36"/>
      <c r="E109" s="37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1" ht="15.75" thickBot="1" x14ac:dyDescent="0.3">
      <c r="A110" s="5">
        <f>COUNTIFS('Mapping Table'!$B$3:$B$102,'UI '!$D110,'Mapping Table'!$A$3:$A$102,'UI '!$C110)</f>
        <v>0</v>
      </c>
      <c r="B110" s="5">
        <f>SUMIFS('Mapping Table'!$D$3:$D$102,'Mapping Table'!$B$3:$B$102,'UI '!D110,'Mapping Table'!$A$3:$A$102,'UI '!C110)</f>
        <v>0</v>
      </c>
      <c r="C110" s="35"/>
      <c r="D110" s="36"/>
      <c r="E110" s="37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pans="1:31" ht="15.75" thickBot="1" x14ac:dyDescent="0.3">
      <c r="A111" s="5">
        <f>COUNTIFS('Mapping Table'!$B$3:$B$102,'UI '!$D111,'Mapping Table'!$A$3:$A$102,'UI '!$C111)</f>
        <v>0</v>
      </c>
      <c r="B111" s="5">
        <f>SUMIFS('Mapping Table'!$D$3:$D$102,'Mapping Table'!$B$3:$B$102,'UI '!D111,'Mapping Table'!$A$3:$A$102,'UI '!C111)</f>
        <v>0</v>
      </c>
      <c r="C111" s="23"/>
      <c r="D111" s="36"/>
      <c r="E111" s="36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pans="1:31" ht="15.75" thickTop="1" x14ac:dyDescent="0.25">
      <c r="A112" s="5">
        <f>COUNTIFS('Mapping Table'!$B$3:$B$102,'UI '!$D112,'Mapping Table'!$A$3:$A$102,'UI '!$C112)</f>
        <v>0</v>
      </c>
      <c r="B112" s="5">
        <f>SUMIFS('Mapping Table'!$D$3:$D$102,'Mapping Table'!$B$3:$B$102,'UI '!D112,'Mapping Table'!$A$3:$A$102,'UI '!C112)</f>
        <v>0</v>
      </c>
      <c r="C112" s="35"/>
      <c r="D112" s="36"/>
      <c r="E112" s="37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pans="1:31" ht="15.75" thickBot="1" x14ac:dyDescent="0.3">
      <c r="A113" s="5">
        <f>COUNTIFS('Mapping Table'!$B$3:$B$102,'UI '!$D113,'Mapping Table'!$A$3:$A$102,'UI '!$C113)</f>
        <v>0</v>
      </c>
      <c r="B113" s="5">
        <f>SUMIFS('Mapping Table'!$D$3:$D$102,'Mapping Table'!$B$3:$B$102,'UI '!D113,'Mapping Table'!$A$3:$A$102,'UI '!C113)</f>
        <v>0</v>
      </c>
      <c r="C113" s="35"/>
      <c r="D113" s="36"/>
      <c r="E113" s="37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pans="1:31" ht="15.75" thickBot="1" x14ac:dyDescent="0.3">
      <c r="A114" s="5">
        <f>COUNTIFS('Mapping Table'!$B$3:$B$102,'UI '!$D114,'Mapping Table'!$A$3:$A$102,'UI '!$C114)</f>
        <v>0</v>
      </c>
      <c r="B114" s="5">
        <f>SUMIFS('Mapping Table'!$D$3:$D$102,'Mapping Table'!$B$3:$B$102,'UI '!D114,'Mapping Table'!$A$3:$A$102,'UI '!C114)</f>
        <v>0</v>
      </c>
      <c r="C114" s="23"/>
      <c r="D114" s="36"/>
      <c r="E114" s="36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pans="1:31" ht="15.75" thickTop="1" x14ac:dyDescent="0.25">
      <c r="A115" s="5">
        <f>COUNTIFS('Mapping Table'!$B$3:$B$102,'UI '!$D115,'Mapping Table'!$A$3:$A$102,'UI '!$C115)</f>
        <v>0</v>
      </c>
      <c r="B115" s="5">
        <f>SUMIFS('Mapping Table'!$D$3:$D$102,'Mapping Table'!$B$3:$B$102,'UI '!D115,'Mapping Table'!$A$3:$A$102,'UI '!C115)</f>
        <v>0</v>
      </c>
      <c r="C115" s="35"/>
      <c r="D115" s="36"/>
      <c r="E115" s="37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pans="1:31" ht="15.75" thickBot="1" x14ac:dyDescent="0.3">
      <c r="A116" s="5">
        <f>COUNTIFS('Mapping Table'!$B$3:$B$102,'UI '!$D116,'Mapping Table'!$A$3:$A$102,'UI '!$C116)</f>
        <v>0</v>
      </c>
      <c r="B116" s="5">
        <f>SUMIFS('Mapping Table'!$D$3:$D$102,'Mapping Table'!$B$3:$B$102,'UI '!D116,'Mapping Table'!$A$3:$A$102,'UI '!C116)</f>
        <v>0</v>
      </c>
      <c r="C116" s="35"/>
      <c r="D116" s="36"/>
      <c r="E116" s="37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pans="1:31" ht="15.75" thickBot="1" x14ac:dyDescent="0.3">
      <c r="A117" s="5">
        <f>COUNTIFS('Mapping Table'!$B$3:$B$102,'UI '!$D117,'Mapping Table'!$A$3:$A$102,'UI '!$C117)</f>
        <v>0</v>
      </c>
      <c r="B117" s="5">
        <f>SUMIFS('Mapping Table'!$D$3:$D$102,'Mapping Table'!$B$3:$B$102,'UI '!D117,'Mapping Table'!$A$3:$A$102,'UI '!C117)</f>
        <v>0</v>
      </c>
      <c r="C117" s="23"/>
      <c r="D117" s="36"/>
      <c r="E117" s="36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pans="1:31" ht="16.5" thickTop="1" thickBot="1" x14ac:dyDescent="0.3">
      <c r="A118" s="5">
        <f>COUNTIFS('Mapping Table'!$B$3:$B$102,'UI '!$D118,'Mapping Table'!$A$3:$A$102,'UI '!$C118)</f>
        <v>0</v>
      </c>
      <c r="B118" s="5">
        <f>SUMIFS('Mapping Table'!$D$3:$D$102,'Mapping Table'!$B$3:$B$102,'UI '!D118,'Mapping Table'!$A$3:$A$102,'UI '!C118)</f>
        <v>0</v>
      </c>
      <c r="C118" s="23"/>
      <c r="D118" s="23"/>
      <c r="E118" s="35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ht="15.75" thickTop="1" x14ac:dyDescent="0.25">
      <c r="A119" s="5">
        <f>COUNTIFS('Mapping Table'!$B$3:$B$102,'UI '!$D119,'Mapping Table'!$A$3:$A$102,'UI '!$C119)</f>
        <v>0</v>
      </c>
      <c r="B119" s="5">
        <f>SUMIFS('Mapping Table'!$D$3:$D$102,'Mapping Table'!$B$3:$B$102,'UI '!D119,'Mapping Table'!$A$3:$A$102,'UI '!C119)</f>
        <v>0</v>
      </c>
      <c r="C119" s="28"/>
      <c r="D119" s="29"/>
      <c r="E119" s="3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x14ac:dyDescent="0.25">
      <c r="A120" s="5">
        <f>COUNTIFS('Mapping Table'!$B$3:$B$102,'UI '!$D120,'Mapping Table'!$A$3:$A$102,'UI '!$C120)</f>
        <v>0</v>
      </c>
      <c r="B120" s="5">
        <f>SUMIFS('Mapping Table'!$D$3:$D$102,'Mapping Table'!$B$3:$B$102,'UI '!D120,'Mapping Table'!$A$3:$A$102,'UI '!C120)</f>
        <v>0</v>
      </c>
      <c r="C120" s="28"/>
      <c r="D120" s="29"/>
      <c r="E120" s="3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x14ac:dyDescent="0.25">
      <c r="A121" s="5">
        <f>COUNTIFS('Mapping Table'!$B$3:$B$102,'UI '!$D121,'Mapping Table'!$A$3:$A$102,'UI '!$C121)</f>
        <v>0</v>
      </c>
      <c r="B121" s="5">
        <f>SUMIFS('Mapping Table'!$D$3:$D$102,'Mapping Table'!$B$3:$B$102,'UI '!D121,'Mapping Table'!$A$3:$A$102,'UI '!C121)</f>
        <v>0</v>
      </c>
      <c r="C121" s="28"/>
      <c r="D121" s="29"/>
      <c r="E121" s="30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x14ac:dyDescent="0.25">
      <c r="A122" s="5">
        <f>COUNTIFS('Mapping Table'!$B$3:$B$102,'UI '!$D122,'Mapping Table'!$A$3:$A$102,'UI '!$C122)</f>
        <v>0</v>
      </c>
      <c r="B122" s="5">
        <f>SUMIFS('Mapping Table'!$D$3:$D$102,'Mapping Table'!$B$3:$B$102,'UI '!D122,'Mapping Table'!$A$3:$A$102,'UI '!C122)</f>
        <v>0</v>
      </c>
      <c r="C122" s="28"/>
      <c r="D122" s="29"/>
      <c r="E122" s="30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x14ac:dyDescent="0.25">
      <c r="A123" s="5">
        <f>COUNTIFS('Mapping Table'!$B$3:$B$102,'UI '!$D123,'Mapping Table'!$A$3:$A$102,'UI '!$C123)</f>
        <v>0</v>
      </c>
      <c r="B123" s="5">
        <f>SUMIFS('Mapping Table'!$D$3:$D$102,'Mapping Table'!$B$3:$B$102,'UI '!D123,'Mapping Table'!$A$3:$A$102,'UI '!C123)</f>
        <v>0</v>
      </c>
      <c r="C123" s="28"/>
      <c r="D123" s="29"/>
      <c r="E123" s="3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x14ac:dyDescent="0.25">
      <c r="A124" s="5">
        <f>COUNTIFS('Mapping Table'!$B$3:$B$102,'UI '!$D124,'Mapping Table'!$A$3:$A$102,'UI '!$C124)</f>
        <v>0</v>
      </c>
      <c r="B124" s="5">
        <f>SUMIFS('Mapping Table'!$D$3:$D$102,'Mapping Table'!$B$3:$B$102,'UI '!D124,'Mapping Table'!$A$3:$A$102,'UI '!C124)</f>
        <v>0</v>
      </c>
      <c r="C124" s="28"/>
      <c r="D124" s="29"/>
      <c r="E124" s="30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x14ac:dyDescent="0.25">
      <c r="A125" s="5">
        <f>COUNTIFS('Mapping Table'!$B$3:$B$102,'UI '!$D125,'Mapping Table'!$A$3:$A$102,'UI '!$C125)</f>
        <v>0</v>
      </c>
      <c r="B125" s="5">
        <f>SUMIFS('Mapping Table'!$D$3:$D$102,'Mapping Table'!$B$3:$B$102,'UI '!D125,'Mapping Table'!$A$3:$A$102,'UI '!C125)</f>
        <v>0</v>
      </c>
      <c r="C125" s="28"/>
      <c r="D125" s="29"/>
      <c r="E125" s="30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x14ac:dyDescent="0.25">
      <c r="A126" s="5">
        <f>COUNTIFS('Mapping Table'!$B$3:$B$102,'UI '!$D126,'Mapping Table'!$A$3:$A$102,'UI '!$C126)</f>
        <v>0</v>
      </c>
      <c r="B126" s="5">
        <f>SUMIFS('Mapping Table'!$D$3:$D$102,'Mapping Table'!$B$3:$B$102,'UI '!D126,'Mapping Table'!$A$3:$A$102,'UI '!C126)</f>
        <v>0</v>
      </c>
      <c r="C126" s="28"/>
      <c r="D126" s="29"/>
      <c r="E126" s="3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x14ac:dyDescent="0.25">
      <c r="A127" s="5">
        <f>COUNTIFS('Mapping Table'!$B$3:$B$102,'UI '!$D127,'Mapping Table'!$A$3:$A$102,'UI '!$C127)</f>
        <v>0</v>
      </c>
      <c r="B127" s="5">
        <f>SUMIFS('Mapping Table'!$D$3:$D$102,'Mapping Table'!$B$3:$B$102,'UI '!D127,'Mapping Table'!$A$3:$A$102,'UI '!C127)</f>
        <v>0</v>
      </c>
      <c r="C127" s="28"/>
      <c r="D127" s="29"/>
      <c r="E127" s="30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x14ac:dyDescent="0.25">
      <c r="A128" s="5">
        <f>COUNTIFS('Mapping Table'!$B$3:$B$102,'UI '!$D128,'Mapping Table'!$A$3:$A$102,'UI '!$C128)</f>
        <v>0</v>
      </c>
      <c r="B128" s="5">
        <f>SUMIFS('Mapping Table'!$D$3:$D$102,'Mapping Table'!$B$3:$B$102,'UI '!D128,'Mapping Table'!$A$3:$A$102,'UI '!C128)</f>
        <v>0</v>
      </c>
      <c r="C128" s="28"/>
      <c r="D128" s="29"/>
      <c r="E128" s="3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31" x14ac:dyDescent="0.25">
      <c r="A129" s="5">
        <f>COUNTIFS('Mapping Table'!$B$3:$B$102,'UI '!$D129,'Mapping Table'!$A$3:$A$102,'UI '!$C129)</f>
        <v>0</v>
      </c>
      <c r="B129" s="5">
        <f>SUMIFS('Mapping Table'!$D$3:$D$102,'Mapping Table'!$B$3:$B$102,'UI '!D129,'Mapping Table'!$A$3:$A$102,'UI '!C129)</f>
        <v>0</v>
      </c>
      <c r="C129" s="28"/>
      <c r="D129" s="29"/>
      <c r="E129" s="3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x14ac:dyDescent="0.25">
      <c r="A130" s="5">
        <f>COUNTIFS('Mapping Table'!$B$3:$B$102,'UI '!$D130,'Mapping Table'!$A$3:$A$102,'UI '!$C130)</f>
        <v>0</v>
      </c>
      <c r="B130" s="5">
        <f>SUMIFS('Mapping Table'!$D$3:$D$102,'Mapping Table'!$B$3:$B$102,'UI '!D130,'Mapping Table'!$A$3:$A$102,'UI '!C130)</f>
        <v>0</v>
      </c>
      <c r="C130" s="28"/>
      <c r="D130" s="29"/>
      <c r="E130" s="3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31" x14ac:dyDescent="0.25">
      <c r="A131" s="5">
        <f>COUNTIFS('Mapping Table'!$B$3:$B$102,'UI '!$D131,'Mapping Table'!$A$3:$A$102,'UI '!$C131)</f>
        <v>0</v>
      </c>
      <c r="B131" s="5">
        <f>SUMIFS('Mapping Table'!$D$3:$D$102,'Mapping Table'!$B$3:$B$102,'UI '!D131,'Mapping Table'!$A$3:$A$102,'UI '!C131)</f>
        <v>0</v>
      </c>
      <c r="C131" s="28"/>
      <c r="D131" s="29"/>
      <c r="E131" s="30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x14ac:dyDescent="0.25">
      <c r="A132" s="5">
        <f>COUNTIFS('Mapping Table'!$B$3:$B$102,'UI '!$D132,'Mapping Table'!$A$3:$A$102,'UI '!$C132)</f>
        <v>0</v>
      </c>
      <c r="B132" s="5">
        <f>SUMIFS('Mapping Table'!$D$3:$D$102,'Mapping Table'!$B$3:$B$102,'UI '!D132,'Mapping Table'!$A$3:$A$102,'UI '!C132)</f>
        <v>0</v>
      </c>
      <c r="C132" s="28"/>
      <c r="D132" s="29"/>
      <c r="E132" s="30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31" x14ac:dyDescent="0.25">
      <c r="A133" s="5">
        <f>COUNTIFS('Mapping Table'!$B$3:$B$102,'UI '!$D133,'Mapping Table'!$A$3:$A$102,'UI '!$C133)</f>
        <v>0</v>
      </c>
      <c r="B133" s="5">
        <f>SUMIFS('Mapping Table'!$D$3:$D$102,'Mapping Table'!$B$3:$B$102,'UI '!D133,'Mapping Table'!$A$3:$A$102,'UI '!C133)</f>
        <v>0</v>
      </c>
      <c r="C133" s="28"/>
      <c r="D133" s="29"/>
      <c r="E133" s="30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31" x14ac:dyDescent="0.25">
      <c r="A134" s="5">
        <f>COUNTIFS('Mapping Table'!$B$3:$B$102,'UI '!$D134,'Mapping Table'!$A$3:$A$102,'UI '!$C134)</f>
        <v>0</v>
      </c>
      <c r="B134" s="5">
        <f>SUMIFS('Mapping Table'!$D$3:$D$102,'Mapping Table'!$B$3:$B$102,'UI '!D134,'Mapping Table'!$A$3:$A$102,'UI '!C134)</f>
        <v>0</v>
      </c>
      <c r="C134" s="28"/>
      <c r="D134" s="29"/>
      <c r="E134" s="3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31" x14ac:dyDescent="0.25">
      <c r="A135" s="5">
        <f>COUNTIFS('Mapping Table'!$B$3:$B$102,'UI '!$D135,'Mapping Table'!$A$3:$A$102,'UI '!$C135)</f>
        <v>0</v>
      </c>
      <c r="B135" s="5">
        <f>SUMIFS('Mapping Table'!$D$3:$D$102,'Mapping Table'!$B$3:$B$102,'UI '!D135,'Mapping Table'!$A$3:$A$102,'UI '!C135)</f>
        <v>0</v>
      </c>
      <c r="C135" s="28"/>
      <c r="D135" s="29"/>
      <c r="E135" s="3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x14ac:dyDescent="0.25">
      <c r="A136" s="5">
        <f>COUNTIFS('Mapping Table'!$B$3:$B$102,'UI '!$D136,'Mapping Table'!$A$3:$A$102,'UI '!$C136)</f>
        <v>0</v>
      </c>
      <c r="B136" s="5">
        <f>SUMIFS('Mapping Table'!$D$3:$D$102,'Mapping Table'!$B$3:$B$102,'UI '!D136,'Mapping Table'!$A$3:$A$102,'UI '!C136)</f>
        <v>0</v>
      </c>
      <c r="C136" s="28"/>
      <c r="D136" s="29"/>
      <c r="E136" s="30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x14ac:dyDescent="0.25">
      <c r="A137" s="5">
        <f>COUNTIFS('Mapping Table'!$B$3:$B$102,'UI '!$D137,'Mapping Table'!$A$3:$A$102,'UI '!$C137)</f>
        <v>0</v>
      </c>
      <c r="B137" s="5">
        <f>SUMIFS('Mapping Table'!$D$3:$D$102,'Mapping Table'!$B$3:$B$102,'UI '!D137,'Mapping Table'!$A$3:$A$102,'UI '!C137)</f>
        <v>0</v>
      </c>
      <c r="C137" s="28"/>
      <c r="D137" s="29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x14ac:dyDescent="0.25">
      <c r="A138" s="5">
        <f>COUNTIFS('Mapping Table'!$B$3:$B$102,'UI '!$D138,'Mapping Table'!$A$3:$A$102,'UI '!$C138)</f>
        <v>0</v>
      </c>
      <c r="B138" s="5">
        <f>SUMIFS('Mapping Table'!$D$3:$D$102,'Mapping Table'!$B$3:$B$102,'UI '!D138,'Mapping Table'!$A$3:$A$102,'UI '!C138)</f>
        <v>0</v>
      </c>
      <c r="C138" s="28"/>
      <c r="D138" s="29"/>
      <c r="E138" s="30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x14ac:dyDescent="0.25">
      <c r="A139" s="5">
        <f>COUNTIFS('Mapping Table'!$B$3:$B$102,'UI '!$D139,'Mapping Table'!$A$3:$A$102,'UI '!$C139)</f>
        <v>0</v>
      </c>
      <c r="B139" s="5">
        <f>SUMIFS('Mapping Table'!$D$3:$D$102,'Mapping Table'!$B$3:$B$102,'UI '!D139,'Mapping Table'!$A$3:$A$102,'UI '!C139)</f>
        <v>0</v>
      </c>
      <c r="C139" s="28"/>
      <c r="D139" s="29"/>
      <c r="E139" s="30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x14ac:dyDescent="0.25">
      <c r="A140" s="5">
        <f>COUNTIFS('Mapping Table'!$B$3:$B$102,'UI '!$D140,'Mapping Table'!$A$3:$A$102,'UI '!$C140)</f>
        <v>0</v>
      </c>
      <c r="B140" s="5">
        <f>SUMIFS('Mapping Table'!$D$3:$D$102,'Mapping Table'!$B$3:$B$102,'UI '!D140,'Mapping Table'!$A$3:$A$102,'UI '!C140)</f>
        <v>0</v>
      </c>
      <c r="C140" s="28"/>
      <c r="D140" s="29"/>
      <c r="E140" s="30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x14ac:dyDescent="0.25">
      <c r="A141" s="5">
        <f>COUNTIFS('Mapping Table'!$B$3:$B$102,'UI '!$D141,'Mapping Table'!$A$3:$A$102,'UI '!$C141)</f>
        <v>0</v>
      </c>
      <c r="B141" s="5">
        <f>SUMIFS('Mapping Table'!$D$3:$D$102,'Mapping Table'!$B$3:$B$102,'UI '!D141,'Mapping Table'!$A$3:$A$102,'UI '!C141)</f>
        <v>0</v>
      </c>
      <c r="C141" s="28"/>
      <c r="D141" s="29"/>
      <c r="E141" s="30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x14ac:dyDescent="0.25">
      <c r="A142" s="5">
        <f>COUNTIFS('Mapping Table'!$B$3:$B$102,'UI '!$D142,'Mapping Table'!$A$3:$A$102,'UI '!$C142)</f>
        <v>0</v>
      </c>
      <c r="B142" s="5">
        <f>SUMIFS('Mapping Table'!$D$3:$D$102,'Mapping Table'!$B$3:$B$102,'UI '!D142,'Mapping Table'!$A$3:$A$102,'UI '!C142)</f>
        <v>0</v>
      </c>
      <c r="C142" s="28"/>
      <c r="D142" s="29"/>
      <c r="E142" s="3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x14ac:dyDescent="0.25">
      <c r="A143" s="5">
        <f>COUNTIFS('Mapping Table'!$B$3:$B$102,'UI '!$D143,'Mapping Table'!$A$3:$A$102,'UI '!$C143)</f>
        <v>0</v>
      </c>
      <c r="B143" s="5">
        <f>SUMIFS('Mapping Table'!$D$3:$D$102,'Mapping Table'!$B$3:$B$102,'UI '!D143,'Mapping Table'!$A$3:$A$102,'UI '!C143)</f>
        <v>0</v>
      </c>
      <c r="C143" s="28"/>
      <c r="D143" s="29"/>
      <c r="E143" s="3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x14ac:dyDescent="0.25">
      <c r="A144" s="5">
        <f>COUNTIFS('Mapping Table'!$B$3:$B$102,'UI '!$D144,'Mapping Table'!$A$3:$A$102,'UI '!$C144)</f>
        <v>0</v>
      </c>
      <c r="B144" s="5">
        <f>SUMIFS('Mapping Table'!$D$3:$D$102,'Mapping Table'!$B$3:$B$102,'UI '!D144,'Mapping Table'!$A$3:$A$102,'UI '!C144)</f>
        <v>0</v>
      </c>
      <c r="C144" s="28"/>
      <c r="D144" s="29"/>
      <c r="E144" s="3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31" x14ac:dyDescent="0.25">
      <c r="A145" s="5">
        <f>COUNTIFS('Mapping Table'!$B$3:$B$102,'UI '!$D145,'Mapping Table'!$A$3:$A$102,'UI '!$C145)</f>
        <v>0</v>
      </c>
      <c r="B145" s="5">
        <f>SUMIFS('Mapping Table'!$D$3:$D$102,'Mapping Table'!$B$3:$B$102,'UI '!D145,'Mapping Table'!$A$3:$A$102,'UI '!C145)</f>
        <v>0</v>
      </c>
      <c r="C145" s="28"/>
      <c r="D145" s="29"/>
      <c r="E145" s="30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31" x14ac:dyDescent="0.25">
      <c r="A146" s="5">
        <f>COUNTIFS('Mapping Table'!$B$3:$B$102,'UI '!$D146,'Mapping Table'!$A$3:$A$102,'UI '!$C146)</f>
        <v>0</v>
      </c>
      <c r="B146" s="5">
        <f>SUMIFS('Mapping Table'!$D$3:$D$102,'Mapping Table'!$B$3:$B$102,'UI '!D146,'Mapping Table'!$A$3:$A$102,'UI '!C146)</f>
        <v>0</v>
      </c>
      <c r="C146" s="28"/>
      <c r="D146" s="29"/>
      <c r="E146" s="30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31" x14ac:dyDescent="0.25">
      <c r="A147" s="5">
        <f>COUNTIFS('Mapping Table'!$B$3:$B$102,'UI '!$D147,'Mapping Table'!$A$3:$A$102,'UI '!$C147)</f>
        <v>0</v>
      </c>
      <c r="B147" s="5">
        <f>SUMIFS('Mapping Table'!$D$3:$D$102,'Mapping Table'!$B$3:$B$102,'UI '!D147,'Mapping Table'!$A$3:$A$102,'UI '!C147)</f>
        <v>0</v>
      </c>
      <c r="C147" s="28"/>
      <c r="D147" s="29"/>
      <c r="E147" s="30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31" x14ac:dyDescent="0.25">
      <c r="A148" s="5">
        <f>COUNTIFS('Mapping Table'!$B$3:$B$102,'UI '!$D148,'Mapping Table'!$A$3:$A$102,'UI '!$C148)</f>
        <v>0</v>
      </c>
      <c r="B148" s="5">
        <f>SUMIFS('Mapping Table'!$D$3:$D$102,'Mapping Table'!$B$3:$B$102,'UI '!D148,'Mapping Table'!$A$3:$A$102,'UI '!C148)</f>
        <v>0</v>
      </c>
      <c r="C148" s="28"/>
      <c r="D148" s="29"/>
      <c r="E148" s="3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  <row r="149" spans="1:31" x14ac:dyDescent="0.25">
      <c r="A149" s="5">
        <f>COUNTIFS('Mapping Table'!$B$3:$B$102,'UI '!$D149,'Mapping Table'!$A$3:$A$102,'UI '!$C149)</f>
        <v>0</v>
      </c>
      <c r="B149" s="5">
        <f>SUMIFS('Mapping Table'!$D$3:$D$102,'Mapping Table'!$B$3:$B$102,'UI '!D149,'Mapping Table'!$A$3:$A$102,'UI '!C149)</f>
        <v>0</v>
      </c>
      <c r="C149" s="28"/>
      <c r="D149" s="29"/>
      <c r="E149" s="30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  <row r="150" spans="1:31" x14ac:dyDescent="0.25">
      <c r="A150" s="5">
        <f>COUNTIFS('Mapping Table'!$B$3:$B$102,'UI '!$D150,'Mapping Table'!$A$3:$A$102,'UI '!$C150)</f>
        <v>0</v>
      </c>
      <c r="B150" s="5">
        <f>SUMIFS('Mapping Table'!$D$3:$D$102,'Mapping Table'!$B$3:$B$102,'UI '!D150,'Mapping Table'!$A$3:$A$102,'UI '!C150)</f>
        <v>0</v>
      </c>
      <c r="C150" s="28"/>
      <c r="D150" s="29"/>
      <c r="E150" s="30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31" x14ac:dyDescent="0.25">
      <c r="A151" s="5">
        <f>COUNTIFS('Mapping Table'!$B$3:$B$102,'UI '!$D151,'Mapping Table'!$A$3:$A$102,'UI '!$C151)</f>
        <v>0</v>
      </c>
      <c r="B151" s="5">
        <f>SUMIFS('Mapping Table'!$D$3:$D$102,'Mapping Table'!$B$3:$B$102,'UI '!D151,'Mapping Table'!$A$3:$A$102,'UI '!C151)</f>
        <v>0</v>
      </c>
      <c r="C151" s="28"/>
      <c r="D151" s="29"/>
      <c r="E151" s="30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31" x14ac:dyDescent="0.25">
      <c r="A152" s="5">
        <f>COUNTIFS('Mapping Table'!$B$3:$B$102,'UI '!$D152,'Mapping Table'!$A$3:$A$102,'UI '!$C152)</f>
        <v>0</v>
      </c>
      <c r="B152" s="5">
        <f>SUMIFS('Mapping Table'!$D$3:$D$102,'Mapping Table'!$B$3:$B$102,'UI '!D152,'Mapping Table'!$A$3:$A$102,'UI '!C152)</f>
        <v>0</v>
      </c>
      <c r="C152" s="28"/>
      <c r="D152" s="29"/>
      <c r="E152" s="30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  <row r="153" spans="1:31" x14ac:dyDescent="0.25">
      <c r="A153" s="5">
        <f>COUNTIFS('Mapping Table'!$B$3:$B$102,'UI '!$D153,'Mapping Table'!$A$3:$A$102,'UI '!$C153)</f>
        <v>0</v>
      </c>
      <c r="B153" s="5">
        <f>SUMIFS('Mapping Table'!$D$3:$D$102,'Mapping Table'!$B$3:$B$102,'UI '!D153,'Mapping Table'!$A$3:$A$102,'UI '!C153)</f>
        <v>0</v>
      </c>
      <c r="C153" s="28"/>
      <c r="D153" s="29"/>
      <c r="E153" s="30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  <row r="154" spans="1:31" x14ac:dyDescent="0.25">
      <c r="A154" s="5">
        <f>COUNTIFS('Mapping Table'!$B$3:$B$102,'UI '!$D154,'Mapping Table'!$A$3:$A$102,'UI '!$C154)</f>
        <v>0</v>
      </c>
      <c r="B154" s="5">
        <f>SUMIFS('Mapping Table'!$D$3:$D$102,'Mapping Table'!$B$3:$B$102,'UI '!D154,'Mapping Table'!$A$3:$A$102,'UI '!C154)</f>
        <v>0</v>
      </c>
      <c r="C154" s="28"/>
      <c r="D154" s="29"/>
      <c r="E154" s="30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</row>
    <row r="155" spans="1:31" x14ac:dyDescent="0.25">
      <c r="A155" s="5">
        <f>COUNTIFS('Mapping Table'!$B$3:$B$102,'UI '!$D155,'Mapping Table'!$A$3:$A$102,'UI '!$C155)</f>
        <v>0</v>
      </c>
      <c r="B155" s="5">
        <f>SUMIFS('Mapping Table'!$D$3:$D$102,'Mapping Table'!$B$3:$B$102,'UI '!D155,'Mapping Table'!$A$3:$A$102,'UI '!C155)</f>
        <v>0</v>
      </c>
      <c r="C155" s="28"/>
      <c r="D155" s="29"/>
      <c r="E155" s="30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  <row r="156" spans="1:31" x14ac:dyDescent="0.25">
      <c r="A156" s="5">
        <f>COUNTIFS('Mapping Table'!$B$3:$B$102,'UI '!$D156,'Mapping Table'!$A$3:$A$102,'UI '!$C156)</f>
        <v>0</v>
      </c>
      <c r="B156" s="5">
        <f>SUMIFS('Mapping Table'!$D$3:$D$102,'Mapping Table'!$B$3:$B$102,'UI '!D156,'Mapping Table'!$A$3:$A$102,'UI '!C156)</f>
        <v>0</v>
      </c>
      <c r="C156" s="28"/>
      <c r="D156" s="29"/>
      <c r="E156" s="30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</row>
    <row r="157" spans="1:31" x14ac:dyDescent="0.25">
      <c r="A157" s="5">
        <f>COUNTIFS('Mapping Table'!$B$3:$B$102,'UI '!$D157,'Mapping Table'!$A$3:$A$102,'UI '!$C157)</f>
        <v>0</v>
      </c>
      <c r="B157" s="5">
        <f>SUMIFS('Mapping Table'!$D$3:$D$102,'Mapping Table'!$B$3:$B$102,'UI '!D157,'Mapping Table'!$A$3:$A$102,'UI '!C157)</f>
        <v>0</v>
      </c>
      <c r="C157" s="28"/>
      <c r="D157" s="29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1:31" x14ac:dyDescent="0.25">
      <c r="A158" s="5">
        <f>COUNTIFS('Mapping Table'!$B$3:$B$102,'UI '!$D158,'Mapping Table'!$A$3:$A$102,'UI '!$C158)</f>
        <v>0</v>
      </c>
      <c r="B158" s="5">
        <f>SUMIFS('Mapping Table'!$D$3:$D$102,'Mapping Table'!$B$3:$B$102,'UI '!D158,'Mapping Table'!$A$3:$A$102,'UI '!C158)</f>
        <v>0</v>
      </c>
      <c r="C158" s="28"/>
      <c r="D158" s="29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1:31" x14ac:dyDescent="0.25">
      <c r="A159" s="5">
        <f>COUNTIFS('Mapping Table'!$B$3:$B$102,'UI '!$D159,'Mapping Table'!$A$3:$A$102,'UI '!$C159)</f>
        <v>0</v>
      </c>
      <c r="B159" s="5">
        <f>SUMIFS('Mapping Table'!$D$3:$D$102,'Mapping Table'!$B$3:$B$102,'UI '!D159,'Mapping Table'!$A$3:$A$102,'UI '!C159)</f>
        <v>0</v>
      </c>
      <c r="C159" s="28"/>
      <c r="D159" s="29"/>
      <c r="E159" s="30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1:31" x14ac:dyDescent="0.25">
      <c r="A160" s="5">
        <f>COUNTIFS('Mapping Table'!$B$3:$B$102,'UI '!$D160,'Mapping Table'!$A$3:$A$102,'UI '!$C160)</f>
        <v>0</v>
      </c>
      <c r="B160" s="5">
        <f>SUMIFS('Mapping Table'!$D$3:$D$102,'Mapping Table'!$B$3:$B$102,'UI '!D160,'Mapping Table'!$A$3:$A$102,'UI '!C160)</f>
        <v>0</v>
      </c>
      <c r="C160" s="28"/>
      <c r="D160" s="29"/>
      <c r="E160" s="3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1:31" x14ac:dyDescent="0.25">
      <c r="A161" s="5">
        <f>COUNTIFS('Mapping Table'!$B$3:$B$102,'UI '!$D161,'Mapping Table'!$A$3:$A$102,'UI '!$C161)</f>
        <v>0</v>
      </c>
      <c r="B161" s="5">
        <f>SUMIFS('Mapping Table'!$D$3:$D$102,'Mapping Table'!$B$3:$B$102,'UI '!D161,'Mapping Table'!$A$3:$A$102,'UI '!C161)</f>
        <v>0</v>
      </c>
      <c r="C161" s="28"/>
      <c r="D161" s="29"/>
      <c r="E161" s="30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1:31" x14ac:dyDescent="0.25">
      <c r="A162" s="5">
        <f>COUNTIFS('Mapping Table'!$B$3:$B$102,'UI '!$D162,'Mapping Table'!$A$3:$A$102,'UI '!$C162)</f>
        <v>0</v>
      </c>
      <c r="B162" s="5">
        <f>SUMIFS('Mapping Table'!$D$3:$D$102,'Mapping Table'!$B$3:$B$102,'UI '!D162,'Mapping Table'!$A$3:$A$102,'UI '!C162)</f>
        <v>0</v>
      </c>
      <c r="C162" s="28"/>
      <c r="D162" s="29"/>
      <c r="E162" s="3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1:31" x14ac:dyDescent="0.25">
      <c r="A163" s="5">
        <f>COUNTIFS('Mapping Table'!$B$3:$B$102,'UI '!$D163,'Mapping Table'!$A$3:$A$102,'UI '!$C163)</f>
        <v>0</v>
      </c>
      <c r="B163" s="5">
        <f>SUMIFS('Mapping Table'!$D$3:$D$102,'Mapping Table'!$B$3:$B$102,'UI '!D163,'Mapping Table'!$A$3:$A$102,'UI '!C163)</f>
        <v>0</v>
      </c>
      <c r="C163" s="28"/>
      <c r="D163" s="29"/>
      <c r="E163" s="3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1:31" x14ac:dyDescent="0.25">
      <c r="A164" s="5">
        <f>COUNTIFS('Mapping Table'!$B$3:$B$102,'UI '!$D164,'Mapping Table'!$A$3:$A$102,'UI '!$C164)</f>
        <v>0</v>
      </c>
      <c r="B164" s="5">
        <f>SUMIFS('Mapping Table'!$D$3:$D$102,'Mapping Table'!$B$3:$B$102,'UI '!D164,'Mapping Table'!$A$3:$A$102,'UI '!C164)</f>
        <v>0</v>
      </c>
      <c r="C164" s="28"/>
      <c r="D164" s="29"/>
      <c r="E164" s="30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1:31" x14ac:dyDescent="0.25">
      <c r="A165" s="5">
        <f>COUNTIFS('Mapping Table'!$B$3:$B$102,'UI '!$D165,'Mapping Table'!$A$3:$A$102,'UI '!$C165)</f>
        <v>0</v>
      </c>
      <c r="B165" s="5">
        <f>SUMIFS('Mapping Table'!$D$3:$D$102,'Mapping Table'!$B$3:$B$102,'UI '!D165,'Mapping Table'!$A$3:$A$102,'UI '!C165)</f>
        <v>0</v>
      </c>
      <c r="C165" s="28"/>
      <c r="D165" s="29"/>
      <c r="E165" s="30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1:31" x14ac:dyDescent="0.25">
      <c r="A166" s="5">
        <f>COUNTIFS('Mapping Table'!$B$3:$B$102,'UI '!$D166,'Mapping Table'!$A$3:$A$102,'UI '!$C166)</f>
        <v>0</v>
      </c>
      <c r="B166" s="5">
        <f>SUMIFS('Mapping Table'!$D$3:$D$102,'Mapping Table'!$B$3:$B$102,'UI '!D166,'Mapping Table'!$A$3:$A$102,'UI '!C166)</f>
        <v>0</v>
      </c>
      <c r="C166" s="28"/>
      <c r="D166" s="29"/>
      <c r="E166" s="30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1:31" x14ac:dyDescent="0.25">
      <c r="A167" s="5">
        <f>COUNTIFS('Mapping Table'!$B$3:$B$102,'UI '!$D167,'Mapping Table'!$A$3:$A$102,'UI '!$C167)</f>
        <v>0</v>
      </c>
      <c r="B167" s="5">
        <f>SUMIFS('Mapping Table'!$D$3:$D$102,'Mapping Table'!$B$3:$B$102,'UI '!D167,'Mapping Table'!$A$3:$A$102,'UI '!C167)</f>
        <v>0</v>
      </c>
      <c r="C167" s="28"/>
      <c r="D167" s="29"/>
      <c r="E167" s="30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</row>
    <row r="168" spans="1:31" x14ac:dyDescent="0.25">
      <c r="A168" s="5">
        <f>COUNTIFS('Mapping Table'!$B$3:$B$102,'UI '!$D168,'Mapping Table'!$A$3:$A$102,'UI '!$C168)</f>
        <v>0</v>
      </c>
      <c r="B168" s="5">
        <f>SUMIFS('Mapping Table'!$D$3:$D$102,'Mapping Table'!$B$3:$B$102,'UI '!D168,'Mapping Table'!$A$3:$A$102,'UI '!C168)</f>
        <v>0</v>
      </c>
      <c r="C168" s="28"/>
      <c r="D168" s="29"/>
      <c r="E168" s="30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</row>
    <row r="169" spans="1:31" x14ac:dyDescent="0.25">
      <c r="A169" s="5">
        <f>COUNTIFS('Mapping Table'!$B$3:$B$102,'UI '!$D169,'Mapping Table'!$A$3:$A$102,'UI '!$C169)</f>
        <v>0</v>
      </c>
      <c r="B169" s="5">
        <f>SUMIFS('Mapping Table'!$D$3:$D$102,'Mapping Table'!$B$3:$B$102,'UI '!D169,'Mapping Table'!$A$3:$A$102,'UI '!C169)</f>
        <v>0</v>
      </c>
      <c r="C169" s="28"/>
      <c r="D169" s="29"/>
      <c r="E169" s="30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spans="1:31" x14ac:dyDescent="0.25">
      <c r="A170" s="5">
        <f>COUNTIFS('Mapping Table'!$B$3:$B$102,'UI '!$D170,'Mapping Table'!$A$3:$A$102,'UI '!$C170)</f>
        <v>0</v>
      </c>
      <c r="B170" s="5">
        <f>SUMIFS('Mapping Table'!$D$3:$D$102,'Mapping Table'!$B$3:$B$102,'UI '!D170,'Mapping Table'!$A$3:$A$102,'UI '!C170)</f>
        <v>0</v>
      </c>
      <c r="C170" s="28"/>
      <c r="D170" s="29"/>
      <c r="E170" s="30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</row>
    <row r="171" spans="1:31" x14ac:dyDescent="0.25">
      <c r="A171" s="5">
        <f>COUNTIFS('Mapping Table'!$B$3:$B$102,'UI '!$D171,'Mapping Table'!$A$3:$A$102,'UI '!$C171)</f>
        <v>0</v>
      </c>
      <c r="B171" s="5">
        <f>SUMIFS('Mapping Table'!$D$3:$D$102,'Mapping Table'!$B$3:$B$102,'UI '!D171,'Mapping Table'!$A$3:$A$102,'UI '!C171)</f>
        <v>0</v>
      </c>
      <c r="C171" s="28"/>
      <c r="D171" s="29"/>
      <c r="E171" s="3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  <row r="172" spans="1:31" x14ac:dyDescent="0.25">
      <c r="A172" s="5">
        <f>COUNTIFS('Mapping Table'!$B$3:$B$102,'UI '!$D172,'Mapping Table'!$A$3:$A$102,'UI '!$C172)</f>
        <v>0</v>
      </c>
      <c r="B172" s="5">
        <f>SUMIFS('Mapping Table'!$D$3:$D$102,'Mapping Table'!$B$3:$B$102,'UI '!D172,'Mapping Table'!$A$3:$A$102,'UI '!C172)</f>
        <v>0</v>
      </c>
      <c r="C172" s="28"/>
      <c r="D172" s="29"/>
      <c r="E172" s="30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  <row r="173" spans="1:31" x14ac:dyDescent="0.25">
      <c r="A173" s="5">
        <f>COUNTIFS('Mapping Table'!$B$3:$B$102,'UI '!$D173,'Mapping Table'!$A$3:$A$102,'UI '!$C173)</f>
        <v>0</v>
      </c>
      <c r="B173" s="5">
        <f>SUMIFS('Mapping Table'!$D$3:$D$102,'Mapping Table'!$B$3:$B$102,'UI '!D173,'Mapping Table'!$A$3:$A$102,'UI '!C173)</f>
        <v>0</v>
      </c>
      <c r="C173" s="28"/>
      <c r="D173" s="29"/>
      <c r="E173" s="30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</row>
    <row r="174" spans="1:31" x14ac:dyDescent="0.25">
      <c r="A174" s="5">
        <f>COUNTIFS('Mapping Table'!$B$3:$B$102,'UI '!$D174,'Mapping Table'!$A$3:$A$102,'UI '!$C174)</f>
        <v>0</v>
      </c>
      <c r="B174" s="5">
        <f>SUMIFS('Mapping Table'!$D$3:$D$102,'Mapping Table'!$B$3:$B$102,'UI '!D174,'Mapping Table'!$A$3:$A$102,'UI '!C174)</f>
        <v>0</v>
      </c>
      <c r="C174" s="28"/>
      <c r="D174" s="29"/>
      <c r="E174" s="30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</row>
    <row r="175" spans="1:31" x14ac:dyDescent="0.25">
      <c r="A175" s="5">
        <f>COUNTIFS('Mapping Table'!$B$3:$B$102,'UI '!$D175,'Mapping Table'!$A$3:$A$102,'UI '!$C175)</f>
        <v>0</v>
      </c>
      <c r="B175" s="5">
        <f>SUMIFS('Mapping Table'!$D$3:$D$102,'Mapping Table'!$B$3:$B$102,'UI '!D175,'Mapping Table'!$A$3:$A$102,'UI '!C175)</f>
        <v>0</v>
      </c>
      <c r="C175" s="28"/>
      <c r="D175" s="29"/>
      <c r="E175" s="30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</row>
    <row r="176" spans="1:31" x14ac:dyDescent="0.25">
      <c r="A176" s="5">
        <f>COUNTIFS('Mapping Table'!$B$3:$B$102,'UI '!$D176,'Mapping Table'!$A$3:$A$102,'UI '!$C176)</f>
        <v>0</v>
      </c>
      <c r="B176" s="5">
        <f>SUMIFS('Mapping Table'!$D$3:$D$102,'Mapping Table'!$B$3:$B$102,'UI '!D176,'Mapping Table'!$A$3:$A$102,'UI '!C176)</f>
        <v>0</v>
      </c>
      <c r="C176" s="28"/>
      <c r="D176" s="29"/>
      <c r="E176" s="30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</row>
    <row r="177" spans="1:31" x14ac:dyDescent="0.25">
      <c r="A177" s="5">
        <f>COUNTIFS('Mapping Table'!$B$3:$B$102,'UI '!$D177,'Mapping Table'!$A$3:$A$102,'UI '!$C177)</f>
        <v>0</v>
      </c>
      <c r="B177" s="5">
        <f>SUMIFS('Mapping Table'!$D$3:$D$102,'Mapping Table'!$B$3:$B$102,'UI '!D177,'Mapping Table'!$A$3:$A$102,'UI '!C177)</f>
        <v>0</v>
      </c>
      <c r="C177" s="28"/>
      <c r="D177" s="29"/>
      <c r="E177" s="30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</row>
    <row r="178" spans="1:31" x14ac:dyDescent="0.25">
      <c r="A178" s="5">
        <f>COUNTIFS('Mapping Table'!$B$3:$B$102,'UI '!$D178,'Mapping Table'!$A$3:$A$102,'UI '!$C178)</f>
        <v>0</v>
      </c>
      <c r="B178" s="5">
        <f>SUMIFS('Mapping Table'!$D$3:$D$102,'Mapping Table'!$B$3:$B$102,'UI '!D178,'Mapping Table'!$A$3:$A$102,'UI '!C178)</f>
        <v>0</v>
      </c>
      <c r="C178" s="28"/>
      <c r="D178" s="29"/>
      <c r="E178" s="30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</row>
    <row r="179" spans="1:31" x14ac:dyDescent="0.25">
      <c r="A179" s="5">
        <f>COUNTIFS('Mapping Table'!$B$3:$B$102,'UI '!$D179,'Mapping Table'!$A$3:$A$102,'UI '!$C179)</f>
        <v>0</v>
      </c>
      <c r="B179" s="5">
        <f>SUMIFS('Mapping Table'!$D$3:$D$102,'Mapping Table'!$B$3:$B$102,'UI '!D179,'Mapping Table'!$A$3:$A$102,'UI '!C179)</f>
        <v>0</v>
      </c>
      <c r="C179" s="28"/>
      <c r="D179" s="29"/>
      <c r="E179" s="30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</row>
    <row r="180" spans="1:31" x14ac:dyDescent="0.25">
      <c r="A180" s="5">
        <f>COUNTIFS('Mapping Table'!$B$3:$B$102,'UI '!$D180,'Mapping Table'!$A$3:$A$102,'UI '!$C180)</f>
        <v>0</v>
      </c>
      <c r="B180" s="5">
        <f>SUMIFS('Mapping Table'!$D$3:$D$102,'Mapping Table'!$B$3:$B$102,'UI '!D180,'Mapping Table'!$A$3:$A$102,'UI '!C180)</f>
        <v>0</v>
      </c>
      <c r="C180" s="28"/>
      <c r="D180" s="29"/>
      <c r="E180" s="30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</row>
    <row r="181" spans="1:31" x14ac:dyDescent="0.25">
      <c r="A181" s="5">
        <f>COUNTIFS('Mapping Table'!$B$3:$B$102,'UI '!$D181,'Mapping Table'!$A$3:$A$102,'UI '!$C181)</f>
        <v>0</v>
      </c>
      <c r="B181" s="5">
        <f>SUMIFS('Mapping Table'!$D$3:$D$102,'Mapping Table'!$B$3:$B$102,'UI '!D181,'Mapping Table'!$A$3:$A$102,'UI '!C181)</f>
        <v>0</v>
      </c>
      <c r="C181" s="28"/>
      <c r="D181" s="29"/>
      <c r="E181" s="30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pans="1:31" x14ac:dyDescent="0.25">
      <c r="A182" s="5">
        <f>COUNTIFS('Mapping Table'!$B$3:$B$102,'UI '!$D182,'Mapping Table'!$A$3:$A$102,'UI '!$C182)</f>
        <v>0</v>
      </c>
      <c r="B182" s="5">
        <f>SUMIFS('Mapping Table'!$D$3:$D$102,'Mapping Table'!$B$3:$B$102,'UI '!D182,'Mapping Table'!$A$3:$A$102,'UI '!C182)</f>
        <v>0</v>
      </c>
      <c r="C182" s="28"/>
      <c r="D182" s="29"/>
      <c r="E182" s="30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  <row r="183" spans="1:31" x14ac:dyDescent="0.25">
      <c r="A183" s="5">
        <f>COUNTIFS('Mapping Table'!$B$3:$B$102,'UI '!$D183,'Mapping Table'!$A$3:$A$102,'UI '!$C183)</f>
        <v>0</v>
      </c>
      <c r="B183" s="5">
        <f>SUMIFS('Mapping Table'!$D$3:$D$102,'Mapping Table'!$B$3:$B$102,'UI '!D183,'Mapping Table'!$A$3:$A$102,'UI '!C183)</f>
        <v>0</v>
      </c>
      <c r="C183" s="28"/>
      <c r="D183" s="29"/>
      <c r="E183" s="30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pans="1:31" x14ac:dyDescent="0.25">
      <c r="A184" s="5">
        <f>COUNTIFS('Mapping Table'!$B$3:$B$102,'UI '!$D184,'Mapping Table'!$A$3:$A$102,'UI '!$C184)</f>
        <v>0</v>
      </c>
      <c r="B184" s="5">
        <f>SUMIFS('Mapping Table'!$D$3:$D$102,'Mapping Table'!$B$3:$B$102,'UI '!D184,'Mapping Table'!$A$3:$A$102,'UI '!C184)</f>
        <v>0</v>
      </c>
      <c r="C184" s="28"/>
      <c r="D184" s="29"/>
      <c r="E184" s="30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</row>
    <row r="185" spans="1:31" x14ac:dyDescent="0.25">
      <c r="A185" s="5">
        <f>COUNTIFS('Mapping Table'!$B$3:$B$102,'UI '!$D185,'Mapping Table'!$A$3:$A$102,'UI '!$C185)</f>
        <v>0</v>
      </c>
      <c r="B185" s="5">
        <f>SUMIFS('Mapping Table'!$D$3:$D$102,'Mapping Table'!$B$3:$B$102,'UI '!D185,'Mapping Table'!$A$3:$A$102,'UI '!C185)</f>
        <v>0</v>
      </c>
      <c r="C185" s="28"/>
      <c r="D185" s="29"/>
      <c r="E185" s="30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  <row r="186" spans="1:31" x14ac:dyDescent="0.25">
      <c r="A186" s="5">
        <f>COUNTIFS('Mapping Table'!$B$3:$B$102,'UI '!$D186,'Mapping Table'!$A$3:$A$102,'UI '!$C186)</f>
        <v>0</v>
      </c>
      <c r="B186" s="5">
        <f>SUMIFS('Mapping Table'!$D$3:$D$102,'Mapping Table'!$B$3:$B$102,'UI '!D186,'Mapping Table'!$A$3:$A$102,'UI '!C186)</f>
        <v>0</v>
      </c>
      <c r="C186" s="28"/>
      <c r="D186" s="29"/>
      <c r="E186" s="30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  <row r="187" spans="1:31" x14ac:dyDescent="0.25">
      <c r="A187" s="5">
        <f>COUNTIFS('Mapping Table'!$B$3:$B$102,'UI '!$D187,'Mapping Table'!$A$3:$A$102,'UI '!$C187)</f>
        <v>0</v>
      </c>
      <c r="B187" s="5">
        <f>SUMIFS('Mapping Table'!$D$3:$D$102,'Mapping Table'!$B$3:$B$102,'UI '!D187,'Mapping Table'!$A$3:$A$102,'UI '!C187)</f>
        <v>0</v>
      </c>
      <c r="C187" s="28"/>
      <c r="D187" s="29"/>
      <c r="E187" s="30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  <row r="188" spans="1:31" x14ac:dyDescent="0.25">
      <c r="A188" s="5">
        <f>COUNTIFS('Mapping Table'!$B$3:$B$102,'UI '!$D188,'Mapping Table'!$A$3:$A$102,'UI '!$C188)</f>
        <v>0</v>
      </c>
      <c r="B188" s="5">
        <f>SUMIFS('Mapping Table'!$D$3:$D$102,'Mapping Table'!$B$3:$B$102,'UI '!D188,'Mapping Table'!$A$3:$A$102,'UI '!C188)</f>
        <v>0</v>
      </c>
      <c r="C188" s="28"/>
      <c r="D188" s="29"/>
      <c r="E188" s="30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</row>
    <row r="189" spans="1:31" x14ac:dyDescent="0.25">
      <c r="A189" s="5">
        <f>COUNTIFS('Mapping Table'!$B$3:$B$102,'UI '!$D189,'Mapping Table'!$A$3:$A$102,'UI '!$C189)</f>
        <v>0</v>
      </c>
      <c r="B189" s="5">
        <f>SUMIFS('Mapping Table'!$D$3:$D$102,'Mapping Table'!$B$3:$B$102,'UI '!D189,'Mapping Table'!$A$3:$A$102,'UI '!C189)</f>
        <v>0</v>
      </c>
      <c r="C189" s="28"/>
      <c r="D189" s="29"/>
      <c r="E189" s="30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  <row r="190" spans="1:31" x14ac:dyDescent="0.25">
      <c r="A190" s="5">
        <f>COUNTIFS('Mapping Table'!$B$3:$B$102,'UI '!$D190,'Mapping Table'!$A$3:$A$102,'UI '!$C190)</f>
        <v>0</v>
      </c>
      <c r="B190" s="5">
        <f>SUMIFS('Mapping Table'!$D$3:$D$102,'Mapping Table'!$B$3:$B$102,'UI '!D190,'Mapping Table'!$A$3:$A$102,'UI '!C190)</f>
        <v>0</v>
      </c>
      <c r="C190" s="28"/>
      <c r="D190" s="29"/>
      <c r="E190" s="30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</row>
    <row r="191" spans="1:31" x14ac:dyDescent="0.25">
      <c r="A191" s="5">
        <f>COUNTIFS('Mapping Table'!$B$3:$B$102,'UI '!$D191,'Mapping Table'!$A$3:$A$102,'UI '!$C191)</f>
        <v>0</v>
      </c>
      <c r="B191" s="5">
        <f>SUMIFS('Mapping Table'!$D$3:$D$102,'Mapping Table'!$B$3:$B$102,'UI '!D191,'Mapping Table'!$A$3:$A$102,'UI '!C191)</f>
        <v>0</v>
      </c>
      <c r="C191" s="28"/>
      <c r="D191" s="29"/>
      <c r="E191" s="30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</row>
    <row r="192" spans="1:31" x14ac:dyDescent="0.25">
      <c r="A192" s="5">
        <f>COUNTIFS('Mapping Table'!$B$3:$B$102,'UI '!$D192,'Mapping Table'!$A$3:$A$102,'UI '!$C192)</f>
        <v>0</v>
      </c>
      <c r="B192" s="5">
        <f>SUMIFS('Mapping Table'!$D$3:$D$102,'Mapping Table'!$B$3:$B$102,'UI '!D192,'Mapping Table'!$A$3:$A$102,'UI '!C192)</f>
        <v>0</v>
      </c>
      <c r="C192" s="28"/>
      <c r="D192" s="29"/>
      <c r="E192" s="30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</row>
    <row r="193" spans="1:31" x14ac:dyDescent="0.25">
      <c r="A193" s="5">
        <f>COUNTIFS('Mapping Table'!$B$3:$B$102,'UI '!$D193,'Mapping Table'!$A$3:$A$102,'UI '!$C193)</f>
        <v>0</v>
      </c>
      <c r="B193" s="5">
        <f>SUMIFS('Mapping Table'!$D$3:$D$102,'Mapping Table'!$B$3:$B$102,'UI '!D193,'Mapping Table'!$A$3:$A$102,'UI '!C193)</f>
        <v>0</v>
      </c>
      <c r="C193" s="28"/>
      <c r="D193" s="29"/>
      <c r="E193" s="30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  <row r="194" spans="1:31" x14ac:dyDescent="0.25">
      <c r="A194" s="5">
        <f>COUNTIFS('Mapping Table'!$B$3:$B$102,'UI '!$D194,'Mapping Table'!$A$3:$A$102,'UI '!$C194)</f>
        <v>0</v>
      </c>
      <c r="B194" s="5">
        <f>SUMIFS('Mapping Table'!$D$3:$D$102,'Mapping Table'!$B$3:$B$102,'UI '!D194,'Mapping Table'!$A$3:$A$102,'UI '!C194)</f>
        <v>0</v>
      </c>
      <c r="C194" s="28"/>
      <c r="D194" s="29"/>
      <c r="E194" s="30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  <row r="195" spans="1:31" x14ac:dyDescent="0.25">
      <c r="A195" s="5">
        <f>COUNTIFS('Mapping Table'!$B$3:$B$102,'UI '!$D195,'Mapping Table'!$A$3:$A$102,'UI '!$C195)</f>
        <v>0</v>
      </c>
      <c r="B195" s="5">
        <f>SUMIFS('Mapping Table'!$D$3:$D$102,'Mapping Table'!$B$3:$B$102,'UI '!D195,'Mapping Table'!$A$3:$A$102,'UI '!C195)</f>
        <v>0</v>
      </c>
      <c r="C195" s="28"/>
      <c r="D195" s="29"/>
      <c r="E195" s="30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</row>
    <row r="196" spans="1:31" x14ac:dyDescent="0.25">
      <c r="A196" s="5">
        <f>COUNTIFS('Mapping Table'!$B$3:$B$102,'UI '!$D196,'Mapping Table'!$A$3:$A$102,'UI '!$C196)</f>
        <v>0</v>
      </c>
      <c r="B196" s="5">
        <f>SUMIFS('Mapping Table'!$D$3:$D$102,'Mapping Table'!$B$3:$B$102,'UI '!D196,'Mapping Table'!$A$3:$A$102,'UI '!C196)</f>
        <v>0</v>
      </c>
      <c r="C196" s="28"/>
      <c r="D196" s="29"/>
      <c r="E196" s="30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  <row r="197" spans="1:31" x14ac:dyDescent="0.25">
      <c r="A197" s="5">
        <f>COUNTIFS('Mapping Table'!$B$3:$B$102,'UI '!$D197,'Mapping Table'!$A$3:$A$102,'UI '!$C197)</f>
        <v>0</v>
      </c>
      <c r="B197" s="5">
        <f>SUMIFS('Mapping Table'!$D$3:$D$102,'Mapping Table'!$B$3:$B$102,'UI '!D197,'Mapping Table'!$A$3:$A$102,'UI '!C197)</f>
        <v>0</v>
      </c>
      <c r="C197" s="28"/>
      <c r="D197" s="29"/>
      <c r="E197" s="30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  <row r="198" spans="1:31" x14ac:dyDescent="0.25">
      <c r="A198" s="5">
        <f>COUNTIFS('Mapping Table'!$B$3:$B$102,'UI '!$D198,'Mapping Table'!$A$3:$A$102,'UI '!$C198)</f>
        <v>0</v>
      </c>
      <c r="B198" s="5">
        <f>SUMIFS('Mapping Table'!$D$3:$D$102,'Mapping Table'!$B$3:$B$102,'UI '!D198,'Mapping Table'!$A$3:$A$102,'UI '!C198)</f>
        <v>0</v>
      </c>
      <c r="C198" s="28"/>
      <c r="D198" s="29"/>
      <c r="E198" s="30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</row>
    <row r="199" spans="1:31" x14ac:dyDescent="0.25">
      <c r="A199" s="5">
        <f>COUNTIFS('Mapping Table'!$B$3:$B$102,'UI '!$D199,'Mapping Table'!$A$3:$A$102,'UI '!$C199)</f>
        <v>0</v>
      </c>
      <c r="B199" s="5">
        <f>SUMIFS('Mapping Table'!$D$3:$D$102,'Mapping Table'!$B$3:$B$102,'UI '!D199,'Mapping Table'!$A$3:$A$102,'UI '!C199)</f>
        <v>0</v>
      </c>
      <c r="C199" s="28"/>
      <c r="D199" s="29"/>
      <c r="E199" s="30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</row>
    <row r="200" spans="1:31" x14ac:dyDescent="0.25">
      <c r="A200" s="5">
        <f>COUNTIFS('Mapping Table'!$B$3:$B$102,'UI '!$D200,'Mapping Table'!$A$3:$A$102,'UI '!$C200)</f>
        <v>0</v>
      </c>
      <c r="B200" s="5">
        <f>SUMIFS('Mapping Table'!$D$3:$D$102,'Mapping Table'!$B$3:$B$102,'UI '!D200,'Mapping Table'!$A$3:$A$102,'UI '!C200)</f>
        <v>0</v>
      </c>
      <c r="C200" s="28"/>
      <c r="D200" s="29"/>
      <c r="E200" s="30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</row>
    <row r="201" spans="1:31" x14ac:dyDescent="0.25">
      <c r="A201" s="5">
        <f>COUNTIFS('Mapping Table'!$B$3:$B$102,'UI '!$D201,'Mapping Table'!$A$3:$A$102,'UI '!$C201)</f>
        <v>0</v>
      </c>
      <c r="B201" s="5">
        <f>SUMIFS('Mapping Table'!$D$3:$D$102,'Mapping Table'!$B$3:$B$102,'UI '!D201,'Mapping Table'!$A$3:$A$102,'UI '!C201)</f>
        <v>0</v>
      </c>
      <c r="C201" s="28"/>
      <c r="D201" s="29"/>
      <c r="E201" s="30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</row>
    <row r="202" spans="1:31" x14ac:dyDescent="0.25">
      <c r="A202" s="5">
        <f>COUNTIFS('Mapping Table'!$B$3:$B$102,'UI '!$D202,'Mapping Table'!$A$3:$A$102,'UI '!$C202)</f>
        <v>0</v>
      </c>
      <c r="B202" s="5">
        <f>SUMIFS('Mapping Table'!$D$3:$D$102,'Mapping Table'!$B$3:$B$102,'UI '!D202,'Mapping Table'!$A$3:$A$102,'UI '!C202)</f>
        <v>0</v>
      </c>
      <c r="C202" s="28"/>
      <c r="D202" s="29"/>
      <c r="E202" s="30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  <row r="203" spans="1:31" x14ac:dyDescent="0.25">
      <c r="A203" s="5">
        <f>COUNTIFS('Mapping Table'!$B$3:$B$102,'UI '!$D203,'Mapping Table'!$A$3:$A$102,'UI '!$C203)</f>
        <v>0</v>
      </c>
      <c r="B203" s="5">
        <f>SUMIFS('Mapping Table'!$D$3:$D$102,'Mapping Table'!$B$3:$B$102,'UI '!D203,'Mapping Table'!$A$3:$A$102,'UI '!C203)</f>
        <v>0</v>
      </c>
      <c r="C203" s="28"/>
      <c r="D203" s="29"/>
      <c r="E203" s="30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</row>
    <row r="204" spans="1:31" x14ac:dyDescent="0.25">
      <c r="A204" s="5">
        <f>COUNTIFS('Mapping Table'!$B$3:$B$102,'UI '!$D204,'Mapping Table'!$A$3:$A$102,'UI '!$C204)</f>
        <v>0</v>
      </c>
      <c r="B204" s="5">
        <f>SUMIFS('Mapping Table'!$D$3:$D$102,'Mapping Table'!$B$3:$B$102,'UI '!D204,'Mapping Table'!$A$3:$A$102,'UI '!C204)</f>
        <v>0</v>
      </c>
      <c r="C204" s="28"/>
      <c r="D204" s="29"/>
      <c r="E204" s="30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  <row r="205" spans="1:31" x14ac:dyDescent="0.25">
      <c r="A205" s="5">
        <f>COUNTIFS('Mapping Table'!$B$3:$B$102,'UI '!$D205,'Mapping Table'!$A$3:$A$102,'UI '!$C205)</f>
        <v>0</v>
      </c>
      <c r="B205" s="5">
        <f>SUMIFS('Mapping Table'!$D$3:$D$102,'Mapping Table'!$B$3:$B$102,'UI '!D205,'Mapping Table'!$A$3:$A$102,'UI '!C205)</f>
        <v>0</v>
      </c>
      <c r="C205" s="28"/>
      <c r="D205" s="29"/>
      <c r="E205" s="30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</row>
    <row r="206" spans="1:31" x14ac:dyDescent="0.25">
      <c r="A206" s="5">
        <f>COUNTIFS('Mapping Table'!$B$3:$B$102,'UI '!$D206,'Mapping Table'!$A$3:$A$102,'UI '!$C206)</f>
        <v>0</v>
      </c>
      <c r="B206" s="5">
        <f>SUMIFS('Mapping Table'!$D$3:$D$102,'Mapping Table'!$B$3:$B$102,'UI '!D206,'Mapping Table'!$A$3:$A$102,'UI '!C206)</f>
        <v>0</v>
      </c>
      <c r="C206" s="28"/>
      <c r="D206" s="29"/>
      <c r="E206" s="30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</row>
    <row r="207" spans="1:31" x14ac:dyDescent="0.25">
      <c r="A207" s="5">
        <f>COUNTIFS('Mapping Table'!$B$3:$B$102,'UI '!$D207,'Mapping Table'!$A$3:$A$102,'UI '!$C207)</f>
        <v>0</v>
      </c>
      <c r="B207" s="5">
        <f>SUMIFS('Mapping Table'!$D$3:$D$102,'Mapping Table'!$B$3:$B$102,'UI '!D207,'Mapping Table'!$A$3:$A$102,'UI '!C207)</f>
        <v>0</v>
      </c>
      <c r="C207" s="28"/>
      <c r="D207" s="29"/>
      <c r="E207" s="30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</row>
    <row r="208" spans="1:31" x14ac:dyDescent="0.25">
      <c r="A208" s="5">
        <f>COUNTIFS('Mapping Table'!$B$3:$B$102,'UI '!$D208,'Mapping Table'!$A$3:$A$102,'UI '!$C208)</f>
        <v>0</v>
      </c>
      <c r="B208" s="5">
        <f>SUMIFS('Mapping Table'!$D$3:$D$102,'Mapping Table'!$B$3:$B$102,'UI '!D208,'Mapping Table'!$A$3:$A$102,'UI '!C208)</f>
        <v>0</v>
      </c>
      <c r="C208" s="28"/>
      <c r="D208" s="29"/>
      <c r="E208" s="30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</row>
    <row r="209" spans="1:31" x14ac:dyDescent="0.25">
      <c r="A209" s="5">
        <f>COUNTIFS('Mapping Table'!$B$3:$B$102,'UI '!$D209,'Mapping Table'!$A$3:$A$102,'UI '!$C209)</f>
        <v>0</v>
      </c>
      <c r="B209" s="5">
        <f>SUMIFS('Mapping Table'!$D$3:$D$102,'Mapping Table'!$B$3:$B$102,'UI '!D209,'Mapping Table'!$A$3:$A$102,'UI '!C209)</f>
        <v>0</v>
      </c>
      <c r="C209" s="28"/>
      <c r="D209" s="29"/>
      <c r="E209" s="30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</row>
    <row r="210" spans="1:31" x14ac:dyDescent="0.25">
      <c r="A210" s="5">
        <f>COUNTIFS('Mapping Table'!$B$3:$B$102,'UI '!$D210,'Mapping Table'!$A$3:$A$102,'UI '!$C210)</f>
        <v>0</v>
      </c>
      <c r="B210" s="5">
        <f>SUMIFS('Mapping Table'!$D$3:$D$102,'Mapping Table'!$B$3:$B$102,'UI '!D210,'Mapping Table'!$A$3:$A$102,'UI '!C210)</f>
        <v>0</v>
      </c>
      <c r="C210" s="28"/>
      <c r="D210" s="29"/>
      <c r="E210" s="30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</row>
    <row r="211" spans="1:31" x14ac:dyDescent="0.25">
      <c r="A211" s="5">
        <f>COUNTIFS('Mapping Table'!$B$3:$B$102,'UI '!$D211,'Mapping Table'!$A$3:$A$102,'UI '!$C211)</f>
        <v>0</v>
      </c>
      <c r="B211" s="5">
        <f>SUMIFS('Mapping Table'!$D$3:$D$102,'Mapping Table'!$B$3:$B$102,'UI '!D211,'Mapping Table'!$A$3:$A$102,'UI '!C211)</f>
        <v>0</v>
      </c>
      <c r="C211" s="28"/>
      <c r="D211" s="29"/>
      <c r="E211" s="30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</row>
    <row r="212" spans="1:31" x14ac:dyDescent="0.25">
      <c r="A212" s="5">
        <f>COUNTIFS('Mapping Table'!$B$3:$B$102,'UI '!$D212,'Mapping Table'!$A$3:$A$102,'UI '!$C212)</f>
        <v>0</v>
      </c>
      <c r="B212" s="5">
        <f>SUMIFS('Mapping Table'!$D$3:$D$102,'Mapping Table'!$B$3:$B$102,'UI '!D212,'Mapping Table'!$A$3:$A$102,'UI '!C212)</f>
        <v>0</v>
      </c>
      <c r="C212" s="28"/>
      <c r="D212" s="29"/>
      <c r="E212" s="30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</row>
    <row r="213" spans="1:31" x14ac:dyDescent="0.25">
      <c r="A213" s="5">
        <f>COUNTIFS('Mapping Table'!$B$3:$B$102,'UI '!$D213,'Mapping Table'!$A$3:$A$102,'UI '!$C213)</f>
        <v>0</v>
      </c>
      <c r="B213" s="5">
        <f>SUMIFS('Mapping Table'!$D$3:$D$102,'Mapping Table'!$B$3:$B$102,'UI '!D213,'Mapping Table'!$A$3:$A$102,'UI '!C213)</f>
        <v>0</v>
      </c>
      <c r="C213" s="28"/>
      <c r="D213" s="29"/>
      <c r="E213" s="30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</row>
    <row r="214" spans="1:31" x14ac:dyDescent="0.25">
      <c r="A214" s="5">
        <f>COUNTIFS('Mapping Table'!$B$3:$B$102,'UI '!$D214,'Mapping Table'!$A$3:$A$102,'UI '!$C214)</f>
        <v>0</v>
      </c>
      <c r="B214" s="5">
        <f>SUMIFS('Mapping Table'!$D$3:$D$102,'Mapping Table'!$B$3:$B$102,'UI '!D214,'Mapping Table'!$A$3:$A$102,'UI '!C214)</f>
        <v>0</v>
      </c>
      <c r="C214" s="28"/>
      <c r="D214" s="29"/>
      <c r="E214" s="30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</row>
    <row r="215" spans="1:31" x14ac:dyDescent="0.25">
      <c r="A215" s="5">
        <f>COUNTIFS('Mapping Table'!$B$3:$B$102,'UI '!$D215,'Mapping Table'!$A$3:$A$102,'UI '!$C215)</f>
        <v>0</v>
      </c>
      <c r="B215" s="5">
        <f>SUMIFS('Mapping Table'!$D$3:$D$102,'Mapping Table'!$B$3:$B$102,'UI '!D215,'Mapping Table'!$A$3:$A$102,'UI '!C215)</f>
        <v>0</v>
      </c>
      <c r="C215" s="28"/>
      <c r="D215" s="29"/>
      <c r="E215" s="30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  <row r="216" spans="1:31" x14ac:dyDescent="0.25">
      <c r="A216" s="5">
        <f>COUNTIFS('Mapping Table'!$B$3:$B$102,'UI '!$D216,'Mapping Table'!$A$3:$A$102,'UI '!$C216)</f>
        <v>0</v>
      </c>
      <c r="B216" s="5">
        <f>SUMIFS('Mapping Table'!$D$3:$D$102,'Mapping Table'!$B$3:$B$102,'UI '!D216,'Mapping Table'!$A$3:$A$102,'UI '!C216)</f>
        <v>0</v>
      </c>
      <c r="C216" s="28"/>
      <c r="D216" s="29"/>
      <c r="E216" s="30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</row>
    <row r="217" spans="1:31" x14ac:dyDescent="0.25">
      <c r="A217" s="5">
        <f>COUNTIFS('Mapping Table'!$B$3:$B$102,'UI '!$D217,'Mapping Table'!$A$3:$A$102,'UI '!$C217)</f>
        <v>0</v>
      </c>
      <c r="B217" s="5">
        <f>SUMIFS('Mapping Table'!$D$3:$D$102,'Mapping Table'!$B$3:$B$102,'UI '!D217,'Mapping Table'!$A$3:$A$102,'UI '!C217)</f>
        <v>0</v>
      </c>
      <c r="C217" s="28"/>
      <c r="D217" s="29"/>
      <c r="E217" s="30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</row>
    <row r="218" spans="1:31" x14ac:dyDescent="0.25">
      <c r="A218" s="5">
        <f>COUNTIFS('Mapping Table'!$B$3:$B$102,'UI '!$D218,'Mapping Table'!$A$3:$A$102,'UI '!$C218)</f>
        <v>0</v>
      </c>
      <c r="B218" s="5">
        <f>SUMIFS('Mapping Table'!$D$3:$D$102,'Mapping Table'!$B$3:$B$102,'UI '!D218,'Mapping Table'!$A$3:$A$102,'UI '!C218)</f>
        <v>0</v>
      </c>
      <c r="C218" s="28"/>
      <c r="D218" s="29"/>
      <c r="E218" s="30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</row>
    <row r="219" spans="1:31" x14ac:dyDescent="0.25">
      <c r="A219" s="5">
        <f>COUNTIFS('Mapping Table'!$B$3:$B$102,'UI '!$D219,'Mapping Table'!$A$3:$A$102,'UI '!$C219)</f>
        <v>0</v>
      </c>
      <c r="B219" s="5">
        <f>SUMIFS('Mapping Table'!$D$3:$D$102,'Mapping Table'!$B$3:$B$102,'UI '!D219,'Mapping Table'!$A$3:$A$102,'UI '!C219)</f>
        <v>0</v>
      </c>
      <c r="C219" s="28"/>
      <c r="D219" s="29"/>
      <c r="E219" s="30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</row>
    <row r="220" spans="1:31" x14ac:dyDescent="0.25">
      <c r="A220" s="5">
        <f>COUNTIFS('Mapping Table'!$B$3:$B$102,'UI '!$D220,'Mapping Table'!$A$3:$A$102,'UI '!$C220)</f>
        <v>0</v>
      </c>
      <c r="B220" s="5">
        <f>SUMIFS('Mapping Table'!$D$3:$D$102,'Mapping Table'!$B$3:$B$102,'UI '!D220,'Mapping Table'!$A$3:$A$102,'UI '!C220)</f>
        <v>0</v>
      </c>
      <c r="C220" s="28"/>
      <c r="D220" s="29"/>
      <c r="E220" s="30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</row>
    <row r="221" spans="1:31" x14ac:dyDescent="0.25">
      <c r="A221" s="5">
        <f>COUNTIFS('Mapping Table'!$B$3:$B$102,'UI '!$D221,'Mapping Table'!$A$3:$A$102,'UI '!$C221)</f>
        <v>0</v>
      </c>
      <c r="B221" s="5">
        <f>SUMIFS('Mapping Table'!$D$3:$D$102,'Mapping Table'!$B$3:$B$102,'UI '!D221,'Mapping Table'!$A$3:$A$102,'UI '!C221)</f>
        <v>0</v>
      </c>
      <c r="C221" s="28"/>
      <c r="D221" s="29"/>
      <c r="E221" s="30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</row>
    <row r="222" spans="1:31" x14ac:dyDescent="0.25">
      <c r="A222" s="5">
        <f>COUNTIFS('Mapping Table'!$B$3:$B$102,'UI '!$D222,'Mapping Table'!$A$3:$A$102,'UI '!$C222)</f>
        <v>0</v>
      </c>
      <c r="B222" s="5">
        <f>SUMIFS('Mapping Table'!$D$3:$D$102,'Mapping Table'!$B$3:$B$102,'UI '!D222,'Mapping Table'!$A$3:$A$102,'UI '!C222)</f>
        <v>0</v>
      </c>
      <c r="C222" s="28"/>
      <c r="D222" s="29"/>
      <c r="E222" s="30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</row>
    <row r="223" spans="1:31" x14ac:dyDescent="0.25">
      <c r="A223" s="5">
        <f>COUNTIFS('Mapping Table'!$B$3:$B$102,'UI '!$D223,'Mapping Table'!$A$3:$A$102,'UI '!$C223)</f>
        <v>0</v>
      </c>
      <c r="B223" s="5">
        <f>SUMIFS('Mapping Table'!$D$3:$D$102,'Mapping Table'!$B$3:$B$102,'UI '!D223,'Mapping Table'!$A$3:$A$102,'UI '!C223)</f>
        <v>0</v>
      </c>
      <c r="C223" s="28"/>
      <c r="D223" s="29"/>
      <c r="E223" s="30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</row>
    <row r="224" spans="1:31" x14ac:dyDescent="0.25">
      <c r="A224" s="5">
        <f>COUNTIFS('Mapping Table'!$B$3:$B$102,'UI '!$D224,'Mapping Table'!$A$3:$A$102,'UI '!$C224)</f>
        <v>0</v>
      </c>
      <c r="B224" s="5">
        <f>SUMIFS('Mapping Table'!$D$3:$D$102,'Mapping Table'!$B$3:$B$102,'UI '!D224,'Mapping Table'!$A$3:$A$102,'UI '!C224)</f>
        <v>0</v>
      </c>
      <c r="C224" s="28"/>
      <c r="D224" s="29"/>
      <c r="E224" s="30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</row>
    <row r="225" spans="1:31" x14ac:dyDescent="0.25">
      <c r="A225" s="5">
        <f>COUNTIFS('Mapping Table'!$B$3:$B$102,'UI '!$D225,'Mapping Table'!$A$3:$A$102,'UI '!$C225)</f>
        <v>0</v>
      </c>
      <c r="B225" s="5">
        <f>SUMIFS('Mapping Table'!$D$3:$D$102,'Mapping Table'!$B$3:$B$102,'UI '!D225,'Mapping Table'!$A$3:$A$102,'UI '!C225)</f>
        <v>0</v>
      </c>
      <c r="C225" s="28"/>
      <c r="D225" s="29"/>
      <c r="E225" s="30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</row>
    <row r="226" spans="1:31" x14ac:dyDescent="0.25">
      <c r="A226" s="5">
        <f>COUNTIFS('Mapping Table'!$B$3:$B$102,'UI '!$D226,'Mapping Table'!$A$3:$A$102,'UI '!$C226)</f>
        <v>0</v>
      </c>
      <c r="B226" s="5">
        <f>SUMIFS('Mapping Table'!$D$3:$D$102,'Mapping Table'!$B$3:$B$102,'UI '!D226,'Mapping Table'!$A$3:$A$102,'UI '!C226)</f>
        <v>0</v>
      </c>
      <c r="C226" s="28"/>
      <c r="D226" s="29"/>
      <c r="E226" s="30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</row>
    <row r="227" spans="1:31" x14ac:dyDescent="0.25">
      <c r="A227" s="5">
        <f>COUNTIFS('Mapping Table'!$B$3:$B$102,'UI '!$D227,'Mapping Table'!$A$3:$A$102,'UI '!$C227)</f>
        <v>0</v>
      </c>
      <c r="B227" s="5">
        <f>SUMIFS('Mapping Table'!$D$3:$D$102,'Mapping Table'!$B$3:$B$102,'UI '!D227,'Mapping Table'!$A$3:$A$102,'UI '!C227)</f>
        <v>0</v>
      </c>
      <c r="C227" s="28"/>
      <c r="D227" s="29"/>
      <c r="E227" s="30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</row>
    <row r="228" spans="1:31" x14ac:dyDescent="0.25">
      <c r="A228" s="5">
        <f>COUNTIFS('Mapping Table'!$B$3:$B$102,'UI '!$D228,'Mapping Table'!$A$3:$A$102,'UI '!$C228)</f>
        <v>0</v>
      </c>
      <c r="B228" s="5">
        <f>SUMIFS('Mapping Table'!$D$3:$D$102,'Mapping Table'!$B$3:$B$102,'UI '!D228,'Mapping Table'!$A$3:$A$102,'UI '!C228)</f>
        <v>0</v>
      </c>
      <c r="C228" s="28"/>
      <c r="D228" s="29"/>
      <c r="E228" s="30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</row>
    <row r="229" spans="1:31" x14ac:dyDescent="0.25">
      <c r="A229" s="5">
        <f>COUNTIFS('Mapping Table'!$B$3:$B$102,'UI '!$D229,'Mapping Table'!$A$3:$A$102,'UI '!$C229)</f>
        <v>0</v>
      </c>
      <c r="B229" s="5">
        <f>SUMIFS('Mapping Table'!$D$3:$D$102,'Mapping Table'!$B$3:$B$102,'UI '!D229,'Mapping Table'!$A$3:$A$102,'UI '!C229)</f>
        <v>0</v>
      </c>
      <c r="C229" s="28"/>
      <c r="D229" s="29"/>
      <c r="E229" s="30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</row>
    <row r="230" spans="1:31" x14ac:dyDescent="0.25">
      <c r="A230" s="5">
        <f>COUNTIFS('Mapping Table'!$B$3:$B$102,'UI '!$D230,'Mapping Table'!$A$3:$A$102,'UI '!$C230)</f>
        <v>0</v>
      </c>
      <c r="B230" s="5">
        <f>SUMIFS('Mapping Table'!$D$3:$D$102,'Mapping Table'!$B$3:$B$102,'UI '!D230,'Mapping Table'!$A$3:$A$102,'UI '!C230)</f>
        <v>0</v>
      </c>
      <c r="C230" s="28"/>
      <c r="D230" s="29"/>
      <c r="E230" s="30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</row>
    <row r="231" spans="1:31" x14ac:dyDescent="0.25">
      <c r="A231" s="5">
        <f>COUNTIFS('Mapping Table'!$B$3:$B$102,'UI '!$D231,'Mapping Table'!$A$3:$A$102,'UI '!$C231)</f>
        <v>0</v>
      </c>
      <c r="B231" s="5">
        <f>SUMIFS('Mapping Table'!$D$3:$D$102,'Mapping Table'!$B$3:$B$102,'UI '!D231,'Mapping Table'!$A$3:$A$102,'UI '!C231)</f>
        <v>0</v>
      </c>
      <c r="C231" s="28"/>
      <c r="D231" s="29"/>
      <c r="E231" s="30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</row>
    <row r="232" spans="1:31" x14ac:dyDescent="0.25">
      <c r="A232" s="5">
        <f>COUNTIFS('Mapping Table'!$B$3:$B$102,'UI '!$D232,'Mapping Table'!$A$3:$A$102,'UI '!$C232)</f>
        <v>0</v>
      </c>
      <c r="B232" s="5">
        <f>SUMIFS('Mapping Table'!$D$3:$D$102,'Mapping Table'!$B$3:$B$102,'UI '!D232,'Mapping Table'!$A$3:$A$102,'UI '!C232)</f>
        <v>0</v>
      </c>
      <c r="C232" s="28"/>
      <c r="D232" s="29"/>
      <c r="E232" s="30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</row>
    <row r="233" spans="1:31" x14ac:dyDescent="0.25">
      <c r="A233" s="5">
        <f>COUNTIFS('Mapping Table'!$B$3:$B$102,'UI '!$D233,'Mapping Table'!$A$3:$A$102,'UI '!$C233)</f>
        <v>0</v>
      </c>
      <c r="B233" s="5">
        <f>SUMIFS('Mapping Table'!$D$3:$D$102,'Mapping Table'!$B$3:$B$102,'UI '!D233,'Mapping Table'!$A$3:$A$102,'UI '!C233)</f>
        <v>0</v>
      </c>
      <c r="C233" s="28"/>
      <c r="D233" s="29"/>
      <c r="E233" s="30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</row>
    <row r="234" spans="1:31" x14ac:dyDescent="0.25">
      <c r="A234" s="5">
        <f>COUNTIFS('Mapping Table'!$B$3:$B$102,'UI '!$D234,'Mapping Table'!$A$3:$A$102,'UI '!$C234)</f>
        <v>0</v>
      </c>
      <c r="B234" s="5">
        <f>SUMIFS('Mapping Table'!$D$3:$D$102,'Mapping Table'!$B$3:$B$102,'UI '!D234,'Mapping Table'!$A$3:$A$102,'UI '!C234)</f>
        <v>0</v>
      </c>
      <c r="C234" s="28"/>
      <c r="D234" s="29"/>
      <c r="E234" s="30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</row>
    <row r="235" spans="1:31" x14ac:dyDescent="0.25">
      <c r="A235" s="5">
        <f>COUNTIFS('Mapping Table'!$B$3:$B$102,'UI '!$D235,'Mapping Table'!$A$3:$A$102,'UI '!$C235)</f>
        <v>0</v>
      </c>
      <c r="B235" s="5">
        <f>SUMIFS('Mapping Table'!$D$3:$D$102,'Mapping Table'!$B$3:$B$102,'UI '!D235,'Mapping Table'!$A$3:$A$102,'UI '!C235)</f>
        <v>0</v>
      </c>
      <c r="C235" s="28"/>
      <c r="D235" s="29"/>
      <c r="E235" s="30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</row>
    <row r="236" spans="1:31" x14ac:dyDescent="0.25">
      <c r="A236" s="5">
        <f>COUNTIFS('Mapping Table'!$B$3:$B$102,'UI '!$D236,'Mapping Table'!$A$3:$A$102,'UI '!$C236)</f>
        <v>0</v>
      </c>
      <c r="B236" s="5">
        <f>SUMIFS('Mapping Table'!$D$3:$D$102,'Mapping Table'!$B$3:$B$102,'UI '!D236,'Mapping Table'!$A$3:$A$102,'UI '!C236)</f>
        <v>0</v>
      </c>
      <c r="C236" s="28"/>
      <c r="D236" s="29"/>
      <c r="E236" s="30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</row>
    <row r="237" spans="1:31" x14ac:dyDescent="0.25">
      <c r="A237" s="5">
        <f>COUNTIFS('Mapping Table'!$B$3:$B$102,'UI '!$D237,'Mapping Table'!$A$3:$A$102,'UI '!$C237)</f>
        <v>0</v>
      </c>
      <c r="B237" s="5">
        <f>SUMIFS('Mapping Table'!$D$3:$D$102,'Mapping Table'!$B$3:$B$102,'UI '!D237,'Mapping Table'!$A$3:$A$102,'UI '!C237)</f>
        <v>0</v>
      </c>
      <c r="C237" s="28"/>
      <c r="D237" s="29"/>
      <c r="E237" s="30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</row>
    <row r="238" spans="1:31" x14ac:dyDescent="0.25">
      <c r="A238" s="5">
        <f>COUNTIFS('Mapping Table'!$B$3:$B$102,'UI '!$D238,'Mapping Table'!$A$3:$A$102,'UI '!$C238)</f>
        <v>0</v>
      </c>
      <c r="B238" s="5">
        <f>SUMIFS('Mapping Table'!$D$3:$D$102,'Mapping Table'!$B$3:$B$102,'UI '!D238,'Mapping Table'!$A$3:$A$102,'UI '!C238)</f>
        <v>0</v>
      </c>
      <c r="C238" s="28"/>
      <c r="D238" s="29"/>
      <c r="E238" s="30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</row>
    <row r="239" spans="1:31" x14ac:dyDescent="0.25">
      <c r="A239" s="5">
        <f>COUNTIFS('Mapping Table'!$B$3:$B$102,'UI '!$D239,'Mapping Table'!$A$3:$A$102,'UI '!$C239)</f>
        <v>0</v>
      </c>
      <c r="B239" s="5">
        <f>SUMIFS('Mapping Table'!$D$3:$D$102,'Mapping Table'!$B$3:$B$102,'UI '!D239,'Mapping Table'!$A$3:$A$102,'UI '!C239)</f>
        <v>0</v>
      </c>
      <c r="C239" s="28"/>
      <c r="D239" s="29"/>
      <c r="E239" s="30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</row>
    <row r="240" spans="1:31" x14ac:dyDescent="0.25">
      <c r="A240" s="5">
        <f>COUNTIFS('Mapping Table'!$B$3:$B$102,'UI '!$D240,'Mapping Table'!$A$3:$A$102,'UI '!$C240)</f>
        <v>0</v>
      </c>
      <c r="B240" s="5">
        <f>SUMIFS('Mapping Table'!$D$3:$D$102,'Mapping Table'!$B$3:$B$102,'UI '!D240,'Mapping Table'!$A$3:$A$102,'UI '!C240)</f>
        <v>0</v>
      </c>
      <c r="C240" s="28"/>
      <c r="D240" s="29"/>
      <c r="E240" s="30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</row>
    <row r="241" spans="1:31" x14ac:dyDescent="0.25">
      <c r="A241" s="5">
        <f>COUNTIFS('Mapping Table'!$B$3:$B$102,'UI '!$D241,'Mapping Table'!$A$3:$A$102,'UI '!$C241)</f>
        <v>0</v>
      </c>
      <c r="B241" s="5">
        <f>SUMIFS('Mapping Table'!$D$3:$D$102,'Mapping Table'!$B$3:$B$102,'UI '!D241,'Mapping Table'!$A$3:$A$102,'UI '!C241)</f>
        <v>0</v>
      </c>
      <c r="C241" s="28"/>
      <c r="D241" s="29"/>
      <c r="E241" s="30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</row>
    <row r="242" spans="1:31" x14ac:dyDescent="0.25">
      <c r="A242" s="5">
        <f>COUNTIFS('Mapping Table'!$B$3:$B$102,'UI '!$D242,'Mapping Table'!$A$3:$A$102,'UI '!$C242)</f>
        <v>0</v>
      </c>
      <c r="B242" s="5">
        <f>SUMIFS('Mapping Table'!$D$3:$D$102,'Mapping Table'!$B$3:$B$102,'UI '!D242,'Mapping Table'!$A$3:$A$102,'UI '!C242)</f>
        <v>0</v>
      </c>
      <c r="C242" s="28"/>
      <c r="D242" s="29"/>
      <c r="E242" s="30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</row>
    <row r="243" spans="1:31" x14ac:dyDescent="0.25">
      <c r="A243" s="5">
        <f>COUNTIFS('Mapping Table'!$B$3:$B$102,'UI '!$D243,'Mapping Table'!$A$3:$A$102,'UI '!$C243)</f>
        <v>0</v>
      </c>
      <c r="B243" s="5">
        <f>SUMIFS('Mapping Table'!$D$3:$D$102,'Mapping Table'!$B$3:$B$102,'UI '!D243,'Mapping Table'!$A$3:$A$102,'UI '!C243)</f>
        <v>0</v>
      </c>
      <c r="C243" s="28"/>
      <c r="D243" s="29"/>
      <c r="E243" s="30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</row>
    <row r="244" spans="1:31" x14ac:dyDescent="0.25">
      <c r="A244" s="5">
        <f>COUNTIFS('Mapping Table'!$B$3:$B$102,'UI '!$D244,'Mapping Table'!$A$3:$A$102,'UI '!$C244)</f>
        <v>0</v>
      </c>
      <c r="B244" s="5">
        <f>SUMIFS('Mapping Table'!$D$3:$D$102,'Mapping Table'!$B$3:$B$102,'UI '!D244,'Mapping Table'!$A$3:$A$102,'UI '!C244)</f>
        <v>0</v>
      </c>
      <c r="C244" s="28"/>
      <c r="D244" s="29"/>
      <c r="E244" s="30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</row>
    <row r="245" spans="1:31" x14ac:dyDescent="0.25">
      <c r="A245" s="5">
        <f>COUNTIFS('Mapping Table'!$B$3:$B$102,'UI '!$D245,'Mapping Table'!$A$3:$A$102,'UI '!$C245)</f>
        <v>0</v>
      </c>
      <c r="B245" s="5">
        <f>SUMIFS('Mapping Table'!$D$3:$D$102,'Mapping Table'!$B$3:$B$102,'UI '!D245,'Mapping Table'!$A$3:$A$102,'UI '!C245)</f>
        <v>0</v>
      </c>
      <c r="C245" s="28"/>
      <c r="D245" s="29"/>
      <c r="E245" s="30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1:31" x14ac:dyDescent="0.25">
      <c r="A246" s="5">
        <f>COUNTIFS('Mapping Table'!$B$3:$B$102,'UI '!$D246,'Mapping Table'!$A$3:$A$102,'UI '!$C246)</f>
        <v>0</v>
      </c>
      <c r="B246" s="5">
        <f>SUMIFS('Mapping Table'!$D$3:$D$102,'Mapping Table'!$B$3:$B$102,'UI '!D246,'Mapping Table'!$A$3:$A$102,'UI '!C246)</f>
        <v>0</v>
      </c>
      <c r="C246" s="28"/>
      <c r="D246" s="29"/>
      <c r="E246" s="30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</row>
    <row r="247" spans="1:31" x14ac:dyDescent="0.25">
      <c r="A247" s="5">
        <f>COUNTIFS('Mapping Table'!$B$3:$B$102,'UI '!$D247,'Mapping Table'!$A$3:$A$102,'UI '!$C247)</f>
        <v>0</v>
      </c>
      <c r="B247" s="5">
        <f>SUMIFS('Mapping Table'!$D$3:$D$102,'Mapping Table'!$B$3:$B$102,'UI '!D247,'Mapping Table'!$A$3:$A$102,'UI '!C247)</f>
        <v>0</v>
      </c>
      <c r="C247" s="28"/>
      <c r="D247" s="29"/>
      <c r="E247" s="30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</row>
    <row r="248" spans="1:31" x14ac:dyDescent="0.25">
      <c r="A248" s="5">
        <f>COUNTIFS('Mapping Table'!$B$3:$B$102,'UI '!$D248,'Mapping Table'!$A$3:$A$102,'UI '!$C248)</f>
        <v>0</v>
      </c>
      <c r="B248" s="5">
        <f>SUMIFS('Mapping Table'!$D$3:$D$102,'Mapping Table'!$B$3:$B$102,'UI '!D248,'Mapping Table'!$A$3:$A$102,'UI '!C248)</f>
        <v>0</v>
      </c>
      <c r="C248" s="28"/>
      <c r="D248" s="29"/>
      <c r="E248" s="30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</row>
    <row r="249" spans="1:31" x14ac:dyDescent="0.25">
      <c r="A249" s="5">
        <f>COUNTIFS('Mapping Table'!$B$3:$B$102,'UI '!$D249,'Mapping Table'!$A$3:$A$102,'UI '!$C249)</f>
        <v>0</v>
      </c>
      <c r="B249" s="5">
        <f>SUMIFS('Mapping Table'!$D$3:$D$102,'Mapping Table'!$B$3:$B$102,'UI '!D249,'Mapping Table'!$A$3:$A$102,'UI '!C249)</f>
        <v>0</v>
      </c>
      <c r="C249" s="28"/>
      <c r="D249" s="29"/>
      <c r="E249" s="30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</row>
    <row r="250" spans="1:31" x14ac:dyDescent="0.25">
      <c r="A250" s="5">
        <f>COUNTIFS('Mapping Table'!$B$3:$B$102,'UI '!$D250,'Mapping Table'!$A$3:$A$102,'UI '!$C250)</f>
        <v>0</v>
      </c>
      <c r="B250" s="5">
        <f>SUMIFS('Mapping Table'!$D$3:$D$102,'Mapping Table'!$B$3:$B$102,'UI '!D250,'Mapping Table'!$A$3:$A$102,'UI '!C250)</f>
        <v>0</v>
      </c>
      <c r="C250" s="28"/>
      <c r="D250" s="29"/>
      <c r="E250" s="30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</row>
    <row r="251" spans="1:31" x14ac:dyDescent="0.25">
      <c r="A251" s="5">
        <f>COUNTIFS('Mapping Table'!$B$3:$B$102,'UI '!$D251,'Mapping Table'!$A$3:$A$102,'UI '!$C251)</f>
        <v>0</v>
      </c>
      <c r="B251" s="5">
        <f>SUMIFS('Mapping Table'!$D$3:$D$102,'Mapping Table'!$B$3:$B$102,'UI '!D251,'Mapping Table'!$A$3:$A$102,'UI '!C251)</f>
        <v>0</v>
      </c>
      <c r="C251" s="28"/>
      <c r="D251" s="29"/>
      <c r="E251" s="30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</row>
    <row r="252" spans="1:31" x14ac:dyDescent="0.25">
      <c r="A252" s="5">
        <f>COUNTIFS('Mapping Table'!$B$3:$B$102,'UI '!$D252,'Mapping Table'!$A$3:$A$102,'UI '!$C252)</f>
        <v>0</v>
      </c>
      <c r="B252" s="5">
        <f>SUMIFS('Mapping Table'!$D$3:$D$102,'Mapping Table'!$B$3:$B$102,'UI '!D252,'Mapping Table'!$A$3:$A$102,'UI '!C252)</f>
        <v>0</v>
      </c>
      <c r="C252" s="28"/>
      <c r="D252" s="29"/>
      <c r="E252" s="30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</row>
    <row r="253" spans="1:31" x14ac:dyDescent="0.25">
      <c r="A253" s="5">
        <f>COUNTIFS('Mapping Table'!$B$3:$B$102,'UI '!$D253,'Mapping Table'!$A$3:$A$102,'UI '!$C253)</f>
        <v>0</v>
      </c>
      <c r="B253" s="5">
        <f>SUMIFS('Mapping Table'!$D$3:$D$102,'Mapping Table'!$B$3:$B$102,'UI '!D253,'Mapping Table'!$A$3:$A$102,'UI '!C253)</f>
        <v>0</v>
      </c>
      <c r="C253" s="28"/>
      <c r="D253" s="29"/>
      <c r="E253" s="30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</row>
    <row r="254" spans="1:31" x14ac:dyDescent="0.25">
      <c r="A254" s="5">
        <f>COUNTIFS('Mapping Table'!$B$3:$B$102,'UI '!$D254,'Mapping Table'!$A$3:$A$102,'UI '!$C254)</f>
        <v>0</v>
      </c>
      <c r="B254" s="5">
        <f>SUMIFS('Mapping Table'!$D$3:$D$102,'Mapping Table'!$B$3:$B$102,'UI '!D254,'Mapping Table'!$A$3:$A$102,'UI '!C254)</f>
        <v>0</v>
      </c>
      <c r="C254" s="28"/>
      <c r="D254" s="29"/>
      <c r="E254" s="30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</row>
    <row r="255" spans="1:31" x14ac:dyDescent="0.25">
      <c r="A255" s="5">
        <f>COUNTIFS('Mapping Table'!$B$3:$B$102,'UI '!$D255,'Mapping Table'!$A$3:$A$102,'UI '!$C255)</f>
        <v>0</v>
      </c>
      <c r="B255" s="5">
        <f>SUMIFS('Mapping Table'!$D$3:$D$102,'Mapping Table'!$B$3:$B$102,'UI '!D255,'Mapping Table'!$A$3:$A$102,'UI '!C255)</f>
        <v>0</v>
      </c>
      <c r="C255" s="28"/>
      <c r="D255" s="29"/>
      <c r="E255" s="30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  <row r="256" spans="1:31" x14ac:dyDescent="0.25">
      <c r="A256" s="5">
        <f>COUNTIFS('Mapping Table'!$B$3:$B$102,'UI '!$D256,'Mapping Table'!$A$3:$A$102,'UI '!$C256)</f>
        <v>0</v>
      </c>
      <c r="B256" s="5">
        <f>SUMIFS('Mapping Table'!$D$3:$D$102,'Mapping Table'!$B$3:$B$102,'UI '!D256,'Mapping Table'!$A$3:$A$102,'UI '!C256)</f>
        <v>0</v>
      </c>
      <c r="C256" s="28"/>
      <c r="D256" s="29"/>
      <c r="E256" s="30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</row>
    <row r="257" spans="1:31" x14ac:dyDescent="0.25">
      <c r="A257" s="5">
        <f>COUNTIFS('Mapping Table'!$B$3:$B$102,'UI '!$D257,'Mapping Table'!$A$3:$A$102,'UI '!$C257)</f>
        <v>0</v>
      </c>
      <c r="B257" s="5">
        <f>SUMIFS('Mapping Table'!$D$3:$D$102,'Mapping Table'!$B$3:$B$102,'UI '!D257,'Mapping Table'!$A$3:$A$102,'UI '!C257)</f>
        <v>0</v>
      </c>
      <c r="C257" s="28"/>
      <c r="D257" s="29"/>
      <c r="E257" s="30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</row>
    <row r="258" spans="1:31" x14ac:dyDescent="0.25">
      <c r="A258" s="5">
        <f>COUNTIFS('Mapping Table'!$B$3:$B$102,'UI '!$D258,'Mapping Table'!$A$3:$A$102,'UI '!$C258)</f>
        <v>0</v>
      </c>
      <c r="B258" s="5">
        <f>SUMIFS('Mapping Table'!$D$3:$D$102,'Mapping Table'!$B$3:$B$102,'UI '!D258,'Mapping Table'!$A$3:$A$102,'UI '!C258)</f>
        <v>0</v>
      </c>
      <c r="C258" s="28"/>
      <c r="D258" s="29"/>
      <c r="E258" s="30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</row>
    <row r="259" spans="1:31" x14ac:dyDescent="0.25">
      <c r="A259" s="5">
        <f>COUNTIFS('Mapping Table'!$B$3:$B$102,'UI '!$D259,'Mapping Table'!$A$3:$A$102,'UI '!$C259)</f>
        <v>0</v>
      </c>
      <c r="B259" s="5">
        <f>SUMIFS('Mapping Table'!$D$3:$D$102,'Mapping Table'!$B$3:$B$102,'UI '!D259,'Mapping Table'!$A$3:$A$102,'UI '!C259)</f>
        <v>0</v>
      </c>
      <c r="C259" s="28"/>
      <c r="D259" s="29"/>
      <c r="E259" s="30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</row>
    <row r="260" spans="1:31" x14ac:dyDescent="0.25">
      <c r="A260" s="5">
        <f>COUNTIFS('Mapping Table'!$B$3:$B$102,'UI '!$D260,'Mapping Table'!$A$3:$A$102,'UI '!$C260)</f>
        <v>0</v>
      </c>
      <c r="B260" s="5">
        <f>SUMIFS('Mapping Table'!$D$3:$D$102,'Mapping Table'!$B$3:$B$102,'UI '!D260,'Mapping Table'!$A$3:$A$102,'UI '!C260)</f>
        <v>0</v>
      </c>
      <c r="C260" s="28"/>
      <c r="D260" s="29"/>
      <c r="E260" s="30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</row>
    <row r="261" spans="1:31" x14ac:dyDescent="0.25">
      <c r="A261" s="5">
        <f>COUNTIFS('Mapping Table'!$B$3:$B$102,'UI '!$D261,'Mapping Table'!$A$3:$A$102,'UI '!$C261)</f>
        <v>0</v>
      </c>
      <c r="B261" s="5">
        <f>SUMIFS('Mapping Table'!$D$3:$D$102,'Mapping Table'!$B$3:$B$102,'UI '!D261,'Mapping Table'!$A$3:$A$102,'UI '!C261)</f>
        <v>0</v>
      </c>
      <c r="C261" s="28"/>
      <c r="D261" s="29"/>
      <c r="E261" s="30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</row>
    <row r="262" spans="1:31" x14ac:dyDescent="0.25">
      <c r="A262" s="5">
        <f>COUNTIFS('Mapping Table'!$B$3:$B$102,'UI '!$D262,'Mapping Table'!$A$3:$A$102,'UI '!$C262)</f>
        <v>0</v>
      </c>
      <c r="B262" s="5">
        <f>SUMIFS('Mapping Table'!$D$3:$D$102,'Mapping Table'!$B$3:$B$102,'UI '!D262,'Mapping Table'!$A$3:$A$102,'UI '!C262)</f>
        <v>0</v>
      </c>
      <c r="C262" s="28"/>
      <c r="D262" s="29"/>
      <c r="E262" s="30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</row>
    <row r="263" spans="1:31" x14ac:dyDescent="0.25">
      <c r="A263" s="5">
        <f>COUNTIFS('Mapping Table'!$B$3:$B$102,'UI '!$D263,'Mapping Table'!$A$3:$A$102,'UI '!$C263)</f>
        <v>0</v>
      </c>
      <c r="B263" s="5">
        <f>SUMIFS('Mapping Table'!$D$3:$D$102,'Mapping Table'!$B$3:$B$102,'UI '!D263,'Mapping Table'!$A$3:$A$102,'UI '!C263)</f>
        <v>0</v>
      </c>
      <c r="C263" s="28"/>
      <c r="D263" s="29"/>
      <c r="E263" s="30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</row>
    <row r="264" spans="1:31" x14ac:dyDescent="0.25">
      <c r="A264" s="5">
        <f>COUNTIFS('Mapping Table'!$B$3:$B$102,'UI '!$D264,'Mapping Table'!$A$3:$A$102,'UI '!$C264)</f>
        <v>0</v>
      </c>
      <c r="B264" s="5">
        <f>SUMIFS('Mapping Table'!$D$3:$D$102,'Mapping Table'!$B$3:$B$102,'UI '!D264,'Mapping Table'!$A$3:$A$102,'UI '!C264)</f>
        <v>0</v>
      </c>
      <c r="C264" s="28"/>
      <c r="D264" s="29"/>
      <c r="E264" s="30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</row>
    <row r="265" spans="1:31" x14ac:dyDescent="0.25">
      <c r="A265" s="5">
        <f>COUNTIFS('Mapping Table'!$B$3:$B$102,'UI '!$D265,'Mapping Table'!$A$3:$A$102,'UI '!$C265)</f>
        <v>0</v>
      </c>
      <c r="B265" s="5">
        <f>SUMIFS('Mapping Table'!$D$3:$D$102,'Mapping Table'!$B$3:$B$102,'UI '!D265,'Mapping Table'!$A$3:$A$102,'UI '!C265)</f>
        <v>0</v>
      </c>
      <c r="C265" s="28"/>
      <c r="D265" s="29"/>
      <c r="E265" s="30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</row>
    <row r="266" spans="1:31" x14ac:dyDescent="0.25">
      <c r="A266" s="5">
        <f>COUNTIFS('Mapping Table'!$B$3:$B$102,'UI '!$D266,'Mapping Table'!$A$3:$A$102,'UI '!$C266)</f>
        <v>0</v>
      </c>
      <c r="B266" s="5">
        <f>SUMIFS('Mapping Table'!$D$3:$D$102,'Mapping Table'!$B$3:$B$102,'UI '!D266,'Mapping Table'!$A$3:$A$102,'UI '!C266)</f>
        <v>0</v>
      </c>
      <c r="C266" s="28"/>
      <c r="D266" s="29"/>
      <c r="E266" s="30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</row>
    <row r="267" spans="1:31" x14ac:dyDescent="0.25">
      <c r="A267" s="5">
        <f>COUNTIFS('Mapping Table'!$B$3:$B$102,'UI '!$D267,'Mapping Table'!$A$3:$A$102,'UI '!$C267)</f>
        <v>0</v>
      </c>
      <c r="B267" s="5">
        <f>SUMIFS('Mapping Table'!$D$3:$D$102,'Mapping Table'!$B$3:$B$102,'UI '!D267,'Mapping Table'!$A$3:$A$102,'UI '!C267)</f>
        <v>0</v>
      </c>
      <c r="C267" s="28"/>
      <c r="D267" s="29"/>
      <c r="E267" s="30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</row>
    <row r="268" spans="1:31" x14ac:dyDescent="0.25">
      <c r="A268" s="5">
        <f>COUNTIFS('Mapping Table'!$B$3:$B$102,'UI '!$D268,'Mapping Table'!$A$3:$A$102,'UI '!$C268)</f>
        <v>0</v>
      </c>
      <c r="B268" s="5">
        <f>SUMIFS('Mapping Table'!$D$3:$D$102,'Mapping Table'!$B$3:$B$102,'UI '!D268,'Mapping Table'!$A$3:$A$102,'UI '!C268)</f>
        <v>0</v>
      </c>
      <c r="C268" s="28"/>
      <c r="D268" s="29"/>
      <c r="E268" s="30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</row>
    <row r="269" spans="1:31" x14ac:dyDescent="0.25">
      <c r="A269" s="5">
        <f>COUNTIFS('Mapping Table'!$B$3:$B$102,'UI '!$D269,'Mapping Table'!$A$3:$A$102,'UI '!$C269)</f>
        <v>0</v>
      </c>
      <c r="B269" s="5">
        <f>SUMIFS('Mapping Table'!$D$3:$D$102,'Mapping Table'!$B$3:$B$102,'UI '!D269,'Mapping Table'!$A$3:$A$102,'UI '!C269)</f>
        <v>0</v>
      </c>
      <c r="C269" s="28"/>
      <c r="D269" s="29"/>
      <c r="E269" s="30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</row>
    <row r="270" spans="1:31" x14ac:dyDescent="0.25">
      <c r="A270" s="5">
        <f>COUNTIFS('Mapping Table'!$B$3:$B$102,'UI '!$D270,'Mapping Table'!$A$3:$A$102,'UI '!$C270)</f>
        <v>0</v>
      </c>
      <c r="B270" s="5">
        <f>SUMIFS('Mapping Table'!$D$3:$D$102,'Mapping Table'!$B$3:$B$102,'UI '!D270,'Mapping Table'!$A$3:$A$102,'UI '!C270)</f>
        <v>0</v>
      </c>
      <c r="C270" s="28"/>
      <c r="D270" s="29"/>
      <c r="E270" s="30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</row>
    <row r="271" spans="1:31" x14ac:dyDescent="0.25">
      <c r="A271" s="5">
        <f>COUNTIFS('Mapping Table'!$B$3:$B$102,'UI '!$D271,'Mapping Table'!$A$3:$A$102,'UI '!$C271)</f>
        <v>0</v>
      </c>
      <c r="B271" s="5">
        <f>SUMIFS('Mapping Table'!$D$3:$D$102,'Mapping Table'!$B$3:$B$102,'UI '!D271,'Mapping Table'!$A$3:$A$102,'UI '!C271)</f>
        <v>0</v>
      </c>
      <c r="C271" s="28"/>
      <c r="D271" s="29"/>
      <c r="E271" s="30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</row>
    <row r="272" spans="1:31" x14ac:dyDescent="0.25">
      <c r="A272" s="5">
        <f>COUNTIFS('Mapping Table'!$B$3:$B$102,'UI '!$D272,'Mapping Table'!$A$3:$A$102,'UI '!$C272)</f>
        <v>0</v>
      </c>
      <c r="B272" s="5">
        <f>SUMIFS('Mapping Table'!$D$3:$D$102,'Mapping Table'!$B$3:$B$102,'UI '!D272,'Mapping Table'!$A$3:$A$102,'UI '!C272)</f>
        <v>0</v>
      </c>
      <c r="C272" s="28"/>
      <c r="D272" s="29"/>
      <c r="E272" s="30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</row>
    <row r="273" spans="1:31" x14ac:dyDescent="0.25">
      <c r="A273" s="5">
        <f>COUNTIFS('Mapping Table'!$B$3:$B$102,'UI '!$D273,'Mapping Table'!$A$3:$A$102,'UI '!$C273)</f>
        <v>0</v>
      </c>
      <c r="B273" s="5">
        <f>SUMIFS('Mapping Table'!$D$3:$D$102,'Mapping Table'!$B$3:$B$102,'UI '!D273,'Mapping Table'!$A$3:$A$102,'UI '!C273)</f>
        <v>0</v>
      </c>
      <c r="C273" s="28"/>
      <c r="D273" s="29"/>
      <c r="E273" s="30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</row>
    <row r="274" spans="1:31" x14ac:dyDescent="0.25">
      <c r="A274" s="5">
        <f>COUNTIFS('Mapping Table'!$B$3:$B$102,'UI '!$D274,'Mapping Table'!$A$3:$A$102,'UI '!$C274)</f>
        <v>0</v>
      </c>
      <c r="B274" s="5">
        <f>SUMIFS('Mapping Table'!$D$3:$D$102,'Mapping Table'!$B$3:$B$102,'UI '!D274,'Mapping Table'!$A$3:$A$102,'UI '!C274)</f>
        <v>0</v>
      </c>
      <c r="C274" s="28"/>
      <c r="D274" s="29"/>
      <c r="E274" s="30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</row>
    <row r="275" spans="1:31" x14ac:dyDescent="0.25">
      <c r="A275" s="5">
        <f>COUNTIFS('Mapping Table'!$B$3:$B$102,'UI '!$D275,'Mapping Table'!$A$3:$A$102,'UI '!$C275)</f>
        <v>0</v>
      </c>
      <c r="B275" s="5">
        <f>SUMIFS('Mapping Table'!$D$3:$D$102,'Mapping Table'!$B$3:$B$102,'UI '!D275,'Mapping Table'!$A$3:$A$102,'UI '!C275)</f>
        <v>0</v>
      </c>
      <c r="C275" s="28"/>
      <c r="D275" s="29"/>
      <c r="E275" s="30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</row>
    <row r="276" spans="1:31" x14ac:dyDescent="0.25">
      <c r="A276" s="5">
        <f>COUNTIFS('Mapping Table'!$B$3:$B$102,'UI '!$D276,'Mapping Table'!$A$3:$A$102,'UI '!$C276)</f>
        <v>0</v>
      </c>
      <c r="B276" s="5">
        <f>SUMIFS('Mapping Table'!$D$3:$D$102,'Mapping Table'!$B$3:$B$102,'UI '!D276,'Mapping Table'!$A$3:$A$102,'UI '!C276)</f>
        <v>0</v>
      </c>
      <c r="C276" s="28"/>
      <c r="D276" s="29"/>
      <c r="E276" s="30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</row>
    <row r="277" spans="1:31" x14ac:dyDescent="0.25">
      <c r="A277" s="5">
        <f>COUNTIFS('Mapping Table'!$B$3:$B$102,'UI '!$D277,'Mapping Table'!$A$3:$A$102,'UI '!$C277)</f>
        <v>0</v>
      </c>
      <c r="B277" s="5">
        <f>SUMIFS('Mapping Table'!$D$3:$D$102,'Mapping Table'!$B$3:$B$102,'UI '!D277,'Mapping Table'!$A$3:$A$102,'UI '!C277)</f>
        <v>0</v>
      </c>
      <c r="C277" s="28"/>
      <c r="D277" s="29"/>
      <c r="E277" s="30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</row>
    <row r="278" spans="1:31" x14ac:dyDescent="0.25">
      <c r="A278" s="5">
        <f>COUNTIFS('Mapping Table'!$B$3:$B$102,'UI '!$D278,'Mapping Table'!$A$3:$A$102,'UI '!$C278)</f>
        <v>0</v>
      </c>
      <c r="B278" s="5">
        <f>SUMIFS('Mapping Table'!$D$3:$D$102,'Mapping Table'!$B$3:$B$102,'UI '!D278,'Mapping Table'!$A$3:$A$102,'UI '!C278)</f>
        <v>0</v>
      </c>
      <c r="C278" s="28"/>
      <c r="D278" s="29"/>
      <c r="E278" s="30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</row>
    <row r="279" spans="1:31" x14ac:dyDescent="0.25">
      <c r="A279" s="5">
        <f>COUNTIFS('Mapping Table'!$B$3:$B$102,'UI '!$D279,'Mapping Table'!$A$3:$A$102,'UI '!$C279)</f>
        <v>0</v>
      </c>
      <c r="B279" s="5">
        <f>SUMIFS('Mapping Table'!$D$3:$D$102,'Mapping Table'!$B$3:$B$102,'UI '!D279,'Mapping Table'!$A$3:$A$102,'UI '!C279)</f>
        <v>0</v>
      </c>
      <c r="C279" s="28"/>
      <c r="D279" s="29"/>
      <c r="E279" s="30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</row>
    <row r="280" spans="1:31" x14ac:dyDescent="0.25">
      <c r="A280" s="5">
        <f>COUNTIFS('Mapping Table'!$B$3:$B$102,'UI '!$D280,'Mapping Table'!$A$3:$A$102,'UI '!$C280)</f>
        <v>0</v>
      </c>
      <c r="B280" s="5">
        <f>SUMIFS('Mapping Table'!$D$3:$D$102,'Mapping Table'!$B$3:$B$102,'UI '!D280,'Mapping Table'!$A$3:$A$102,'UI '!C280)</f>
        <v>0</v>
      </c>
      <c r="C280" s="28"/>
      <c r="D280" s="29"/>
      <c r="E280" s="30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</row>
    <row r="281" spans="1:31" x14ac:dyDescent="0.25">
      <c r="A281" s="5">
        <f>COUNTIFS('Mapping Table'!$B$3:$B$102,'UI '!$D281,'Mapping Table'!$A$3:$A$102,'UI '!$C281)</f>
        <v>0</v>
      </c>
      <c r="B281" s="5">
        <f>SUMIFS('Mapping Table'!$D$3:$D$102,'Mapping Table'!$B$3:$B$102,'UI '!D281,'Mapping Table'!$A$3:$A$102,'UI '!C281)</f>
        <v>0</v>
      </c>
      <c r="C281" s="28"/>
      <c r="D281" s="29"/>
      <c r="E281" s="30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</row>
    <row r="282" spans="1:31" x14ac:dyDescent="0.25">
      <c r="A282" s="5">
        <f>COUNTIFS('Mapping Table'!$B$3:$B$102,'UI '!$D282,'Mapping Table'!$A$3:$A$102,'UI '!$C282)</f>
        <v>0</v>
      </c>
      <c r="B282" s="5">
        <f>SUMIFS('Mapping Table'!$D$3:$D$102,'Mapping Table'!$B$3:$B$102,'UI '!D282,'Mapping Table'!$A$3:$A$102,'UI '!C282)</f>
        <v>0</v>
      </c>
      <c r="C282" s="28"/>
      <c r="D282" s="29"/>
      <c r="E282" s="30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</row>
    <row r="283" spans="1:31" x14ac:dyDescent="0.25">
      <c r="A283" s="5">
        <f>COUNTIFS('Mapping Table'!$B$3:$B$102,'UI '!$D283,'Mapping Table'!$A$3:$A$102,'UI '!$C283)</f>
        <v>0</v>
      </c>
      <c r="B283" s="5">
        <f>SUMIFS('Mapping Table'!$D$3:$D$102,'Mapping Table'!$B$3:$B$102,'UI '!D283,'Mapping Table'!$A$3:$A$102,'UI '!C283)</f>
        <v>0</v>
      </c>
      <c r="C283" s="28"/>
      <c r="D283" s="29"/>
      <c r="E283" s="30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</row>
    <row r="284" spans="1:31" x14ac:dyDescent="0.25">
      <c r="A284" s="5">
        <f>COUNTIFS('Mapping Table'!$B$3:$B$102,'UI '!$D284,'Mapping Table'!$A$3:$A$102,'UI '!$C284)</f>
        <v>0</v>
      </c>
      <c r="B284" s="5">
        <f>SUMIFS('Mapping Table'!$D$3:$D$102,'Mapping Table'!$B$3:$B$102,'UI '!D284,'Mapping Table'!$A$3:$A$102,'UI '!C284)</f>
        <v>0</v>
      </c>
      <c r="C284" s="28"/>
      <c r="D284" s="29"/>
      <c r="E284" s="30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</row>
    <row r="285" spans="1:31" x14ac:dyDescent="0.25">
      <c r="A285" s="5">
        <f>COUNTIFS('Mapping Table'!$B$3:$B$102,'UI '!$D285,'Mapping Table'!$A$3:$A$102,'UI '!$C285)</f>
        <v>0</v>
      </c>
      <c r="B285" s="5">
        <f>SUMIFS('Mapping Table'!$D$3:$D$102,'Mapping Table'!$B$3:$B$102,'UI '!D285,'Mapping Table'!$A$3:$A$102,'UI '!C285)</f>
        <v>0</v>
      </c>
      <c r="C285" s="28"/>
      <c r="D285" s="29"/>
      <c r="E285" s="30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</row>
    <row r="286" spans="1:31" x14ac:dyDescent="0.25">
      <c r="A286" s="5">
        <f>COUNTIFS('Mapping Table'!$B$3:$B$102,'UI '!$D286,'Mapping Table'!$A$3:$A$102,'UI '!$C286)</f>
        <v>0</v>
      </c>
      <c r="B286" s="5">
        <f>SUMIFS('Mapping Table'!$D$3:$D$102,'Mapping Table'!$B$3:$B$102,'UI '!D286,'Mapping Table'!$A$3:$A$102,'UI '!C286)</f>
        <v>0</v>
      </c>
      <c r="C286" s="28"/>
      <c r="D286" s="29"/>
      <c r="E286" s="30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</row>
    <row r="287" spans="1:31" x14ac:dyDescent="0.25">
      <c r="A287" s="5">
        <f>COUNTIFS('Mapping Table'!$B$3:$B$102,'UI '!$D287,'Mapping Table'!$A$3:$A$102,'UI '!$C287)</f>
        <v>0</v>
      </c>
      <c r="B287" s="5">
        <f>SUMIFS('Mapping Table'!$D$3:$D$102,'Mapping Table'!$B$3:$B$102,'UI '!D287,'Mapping Table'!$A$3:$A$102,'UI '!C287)</f>
        <v>0</v>
      </c>
      <c r="C287" s="28"/>
      <c r="D287" s="29"/>
      <c r="E287" s="30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</row>
    <row r="288" spans="1:31" x14ac:dyDescent="0.25">
      <c r="A288" s="5">
        <f>COUNTIFS('Mapping Table'!$B$3:$B$102,'UI '!$D288,'Mapping Table'!$A$3:$A$102,'UI '!$C288)</f>
        <v>0</v>
      </c>
      <c r="B288" s="5">
        <f>SUMIFS('Mapping Table'!$D$3:$D$102,'Mapping Table'!$B$3:$B$102,'UI '!D288,'Mapping Table'!$A$3:$A$102,'UI '!C288)</f>
        <v>0</v>
      </c>
      <c r="C288" s="28"/>
      <c r="D288" s="29"/>
      <c r="E288" s="30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</row>
    <row r="289" spans="1:31" x14ac:dyDescent="0.25">
      <c r="A289" s="5">
        <f>COUNTIFS('Mapping Table'!$B$3:$B$102,'UI '!$D289,'Mapping Table'!$A$3:$A$102,'UI '!$C289)</f>
        <v>0</v>
      </c>
      <c r="B289" s="5">
        <f>SUMIFS('Mapping Table'!$D$3:$D$102,'Mapping Table'!$B$3:$B$102,'UI '!D289,'Mapping Table'!$A$3:$A$102,'UI '!C289)</f>
        <v>0</v>
      </c>
      <c r="C289" s="28"/>
      <c r="D289" s="29"/>
      <c r="E289" s="30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</row>
    <row r="290" spans="1:31" x14ac:dyDescent="0.25">
      <c r="A290" s="5">
        <f>COUNTIFS('Mapping Table'!$B$3:$B$102,'UI '!$D290,'Mapping Table'!$A$3:$A$102,'UI '!$C290)</f>
        <v>0</v>
      </c>
      <c r="B290" s="5">
        <f>SUMIFS('Mapping Table'!$D$3:$D$102,'Mapping Table'!$B$3:$B$102,'UI '!D290,'Mapping Table'!$A$3:$A$102,'UI '!C290)</f>
        <v>0</v>
      </c>
      <c r="C290" s="28"/>
      <c r="D290" s="29"/>
      <c r="E290" s="30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</row>
    <row r="291" spans="1:31" x14ac:dyDescent="0.25">
      <c r="A291" s="5">
        <f>COUNTIFS('Mapping Table'!$B$3:$B$102,'UI '!$D291,'Mapping Table'!$A$3:$A$102,'UI '!$C291)</f>
        <v>0</v>
      </c>
      <c r="B291" s="5">
        <f>SUMIFS('Mapping Table'!$D$3:$D$102,'Mapping Table'!$B$3:$B$102,'UI '!D291,'Mapping Table'!$A$3:$A$102,'UI '!C291)</f>
        <v>0</v>
      </c>
      <c r="C291" s="28"/>
      <c r="D291" s="29"/>
      <c r="E291" s="30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</row>
    <row r="292" spans="1:31" x14ac:dyDescent="0.25">
      <c r="A292" s="5">
        <f>COUNTIFS('Mapping Table'!$B$3:$B$102,'UI '!$D292,'Mapping Table'!$A$3:$A$102,'UI '!$C292)</f>
        <v>0</v>
      </c>
      <c r="B292" s="5">
        <f>SUMIFS('Mapping Table'!$D$3:$D$102,'Mapping Table'!$B$3:$B$102,'UI '!D292,'Mapping Table'!$A$3:$A$102,'UI '!C292)</f>
        <v>0</v>
      </c>
      <c r="C292" s="28"/>
      <c r="D292" s="29"/>
      <c r="E292" s="30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</row>
    <row r="293" spans="1:31" x14ac:dyDescent="0.25">
      <c r="A293" s="5">
        <f>COUNTIFS('Mapping Table'!$B$3:$B$102,'UI '!$D293,'Mapping Table'!$A$3:$A$102,'UI '!$C293)</f>
        <v>0</v>
      </c>
      <c r="B293" s="5">
        <f>SUMIFS('Mapping Table'!$D$3:$D$102,'Mapping Table'!$B$3:$B$102,'UI '!D293,'Mapping Table'!$A$3:$A$102,'UI '!C293)</f>
        <v>0</v>
      </c>
      <c r="C293" s="28"/>
      <c r="D293" s="29"/>
      <c r="E293" s="30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</row>
    <row r="294" spans="1:31" x14ac:dyDescent="0.25">
      <c r="A294" s="5">
        <f>COUNTIFS('Mapping Table'!$B$3:$B$102,'UI '!$D294,'Mapping Table'!$A$3:$A$102,'UI '!$C294)</f>
        <v>0</v>
      </c>
      <c r="B294" s="5">
        <f>SUMIFS('Mapping Table'!$D$3:$D$102,'Mapping Table'!$B$3:$B$102,'UI '!D294,'Mapping Table'!$A$3:$A$102,'UI '!C294)</f>
        <v>0</v>
      </c>
      <c r="C294" s="28"/>
      <c r="D294" s="29"/>
      <c r="E294" s="30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</row>
    <row r="295" spans="1:31" x14ac:dyDescent="0.25">
      <c r="A295" s="5">
        <f>COUNTIFS('Mapping Table'!$B$3:$B$102,'UI '!$D295,'Mapping Table'!$A$3:$A$102,'UI '!$C295)</f>
        <v>0</v>
      </c>
      <c r="B295" s="5">
        <f>SUMIFS('Mapping Table'!$D$3:$D$102,'Mapping Table'!$B$3:$B$102,'UI '!D295,'Mapping Table'!$A$3:$A$102,'UI '!C295)</f>
        <v>0</v>
      </c>
      <c r="C295" s="28"/>
      <c r="D295" s="29"/>
      <c r="E295" s="30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</row>
    <row r="296" spans="1:31" x14ac:dyDescent="0.25">
      <c r="A296" s="5">
        <f>COUNTIFS('Mapping Table'!$B$3:$B$102,'UI '!$D296,'Mapping Table'!$A$3:$A$102,'UI '!$C296)</f>
        <v>0</v>
      </c>
      <c r="B296" s="5">
        <f>SUMIFS('Mapping Table'!$D$3:$D$102,'Mapping Table'!$B$3:$B$102,'UI '!D296,'Mapping Table'!$A$3:$A$102,'UI '!C296)</f>
        <v>0</v>
      </c>
      <c r="C296" s="28"/>
      <c r="D296" s="29"/>
      <c r="E296" s="30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</row>
    <row r="297" spans="1:31" x14ac:dyDescent="0.25">
      <c r="A297" s="5">
        <f>COUNTIFS('Mapping Table'!$B$3:$B$102,'UI '!$D297,'Mapping Table'!$A$3:$A$102,'UI '!$C297)</f>
        <v>0</v>
      </c>
      <c r="B297" s="5">
        <f>SUMIFS('Mapping Table'!$D$3:$D$102,'Mapping Table'!$B$3:$B$102,'UI '!D297,'Mapping Table'!$A$3:$A$102,'UI '!C297)</f>
        <v>0</v>
      </c>
      <c r="C297" s="28"/>
      <c r="D297" s="29"/>
      <c r="E297" s="30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</row>
    <row r="298" spans="1:31" x14ac:dyDescent="0.25">
      <c r="A298" s="5">
        <f>COUNTIFS('Mapping Table'!$B$3:$B$102,'UI '!$D298,'Mapping Table'!$A$3:$A$102,'UI '!$C298)</f>
        <v>0</v>
      </c>
      <c r="B298" s="5">
        <f>SUMIFS('Mapping Table'!$D$3:$D$102,'Mapping Table'!$B$3:$B$102,'UI '!D298,'Mapping Table'!$A$3:$A$102,'UI '!C298)</f>
        <v>0</v>
      </c>
      <c r="C298" s="28"/>
      <c r="D298" s="29"/>
      <c r="E298" s="30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</row>
    <row r="299" spans="1:31" x14ac:dyDescent="0.25">
      <c r="A299" s="5">
        <f>COUNTIFS('Mapping Table'!$B$3:$B$102,'UI '!$D299,'Mapping Table'!$A$3:$A$102,'UI '!$C299)</f>
        <v>0</v>
      </c>
      <c r="B299" s="5">
        <f>SUMIFS('Mapping Table'!$D$3:$D$102,'Mapping Table'!$B$3:$B$102,'UI '!D299,'Mapping Table'!$A$3:$A$102,'UI '!C299)</f>
        <v>0</v>
      </c>
      <c r="C299" s="28"/>
      <c r="D299" s="29"/>
      <c r="E299" s="30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</row>
    <row r="300" spans="1:31" x14ac:dyDescent="0.25">
      <c r="A300" s="5">
        <f>COUNTIFS('Mapping Table'!$B$3:$B$102,'UI '!$D300,'Mapping Table'!$A$3:$A$102,'UI '!$C300)</f>
        <v>0</v>
      </c>
      <c r="B300" s="5">
        <f>SUMIFS('Mapping Table'!$D$3:$D$102,'Mapping Table'!$B$3:$B$102,'UI '!D300,'Mapping Table'!$A$3:$A$102,'UI '!C300)</f>
        <v>0</v>
      </c>
      <c r="C300" s="28"/>
      <c r="D300" s="29"/>
      <c r="E300" s="30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</row>
    <row r="301" spans="1:31" x14ac:dyDescent="0.25">
      <c r="A301" s="5">
        <f>COUNTIFS('Mapping Table'!$B$3:$B$102,'UI '!$D301,'Mapping Table'!$A$3:$A$102,'UI '!$C301)</f>
        <v>0</v>
      </c>
      <c r="B301" s="5">
        <f>SUMIFS('Mapping Table'!$D$3:$D$102,'Mapping Table'!$B$3:$B$102,'UI '!D301,'Mapping Table'!$A$3:$A$102,'UI '!C301)</f>
        <v>0</v>
      </c>
      <c r="C301" s="28"/>
      <c r="D301" s="29"/>
      <c r="E301" s="30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  <row r="302" spans="1:31" x14ac:dyDescent="0.25">
      <c r="A302" s="5">
        <f>COUNTIFS('Mapping Table'!$B$3:$B$102,'UI '!$D302,'Mapping Table'!$A$3:$A$102,'UI '!$C302)</f>
        <v>0</v>
      </c>
      <c r="B302" s="5">
        <f>SUMIFS('Mapping Table'!$D$3:$D$102,'Mapping Table'!$B$3:$B$102,'UI '!D302,'Mapping Table'!$A$3:$A$102,'UI '!C302)</f>
        <v>0</v>
      </c>
      <c r="C302" s="28"/>
      <c r="D302" s="29"/>
      <c r="E302" s="30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</row>
    <row r="303" spans="1:31" x14ac:dyDescent="0.25">
      <c r="A303" s="5">
        <f>COUNTIFS('Mapping Table'!$B$3:$B$102,'UI '!$D303,'Mapping Table'!$A$3:$A$102,'UI '!$C303)</f>
        <v>0</v>
      </c>
      <c r="B303" s="5">
        <f>SUMIFS('Mapping Table'!$D$3:$D$102,'Mapping Table'!$B$3:$B$102,'UI '!D303,'Mapping Table'!$A$3:$A$102,'UI '!C303)</f>
        <v>0</v>
      </c>
      <c r="C303" s="28"/>
      <c r="D303" s="29"/>
      <c r="E303" s="30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</row>
    <row r="304" spans="1:31" x14ac:dyDescent="0.25">
      <c r="A304" s="5">
        <f>COUNTIFS('Mapping Table'!$B$3:$B$102,'UI '!$D304,'Mapping Table'!$A$3:$A$102,'UI '!$C304)</f>
        <v>0</v>
      </c>
      <c r="B304" s="5">
        <f>SUMIFS('Mapping Table'!$D$3:$D$102,'Mapping Table'!$B$3:$B$102,'UI '!D304,'Mapping Table'!$A$3:$A$102,'UI '!C304)</f>
        <v>0</v>
      </c>
      <c r="C304" s="28"/>
      <c r="D304" s="29"/>
      <c r="E304" s="30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</row>
    <row r="305" spans="1:31" x14ac:dyDescent="0.25">
      <c r="A305" s="5">
        <f>COUNTIFS('Mapping Table'!$B$3:$B$102,'UI '!$D305,'Mapping Table'!$A$3:$A$102,'UI '!$C305)</f>
        <v>0</v>
      </c>
      <c r="B305" s="5">
        <f>SUMIFS('Mapping Table'!$D$3:$D$102,'Mapping Table'!$B$3:$B$102,'UI '!D305,'Mapping Table'!$A$3:$A$102,'UI '!C305)</f>
        <v>0</v>
      </c>
      <c r="C305" s="28"/>
      <c r="D305" s="29"/>
      <c r="E305" s="30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</row>
    <row r="306" spans="1:31" x14ac:dyDescent="0.25">
      <c r="A306" s="5">
        <f>COUNTIFS('Mapping Table'!$B$3:$B$102,'UI '!$D306,'Mapping Table'!$A$3:$A$102,'UI '!$C306)</f>
        <v>0</v>
      </c>
      <c r="B306" s="5">
        <f>SUMIFS('Mapping Table'!$D$3:$D$102,'Mapping Table'!$B$3:$B$102,'UI '!D306,'Mapping Table'!$A$3:$A$102,'UI '!C306)</f>
        <v>0</v>
      </c>
      <c r="C306" s="28"/>
      <c r="D306" s="29"/>
      <c r="E306" s="30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</row>
    <row r="307" spans="1:31" x14ac:dyDescent="0.25">
      <c r="A307" s="5">
        <f>COUNTIFS('Mapping Table'!$B$3:$B$102,'UI '!$D307,'Mapping Table'!$A$3:$A$102,'UI '!$C307)</f>
        <v>0</v>
      </c>
      <c r="B307" s="5">
        <f>SUMIFS('Mapping Table'!$D$3:$D$102,'Mapping Table'!$B$3:$B$102,'UI '!D307,'Mapping Table'!$A$3:$A$102,'UI '!C307)</f>
        <v>0</v>
      </c>
      <c r="C307" s="28"/>
      <c r="D307" s="29"/>
      <c r="E307" s="30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</row>
    <row r="308" spans="1:31" x14ac:dyDescent="0.25">
      <c r="A308" s="5">
        <f>COUNTIFS('Mapping Table'!$B$3:$B$102,'UI '!$D308,'Mapping Table'!$A$3:$A$102,'UI '!$C308)</f>
        <v>0</v>
      </c>
      <c r="B308" s="5">
        <f>SUMIFS('Mapping Table'!$D$3:$D$102,'Mapping Table'!$B$3:$B$102,'UI '!D308,'Mapping Table'!$A$3:$A$102,'UI '!C308)</f>
        <v>0</v>
      </c>
      <c r="C308" s="28"/>
      <c r="D308" s="29"/>
      <c r="E308" s="30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</row>
    <row r="309" spans="1:31" x14ac:dyDescent="0.25">
      <c r="A309" s="5">
        <f>COUNTIFS('Mapping Table'!$B$3:$B$102,'UI '!$D309,'Mapping Table'!$A$3:$A$102,'UI '!$C309)</f>
        <v>0</v>
      </c>
      <c r="B309" s="5">
        <f>SUMIFS('Mapping Table'!$D$3:$D$102,'Mapping Table'!$B$3:$B$102,'UI '!D309,'Mapping Table'!$A$3:$A$102,'UI '!C309)</f>
        <v>0</v>
      </c>
      <c r="C309" s="28"/>
      <c r="D309" s="29"/>
      <c r="E309" s="30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</row>
    <row r="310" spans="1:31" x14ac:dyDescent="0.25">
      <c r="A310" s="5">
        <f>COUNTIFS('Mapping Table'!$B$3:$B$102,'UI '!$D310,'Mapping Table'!$A$3:$A$102,'UI '!$C310)</f>
        <v>0</v>
      </c>
      <c r="B310" s="5">
        <f>SUMIFS('Mapping Table'!$D$3:$D$102,'Mapping Table'!$B$3:$B$102,'UI '!D310,'Mapping Table'!$A$3:$A$102,'UI '!C310)</f>
        <v>0</v>
      </c>
      <c r="C310" s="28"/>
      <c r="D310" s="29"/>
      <c r="E310" s="30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</row>
    <row r="311" spans="1:31" x14ac:dyDescent="0.25">
      <c r="A311" s="5">
        <f>COUNTIFS('Mapping Table'!$B$3:$B$102,'UI '!$D311,'Mapping Table'!$A$3:$A$102,'UI '!$C311)</f>
        <v>0</v>
      </c>
      <c r="B311" s="5">
        <f>SUMIFS('Mapping Table'!$D$3:$D$102,'Mapping Table'!$B$3:$B$102,'UI '!D311,'Mapping Table'!$A$3:$A$102,'UI '!C311)</f>
        <v>0</v>
      </c>
      <c r="C311" s="28"/>
      <c r="D311" s="29"/>
      <c r="E311" s="30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</row>
    <row r="312" spans="1:31" x14ac:dyDescent="0.25">
      <c r="A312" s="5">
        <f>COUNTIFS('Mapping Table'!$B$3:$B$102,'UI '!$D312,'Mapping Table'!$A$3:$A$102,'UI '!$C312)</f>
        <v>0</v>
      </c>
      <c r="B312" s="5">
        <f>SUMIFS('Mapping Table'!$D$3:$D$102,'Mapping Table'!$B$3:$B$102,'UI '!D312,'Mapping Table'!$A$3:$A$102,'UI '!C312)</f>
        <v>0</v>
      </c>
      <c r="C312" s="28"/>
      <c r="D312" s="29"/>
      <c r="E312" s="30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</row>
    <row r="313" spans="1:31" x14ac:dyDescent="0.25">
      <c r="A313" s="5">
        <f>COUNTIFS('Mapping Table'!$B$3:$B$102,'UI '!$D313,'Mapping Table'!$A$3:$A$102,'UI '!$C313)</f>
        <v>0</v>
      </c>
      <c r="B313" s="5">
        <f>SUMIFS('Mapping Table'!$D$3:$D$102,'Mapping Table'!$B$3:$B$102,'UI '!D313,'Mapping Table'!$A$3:$A$102,'UI '!C313)</f>
        <v>0</v>
      </c>
      <c r="C313" s="28"/>
      <c r="D313" s="29"/>
      <c r="E313" s="30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</row>
    <row r="314" spans="1:31" x14ac:dyDescent="0.25">
      <c r="A314" s="5">
        <f>COUNTIFS('Mapping Table'!$B$3:$B$102,'UI '!$D314,'Mapping Table'!$A$3:$A$102,'UI '!$C314)</f>
        <v>0</v>
      </c>
      <c r="B314" s="5">
        <f>SUMIFS('Mapping Table'!$D$3:$D$102,'Mapping Table'!$B$3:$B$102,'UI '!D314,'Mapping Table'!$A$3:$A$102,'UI '!C314)</f>
        <v>0</v>
      </c>
      <c r="C314" s="28"/>
      <c r="D314" s="29"/>
      <c r="E314" s="30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</row>
    <row r="315" spans="1:31" x14ac:dyDescent="0.25">
      <c r="A315" s="5">
        <f>COUNTIFS('Mapping Table'!$B$3:$B$102,'UI '!$D315,'Mapping Table'!$A$3:$A$102,'UI '!$C315)</f>
        <v>0</v>
      </c>
      <c r="B315" s="5">
        <f>SUMIFS('Mapping Table'!$D$3:$D$102,'Mapping Table'!$B$3:$B$102,'UI '!D315,'Mapping Table'!$A$3:$A$102,'UI '!C315)</f>
        <v>0</v>
      </c>
      <c r="C315" s="28"/>
      <c r="D315" s="29"/>
      <c r="E315" s="30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</row>
    <row r="316" spans="1:31" x14ac:dyDescent="0.25">
      <c r="A316" s="5">
        <f>COUNTIFS('Mapping Table'!$B$3:$B$102,'UI '!$D316,'Mapping Table'!$A$3:$A$102,'UI '!$C316)</f>
        <v>0</v>
      </c>
      <c r="B316" s="5">
        <f>SUMIFS('Mapping Table'!$D$3:$D$102,'Mapping Table'!$B$3:$B$102,'UI '!D316,'Mapping Table'!$A$3:$A$102,'UI '!C316)</f>
        <v>0</v>
      </c>
      <c r="C316" s="28"/>
      <c r="D316" s="29"/>
      <c r="E316" s="30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</row>
    <row r="317" spans="1:31" x14ac:dyDescent="0.25">
      <c r="A317" s="5">
        <f>COUNTIFS('Mapping Table'!$B$3:$B$102,'UI '!$D317,'Mapping Table'!$A$3:$A$102,'UI '!$C317)</f>
        <v>0</v>
      </c>
      <c r="B317" s="5">
        <f>SUMIFS('Mapping Table'!$D$3:$D$102,'Mapping Table'!$B$3:$B$102,'UI '!D317,'Mapping Table'!$A$3:$A$102,'UI '!C317)</f>
        <v>0</v>
      </c>
      <c r="C317" s="28"/>
      <c r="D317" s="29"/>
      <c r="E317" s="30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</row>
    <row r="318" spans="1:31" x14ac:dyDescent="0.25">
      <c r="A318" s="5">
        <f>COUNTIFS('Mapping Table'!$B$3:$B$102,'UI '!$D318,'Mapping Table'!$A$3:$A$102,'UI '!$C318)</f>
        <v>0</v>
      </c>
      <c r="B318" s="5">
        <f>SUMIFS('Mapping Table'!$D$3:$D$102,'Mapping Table'!$B$3:$B$102,'UI '!D318,'Mapping Table'!$A$3:$A$102,'UI '!C318)</f>
        <v>0</v>
      </c>
      <c r="C318" s="28"/>
      <c r="D318" s="29"/>
      <c r="E318" s="30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</row>
    <row r="319" spans="1:31" x14ac:dyDescent="0.25">
      <c r="A319" s="5">
        <f>COUNTIFS('Mapping Table'!$B$3:$B$102,'UI '!$D319,'Mapping Table'!$A$3:$A$102,'UI '!$C319)</f>
        <v>0</v>
      </c>
      <c r="B319" s="5">
        <f>SUMIFS('Mapping Table'!$D$3:$D$102,'Mapping Table'!$B$3:$B$102,'UI '!D319,'Mapping Table'!$A$3:$A$102,'UI '!C319)</f>
        <v>0</v>
      </c>
      <c r="C319" s="28"/>
      <c r="D319" s="29"/>
      <c r="E319" s="30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</row>
    <row r="320" spans="1:31" x14ac:dyDescent="0.25">
      <c r="A320" s="5">
        <f>COUNTIFS('Mapping Table'!$B$3:$B$102,'UI '!$D320,'Mapping Table'!$A$3:$A$102,'UI '!$C320)</f>
        <v>0</v>
      </c>
      <c r="B320" s="5">
        <f>SUMIFS('Mapping Table'!$D$3:$D$102,'Mapping Table'!$B$3:$B$102,'UI '!D320,'Mapping Table'!$A$3:$A$102,'UI '!C320)</f>
        <v>0</v>
      </c>
      <c r="C320" s="28"/>
      <c r="D320" s="29"/>
      <c r="E320" s="30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</row>
    <row r="321" spans="1:31" x14ac:dyDescent="0.25">
      <c r="A321" s="5">
        <f>COUNTIFS('Mapping Table'!$B$3:$B$102,'UI '!$D321,'Mapping Table'!$A$3:$A$102,'UI '!$C321)</f>
        <v>0</v>
      </c>
      <c r="B321" s="5">
        <f>SUMIFS('Mapping Table'!$D$3:$D$102,'Mapping Table'!$B$3:$B$102,'UI '!D321,'Mapping Table'!$A$3:$A$102,'UI '!C321)</f>
        <v>0</v>
      </c>
      <c r="C321" s="28"/>
      <c r="D321" s="29"/>
      <c r="E321" s="30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</row>
    <row r="322" spans="1:31" x14ac:dyDescent="0.25">
      <c r="A322" s="5">
        <f>COUNTIFS('Mapping Table'!$B$3:$B$102,'UI '!$D322,'Mapping Table'!$A$3:$A$102,'UI '!$C322)</f>
        <v>0</v>
      </c>
      <c r="B322" s="5">
        <f>SUMIFS('Mapping Table'!$D$3:$D$102,'Mapping Table'!$B$3:$B$102,'UI '!D322,'Mapping Table'!$A$3:$A$102,'UI '!C322)</f>
        <v>0</v>
      </c>
      <c r="C322" s="28"/>
      <c r="D322" s="29"/>
      <c r="E322" s="30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</row>
    <row r="323" spans="1:31" x14ac:dyDescent="0.25">
      <c r="A323" s="5">
        <f>COUNTIFS('Mapping Table'!$B$3:$B$102,'UI '!$D323,'Mapping Table'!$A$3:$A$102,'UI '!$C323)</f>
        <v>0</v>
      </c>
      <c r="B323" s="5">
        <f>SUMIFS('Mapping Table'!$D$3:$D$102,'Mapping Table'!$B$3:$B$102,'UI '!D323,'Mapping Table'!$A$3:$A$102,'UI '!C323)</f>
        <v>0</v>
      </c>
      <c r="C323" s="28"/>
      <c r="D323" s="29"/>
      <c r="E323" s="30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</row>
    <row r="324" spans="1:31" x14ac:dyDescent="0.25">
      <c r="A324" s="5">
        <f>COUNTIFS('Mapping Table'!$B$3:$B$102,'UI '!$D324,'Mapping Table'!$A$3:$A$102,'UI '!$C324)</f>
        <v>0</v>
      </c>
      <c r="B324" s="5">
        <f>SUMIFS('Mapping Table'!$D$3:$D$102,'Mapping Table'!$B$3:$B$102,'UI '!D324,'Mapping Table'!$A$3:$A$102,'UI '!C324)</f>
        <v>0</v>
      </c>
      <c r="C324" s="28"/>
      <c r="D324" s="29"/>
      <c r="E324" s="30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</row>
    <row r="325" spans="1:31" x14ac:dyDescent="0.25">
      <c r="A325" s="5">
        <f>COUNTIFS('Mapping Table'!$B$3:$B$102,'UI '!$D325,'Mapping Table'!$A$3:$A$102,'UI '!$C325)</f>
        <v>0</v>
      </c>
      <c r="B325" s="5">
        <f>SUMIFS('Mapping Table'!$D$3:$D$102,'Mapping Table'!$B$3:$B$102,'UI '!D325,'Mapping Table'!$A$3:$A$102,'UI '!C325)</f>
        <v>0</v>
      </c>
      <c r="C325" s="28"/>
      <c r="D325" s="29"/>
      <c r="E325" s="30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</row>
    <row r="326" spans="1:31" x14ac:dyDescent="0.25">
      <c r="A326" s="5">
        <f>COUNTIFS('Mapping Table'!$B$3:$B$102,'UI '!$D326,'Mapping Table'!$A$3:$A$102,'UI '!$C326)</f>
        <v>0</v>
      </c>
      <c r="B326" s="5">
        <f>SUMIFS('Mapping Table'!$D$3:$D$102,'Mapping Table'!$B$3:$B$102,'UI '!D326,'Mapping Table'!$A$3:$A$102,'UI '!C326)</f>
        <v>0</v>
      </c>
      <c r="C326" s="28"/>
      <c r="D326" s="29"/>
      <c r="E326" s="30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</row>
    <row r="327" spans="1:31" x14ac:dyDescent="0.25">
      <c r="A327" s="5">
        <f>COUNTIFS('Mapping Table'!$B$3:$B$102,'UI '!$D327,'Mapping Table'!$A$3:$A$102,'UI '!$C327)</f>
        <v>0</v>
      </c>
      <c r="B327" s="5">
        <f>SUMIFS('Mapping Table'!$D$3:$D$102,'Mapping Table'!$B$3:$B$102,'UI '!D327,'Mapping Table'!$A$3:$A$102,'UI '!C327)</f>
        <v>0</v>
      </c>
      <c r="C327" s="28"/>
      <c r="D327" s="29"/>
      <c r="E327" s="30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</row>
    <row r="328" spans="1:31" x14ac:dyDescent="0.25">
      <c r="A328" s="5">
        <f>COUNTIFS('Mapping Table'!$B$3:$B$102,'UI '!$D328,'Mapping Table'!$A$3:$A$102,'UI '!$C328)</f>
        <v>0</v>
      </c>
      <c r="B328" s="5">
        <f>SUMIFS('Mapping Table'!$D$3:$D$102,'Mapping Table'!$B$3:$B$102,'UI '!D328,'Mapping Table'!$A$3:$A$102,'UI '!C328)</f>
        <v>0</v>
      </c>
      <c r="C328" s="28"/>
      <c r="D328" s="29"/>
      <c r="E328" s="30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</row>
    <row r="329" spans="1:31" x14ac:dyDescent="0.25">
      <c r="A329" s="5">
        <f>COUNTIFS('Mapping Table'!$B$3:$B$102,'UI '!$D329,'Mapping Table'!$A$3:$A$102,'UI '!$C329)</f>
        <v>0</v>
      </c>
      <c r="B329" s="5">
        <f>SUMIFS('Mapping Table'!$D$3:$D$102,'Mapping Table'!$B$3:$B$102,'UI '!D329,'Mapping Table'!$A$3:$A$102,'UI '!C329)</f>
        <v>0</v>
      </c>
      <c r="C329" s="28"/>
      <c r="D329" s="29"/>
      <c r="E329" s="30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</row>
    <row r="330" spans="1:31" x14ac:dyDescent="0.25">
      <c r="A330" s="5">
        <f>COUNTIFS('Mapping Table'!$B$3:$B$102,'UI '!$D330,'Mapping Table'!$A$3:$A$102,'UI '!$C330)</f>
        <v>0</v>
      </c>
      <c r="B330" s="5">
        <f>SUMIFS('Mapping Table'!$D$3:$D$102,'Mapping Table'!$B$3:$B$102,'UI '!D330,'Mapping Table'!$A$3:$A$102,'UI '!C330)</f>
        <v>0</v>
      </c>
      <c r="C330" s="28"/>
      <c r="D330" s="29"/>
      <c r="E330" s="30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</row>
    <row r="331" spans="1:31" x14ac:dyDescent="0.25">
      <c r="A331" s="5">
        <f>COUNTIFS('Mapping Table'!$B$3:$B$102,'UI '!$D331,'Mapping Table'!$A$3:$A$102,'UI '!$C331)</f>
        <v>0</v>
      </c>
      <c r="B331" s="5">
        <f>SUMIFS('Mapping Table'!$D$3:$D$102,'Mapping Table'!$B$3:$B$102,'UI '!D331,'Mapping Table'!$A$3:$A$102,'UI '!C331)</f>
        <v>0</v>
      </c>
      <c r="C331" s="28"/>
      <c r="D331" s="29"/>
      <c r="E331" s="30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  <row r="332" spans="1:31" x14ac:dyDescent="0.25">
      <c r="A332" s="5">
        <f>COUNTIFS('Mapping Table'!$B$3:$B$102,'UI '!$D332,'Mapping Table'!$A$3:$A$102,'UI '!$C332)</f>
        <v>0</v>
      </c>
      <c r="B332" s="5">
        <f>SUMIFS('Mapping Table'!$D$3:$D$102,'Mapping Table'!$B$3:$B$102,'UI '!D332,'Mapping Table'!$A$3:$A$102,'UI '!C332)</f>
        <v>0</v>
      </c>
      <c r="C332" s="28"/>
      <c r="D332" s="29"/>
      <c r="E332" s="30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</row>
    <row r="333" spans="1:31" x14ac:dyDescent="0.25">
      <c r="A333" s="5">
        <f>COUNTIFS('Mapping Table'!$B$3:$B$102,'UI '!$D333,'Mapping Table'!$A$3:$A$102,'UI '!$C333)</f>
        <v>0</v>
      </c>
      <c r="B333" s="5">
        <f>SUMIFS('Mapping Table'!$D$3:$D$102,'Mapping Table'!$B$3:$B$102,'UI '!D333,'Mapping Table'!$A$3:$A$102,'UI '!C333)</f>
        <v>0</v>
      </c>
      <c r="C333" s="28"/>
      <c r="D333" s="29"/>
      <c r="E333" s="30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</row>
    <row r="334" spans="1:31" x14ac:dyDescent="0.25">
      <c r="A334" s="5">
        <f>COUNTIFS('Mapping Table'!$B$3:$B$102,'UI '!$D334,'Mapping Table'!$A$3:$A$102,'UI '!$C334)</f>
        <v>0</v>
      </c>
      <c r="B334" s="5">
        <f>SUMIFS('Mapping Table'!$D$3:$D$102,'Mapping Table'!$B$3:$B$102,'UI '!D334,'Mapping Table'!$A$3:$A$102,'UI '!C334)</f>
        <v>0</v>
      </c>
      <c r="C334" s="28"/>
      <c r="D334" s="29"/>
      <c r="E334" s="30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</row>
    <row r="335" spans="1:31" x14ac:dyDescent="0.25">
      <c r="A335" s="5">
        <f>COUNTIFS('Mapping Table'!$B$3:$B$102,'UI '!$D335,'Mapping Table'!$A$3:$A$102,'UI '!$C335)</f>
        <v>0</v>
      </c>
      <c r="B335" s="5">
        <f>SUMIFS('Mapping Table'!$D$3:$D$102,'Mapping Table'!$B$3:$B$102,'UI '!D335,'Mapping Table'!$A$3:$A$102,'UI '!C335)</f>
        <v>0</v>
      </c>
      <c r="C335" s="28"/>
      <c r="D335" s="29"/>
      <c r="E335" s="30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</row>
    <row r="336" spans="1:31" x14ac:dyDescent="0.25">
      <c r="A336" s="5">
        <f>COUNTIFS('Mapping Table'!$B$3:$B$102,'UI '!$D336,'Mapping Table'!$A$3:$A$102,'UI '!$C336)</f>
        <v>0</v>
      </c>
      <c r="B336" s="5">
        <f>SUMIFS('Mapping Table'!$D$3:$D$102,'Mapping Table'!$B$3:$B$102,'UI '!D336,'Mapping Table'!$A$3:$A$102,'UI '!C336)</f>
        <v>0</v>
      </c>
      <c r="C336" s="28"/>
      <c r="D336" s="29"/>
      <c r="E336" s="30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</row>
    <row r="337" spans="1:31" x14ac:dyDescent="0.25">
      <c r="A337" s="5">
        <f>COUNTIFS('Mapping Table'!$B$3:$B$102,'UI '!$D337,'Mapping Table'!$A$3:$A$102,'UI '!$C337)</f>
        <v>0</v>
      </c>
      <c r="B337" s="5">
        <f>SUMIFS('Mapping Table'!$D$3:$D$102,'Mapping Table'!$B$3:$B$102,'UI '!D337,'Mapping Table'!$A$3:$A$102,'UI '!C337)</f>
        <v>0</v>
      </c>
      <c r="C337" s="28"/>
      <c r="D337" s="29"/>
      <c r="E337" s="30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</row>
    <row r="338" spans="1:31" x14ac:dyDescent="0.25">
      <c r="A338" s="5">
        <f>COUNTIFS('Mapping Table'!$B$3:$B$102,'UI '!$D338,'Mapping Table'!$A$3:$A$102,'UI '!$C338)</f>
        <v>0</v>
      </c>
      <c r="B338" s="5">
        <f>SUMIFS('Mapping Table'!$D$3:$D$102,'Mapping Table'!$B$3:$B$102,'UI '!D338,'Mapping Table'!$A$3:$A$102,'UI '!C338)</f>
        <v>0</v>
      </c>
      <c r="C338" s="28"/>
      <c r="D338" s="29"/>
      <c r="E338" s="30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</row>
    <row r="339" spans="1:31" x14ac:dyDescent="0.25">
      <c r="A339" s="5">
        <f>COUNTIFS('Mapping Table'!$B$3:$B$102,'UI '!$D339,'Mapping Table'!$A$3:$A$102,'UI '!$C339)</f>
        <v>0</v>
      </c>
      <c r="B339" s="5">
        <f>SUMIFS('Mapping Table'!$D$3:$D$102,'Mapping Table'!$B$3:$B$102,'UI '!D339,'Mapping Table'!$A$3:$A$102,'UI '!C339)</f>
        <v>0</v>
      </c>
      <c r="C339" s="28"/>
      <c r="D339" s="29"/>
      <c r="E339" s="30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</row>
    <row r="340" spans="1:31" x14ac:dyDescent="0.25">
      <c r="A340" s="5">
        <f>COUNTIFS('Mapping Table'!$B$3:$B$102,'UI '!$D340,'Mapping Table'!$A$3:$A$102,'UI '!$C340)</f>
        <v>0</v>
      </c>
      <c r="B340" s="5">
        <f>SUMIFS('Mapping Table'!$D$3:$D$102,'Mapping Table'!$B$3:$B$102,'UI '!D340,'Mapping Table'!$A$3:$A$102,'UI '!C340)</f>
        <v>0</v>
      </c>
      <c r="C340" s="28"/>
      <c r="D340" s="29"/>
      <c r="E340" s="30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</row>
    <row r="341" spans="1:31" x14ac:dyDescent="0.25">
      <c r="A341" s="5">
        <f>COUNTIFS('Mapping Table'!$B$3:$B$102,'UI '!$D341,'Mapping Table'!$A$3:$A$102,'UI '!$C341)</f>
        <v>0</v>
      </c>
      <c r="B341" s="5">
        <f>SUMIFS('Mapping Table'!$D$3:$D$102,'Mapping Table'!$B$3:$B$102,'UI '!D341,'Mapping Table'!$A$3:$A$102,'UI '!C341)</f>
        <v>0</v>
      </c>
      <c r="C341" s="28"/>
      <c r="D341" s="29"/>
      <c r="E341" s="30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</row>
    <row r="342" spans="1:31" x14ac:dyDescent="0.25">
      <c r="A342" s="5">
        <f>COUNTIFS('Mapping Table'!$B$3:$B$102,'UI '!$D342,'Mapping Table'!$A$3:$A$102,'UI '!$C342)</f>
        <v>0</v>
      </c>
      <c r="B342" s="5">
        <f>SUMIFS('Mapping Table'!$D$3:$D$102,'Mapping Table'!$B$3:$B$102,'UI '!D342,'Mapping Table'!$A$3:$A$102,'UI '!C342)</f>
        <v>0</v>
      </c>
      <c r="C342" s="28"/>
      <c r="D342" s="29"/>
      <c r="E342" s="30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</row>
    <row r="343" spans="1:31" x14ac:dyDescent="0.25">
      <c r="A343" s="5">
        <f>COUNTIFS('Mapping Table'!$B$3:$B$102,'UI '!$D343,'Mapping Table'!$A$3:$A$102,'UI '!$C343)</f>
        <v>0</v>
      </c>
      <c r="B343" s="5">
        <f>SUMIFS('Mapping Table'!$D$3:$D$102,'Mapping Table'!$B$3:$B$102,'UI '!D343,'Mapping Table'!$A$3:$A$102,'UI '!C343)</f>
        <v>0</v>
      </c>
      <c r="C343" s="28"/>
      <c r="D343" s="29"/>
      <c r="E343" s="30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</row>
    <row r="344" spans="1:31" x14ac:dyDescent="0.25">
      <c r="A344" s="5">
        <f>COUNTIFS('Mapping Table'!$B$3:$B$102,'UI '!$D344,'Mapping Table'!$A$3:$A$102,'UI '!$C344)</f>
        <v>0</v>
      </c>
      <c r="B344" s="5">
        <f>SUMIFS('Mapping Table'!$D$3:$D$102,'Mapping Table'!$B$3:$B$102,'UI '!D344,'Mapping Table'!$A$3:$A$102,'UI '!C344)</f>
        <v>0</v>
      </c>
      <c r="C344" s="28"/>
      <c r="D344" s="29"/>
      <c r="E344" s="30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</row>
    <row r="345" spans="1:31" x14ac:dyDescent="0.25">
      <c r="A345" s="5">
        <f>COUNTIFS('Mapping Table'!$B$3:$B$102,'UI '!$D345,'Mapping Table'!$A$3:$A$102,'UI '!$C345)</f>
        <v>0</v>
      </c>
      <c r="B345" s="5">
        <f>SUMIFS('Mapping Table'!$D$3:$D$102,'Mapping Table'!$B$3:$B$102,'UI '!D345,'Mapping Table'!$A$3:$A$102,'UI '!C345)</f>
        <v>0</v>
      </c>
      <c r="C345" s="28"/>
      <c r="D345" s="29"/>
      <c r="E345" s="30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</row>
    <row r="346" spans="1:31" x14ac:dyDescent="0.25">
      <c r="A346" s="5">
        <f>COUNTIFS('Mapping Table'!$B$3:$B$102,'UI '!$D346,'Mapping Table'!$A$3:$A$102,'UI '!$C346)</f>
        <v>0</v>
      </c>
      <c r="B346" s="5">
        <f>SUMIFS('Mapping Table'!$D$3:$D$102,'Mapping Table'!$B$3:$B$102,'UI '!D346,'Mapping Table'!$A$3:$A$102,'UI '!C346)</f>
        <v>0</v>
      </c>
      <c r="C346" s="28"/>
      <c r="D346" s="29"/>
      <c r="E346" s="30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</row>
    <row r="347" spans="1:31" x14ac:dyDescent="0.25">
      <c r="A347" s="5">
        <f>COUNTIFS('Mapping Table'!$B$3:$B$102,'UI '!$D347,'Mapping Table'!$A$3:$A$102,'UI '!$C347)</f>
        <v>0</v>
      </c>
      <c r="B347" s="5">
        <f>SUMIFS('Mapping Table'!$D$3:$D$102,'Mapping Table'!$B$3:$B$102,'UI '!D347,'Mapping Table'!$A$3:$A$102,'UI '!C347)</f>
        <v>0</v>
      </c>
      <c r="C347" s="28"/>
      <c r="D347" s="29"/>
      <c r="E347" s="30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</row>
    <row r="348" spans="1:31" x14ac:dyDescent="0.25">
      <c r="A348" s="5">
        <f>COUNTIFS('Mapping Table'!$B$3:$B$102,'UI '!$D348,'Mapping Table'!$A$3:$A$102,'UI '!$C348)</f>
        <v>0</v>
      </c>
      <c r="B348" s="5">
        <f>SUMIFS('Mapping Table'!$D$3:$D$102,'Mapping Table'!$B$3:$B$102,'UI '!D348,'Mapping Table'!$A$3:$A$102,'UI '!C348)</f>
        <v>0</v>
      </c>
      <c r="C348" s="28"/>
      <c r="D348" s="29"/>
      <c r="E348" s="30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</row>
    <row r="349" spans="1:31" x14ac:dyDescent="0.25">
      <c r="A349" s="5">
        <f>COUNTIFS('Mapping Table'!$B$3:$B$102,'UI '!$D349,'Mapping Table'!$A$3:$A$102,'UI '!$C349)</f>
        <v>0</v>
      </c>
      <c r="B349" s="5">
        <f>SUMIFS('Mapping Table'!$D$3:$D$102,'Mapping Table'!$B$3:$B$102,'UI '!D349,'Mapping Table'!$A$3:$A$102,'UI '!C349)</f>
        <v>0</v>
      </c>
      <c r="C349" s="28"/>
      <c r="D349" s="29"/>
      <c r="E349" s="30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</row>
    <row r="350" spans="1:31" x14ac:dyDescent="0.25">
      <c r="A350" s="5">
        <f>COUNTIFS('Mapping Table'!$B$3:$B$102,'UI '!$D350,'Mapping Table'!$A$3:$A$102,'UI '!$C350)</f>
        <v>0</v>
      </c>
      <c r="B350" s="5">
        <f>SUMIFS('Mapping Table'!$D$3:$D$102,'Mapping Table'!$B$3:$B$102,'UI '!D350,'Mapping Table'!$A$3:$A$102,'UI '!C350)</f>
        <v>0</v>
      </c>
      <c r="C350" s="28"/>
      <c r="D350" s="29"/>
      <c r="E350" s="30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</row>
    <row r="351" spans="1:31" x14ac:dyDescent="0.25">
      <c r="A351" s="5">
        <f>COUNTIFS('Mapping Table'!$B$3:$B$102,'UI '!$D351,'Mapping Table'!$A$3:$A$102,'UI '!$C351)</f>
        <v>0</v>
      </c>
      <c r="B351" s="5">
        <f>SUMIFS('Mapping Table'!$D$3:$D$102,'Mapping Table'!$B$3:$B$102,'UI '!D351,'Mapping Table'!$A$3:$A$102,'UI '!C351)</f>
        <v>0</v>
      </c>
      <c r="C351" s="28"/>
      <c r="D351" s="29"/>
      <c r="E351" s="30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</row>
    <row r="352" spans="1:31" x14ac:dyDescent="0.25">
      <c r="A352" s="5">
        <f>COUNTIFS('Mapping Table'!$B$3:$B$102,'UI '!$D352,'Mapping Table'!$A$3:$A$102,'UI '!$C352)</f>
        <v>0</v>
      </c>
      <c r="B352" s="5">
        <f>SUMIFS('Mapping Table'!$D$3:$D$102,'Mapping Table'!$B$3:$B$102,'UI '!D352,'Mapping Table'!$A$3:$A$102,'UI '!C352)</f>
        <v>0</v>
      </c>
      <c r="C352" s="28"/>
      <c r="D352" s="29"/>
      <c r="E352" s="30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</row>
    <row r="353" spans="1:31" x14ac:dyDescent="0.25">
      <c r="A353" s="5">
        <f>COUNTIFS('Mapping Table'!$B$3:$B$102,'UI '!$D353,'Mapping Table'!$A$3:$A$102,'UI '!$C353)</f>
        <v>0</v>
      </c>
      <c r="B353" s="5">
        <f>SUMIFS('Mapping Table'!$D$3:$D$102,'Mapping Table'!$B$3:$B$102,'UI '!D353,'Mapping Table'!$A$3:$A$102,'UI '!C353)</f>
        <v>0</v>
      </c>
      <c r="C353" s="28"/>
      <c r="D353" s="29"/>
      <c r="E353" s="30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</row>
    <row r="354" spans="1:31" x14ac:dyDescent="0.25">
      <c r="A354" s="5">
        <f>COUNTIFS('Mapping Table'!$B$3:$B$102,'UI '!$D354,'Mapping Table'!$A$3:$A$102,'UI '!$C354)</f>
        <v>0</v>
      </c>
      <c r="B354" s="5">
        <f>SUMIFS('Mapping Table'!$D$3:$D$102,'Mapping Table'!$B$3:$B$102,'UI '!D354,'Mapping Table'!$A$3:$A$102,'UI '!C354)</f>
        <v>0</v>
      </c>
      <c r="C354" s="28"/>
      <c r="D354" s="29"/>
      <c r="E354" s="30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</row>
    <row r="355" spans="1:31" x14ac:dyDescent="0.25">
      <c r="A355" s="5">
        <f>COUNTIFS('Mapping Table'!$B$3:$B$102,'UI '!$D355,'Mapping Table'!$A$3:$A$102,'UI '!$C355)</f>
        <v>0</v>
      </c>
      <c r="B355" s="5">
        <f>SUMIFS('Mapping Table'!$D$3:$D$102,'Mapping Table'!$B$3:$B$102,'UI '!D355,'Mapping Table'!$A$3:$A$102,'UI '!C355)</f>
        <v>0</v>
      </c>
      <c r="C355" s="28"/>
      <c r="D355" s="29"/>
      <c r="E355" s="30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</row>
    <row r="356" spans="1:31" x14ac:dyDescent="0.25">
      <c r="A356" s="5">
        <f>COUNTIFS('Mapping Table'!$B$3:$B$102,'UI '!$D356,'Mapping Table'!$A$3:$A$102,'UI '!$C356)</f>
        <v>0</v>
      </c>
      <c r="B356" s="5">
        <f>SUMIFS('Mapping Table'!$D$3:$D$102,'Mapping Table'!$B$3:$B$102,'UI '!D356,'Mapping Table'!$A$3:$A$102,'UI '!C356)</f>
        <v>0</v>
      </c>
      <c r="C356" s="28"/>
      <c r="D356" s="29"/>
      <c r="E356" s="30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</row>
    <row r="357" spans="1:31" x14ac:dyDescent="0.25">
      <c r="A357" s="5">
        <f>COUNTIFS('Mapping Table'!$B$3:$B$102,'UI '!$D357,'Mapping Table'!$A$3:$A$102,'UI '!$C357)</f>
        <v>0</v>
      </c>
      <c r="B357" s="5">
        <f>SUMIFS('Mapping Table'!$D$3:$D$102,'Mapping Table'!$B$3:$B$102,'UI '!D357,'Mapping Table'!$A$3:$A$102,'UI '!C357)</f>
        <v>0</v>
      </c>
      <c r="C357" s="28"/>
      <c r="D357" s="29"/>
      <c r="E357" s="30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</row>
    <row r="358" spans="1:31" x14ac:dyDescent="0.25">
      <c r="A358" s="5">
        <f>COUNTIFS('Mapping Table'!$B$3:$B$102,'UI '!$D358,'Mapping Table'!$A$3:$A$102,'UI '!$C358)</f>
        <v>0</v>
      </c>
      <c r="B358" s="5">
        <f>SUMIFS('Mapping Table'!$D$3:$D$102,'Mapping Table'!$B$3:$B$102,'UI '!D358,'Mapping Table'!$A$3:$A$102,'UI '!C358)</f>
        <v>0</v>
      </c>
      <c r="C358" s="28"/>
      <c r="D358" s="29"/>
      <c r="E358" s="30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</row>
    <row r="359" spans="1:31" x14ac:dyDescent="0.25">
      <c r="A359" s="5">
        <f>COUNTIFS('Mapping Table'!$B$3:$B$102,'UI '!$D359,'Mapping Table'!$A$3:$A$102,'UI '!$C359)</f>
        <v>0</v>
      </c>
      <c r="B359" s="5">
        <f>SUMIFS('Mapping Table'!$D$3:$D$102,'Mapping Table'!$B$3:$B$102,'UI '!D359,'Mapping Table'!$A$3:$A$102,'UI '!C359)</f>
        <v>0</v>
      </c>
      <c r="C359" s="28"/>
      <c r="D359" s="29"/>
      <c r="E359" s="30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</row>
    <row r="360" spans="1:31" x14ac:dyDescent="0.25">
      <c r="A360" s="5">
        <f>COUNTIFS('Mapping Table'!$B$3:$B$102,'UI '!$D360,'Mapping Table'!$A$3:$A$102,'UI '!$C360)</f>
        <v>0</v>
      </c>
      <c r="B360" s="5">
        <f>SUMIFS('Mapping Table'!$D$3:$D$102,'Mapping Table'!$B$3:$B$102,'UI '!D360,'Mapping Table'!$A$3:$A$102,'UI '!C360)</f>
        <v>0</v>
      </c>
      <c r="C360" s="28"/>
      <c r="D360" s="29"/>
      <c r="E360" s="30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</row>
    <row r="361" spans="1:31" x14ac:dyDescent="0.25">
      <c r="A361" s="5">
        <f>COUNTIFS('Mapping Table'!$B$3:$B$102,'UI '!$D361,'Mapping Table'!$A$3:$A$102,'UI '!$C361)</f>
        <v>0</v>
      </c>
      <c r="B361" s="5">
        <f>SUMIFS('Mapping Table'!$D$3:$D$102,'Mapping Table'!$B$3:$B$102,'UI '!D361,'Mapping Table'!$A$3:$A$102,'UI '!C361)</f>
        <v>0</v>
      </c>
      <c r="C361" s="28"/>
      <c r="D361" s="29"/>
      <c r="E361" s="30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</row>
    <row r="362" spans="1:31" x14ac:dyDescent="0.25">
      <c r="A362" s="5">
        <f>COUNTIFS('Mapping Table'!$B$3:$B$102,'UI '!$D362,'Mapping Table'!$A$3:$A$102,'UI '!$C362)</f>
        <v>0</v>
      </c>
      <c r="B362" s="5">
        <f>SUMIFS('Mapping Table'!$D$3:$D$102,'Mapping Table'!$B$3:$B$102,'UI '!D362,'Mapping Table'!$A$3:$A$102,'UI '!C362)</f>
        <v>0</v>
      </c>
      <c r="C362" s="28"/>
      <c r="D362" s="29"/>
      <c r="E362" s="30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</row>
    <row r="363" spans="1:31" x14ac:dyDescent="0.25">
      <c r="A363" s="5">
        <f>COUNTIFS('Mapping Table'!$B$3:$B$102,'UI '!$D363,'Mapping Table'!$A$3:$A$102,'UI '!$C363)</f>
        <v>0</v>
      </c>
      <c r="B363" s="5">
        <f>SUMIFS('Mapping Table'!$D$3:$D$102,'Mapping Table'!$B$3:$B$102,'UI '!D363,'Mapping Table'!$A$3:$A$102,'UI '!C363)</f>
        <v>0</v>
      </c>
      <c r="C363" s="28"/>
      <c r="D363" s="29"/>
      <c r="E363" s="30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</row>
    <row r="364" spans="1:31" x14ac:dyDescent="0.25">
      <c r="A364" s="5">
        <f>COUNTIFS('Mapping Table'!$B$3:$B$102,'UI '!$D364,'Mapping Table'!$A$3:$A$102,'UI '!$C364)</f>
        <v>0</v>
      </c>
      <c r="B364" s="5">
        <f>SUMIFS('Mapping Table'!$D$3:$D$102,'Mapping Table'!$B$3:$B$102,'UI '!D364,'Mapping Table'!$A$3:$A$102,'UI '!C364)</f>
        <v>0</v>
      </c>
      <c r="C364" s="28"/>
      <c r="D364" s="29"/>
      <c r="E364" s="30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</row>
    <row r="365" spans="1:31" x14ac:dyDescent="0.25">
      <c r="A365" s="5">
        <f>COUNTIFS('Mapping Table'!$B$3:$B$102,'UI '!$D365,'Mapping Table'!$A$3:$A$102,'UI '!$C365)</f>
        <v>0</v>
      </c>
      <c r="B365" s="5">
        <f>SUMIFS('Mapping Table'!$D$3:$D$102,'Mapping Table'!$B$3:$B$102,'UI '!D365,'Mapping Table'!$A$3:$A$102,'UI '!C365)</f>
        <v>0</v>
      </c>
      <c r="C365" s="28"/>
      <c r="D365" s="29"/>
      <c r="E365" s="30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</row>
    <row r="366" spans="1:31" x14ac:dyDescent="0.25">
      <c r="A366" s="5">
        <f>COUNTIFS('Mapping Table'!$B$3:$B$102,'UI '!$D366,'Mapping Table'!$A$3:$A$102,'UI '!$C366)</f>
        <v>0</v>
      </c>
      <c r="B366" s="5">
        <f>SUMIFS('Mapping Table'!$D$3:$D$102,'Mapping Table'!$B$3:$B$102,'UI '!D366,'Mapping Table'!$A$3:$A$102,'UI '!C366)</f>
        <v>0</v>
      </c>
      <c r="C366" s="28"/>
      <c r="D366" s="29"/>
      <c r="E366" s="30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</row>
    <row r="367" spans="1:31" x14ac:dyDescent="0.25">
      <c r="A367" s="5">
        <f>COUNTIFS('Mapping Table'!$B$3:$B$102,'UI '!$D367,'Mapping Table'!$A$3:$A$102,'UI '!$C367)</f>
        <v>0</v>
      </c>
      <c r="B367" s="5">
        <f>SUMIFS('Mapping Table'!$D$3:$D$102,'Mapping Table'!$B$3:$B$102,'UI '!D367,'Mapping Table'!$A$3:$A$102,'UI '!C367)</f>
        <v>0</v>
      </c>
      <c r="C367" s="28"/>
      <c r="D367" s="29"/>
      <c r="E367" s="30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</row>
    <row r="368" spans="1:31" x14ac:dyDescent="0.25">
      <c r="A368" s="5">
        <f>COUNTIFS('Mapping Table'!$B$3:$B$102,'UI '!$D368,'Mapping Table'!$A$3:$A$102,'UI '!$C368)</f>
        <v>0</v>
      </c>
      <c r="B368" s="5">
        <f>SUMIFS('Mapping Table'!$D$3:$D$102,'Mapping Table'!$B$3:$B$102,'UI '!D368,'Mapping Table'!$A$3:$A$102,'UI '!C368)</f>
        <v>0</v>
      </c>
      <c r="C368" s="28"/>
      <c r="D368" s="29"/>
      <c r="E368" s="30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</row>
    <row r="369" spans="1:31" x14ac:dyDescent="0.25">
      <c r="A369" s="5">
        <f>COUNTIFS('Mapping Table'!$B$3:$B$102,'UI '!$D369,'Mapping Table'!$A$3:$A$102,'UI '!$C369)</f>
        <v>0</v>
      </c>
      <c r="B369" s="5">
        <f>SUMIFS('Mapping Table'!$D$3:$D$102,'Mapping Table'!$B$3:$B$102,'UI '!D369,'Mapping Table'!$A$3:$A$102,'UI '!C369)</f>
        <v>0</v>
      </c>
      <c r="C369" s="28"/>
      <c r="D369" s="29"/>
      <c r="E369" s="30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</row>
    <row r="370" spans="1:31" x14ac:dyDescent="0.25">
      <c r="A370" s="5">
        <f>COUNTIFS('Mapping Table'!$B$3:$B$102,'UI '!$D370,'Mapping Table'!$A$3:$A$102,'UI '!$C370)</f>
        <v>0</v>
      </c>
      <c r="B370" s="5">
        <f>SUMIFS('Mapping Table'!$D$3:$D$102,'Mapping Table'!$B$3:$B$102,'UI '!D370,'Mapping Table'!$A$3:$A$102,'UI '!C370)</f>
        <v>0</v>
      </c>
      <c r="C370" s="28"/>
      <c r="D370" s="29"/>
      <c r="E370" s="30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</row>
    <row r="371" spans="1:31" x14ac:dyDescent="0.25">
      <c r="A371" s="5">
        <f>COUNTIFS('Mapping Table'!$B$3:$B$102,'UI '!$D371,'Mapping Table'!$A$3:$A$102,'UI '!$C371)</f>
        <v>0</v>
      </c>
      <c r="B371" s="5">
        <f>SUMIFS('Mapping Table'!$D$3:$D$102,'Mapping Table'!$B$3:$B$102,'UI '!D371,'Mapping Table'!$A$3:$A$102,'UI '!C371)</f>
        <v>0</v>
      </c>
      <c r="C371" s="28"/>
      <c r="D371" s="29"/>
      <c r="E371" s="30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</row>
    <row r="372" spans="1:31" x14ac:dyDescent="0.25">
      <c r="A372" s="5">
        <f>COUNTIFS('Mapping Table'!$B$3:$B$102,'UI '!$D372,'Mapping Table'!$A$3:$A$102,'UI '!$C372)</f>
        <v>0</v>
      </c>
      <c r="B372" s="5">
        <f>SUMIFS('Mapping Table'!$D$3:$D$102,'Mapping Table'!$B$3:$B$102,'UI '!D372,'Mapping Table'!$A$3:$A$102,'UI '!C372)</f>
        <v>0</v>
      </c>
      <c r="C372" s="28"/>
      <c r="D372" s="29"/>
      <c r="E372" s="30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</row>
    <row r="373" spans="1:31" x14ac:dyDescent="0.25">
      <c r="A373" s="5">
        <f>COUNTIFS('Mapping Table'!$B$3:$B$102,'UI '!$D373,'Mapping Table'!$A$3:$A$102,'UI '!$C373)</f>
        <v>0</v>
      </c>
      <c r="B373" s="5">
        <f>SUMIFS('Mapping Table'!$D$3:$D$102,'Mapping Table'!$B$3:$B$102,'UI '!D373,'Mapping Table'!$A$3:$A$102,'UI '!C373)</f>
        <v>0</v>
      </c>
      <c r="C373" s="28"/>
      <c r="D373" s="29"/>
      <c r="E373" s="30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</row>
    <row r="374" spans="1:31" x14ac:dyDescent="0.25">
      <c r="A374" s="5">
        <f>COUNTIFS('Mapping Table'!$B$3:$B$102,'UI '!$D374,'Mapping Table'!$A$3:$A$102,'UI '!$C374)</f>
        <v>0</v>
      </c>
      <c r="B374" s="5">
        <f>SUMIFS('Mapping Table'!$D$3:$D$102,'Mapping Table'!$B$3:$B$102,'UI '!D374,'Mapping Table'!$A$3:$A$102,'UI '!C374)</f>
        <v>0</v>
      </c>
      <c r="C374" s="28"/>
      <c r="D374" s="29"/>
      <c r="E374" s="30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</row>
    <row r="375" spans="1:31" x14ac:dyDescent="0.25">
      <c r="A375" s="5">
        <f>COUNTIFS('Mapping Table'!$B$3:$B$102,'UI '!$D375,'Mapping Table'!$A$3:$A$102,'UI '!$C375)</f>
        <v>0</v>
      </c>
      <c r="B375" s="5">
        <f>SUMIFS('Mapping Table'!$D$3:$D$102,'Mapping Table'!$B$3:$B$102,'UI '!D375,'Mapping Table'!$A$3:$A$102,'UI '!C375)</f>
        <v>0</v>
      </c>
      <c r="C375" s="28"/>
      <c r="D375" s="29"/>
      <c r="E375" s="30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</row>
    <row r="376" spans="1:31" x14ac:dyDescent="0.25">
      <c r="A376" s="5">
        <f>COUNTIFS('Mapping Table'!$B$3:$B$102,'UI '!$D376,'Mapping Table'!$A$3:$A$102,'UI '!$C376)</f>
        <v>0</v>
      </c>
      <c r="B376" s="5">
        <f>SUMIFS('Mapping Table'!$D$3:$D$102,'Mapping Table'!$B$3:$B$102,'UI '!D376,'Mapping Table'!$A$3:$A$102,'UI '!C376)</f>
        <v>0</v>
      </c>
      <c r="C376" s="28"/>
      <c r="D376" s="29"/>
      <c r="E376" s="30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</row>
    <row r="377" spans="1:31" x14ac:dyDescent="0.25">
      <c r="A377" s="5">
        <f>COUNTIFS('Mapping Table'!$B$3:$B$102,'UI '!$D377,'Mapping Table'!$A$3:$A$102,'UI '!$C377)</f>
        <v>0</v>
      </c>
      <c r="B377" s="5">
        <f>SUMIFS('Mapping Table'!$D$3:$D$102,'Mapping Table'!$B$3:$B$102,'UI '!D377,'Mapping Table'!$A$3:$A$102,'UI '!C377)</f>
        <v>0</v>
      </c>
      <c r="C377" s="28"/>
      <c r="D377" s="29"/>
      <c r="E377" s="30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</row>
    <row r="378" spans="1:31" x14ac:dyDescent="0.25">
      <c r="A378" s="5">
        <f>COUNTIFS('Mapping Table'!$B$3:$B$102,'UI '!$D378,'Mapping Table'!$A$3:$A$102,'UI '!$C378)</f>
        <v>0</v>
      </c>
      <c r="B378" s="5">
        <f>SUMIFS('Mapping Table'!$D$3:$D$102,'Mapping Table'!$B$3:$B$102,'UI '!D378,'Mapping Table'!$A$3:$A$102,'UI '!C378)</f>
        <v>0</v>
      </c>
      <c r="C378" s="28"/>
      <c r="D378" s="29"/>
      <c r="E378" s="30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</row>
    <row r="379" spans="1:31" x14ac:dyDescent="0.25">
      <c r="A379" s="5">
        <f>COUNTIFS('Mapping Table'!$B$3:$B$102,'UI '!$D379,'Mapping Table'!$A$3:$A$102,'UI '!$C379)</f>
        <v>0</v>
      </c>
      <c r="B379" s="5">
        <f>SUMIFS('Mapping Table'!$D$3:$D$102,'Mapping Table'!$B$3:$B$102,'UI '!D379,'Mapping Table'!$A$3:$A$102,'UI '!C379)</f>
        <v>0</v>
      </c>
      <c r="C379" s="28"/>
      <c r="D379" s="29"/>
      <c r="E379" s="30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</row>
    <row r="380" spans="1:31" x14ac:dyDescent="0.25">
      <c r="A380" s="5">
        <f>COUNTIFS('Mapping Table'!$B$3:$B$102,'UI '!$D380,'Mapping Table'!$A$3:$A$102,'UI '!$C380)</f>
        <v>0</v>
      </c>
      <c r="B380" s="5">
        <f>SUMIFS('Mapping Table'!$D$3:$D$102,'Mapping Table'!$B$3:$B$102,'UI '!D380,'Mapping Table'!$A$3:$A$102,'UI '!C380)</f>
        <v>0</v>
      </c>
      <c r="C380" s="28"/>
      <c r="D380" s="29"/>
      <c r="E380" s="30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</row>
    <row r="381" spans="1:31" x14ac:dyDescent="0.25">
      <c r="A381" s="5">
        <f>COUNTIFS('Mapping Table'!$B$3:$B$102,'UI '!$D381,'Mapping Table'!$A$3:$A$102,'UI '!$C381)</f>
        <v>0</v>
      </c>
      <c r="B381" s="5">
        <f>SUMIFS('Mapping Table'!$D$3:$D$102,'Mapping Table'!$B$3:$B$102,'UI '!D381,'Mapping Table'!$A$3:$A$102,'UI '!C381)</f>
        <v>0</v>
      </c>
      <c r="C381" s="28"/>
      <c r="D381" s="29"/>
      <c r="E381" s="30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</row>
    <row r="382" spans="1:31" x14ac:dyDescent="0.25">
      <c r="A382" s="5">
        <f>COUNTIFS('Mapping Table'!$B$3:$B$102,'UI '!$D382,'Mapping Table'!$A$3:$A$102,'UI '!$C382)</f>
        <v>0</v>
      </c>
      <c r="B382" s="5">
        <f>SUMIFS('Mapping Table'!$D$3:$D$102,'Mapping Table'!$B$3:$B$102,'UI '!D382,'Mapping Table'!$A$3:$A$102,'UI '!C382)</f>
        <v>0</v>
      </c>
      <c r="C382" s="28"/>
      <c r="D382" s="29"/>
      <c r="E382" s="30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</row>
    <row r="383" spans="1:31" x14ac:dyDescent="0.25">
      <c r="A383" s="5">
        <f>COUNTIFS('Mapping Table'!$B$3:$B$102,'UI '!$D383,'Mapping Table'!$A$3:$A$102,'UI '!$C383)</f>
        <v>0</v>
      </c>
      <c r="B383" s="5">
        <f>SUMIFS('Mapping Table'!$D$3:$D$102,'Mapping Table'!$B$3:$B$102,'UI '!D383,'Mapping Table'!$A$3:$A$102,'UI '!C383)</f>
        <v>0</v>
      </c>
      <c r="C383" s="28"/>
      <c r="D383" s="29"/>
      <c r="E383" s="30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</row>
    <row r="384" spans="1:31" x14ac:dyDescent="0.25">
      <c r="A384" s="5">
        <f>COUNTIFS('Mapping Table'!$B$3:$B$102,'UI '!$D384,'Mapping Table'!$A$3:$A$102,'UI '!$C384)</f>
        <v>0</v>
      </c>
      <c r="B384" s="5">
        <f>SUMIFS('Mapping Table'!$D$3:$D$102,'Mapping Table'!$B$3:$B$102,'UI '!D384,'Mapping Table'!$A$3:$A$102,'UI '!C384)</f>
        <v>0</v>
      </c>
      <c r="C384" s="28"/>
      <c r="D384" s="29"/>
      <c r="E384" s="30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</row>
    <row r="385" spans="1:31" x14ac:dyDescent="0.25">
      <c r="A385" s="5">
        <f>COUNTIFS('Mapping Table'!$B$3:$B$102,'UI '!$D385,'Mapping Table'!$A$3:$A$102,'UI '!$C385)</f>
        <v>0</v>
      </c>
      <c r="B385" s="5">
        <f>SUMIFS('Mapping Table'!$D$3:$D$102,'Mapping Table'!$B$3:$B$102,'UI '!D385,'Mapping Table'!$A$3:$A$102,'UI '!C385)</f>
        <v>0</v>
      </c>
      <c r="C385" s="28"/>
      <c r="D385" s="29"/>
      <c r="E385" s="30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</row>
    <row r="386" spans="1:31" x14ac:dyDescent="0.25">
      <c r="A386" s="5">
        <f>COUNTIFS('Mapping Table'!$B$3:$B$102,'UI '!$D386,'Mapping Table'!$A$3:$A$102,'UI '!$C386)</f>
        <v>0</v>
      </c>
      <c r="B386" s="5">
        <f>SUMIFS('Mapping Table'!$D$3:$D$102,'Mapping Table'!$B$3:$B$102,'UI '!D386,'Mapping Table'!$A$3:$A$102,'UI '!C386)</f>
        <v>0</v>
      </c>
      <c r="C386" s="28"/>
      <c r="D386" s="29"/>
      <c r="E386" s="30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</row>
    <row r="387" spans="1:31" x14ac:dyDescent="0.25">
      <c r="A387" s="5">
        <f>COUNTIFS('Mapping Table'!$B$3:$B$102,'UI '!$D387,'Mapping Table'!$A$3:$A$102,'UI '!$C387)</f>
        <v>0</v>
      </c>
      <c r="B387" s="5">
        <f>SUMIFS('Mapping Table'!$D$3:$D$102,'Mapping Table'!$B$3:$B$102,'UI '!D387,'Mapping Table'!$A$3:$A$102,'UI '!C387)</f>
        <v>0</v>
      </c>
      <c r="C387" s="28"/>
      <c r="D387" s="29"/>
      <c r="E387" s="30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</row>
    <row r="388" spans="1:31" x14ac:dyDescent="0.25">
      <c r="A388" s="5">
        <f>COUNTIFS('Mapping Table'!$B$3:$B$102,'UI '!$D388,'Mapping Table'!$A$3:$A$102,'UI '!$C388)</f>
        <v>0</v>
      </c>
      <c r="B388" s="5">
        <f>SUMIFS('Mapping Table'!$D$3:$D$102,'Mapping Table'!$B$3:$B$102,'UI '!D388,'Mapping Table'!$A$3:$A$102,'UI '!C388)</f>
        <v>0</v>
      </c>
      <c r="C388" s="28"/>
      <c r="D388" s="29"/>
      <c r="E388" s="30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</row>
    <row r="389" spans="1:31" x14ac:dyDescent="0.25">
      <c r="A389" s="5">
        <f>COUNTIFS('Mapping Table'!$B$3:$B$102,'UI '!$D389,'Mapping Table'!$A$3:$A$102,'UI '!$C389)</f>
        <v>0</v>
      </c>
      <c r="B389" s="5">
        <f>SUMIFS('Mapping Table'!$D$3:$D$102,'Mapping Table'!$B$3:$B$102,'UI '!D389,'Mapping Table'!$A$3:$A$102,'UI '!C389)</f>
        <v>0</v>
      </c>
      <c r="C389" s="28"/>
      <c r="D389" s="29"/>
      <c r="E389" s="30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</row>
    <row r="390" spans="1:31" x14ac:dyDescent="0.25">
      <c r="A390" s="5">
        <f>COUNTIFS('Mapping Table'!$B$3:$B$102,'UI '!$D390,'Mapping Table'!$A$3:$A$102,'UI '!$C390)</f>
        <v>0</v>
      </c>
      <c r="B390" s="5">
        <f>SUMIFS('Mapping Table'!$D$3:$D$102,'Mapping Table'!$B$3:$B$102,'UI '!D390,'Mapping Table'!$A$3:$A$102,'UI '!C390)</f>
        <v>0</v>
      </c>
      <c r="C390" s="28"/>
      <c r="D390" s="29"/>
      <c r="E390" s="30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</row>
    <row r="391" spans="1:31" x14ac:dyDescent="0.25">
      <c r="A391" s="5">
        <f>COUNTIFS('Mapping Table'!$B$3:$B$102,'UI '!$D391,'Mapping Table'!$A$3:$A$102,'UI '!$C391)</f>
        <v>0</v>
      </c>
      <c r="B391" s="5">
        <f>SUMIFS('Mapping Table'!$D$3:$D$102,'Mapping Table'!$B$3:$B$102,'UI '!D391,'Mapping Table'!$A$3:$A$102,'UI '!C391)</f>
        <v>0</v>
      </c>
      <c r="C391" s="28"/>
      <c r="D391" s="29"/>
      <c r="E391" s="30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</row>
    <row r="392" spans="1:31" x14ac:dyDescent="0.25">
      <c r="A392" s="5">
        <f>COUNTIFS('Mapping Table'!$B$3:$B$102,'UI '!$D392,'Mapping Table'!$A$3:$A$102,'UI '!$C392)</f>
        <v>0</v>
      </c>
      <c r="B392" s="5">
        <f>SUMIFS('Mapping Table'!$D$3:$D$102,'Mapping Table'!$B$3:$B$102,'UI '!D392,'Mapping Table'!$A$3:$A$102,'UI '!C392)</f>
        <v>0</v>
      </c>
      <c r="C392" s="28"/>
      <c r="D392" s="29"/>
      <c r="E392" s="30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</row>
    <row r="393" spans="1:31" x14ac:dyDescent="0.25">
      <c r="A393" s="5">
        <f>COUNTIFS('Mapping Table'!$B$3:$B$102,'UI '!$D393,'Mapping Table'!$A$3:$A$102,'UI '!$C393)</f>
        <v>0</v>
      </c>
      <c r="B393" s="5">
        <f>SUMIFS('Mapping Table'!$D$3:$D$102,'Mapping Table'!$B$3:$B$102,'UI '!D393,'Mapping Table'!$A$3:$A$102,'UI '!C393)</f>
        <v>0</v>
      </c>
      <c r="C393" s="28"/>
      <c r="D393" s="29"/>
      <c r="E393" s="30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</row>
    <row r="394" spans="1:31" x14ac:dyDescent="0.25">
      <c r="A394" s="5">
        <f>COUNTIFS('Mapping Table'!$B$3:$B$102,'UI '!$D394,'Mapping Table'!$A$3:$A$102,'UI '!$C394)</f>
        <v>0</v>
      </c>
      <c r="B394" s="5">
        <f>SUMIFS('Mapping Table'!$D$3:$D$102,'Mapping Table'!$B$3:$B$102,'UI '!D394,'Mapping Table'!$A$3:$A$102,'UI '!C394)</f>
        <v>0</v>
      </c>
      <c r="C394" s="28"/>
      <c r="D394" s="29"/>
      <c r="E394" s="30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</row>
    <row r="395" spans="1:31" x14ac:dyDescent="0.25">
      <c r="A395" s="5">
        <f>COUNTIFS('Mapping Table'!$B$3:$B$102,'UI '!$D395,'Mapping Table'!$A$3:$A$102,'UI '!$C395)</f>
        <v>0</v>
      </c>
      <c r="B395" s="5">
        <f>SUMIFS('Mapping Table'!$D$3:$D$102,'Mapping Table'!$B$3:$B$102,'UI '!D395,'Mapping Table'!$A$3:$A$102,'UI '!C395)</f>
        <v>0</v>
      </c>
      <c r="C395" s="28"/>
      <c r="D395" s="29"/>
      <c r="E395" s="30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</row>
    <row r="396" spans="1:31" x14ac:dyDescent="0.25">
      <c r="A396" s="5">
        <f>COUNTIFS('Mapping Table'!$B$3:$B$102,'UI '!$D396,'Mapping Table'!$A$3:$A$102,'UI '!$C396)</f>
        <v>0</v>
      </c>
      <c r="B396" s="5">
        <f>SUMIFS('Mapping Table'!$D$3:$D$102,'Mapping Table'!$B$3:$B$102,'UI '!D396,'Mapping Table'!$A$3:$A$102,'UI '!C396)</f>
        <v>0</v>
      </c>
      <c r="C396" s="28"/>
      <c r="D396" s="29"/>
      <c r="E396" s="30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</row>
    <row r="397" spans="1:31" x14ac:dyDescent="0.25">
      <c r="A397" s="5">
        <f>COUNTIFS('Mapping Table'!$B$3:$B$102,'UI '!$D397,'Mapping Table'!$A$3:$A$102,'UI '!$C397)</f>
        <v>0</v>
      </c>
      <c r="B397" s="5">
        <f>SUMIFS('Mapping Table'!$D$3:$D$102,'Mapping Table'!$B$3:$B$102,'UI '!D397,'Mapping Table'!$A$3:$A$102,'UI '!C397)</f>
        <v>0</v>
      </c>
      <c r="C397" s="28"/>
      <c r="D397" s="29"/>
      <c r="E397" s="30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</row>
    <row r="398" spans="1:31" x14ac:dyDescent="0.25">
      <c r="A398" s="5">
        <f>COUNTIFS('Mapping Table'!$B$3:$B$102,'UI '!$D398,'Mapping Table'!$A$3:$A$102,'UI '!$C398)</f>
        <v>0</v>
      </c>
      <c r="B398" s="5">
        <f>SUMIFS('Mapping Table'!$D$3:$D$102,'Mapping Table'!$B$3:$B$102,'UI '!D398,'Mapping Table'!$A$3:$A$102,'UI '!C398)</f>
        <v>0</v>
      </c>
      <c r="C398" s="28"/>
      <c r="D398" s="29"/>
      <c r="E398" s="30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</row>
    <row r="399" spans="1:31" x14ac:dyDescent="0.25">
      <c r="A399" s="5">
        <f>COUNTIFS('Mapping Table'!$B$3:$B$102,'UI '!$D399,'Mapping Table'!$A$3:$A$102,'UI '!$C399)</f>
        <v>0</v>
      </c>
      <c r="B399" s="5">
        <f>SUMIFS('Mapping Table'!$D$3:$D$102,'Mapping Table'!$B$3:$B$102,'UI '!D399,'Mapping Table'!$A$3:$A$102,'UI '!C399)</f>
        <v>0</v>
      </c>
      <c r="C399" s="28"/>
      <c r="D399" s="29"/>
      <c r="E399" s="30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</row>
    <row r="400" spans="1:31" x14ac:dyDescent="0.25">
      <c r="A400" s="5">
        <f>COUNTIFS('Mapping Table'!$B$3:$B$102,'UI '!$D400,'Mapping Table'!$A$3:$A$102,'UI '!$C400)</f>
        <v>0</v>
      </c>
      <c r="B400" s="5">
        <f>SUMIFS('Mapping Table'!$D$3:$D$102,'Mapping Table'!$B$3:$B$102,'UI '!D400,'Mapping Table'!$A$3:$A$102,'UI '!C400)</f>
        <v>0</v>
      </c>
      <c r="C400" s="28"/>
      <c r="D400" s="29"/>
      <c r="E400" s="30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</row>
    <row r="401" spans="1:31" x14ac:dyDescent="0.25">
      <c r="A401" s="5">
        <f>COUNTIFS('Mapping Table'!$B$3:$B$102,'UI '!$D401,'Mapping Table'!$A$3:$A$102,'UI '!$C401)</f>
        <v>0</v>
      </c>
      <c r="B401" s="5">
        <f>SUMIFS('Mapping Table'!$D$3:$D$102,'Mapping Table'!$B$3:$B$102,'UI '!D401,'Mapping Table'!$A$3:$A$102,'UI '!C401)</f>
        <v>0</v>
      </c>
      <c r="C401" s="28"/>
      <c r="D401" s="29"/>
      <c r="E401" s="30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</row>
    <row r="402" spans="1:31" x14ac:dyDescent="0.25">
      <c r="A402" s="5">
        <f>COUNTIFS('Mapping Table'!$B$3:$B$102,'UI '!$D402,'Mapping Table'!$A$3:$A$102,'UI '!$C402)</f>
        <v>0</v>
      </c>
      <c r="B402" s="5">
        <f>SUMIFS('Mapping Table'!$D$3:$D$102,'Mapping Table'!$B$3:$B$102,'UI '!D402,'Mapping Table'!$A$3:$A$102,'UI '!C402)</f>
        <v>0</v>
      </c>
      <c r="C402" s="28"/>
      <c r="D402" s="29"/>
      <c r="E402" s="30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</row>
    <row r="403" spans="1:31" x14ac:dyDescent="0.25">
      <c r="A403" s="5">
        <f>COUNTIFS('Mapping Table'!$B$3:$B$102,'UI '!$D403,'Mapping Table'!$A$3:$A$102,'UI '!$C403)</f>
        <v>0</v>
      </c>
      <c r="B403" s="5">
        <f>SUMIFS('Mapping Table'!$D$3:$D$102,'Mapping Table'!$B$3:$B$102,'UI '!D403,'Mapping Table'!$A$3:$A$102,'UI '!C403)</f>
        <v>0</v>
      </c>
      <c r="C403" s="28"/>
      <c r="D403" s="29"/>
      <c r="E403" s="30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</row>
    <row r="404" spans="1:31" x14ac:dyDescent="0.25">
      <c r="A404" s="5">
        <f>COUNTIFS('Mapping Table'!$B$3:$B$102,'UI '!$D404,'Mapping Table'!$A$3:$A$102,'UI '!$C404)</f>
        <v>0</v>
      </c>
      <c r="B404" s="5">
        <f>SUMIFS('Mapping Table'!$D$3:$D$102,'Mapping Table'!$B$3:$B$102,'UI '!D404,'Mapping Table'!$A$3:$A$102,'UI '!C404)</f>
        <v>0</v>
      </c>
      <c r="C404" s="28"/>
      <c r="D404" s="29"/>
      <c r="E404" s="30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</row>
    <row r="405" spans="1:31" x14ac:dyDescent="0.25">
      <c r="A405" s="5">
        <f>COUNTIFS('Mapping Table'!$B$3:$B$102,'UI '!$D405,'Mapping Table'!$A$3:$A$102,'UI '!$C405)</f>
        <v>0</v>
      </c>
      <c r="B405" s="5">
        <f>SUMIFS('Mapping Table'!$D$3:$D$102,'Mapping Table'!$B$3:$B$102,'UI '!D405,'Mapping Table'!$A$3:$A$102,'UI '!C405)</f>
        <v>0</v>
      </c>
      <c r="C405" s="28"/>
      <c r="D405" s="29"/>
      <c r="E405" s="30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</row>
    <row r="406" spans="1:31" x14ac:dyDescent="0.25">
      <c r="A406" s="5">
        <f>COUNTIFS('Mapping Table'!$B$3:$B$102,'UI '!$D406,'Mapping Table'!$A$3:$A$102,'UI '!$C406)</f>
        <v>0</v>
      </c>
      <c r="B406" s="5">
        <f>SUMIFS('Mapping Table'!$D$3:$D$102,'Mapping Table'!$B$3:$B$102,'UI '!D406,'Mapping Table'!$A$3:$A$102,'UI '!C406)</f>
        <v>0</v>
      </c>
      <c r="C406" s="28"/>
      <c r="D406" s="29"/>
      <c r="E406" s="30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</row>
    <row r="407" spans="1:31" x14ac:dyDescent="0.25">
      <c r="A407" s="5">
        <f>COUNTIFS('Mapping Table'!$B$3:$B$102,'UI '!$D407,'Mapping Table'!$A$3:$A$102,'UI '!$C407)</f>
        <v>0</v>
      </c>
      <c r="B407" s="5">
        <f>SUMIFS('Mapping Table'!$D$3:$D$102,'Mapping Table'!$B$3:$B$102,'UI '!D407,'Mapping Table'!$A$3:$A$102,'UI '!C407)</f>
        <v>0</v>
      </c>
      <c r="C407" s="28"/>
      <c r="D407" s="29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</row>
    <row r="408" spans="1:31" x14ac:dyDescent="0.25">
      <c r="A408" s="5">
        <f>COUNTIFS('Mapping Table'!$B$3:$B$102,'UI '!$D408,'Mapping Table'!$A$3:$A$102,'UI '!$C408)</f>
        <v>0</v>
      </c>
      <c r="B408" s="5">
        <f>SUMIFS('Mapping Table'!$D$3:$D$102,'Mapping Table'!$B$3:$B$102,'UI '!D408,'Mapping Table'!$A$3:$A$102,'UI '!C408)</f>
        <v>0</v>
      </c>
      <c r="C408" s="28"/>
      <c r="D408" s="29"/>
      <c r="E408" s="30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</row>
    <row r="409" spans="1:31" x14ac:dyDescent="0.25">
      <c r="A409" s="5">
        <f>COUNTIFS('Mapping Table'!$B$3:$B$102,'UI '!$D409,'Mapping Table'!$A$3:$A$102,'UI '!$C409)</f>
        <v>0</v>
      </c>
      <c r="B409" s="5">
        <f>SUMIFS('Mapping Table'!$D$3:$D$102,'Mapping Table'!$B$3:$B$102,'UI '!D409,'Mapping Table'!$A$3:$A$102,'UI '!C409)</f>
        <v>0</v>
      </c>
      <c r="C409" s="28"/>
      <c r="D409" s="29"/>
      <c r="E409" s="30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</row>
    <row r="410" spans="1:31" x14ac:dyDescent="0.25">
      <c r="A410" s="5">
        <f>COUNTIFS('Mapping Table'!$B$3:$B$102,'UI '!$D410,'Mapping Table'!$A$3:$A$102,'UI '!$C410)</f>
        <v>0</v>
      </c>
      <c r="B410" s="5">
        <f>SUMIFS('Mapping Table'!$D$3:$D$102,'Mapping Table'!$B$3:$B$102,'UI '!D410,'Mapping Table'!$A$3:$A$102,'UI '!C410)</f>
        <v>0</v>
      </c>
      <c r="C410" s="28"/>
      <c r="D410" s="29"/>
      <c r="E410" s="30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</row>
    <row r="411" spans="1:31" x14ac:dyDescent="0.25">
      <c r="A411" s="5">
        <f>COUNTIFS('Mapping Table'!$B$3:$B$102,'UI '!$D411,'Mapping Table'!$A$3:$A$102,'UI '!$C411)</f>
        <v>0</v>
      </c>
      <c r="B411" s="5">
        <f>SUMIFS('Mapping Table'!$D$3:$D$102,'Mapping Table'!$B$3:$B$102,'UI '!D411,'Mapping Table'!$A$3:$A$102,'UI '!C411)</f>
        <v>0</v>
      </c>
      <c r="C411" s="28"/>
      <c r="D411" s="29"/>
      <c r="E411" s="30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</row>
    <row r="412" spans="1:31" x14ac:dyDescent="0.25">
      <c r="A412" s="5">
        <f>COUNTIFS('Mapping Table'!$B$3:$B$102,'UI '!$D412,'Mapping Table'!$A$3:$A$102,'UI '!$C412)</f>
        <v>0</v>
      </c>
      <c r="B412" s="5">
        <f>SUMIFS('Mapping Table'!$D$3:$D$102,'Mapping Table'!$B$3:$B$102,'UI '!D412,'Mapping Table'!$A$3:$A$102,'UI '!C412)</f>
        <v>0</v>
      </c>
      <c r="C412" s="28"/>
      <c r="D412" s="29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</row>
    <row r="413" spans="1:31" x14ac:dyDescent="0.25">
      <c r="A413" s="5">
        <f>COUNTIFS('Mapping Table'!$B$3:$B$102,'UI '!$D413,'Mapping Table'!$A$3:$A$102,'UI '!$C413)</f>
        <v>0</v>
      </c>
      <c r="B413" s="5">
        <f>SUMIFS('Mapping Table'!$D$3:$D$102,'Mapping Table'!$B$3:$B$102,'UI '!D413,'Mapping Table'!$A$3:$A$102,'UI '!C413)</f>
        <v>0</v>
      </c>
      <c r="C413" s="28"/>
      <c r="D413" s="29"/>
      <c r="E413" s="30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</row>
    <row r="414" spans="1:31" x14ac:dyDescent="0.25">
      <c r="A414" s="5">
        <f>COUNTIFS('Mapping Table'!$B$3:$B$102,'UI '!$D414,'Mapping Table'!$A$3:$A$102,'UI '!$C414)</f>
        <v>0</v>
      </c>
      <c r="B414" s="5">
        <f>SUMIFS('Mapping Table'!$D$3:$D$102,'Mapping Table'!$B$3:$B$102,'UI '!D414,'Mapping Table'!$A$3:$A$102,'UI '!C414)</f>
        <v>0</v>
      </c>
      <c r="C414" s="28"/>
      <c r="D414" s="29"/>
      <c r="E414" s="30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</row>
    <row r="415" spans="1:31" x14ac:dyDescent="0.25">
      <c r="A415" s="5">
        <f>COUNTIFS('Mapping Table'!$B$3:$B$102,'UI '!$D415,'Mapping Table'!$A$3:$A$102,'UI '!$C415)</f>
        <v>0</v>
      </c>
      <c r="B415" s="5">
        <f>SUMIFS('Mapping Table'!$D$3:$D$102,'Mapping Table'!$B$3:$B$102,'UI '!D415,'Mapping Table'!$A$3:$A$102,'UI '!C415)</f>
        <v>0</v>
      </c>
      <c r="C415" s="28"/>
      <c r="D415" s="29"/>
      <c r="E415" s="30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</row>
    <row r="416" spans="1:31" x14ac:dyDescent="0.25">
      <c r="A416" s="5">
        <f>COUNTIFS('Mapping Table'!$B$3:$B$102,'UI '!$D416,'Mapping Table'!$A$3:$A$102,'UI '!$C416)</f>
        <v>0</v>
      </c>
      <c r="B416" s="5">
        <f>SUMIFS('Mapping Table'!$D$3:$D$102,'Mapping Table'!$B$3:$B$102,'UI '!D416,'Mapping Table'!$A$3:$A$102,'UI '!C416)</f>
        <v>0</v>
      </c>
      <c r="C416" s="28"/>
      <c r="D416" s="29"/>
      <c r="E416" s="30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</row>
    <row r="417" spans="1:31" x14ac:dyDescent="0.25">
      <c r="A417" s="5">
        <f>COUNTIFS('Mapping Table'!$B$3:$B$102,'UI '!$D417,'Mapping Table'!$A$3:$A$102,'UI '!$C417)</f>
        <v>0</v>
      </c>
      <c r="B417" s="5">
        <f>SUMIFS('Mapping Table'!$D$3:$D$102,'Mapping Table'!$B$3:$B$102,'UI '!D417,'Mapping Table'!$A$3:$A$102,'UI '!C417)</f>
        <v>0</v>
      </c>
      <c r="C417" s="28"/>
      <c r="D417" s="29"/>
      <c r="E417" s="30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</row>
    <row r="418" spans="1:31" x14ac:dyDescent="0.25">
      <c r="A418" s="5">
        <f>COUNTIFS('Mapping Table'!$B$3:$B$102,'UI '!$D418,'Mapping Table'!$A$3:$A$102,'UI '!$C418)</f>
        <v>0</v>
      </c>
      <c r="B418" s="5">
        <f>SUMIFS('Mapping Table'!$D$3:$D$102,'Mapping Table'!$B$3:$B$102,'UI '!D418,'Mapping Table'!$A$3:$A$102,'UI '!C418)</f>
        <v>0</v>
      </c>
      <c r="C418" s="28"/>
      <c r="D418" s="29"/>
      <c r="E418" s="30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</row>
    <row r="419" spans="1:31" x14ac:dyDescent="0.25">
      <c r="A419" s="5">
        <f>COUNTIFS('Mapping Table'!$B$3:$B$102,'UI '!$D419,'Mapping Table'!$A$3:$A$102,'UI '!$C419)</f>
        <v>0</v>
      </c>
      <c r="B419" s="5">
        <f>SUMIFS('Mapping Table'!$D$3:$D$102,'Mapping Table'!$B$3:$B$102,'UI '!D419,'Mapping Table'!$A$3:$A$102,'UI '!C419)</f>
        <v>0</v>
      </c>
      <c r="C419" s="28"/>
      <c r="D419" s="29"/>
      <c r="E419" s="30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</row>
    <row r="420" spans="1:31" x14ac:dyDescent="0.25">
      <c r="A420" s="5">
        <f>COUNTIFS('Mapping Table'!$B$3:$B$102,'UI '!$D420,'Mapping Table'!$A$3:$A$102,'UI '!$C420)</f>
        <v>0</v>
      </c>
      <c r="B420" s="5">
        <f>SUMIFS('Mapping Table'!$D$3:$D$102,'Mapping Table'!$B$3:$B$102,'UI '!D420,'Mapping Table'!$A$3:$A$102,'UI '!C420)</f>
        <v>0</v>
      </c>
      <c r="C420" s="28"/>
      <c r="D420" s="29"/>
      <c r="E420" s="30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</row>
    <row r="421" spans="1:31" x14ac:dyDescent="0.25">
      <c r="A421" s="5">
        <f>COUNTIFS('Mapping Table'!$B$3:$B$102,'UI '!$D421,'Mapping Table'!$A$3:$A$102,'UI '!$C421)</f>
        <v>0</v>
      </c>
      <c r="B421" s="5">
        <f>SUMIFS('Mapping Table'!$D$3:$D$102,'Mapping Table'!$B$3:$B$102,'UI '!D421,'Mapping Table'!$A$3:$A$102,'UI '!C421)</f>
        <v>0</v>
      </c>
      <c r="C421" s="28"/>
      <c r="D421" s="29"/>
      <c r="E421" s="30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</row>
    <row r="422" spans="1:31" x14ac:dyDescent="0.25">
      <c r="A422" s="5">
        <f>COUNTIFS('Mapping Table'!$B$3:$B$102,'UI '!$D422,'Mapping Table'!$A$3:$A$102,'UI '!$C422)</f>
        <v>0</v>
      </c>
      <c r="B422" s="5">
        <f>SUMIFS('Mapping Table'!$D$3:$D$102,'Mapping Table'!$B$3:$B$102,'UI '!D422,'Mapping Table'!$A$3:$A$102,'UI '!C422)</f>
        <v>0</v>
      </c>
      <c r="C422" s="28"/>
      <c r="D422" s="29"/>
      <c r="E422" s="30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</row>
    <row r="423" spans="1:31" x14ac:dyDescent="0.25">
      <c r="A423" s="5">
        <f>COUNTIFS('Mapping Table'!$B$3:$B$102,'UI '!$D423,'Mapping Table'!$A$3:$A$102,'UI '!$C423)</f>
        <v>0</v>
      </c>
      <c r="B423" s="5">
        <f>SUMIFS('Mapping Table'!$D$3:$D$102,'Mapping Table'!$B$3:$B$102,'UI '!D423,'Mapping Table'!$A$3:$A$102,'UI '!C423)</f>
        <v>0</v>
      </c>
      <c r="C423" s="28"/>
      <c r="D423" s="29"/>
      <c r="E423" s="30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</row>
    <row r="424" spans="1:31" x14ac:dyDescent="0.25">
      <c r="A424" s="5">
        <f>COUNTIFS('Mapping Table'!$B$3:$B$102,'UI '!$D424,'Mapping Table'!$A$3:$A$102,'UI '!$C424)</f>
        <v>0</v>
      </c>
      <c r="B424" s="5">
        <f>SUMIFS('Mapping Table'!$D$3:$D$102,'Mapping Table'!$B$3:$B$102,'UI '!D424,'Mapping Table'!$A$3:$A$102,'UI '!C424)</f>
        <v>0</v>
      </c>
      <c r="C424" s="28"/>
      <c r="D424" s="29"/>
      <c r="E424" s="30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</row>
    <row r="425" spans="1:31" x14ac:dyDescent="0.25">
      <c r="A425" s="5">
        <f>COUNTIFS('Mapping Table'!$B$3:$B$102,'UI '!$D425,'Mapping Table'!$A$3:$A$102,'UI '!$C425)</f>
        <v>0</v>
      </c>
      <c r="B425" s="5">
        <f>SUMIFS('Mapping Table'!$D$3:$D$102,'Mapping Table'!$B$3:$B$102,'UI '!D425,'Mapping Table'!$A$3:$A$102,'UI '!C425)</f>
        <v>0</v>
      </c>
      <c r="C425" s="28"/>
      <c r="D425" s="29"/>
      <c r="E425" s="30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</row>
    <row r="426" spans="1:31" x14ac:dyDescent="0.25">
      <c r="A426" s="5">
        <f>COUNTIFS('Mapping Table'!$B$3:$B$102,'UI '!$D426,'Mapping Table'!$A$3:$A$102,'UI '!$C426)</f>
        <v>0</v>
      </c>
      <c r="B426" s="5">
        <f>SUMIFS('Mapping Table'!$D$3:$D$102,'Mapping Table'!$B$3:$B$102,'UI '!D426,'Mapping Table'!$A$3:$A$102,'UI '!C426)</f>
        <v>0</v>
      </c>
      <c r="C426" s="28"/>
      <c r="D426" s="29"/>
      <c r="E426" s="30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</row>
    <row r="427" spans="1:31" x14ac:dyDescent="0.25">
      <c r="A427" s="5">
        <f>COUNTIFS('Mapping Table'!$B$3:$B$102,'UI '!$D427,'Mapping Table'!$A$3:$A$102,'UI '!$C427)</f>
        <v>0</v>
      </c>
      <c r="B427" s="5">
        <f>SUMIFS('Mapping Table'!$D$3:$D$102,'Mapping Table'!$B$3:$B$102,'UI '!D427,'Mapping Table'!$A$3:$A$102,'UI '!C427)</f>
        <v>0</v>
      </c>
      <c r="C427" s="28"/>
      <c r="D427" s="29"/>
      <c r="E427" s="30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</row>
    <row r="428" spans="1:31" x14ac:dyDescent="0.25">
      <c r="A428" s="5">
        <f>COUNTIFS('Mapping Table'!$B$3:$B$102,'UI '!$D428,'Mapping Table'!$A$3:$A$102,'UI '!$C428)</f>
        <v>0</v>
      </c>
      <c r="B428" s="5">
        <f>SUMIFS('Mapping Table'!$D$3:$D$102,'Mapping Table'!$B$3:$B$102,'UI '!D428,'Mapping Table'!$A$3:$A$102,'UI '!C428)</f>
        <v>0</v>
      </c>
      <c r="C428" s="28"/>
      <c r="D428" s="29"/>
      <c r="E428" s="30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</row>
    <row r="429" spans="1:31" x14ac:dyDescent="0.25">
      <c r="A429" s="5">
        <f>COUNTIFS('Mapping Table'!$B$3:$B$102,'UI '!$D429,'Mapping Table'!$A$3:$A$102,'UI '!$C429)</f>
        <v>0</v>
      </c>
      <c r="B429" s="5">
        <f>SUMIFS('Mapping Table'!$D$3:$D$102,'Mapping Table'!$B$3:$B$102,'UI '!D429,'Mapping Table'!$A$3:$A$102,'UI '!C429)</f>
        <v>0</v>
      </c>
      <c r="C429" s="28"/>
      <c r="D429" s="29"/>
      <c r="E429" s="30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</row>
    <row r="430" spans="1:31" x14ac:dyDescent="0.25">
      <c r="A430" s="5">
        <f>COUNTIFS('Mapping Table'!$B$3:$B$102,'UI '!$D430,'Mapping Table'!$A$3:$A$102,'UI '!$C430)</f>
        <v>0</v>
      </c>
      <c r="B430" s="5">
        <f>SUMIFS('Mapping Table'!$D$3:$D$102,'Mapping Table'!$B$3:$B$102,'UI '!D430,'Mapping Table'!$A$3:$A$102,'UI '!C430)</f>
        <v>0</v>
      </c>
      <c r="C430" s="28"/>
      <c r="D430" s="29"/>
      <c r="E430" s="30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</row>
    <row r="431" spans="1:31" x14ac:dyDescent="0.25">
      <c r="A431" s="5">
        <f>COUNTIFS('Mapping Table'!$B$3:$B$102,'UI '!$D431,'Mapping Table'!$A$3:$A$102,'UI '!$C431)</f>
        <v>0</v>
      </c>
      <c r="B431" s="5">
        <f>SUMIFS('Mapping Table'!$D$3:$D$102,'Mapping Table'!$B$3:$B$102,'UI '!D431,'Mapping Table'!$A$3:$A$102,'UI '!C431)</f>
        <v>0</v>
      </c>
      <c r="C431" s="28"/>
      <c r="D431" s="29"/>
      <c r="E431" s="30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</row>
    <row r="432" spans="1:31" x14ac:dyDescent="0.25">
      <c r="A432" s="5">
        <f>COUNTIFS('Mapping Table'!$B$3:$B$102,'UI '!$D432,'Mapping Table'!$A$3:$A$102,'UI '!$C432)</f>
        <v>0</v>
      </c>
      <c r="B432" s="5">
        <f>SUMIFS('Mapping Table'!$D$3:$D$102,'Mapping Table'!$B$3:$B$102,'UI '!D432,'Mapping Table'!$A$3:$A$102,'UI '!C432)</f>
        <v>0</v>
      </c>
      <c r="C432" s="28"/>
      <c r="D432" s="29"/>
      <c r="E432" s="30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</row>
    <row r="433" spans="1:31" x14ac:dyDescent="0.25">
      <c r="A433" s="5">
        <f>COUNTIFS('Mapping Table'!$B$3:$B$102,'UI '!$D433,'Mapping Table'!$A$3:$A$102,'UI '!$C433)</f>
        <v>0</v>
      </c>
      <c r="B433" s="5">
        <f>SUMIFS('Mapping Table'!$D$3:$D$102,'Mapping Table'!$B$3:$B$102,'UI '!D433,'Mapping Table'!$A$3:$A$102,'UI '!C433)</f>
        <v>0</v>
      </c>
      <c r="C433" s="28"/>
      <c r="D433" s="29"/>
      <c r="E433" s="30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</row>
    <row r="434" spans="1:31" x14ac:dyDescent="0.25">
      <c r="A434" s="5">
        <f>COUNTIFS('Mapping Table'!$B$3:$B$102,'UI '!$D434,'Mapping Table'!$A$3:$A$102,'UI '!$C434)</f>
        <v>0</v>
      </c>
      <c r="B434" s="5">
        <f>SUMIFS('Mapping Table'!$D$3:$D$102,'Mapping Table'!$B$3:$B$102,'UI '!D434,'Mapping Table'!$A$3:$A$102,'UI '!C434)</f>
        <v>0</v>
      </c>
      <c r="C434" s="28"/>
      <c r="D434" s="29"/>
      <c r="E434" s="30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</row>
    <row r="435" spans="1:31" x14ac:dyDescent="0.25">
      <c r="A435" s="5">
        <f>COUNTIFS('Mapping Table'!$B$3:$B$102,'UI '!$D435,'Mapping Table'!$A$3:$A$102,'UI '!$C435)</f>
        <v>0</v>
      </c>
      <c r="B435" s="5">
        <f>SUMIFS('Mapping Table'!$D$3:$D$102,'Mapping Table'!$B$3:$B$102,'UI '!D435,'Mapping Table'!$A$3:$A$102,'UI '!C435)</f>
        <v>0</v>
      </c>
      <c r="C435" s="28"/>
      <c r="D435" s="29"/>
      <c r="E435" s="30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</row>
    <row r="436" spans="1:31" x14ac:dyDescent="0.25">
      <c r="A436" s="5">
        <f>COUNTIFS('Mapping Table'!$B$3:$B$102,'UI '!$D436,'Mapping Table'!$A$3:$A$102,'UI '!$C436)</f>
        <v>0</v>
      </c>
      <c r="B436" s="5">
        <f>SUMIFS('Mapping Table'!$D$3:$D$102,'Mapping Table'!$B$3:$B$102,'UI '!D436,'Mapping Table'!$A$3:$A$102,'UI '!C436)</f>
        <v>0</v>
      </c>
      <c r="C436" s="28"/>
      <c r="D436" s="29"/>
      <c r="E436" s="30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</row>
    <row r="437" spans="1:31" x14ac:dyDescent="0.25">
      <c r="A437" s="5">
        <f>COUNTIFS('Mapping Table'!$B$3:$B$102,'UI '!$D437,'Mapping Table'!$A$3:$A$102,'UI '!$C437)</f>
        <v>0</v>
      </c>
      <c r="B437" s="5">
        <f>SUMIFS('Mapping Table'!$D$3:$D$102,'Mapping Table'!$B$3:$B$102,'UI '!D437,'Mapping Table'!$A$3:$A$102,'UI '!C437)</f>
        <v>0</v>
      </c>
      <c r="C437" s="28"/>
      <c r="D437" s="29"/>
      <c r="E437" s="30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</row>
    <row r="438" spans="1:31" x14ac:dyDescent="0.25">
      <c r="A438" s="5">
        <f>COUNTIFS('Mapping Table'!$B$3:$B$102,'UI '!$D438,'Mapping Table'!$A$3:$A$102,'UI '!$C438)</f>
        <v>0</v>
      </c>
      <c r="B438" s="5">
        <f>SUMIFS('Mapping Table'!$D$3:$D$102,'Mapping Table'!$B$3:$B$102,'UI '!D438,'Mapping Table'!$A$3:$A$102,'UI '!C438)</f>
        <v>0</v>
      </c>
      <c r="C438" s="28"/>
      <c r="D438" s="29"/>
      <c r="E438" s="30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</row>
    <row r="439" spans="1:31" x14ac:dyDescent="0.25">
      <c r="A439" s="5">
        <f>COUNTIFS('Mapping Table'!$B$3:$B$102,'UI '!$D439,'Mapping Table'!$A$3:$A$102,'UI '!$C439)</f>
        <v>0</v>
      </c>
      <c r="B439" s="5">
        <f>SUMIFS('Mapping Table'!$D$3:$D$102,'Mapping Table'!$B$3:$B$102,'UI '!D439,'Mapping Table'!$A$3:$A$102,'UI '!C439)</f>
        <v>0</v>
      </c>
      <c r="C439" s="28"/>
      <c r="D439" s="29"/>
      <c r="E439" s="30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</row>
    <row r="440" spans="1:31" x14ac:dyDescent="0.25">
      <c r="A440" s="5">
        <f>COUNTIFS('Mapping Table'!$B$3:$B$102,'UI '!$D440,'Mapping Table'!$A$3:$A$102,'UI '!$C440)</f>
        <v>0</v>
      </c>
      <c r="B440" s="5">
        <f>SUMIFS('Mapping Table'!$D$3:$D$102,'Mapping Table'!$B$3:$B$102,'UI '!D440,'Mapping Table'!$A$3:$A$102,'UI '!C440)</f>
        <v>0</v>
      </c>
      <c r="C440" s="28"/>
      <c r="D440" s="29"/>
      <c r="E440" s="30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</row>
    <row r="441" spans="1:31" x14ac:dyDescent="0.25">
      <c r="A441" s="5">
        <f>COUNTIFS('Mapping Table'!$B$3:$B$102,'UI '!$D441,'Mapping Table'!$A$3:$A$102,'UI '!$C441)</f>
        <v>0</v>
      </c>
      <c r="B441" s="5">
        <f>SUMIFS('Mapping Table'!$D$3:$D$102,'Mapping Table'!$B$3:$B$102,'UI '!D441,'Mapping Table'!$A$3:$A$102,'UI '!C441)</f>
        <v>0</v>
      </c>
      <c r="C441" s="28"/>
      <c r="D441" s="29"/>
      <c r="E441" s="30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</row>
    <row r="442" spans="1:31" x14ac:dyDescent="0.25">
      <c r="A442" s="5">
        <f>COUNTIFS('Mapping Table'!$B$3:$B$102,'UI '!$D442,'Mapping Table'!$A$3:$A$102,'UI '!$C442)</f>
        <v>0</v>
      </c>
      <c r="B442" s="5">
        <f>SUMIFS('Mapping Table'!$D$3:$D$102,'Mapping Table'!$B$3:$B$102,'UI '!D442,'Mapping Table'!$A$3:$A$102,'UI '!C442)</f>
        <v>0</v>
      </c>
      <c r="C442" s="28"/>
      <c r="D442" s="29"/>
      <c r="E442" s="30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</row>
    <row r="443" spans="1:31" x14ac:dyDescent="0.25">
      <c r="A443" s="5">
        <f>COUNTIFS('Mapping Table'!$B$3:$B$102,'UI '!$D443,'Mapping Table'!$A$3:$A$102,'UI '!$C443)</f>
        <v>0</v>
      </c>
      <c r="B443" s="5">
        <f>SUMIFS('Mapping Table'!$D$3:$D$102,'Mapping Table'!$B$3:$B$102,'UI '!D443,'Mapping Table'!$A$3:$A$102,'UI '!C443)</f>
        <v>0</v>
      </c>
      <c r="C443" s="28"/>
      <c r="D443" s="29"/>
      <c r="E443" s="30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</row>
    <row r="444" spans="1:31" x14ac:dyDescent="0.25">
      <c r="A444" s="5">
        <f>COUNTIFS('Mapping Table'!$B$3:$B$102,'UI '!$D444,'Mapping Table'!$A$3:$A$102,'UI '!$C444)</f>
        <v>0</v>
      </c>
      <c r="B444" s="5">
        <f>SUMIFS('Mapping Table'!$D$3:$D$102,'Mapping Table'!$B$3:$B$102,'UI '!D444,'Mapping Table'!$A$3:$A$102,'UI '!C444)</f>
        <v>0</v>
      </c>
      <c r="C444" s="28"/>
      <c r="D444" s="29"/>
      <c r="E444" s="30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</row>
    <row r="445" spans="1:31" x14ac:dyDescent="0.25">
      <c r="A445" s="5">
        <f>COUNTIFS('Mapping Table'!$B$3:$B$102,'UI '!$D445,'Mapping Table'!$A$3:$A$102,'UI '!$C445)</f>
        <v>0</v>
      </c>
      <c r="B445" s="5">
        <f>SUMIFS('Mapping Table'!$D$3:$D$102,'Mapping Table'!$B$3:$B$102,'UI '!D445,'Mapping Table'!$A$3:$A$102,'UI '!C445)</f>
        <v>0</v>
      </c>
      <c r="C445" s="28"/>
      <c r="D445" s="29"/>
      <c r="E445" s="30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</row>
    <row r="446" spans="1:31" x14ac:dyDescent="0.25">
      <c r="A446" s="5">
        <f>COUNTIFS('Mapping Table'!$B$3:$B$102,'UI '!$D446,'Mapping Table'!$A$3:$A$102,'UI '!$C446)</f>
        <v>0</v>
      </c>
      <c r="B446" s="5">
        <f>SUMIFS('Mapping Table'!$D$3:$D$102,'Mapping Table'!$B$3:$B$102,'UI '!D446,'Mapping Table'!$A$3:$A$102,'UI '!C446)</f>
        <v>0</v>
      </c>
      <c r="C446" s="28"/>
      <c r="D446" s="29"/>
      <c r="E446" s="30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</row>
    <row r="447" spans="1:31" x14ac:dyDescent="0.25">
      <c r="A447" s="5">
        <f>COUNTIFS('Mapping Table'!$B$3:$B$102,'UI '!$D447,'Mapping Table'!$A$3:$A$102,'UI '!$C447)</f>
        <v>0</v>
      </c>
      <c r="B447" s="5">
        <f>SUMIFS('Mapping Table'!$D$3:$D$102,'Mapping Table'!$B$3:$B$102,'UI '!D447,'Mapping Table'!$A$3:$A$102,'UI '!C447)</f>
        <v>0</v>
      </c>
      <c r="C447" s="28"/>
      <c r="D447" s="29"/>
      <c r="E447" s="30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</row>
    <row r="448" spans="1:31" x14ac:dyDescent="0.25">
      <c r="A448" s="5">
        <f>COUNTIFS('Mapping Table'!$B$3:$B$102,'UI '!$D448,'Mapping Table'!$A$3:$A$102,'UI '!$C448)</f>
        <v>0</v>
      </c>
      <c r="B448" s="5">
        <f>SUMIFS('Mapping Table'!$D$3:$D$102,'Mapping Table'!$B$3:$B$102,'UI '!D448,'Mapping Table'!$A$3:$A$102,'UI '!C448)</f>
        <v>0</v>
      </c>
      <c r="C448" s="13"/>
      <c r="D448" s="13"/>
      <c r="E448" s="14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</row>
    <row r="449" spans="1:31" x14ac:dyDescent="0.25">
      <c r="A449" s="5">
        <f>COUNTIFS('Mapping Table'!$B$3:$B$102,'UI '!$D449,'Mapping Table'!$A$3:$A$102,'UI '!$C449)</f>
        <v>0</v>
      </c>
      <c r="B449" s="5">
        <f>SUMIFS('Mapping Table'!$D$3:$D$102,'Mapping Table'!$B$3:$B$102,'UI '!D449,'Mapping Table'!$A$3:$A$102,'UI '!C449)</f>
        <v>0</v>
      </c>
      <c r="C449" s="13"/>
      <c r="D449" s="13"/>
      <c r="E449" s="14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</row>
    <row r="450" spans="1:31" x14ac:dyDescent="0.25">
      <c r="A450" s="5">
        <f>COUNTIFS('Mapping Table'!$B$3:$B$102,'UI '!$D450,'Mapping Table'!$A$3:$A$102,'UI '!$C450)</f>
        <v>0</v>
      </c>
      <c r="B450" s="5">
        <f>SUMIFS('Mapping Table'!$D$3:$D$102,'Mapping Table'!$B$3:$B$102,'UI '!D450,'Mapping Table'!$A$3:$A$102,'UI '!C450)</f>
        <v>0</v>
      </c>
      <c r="C450" s="13"/>
      <c r="D450" s="13"/>
      <c r="E450" s="14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</row>
    <row r="451" spans="1:31" x14ac:dyDescent="0.25">
      <c r="A451" s="5">
        <f>COUNTIFS('Mapping Table'!$B$3:$B$102,'UI '!$D451,'Mapping Table'!$A$3:$A$102,'UI '!$C451)</f>
        <v>0</v>
      </c>
      <c r="B451" s="5">
        <f>SUMIFS('Mapping Table'!$D$3:$D$102,'Mapping Table'!$B$3:$B$102,'UI '!D451,'Mapping Table'!$A$3:$A$102,'UI '!C451)</f>
        <v>0</v>
      </c>
      <c r="C451" s="13"/>
      <c r="D451" s="13"/>
      <c r="E451" s="14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</row>
    <row r="452" spans="1:31" x14ac:dyDescent="0.25">
      <c r="A452" s="5">
        <f>COUNTIFS('Mapping Table'!$B$3:$B$102,'UI '!$D452,'Mapping Table'!$A$3:$A$102,'UI '!$C452)</f>
        <v>0</v>
      </c>
      <c r="B452" s="5">
        <f>SUMIFS('Mapping Table'!$D$3:$D$102,'Mapping Table'!$B$3:$B$102,'UI '!D452,'Mapping Table'!$A$3:$A$102,'UI '!C452)</f>
        <v>0</v>
      </c>
      <c r="C452" s="13"/>
      <c r="D452" s="13"/>
      <c r="E452" s="14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</row>
    <row r="453" spans="1:31" x14ac:dyDescent="0.25">
      <c r="A453" s="5">
        <f>COUNTIFS('Mapping Table'!$B$3:$B$102,'UI '!$D453,'Mapping Table'!$A$3:$A$102,'UI '!$C453)</f>
        <v>0</v>
      </c>
      <c r="B453" s="5">
        <f>SUMIFS('Mapping Table'!$D$3:$D$102,'Mapping Table'!$B$3:$B$102,'UI '!D453,'Mapping Table'!$A$3:$A$102,'UI '!C453)</f>
        <v>0</v>
      </c>
      <c r="C453" s="13"/>
      <c r="D453" s="13"/>
      <c r="E453" s="14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</row>
    <row r="454" spans="1:31" x14ac:dyDescent="0.25">
      <c r="A454" s="5">
        <f>COUNTIFS('Mapping Table'!$B$3:$B$102,'UI '!$D454,'Mapping Table'!$A$3:$A$102,'UI '!$C454)</f>
        <v>0</v>
      </c>
      <c r="B454" s="5">
        <f>SUMIFS('Mapping Table'!$D$3:$D$102,'Mapping Table'!$B$3:$B$102,'UI '!D454,'Mapping Table'!$A$3:$A$102,'UI '!C454)</f>
        <v>0</v>
      </c>
      <c r="C454" s="13"/>
      <c r="D454" s="13"/>
      <c r="E454" s="14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</row>
    <row r="455" spans="1:31" x14ac:dyDescent="0.25">
      <c r="A455" s="5">
        <f>COUNTIFS('Mapping Table'!$B$3:$B$102,'UI '!$D455,'Mapping Table'!$A$3:$A$102,'UI '!$C455)</f>
        <v>0</v>
      </c>
      <c r="B455" s="5">
        <f>SUMIFS('Mapping Table'!$D$3:$D$102,'Mapping Table'!$B$3:$B$102,'UI '!D455,'Mapping Table'!$A$3:$A$102,'UI '!C455)</f>
        <v>0</v>
      </c>
      <c r="C455" s="13"/>
      <c r="D455" s="13"/>
      <c r="E455" s="14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</row>
    <row r="456" spans="1:31" x14ac:dyDescent="0.25">
      <c r="A456" s="5">
        <f>COUNTIFS('Mapping Table'!$B$3:$B$102,'UI '!$D456,'Mapping Table'!$A$3:$A$102,'UI '!$C456)</f>
        <v>0</v>
      </c>
      <c r="B456" s="5">
        <f>SUMIFS('Mapping Table'!$D$3:$D$102,'Mapping Table'!$B$3:$B$102,'UI '!D456,'Mapping Table'!$A$3:$A$102,'UI '!C456)</f>
        <v>0</v>
      </c>
      <c r="C456" s="13"/>
      <c r="D456" s="13"/>
      <c r="E456" s="14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</row>
    <row r="457" spans="1:31" x14ac:dyDescent="0.25">
      <c r="A457" s="5">
        <f>COUNTIFS('Mapping Table'!$B$3:$B$102,'UI '!$D457,'Mapping Table'!$A$3:$A$102,'UI '!$C457)</f>
        <v>0</v>
      </c>
      <c r="B457" s="5">
        <f>SUMIFS('Mapping Table'!$D$3:$D$102,'Mapping Table'!$B$3:$B$102,'UI '!D457,'Mapping Table'!$A$3:$A$102,'UI '!C457)</f>
        <v>0</v>
      </c>
      <c r="C457" s="13"/>
      <c r="D457" s="13"/>
      <c r="E457" s="14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</row>
    <row r="458" spans="1:31" x14ac:dyDescent="0.25">
      <c r="A458" s="5">
        <f>COUNTIFS('Mapping Table'!$B$3:$B$102,'UI '!$D458,'Mapping Table'!$A$3:$A$102,'UI '!$C458)</f>
        <v>0</v>
      </c>
      <c r="B458" s="5">
        <f>SUMIFS('Mapping Table'!$D$3:$D$102,'Mapping Table'!$B$3:$B$102,'UI '!D458,'Mapping Table'!$A$3:$A$102,'UI '!C458)</f>
        <v>0</v>
      </c>
      <c r="C458" s="13"/>
      <c r="D458" s="13"/>
      <c r="E458" s="14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</row>
    <row r="459" spans="1:31" x14ac:dyDescent="0.25">
      <c r="A459" s="5">
        <f>COUNTIFS('Mapping Table'!$B$3:$B$102,'UI '!$D459,'Mapping Table'!$A$3:$A$102,'UI '!$C459)</f>
        <v>0</v>
      </c>
      <c r="B459" s="5">
        <f>SUMIFS('Mapping Table'!$D$3:$D$102,'Mapping Table'!$B$3:$B$102,'UI '!D459,'Mapping Table'!$A$3:$A$102,'UI '!C459)</f>
        <v>0</v>
      </c>
      <c r="C459" s="13"/>
      <c r="D459" s="13"/>
      <c r="E459" s="14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</row>
    <row r="460" spans="1:31" x14ac:dyDescent="0.25">
      <c r="A460" s="5">
        <f>COUNTIFS('Mapping Table'!$B$3:$B$102,'UI '!$D460,'Mapping Table'!$A$3:$A$102,'UI '!$C460)</f>
        <v>0</v>
      </c>
      <c r="B460" s="5">
        <f>SUMIFS('Mapping Table'!$D$3:$D$102,'Mapping Table'!$B$3:$B$102,'UI '!D460,'Mapping Table'!$A$3:$A$102,'UI '!C460)</f>
        <v>0</v>
      </c>
      <c r="C460" s="13"/>
      <c r="D460" s="13"/>
      <c r="E460" s="14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</row>
    <row r="461" spans="1:31" x14ac:dyDescent="0.25">
      <c r="A461" s="5">
        <f>COUNTIFS('Mapping Table'!$B$3:$B$102,'UI '!$D461,'Mapping Table'!$A$3:$A$102,'UI '!$C461)</f>
        <v>0</v>
      </c>
      <c r="B461" s="5">
        <f>SUMIFS('Mapping Table'!$D$3:$D$102,'Mapping Table'!$B$3:$B$102,'UI '!D461,'Mapping Table'!$A$3:$A$102,'UI '!C461)</f>
        <v>0</v>
      </c>
      <c r="C461" s="13"/>
      <c r="D461" s="13"/>
      <c r="E461" s="14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</row>
    <row r="462" spans="1:31" x14ac:dyDescent="0.25">
      <c r="A462" s="5">
        <f>COUNTIFS('Mapping Table'!$B$3:$B$102,'UI '!$D462,'Mapping Table'!$A$3:$A$102,'UI '!$C462)</f>
        <v>0</v>
      </c>
      <c r="B462" s="5">
        <f>SUMIFS('Mapping Table'!$D$3:$D$102,'Mapping Table'!$B$3:$B$102,'UI '!D462,'Mapping Table'!$A$3:$A$102,'UI '!C462)</f>
        <v>0</v>
      </c>
      <c r="C462" s="13"/>
      <c r="D462" s="13"/>
      <c r="E462" s="14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</row>
    <row r="463" spans="1:31" x14ac:dyDescent="0.25">
      <c r="A463" s="5">
        <f>COUNTIFS('Mapping Table'!$B$3:$B$102,'UI '!$D463,'Mapping Table'!$A$3:$A$102,'UI '!$C463)</f>
        <v>0</v>
      </c>
      <c r="B463" s="5">
        <f>SUMIFS('Mapping Table'!$D$3:$D$102,'Mapping Table'!$B$3:$B$102,'UI '!D463,'Mapping Table'!$A$3:$A$102,'UI '!C463)</f>
        <v>0</v>
      </c>
      <c r="C463" s="13"/>
      <c r="D463" s="13"/>
      <c r="E463" s="14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</row>
    <row r="464" spans="1:31" x14ac:dyDescent="0.25">
      <c r="A464" s="5">
        <f>COUNTIFS('Mapping Table'!$B$3:$B$102,'UI '!$D464,'Mapping Table'!$A$3:$A$102,'UI '!$C464)</f>
        <v>0</v>
      </c>
      <c r="B464" s="5">
        <f>SUMIFS('Mapping Table'!$D$3:$D$102,'Mapping Table'!$B$3:$B$102,'UI '!D464,'Mapping Table'!$A$3:$A$102,'UI '!C464)</f>
        <v>0</v>
      </c>
      <c r="C464" s="13"/>
      <c r="D464" s="13"/>
      <c r="E464" s="14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</row>
    <row r="465" spans="1:31" x14ac:dyDescent="0.25">
      <c r="A465" s="5">
        <f>COUNTIFS('Mapping Table'!$B$3:$B$102,'UI '!$D465,'Mapping Table'!$A$3:$A$102,'UI '!$C465)</f>
        <v>0</v>
      </c>
      <c r="B465" s="5">
        <f>SUMIFS('Mapping Table'!$D$3:$D$102,'Mapping Table'!$B$3:$B$102,'UI '!D465,'Mapping Table'!$A$3:$A$102,'UI '!C465)</f>
        <v>0</v>
      </c>
      <c r="C465" s="13"/>
      <c r="D465" s="13"/>
      <c r="E465" s="14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</row>
    <row r="466" spans="1:31" x14ac:dyDescent="0.25">
      <c r="A466" s="5">
        <f>COUNTIFS('Mapping Table'!$B$3:$B$102,'UI '!$D466,'Mapping Table'!$A$3:$A$102,'UI '!$C466)</f>
        <v>0</v>
      </c>
      <c r="B466" s="5">
        <f>SUMIFS('Mapping Table'!$D$3:$D$102,'Mapping Table'!$B$3:$B$102,'UI '!D466,'Mapping Table'!$A$3:$A$102,'UI '!C466)</f>
        <v>0</v>
      </c>
      <c r="C466" s="13"/>
      <c r="D466" s="13"/>
      <c r="E466" s="14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</row>
    <row r="467" spans="1:31" x14ac:dyDescent="0.25">
      <c r="A467" s="5">
        <f>COUNTIFS('Mapping Table'!$B$3:$B$102,'UI '!$D467,'Mapping Table'!$A$3:$A$102,'UI '!$C467)</f>
        <v>0</v>
      </c>
      <c r="B467" s="5">
        <f>SUMIFS('Mapping Table'!$D$3:$D$102,'Mapping Table'!$B$3:$B$102,'UI '!D467,'Mapping Table'!$A$3:$A$102,'UI '!C467)</f>
        <v>0</v>
      </c>
      <c r="C467" s="13"/>
      <c r="D467" s="13"/>
      <c r="E467" s="14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</row>
    <row r="468" spans="1:31" x14ac:dyDescent="0.25">
      <c r="A468" s="5">
        <f>COUNTIFS('Mapping Table'!$B$3:$B$102,'UI '!$D468,'Mapping Table'!$A$3:$A$102,'UI '!$C468)</f>
        <v>0</v>
      </c>
      <c r="B468" s="5">
        <f>SUMIFS('Mapping Table'!$D$3:$D$102,'Mapping Table'!$B$3:$B$102,'UI '!D468,'Mapping Table'!$A$3:$A$102,'UI '!C468)</f>
        <v>0</v>
      </c>
      <c r="C468" s="13"/>
      <c r="D468" s="13"/>
      <c r="E468" s="14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</row>
    <row r="469" spans="1:31" x14ac:dyDescent="0.25">
      <c r="A469" s="5">
        <f>COUNTIFS('Mapping Table'!$B$3:$B$102,'UI '!$D469,'Mapping Table'!$A$3:$A$102,'UI '!$C469)</f>
        <v>0</v>
      </c>
      <c r="B469" s="5">
        <f>SUMIFS('Mapping Table'!$D$3:$D$102,'Mapping Table'!$B$3:$B$102,'UI '!D469,'Mapping Table'!$A$3:$A$102,'UI '!C469)</f>
        <v>0</v>
      </c>
      <c r="C469" s="13"/>
      <c r="D469" s="13"/>
      <c r="E469" s="14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</row>
    <row r="470" spans="1:31" x14ac:dyDescent="0.25">
      <c r="A470" s="5">
        <f>COUNTIFS('Mapping Table'!$B$3:$B$102,'UI '!$D470,'Mapping Table'!$A$3:$A$102,'UI '!$C470)</f>
        <v>0</v>
      </c>
      <c r="B470" s="5">
        <f>SUMIFS('Mapping Table'!$D$3:$D$102,'Mapping Table'!$B$3:$B$102,'UI '!D470,'Mapping Table'!$A$3:$A$102,'UI '!C470)</f>
        <v>0</v>
      </c>
      <c r="C470" s="13"/>
      <c r="D470" s="13"/>
      <c r="E470" s="14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</row>
    <row r="471" spans="1:31" x14ac:dyDescent="0.25">
      <c r="A471" s="5">
        <f>COUNTIFS('Mapping Table'!$B$3:$B$102,'UI '!$D471,'Mapping Table'!$A$3:$A$102,'UI '!$C471)</f>
        <v>0</v>
      </c>
      <c r="B471" s="5">
        <f>SUMIFS('Mapping Table'!$D$3:$D$102,'Mapping Table'!$B$3:$B$102,'UI '!D471,'Mapping Table'!$A$3:$A$102,'UI '!C471)</f>
        <v>0</v>
      </c>
      <c r="C471" s="13"/>
      <c r="D471" s="13"/>
      <c r="E471" s="14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</row>
    <row r="472" spans="1:31" x14ac:dyDescent="0.25">
      <c r="A472" s="5">
        <f>COUNTIFS('Mapping Table'!$B$3:$B$102,'UI '!$D472,'Mapping Table'!$A$3:$A$102,'UI '!$C472)</f>
        <v>0</v>
      </c>
      <c r="B472" s="5">
        <f>SUMIFS('Mapping Table'!$D$3:$D$102,'Mapping Table'!$B$3:$B$102,'UI '!D472,'Mapping Table'!$A$3:$A$102,'UI '!C472)</f>
        <v>0</v>
      </c>
      <c r="C472" s="13"/>
      <c r="D472" s="13"/>
      <c r="E472" s="14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</row>
    <row r="473" spans="1:31" x14ac:dyDescent="0.25">
      <c r="A473" s="5">
        <f>COUNTIFS('Mapping Table'!$B$3:$B$102,'UI '!$D473,'Mapping Table'!$A$3:$A$102,'UI '!$C473)</f>
        <v>0</v>
      </c>
      <c r="B473" s="5">
        <f>SUMIFS('Mapping Table'!$D$3:$D$102,'Mapping Table'!$B$3:$B$102,'UI '!D473,'Mapping Table'!$A$3:$A$102,'UI '!C473)</f>
        <v>0</v>
      </c>
      <c r="C473" s="13"/>
      <c r="D473" s="13"/>
      <c r="E473" s="14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</row>
    <row r="474" spans="1:31" x14ac:dyDescent="0.25">
      <c r="A474" s="5">
        <f>COUNTIFS('Mapping Table'!$B$3:$B$102,'UI '!$D474,'Mapping Table'!$A$3:$A$102,'UI '!$C474)</f>
        <v>0</v>
      </c>
      <c r="B474" s="5">
        <f>SUMIFS('Mapping Table'!$D$3:$D$102,'Mapping Table'!$B$3:$B$102,'UI '!D474,'Mapping Table'!$A$3:$A$102,'UI '!C474)</f>
        <v>0</v>
      </c>
      <c r="C474" s="13"/>
      <c r="D474" s="13"/>
      <c r="E474" s="14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</row>
    <row r="475" spans="1:31" x14ac:dyDescent="0.25">
      <c r="A475" s="5">
        <f>COUNTIFS('Mapping Table'!$B$3:$B$102,'UI '!$D475,'Mapping Table'!$A$3:$A$102,'UI '!$C475)</f>
        <v>0</v>
      </c>
      <c r="B475" s="5">
        <f>SUMIFS('Mapping Table'!$D$3:$D$102,'Mapping Table'!$B$3:$B$102,'UI '!D475,'Mapping Table'!$A$3:$A$102,'UI '!C475)</f>
        <v>0</v>
      </c>
      <c r="C475" s="13"/>
      <c r="D475" s="13"/>
      <c r="E475" s="14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</row>
    <row r="476" spans="1:31" x14ac:dyDescent="0.25">
      <c r="A476" s="5">
        <f>COUNTIFS('Mapping Table'!$B$3:$B$102,'UI '!$D476,'Mapping Table'!$A$3:$A$102,'UI '!$C476)</f>
        <v>0</v>
      </c>
      <c r="B476" s="5">
        <f>SUMIFS('Mapping Table'!$D$3:$D$102,'Mapping Table'!$B$3:$B$102,'UI '!D476,'Mapping Table'!$A$3:$A$102,'UI '!C476)</f>
        <v>0</v>
      </c>
      <c r="C476" s="13"/>
      <c r="D476" s="13"/>
      <c r="E476" s="14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</row>
    <row r="477" spans="1:31" x14ac:dyDescent="0.25">
      <c r="A477" s="5">
        <f>COUNTIFS('Mapping Table'!$B$3:$B$102,'UI '!$D477,'Mapping Table'!$A$3:$A$102,'UI '!$C477)</f>
        <v>0</v>
      </c>
      <c r="B477" s="5">
        <f>SUMIFS('Mapping Table'!$D$3:$D$102,'Mapping Table'!$B$3:$B$102,'UI '!D477,'Mapping Table'!$A$3:$A$102,'UI '!C477)</f>
        <v>0</v>
      </c>
      <c r="C477" s="13"/>
      <c r="D477" s="13"/>
      <c r="E477" s="14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</row>
    <row r="478" spans="1:31" x14ac:dyDescent="0.25">
      <c r="A478" s="5">
        <f>COUNTIFS('Mapping Table'!$B$3:$B$102,'UI '!$D478,'Mapping Table'!$A$3:$A$102,'UI '!$C478)</f>
        <v>0</v>
      </c>
      <c r="B478" s="5">
        <f>SUMIFS('Mapping Table'!$D$3:$D$102,'Mapping Table'!$B$3:$B$102,'UI '!D478,'Mapping Table'!$A$3:$A$102,'UI '!C478)</f>
        <v>0</v>
      </c>
      <c r="C478" s="13"/>
      <c r="D478" s="13"/>
      <c r="E478" s="14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</row>
    <row r="479" spans="1:31" x14ac:dyDescent="0.25">
      <c r="A479" s="5">
        <f>COUNTIFS('Mapping Table'!$B$3:$B$102,'UI '!$D479,'Mapping Table'!$A$3:$A$102,'UI '!$C479)</f>
        <v>0</v>
      </c>
      <c r="B479" s="5">
        <f>SUMIFS('Mapping Table'!$D$3:$D$102,'Mapping Table'!$B$3:$B$102,'UI '!D479,'Mapping Table'!$A$3:$A$102,'UI '!C479)</f>
        <v>0</v>
      </c>
      <c r="C479" s="13"/>
      <c r="D479" s="13"/>
      <c r="E479" s="14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</row>
    <row r="480" spans="1:31" x14ac:dyDescent="0.25">
      <c r="A480" s="5">
        <f>COUNTIFS('Mapping Table'!$B$3:$B$102,'UI '!$D480,'Mapping Table'!$A$3:$A$102,'UI '!$C480)</f>
        <v>0</v>
      </c>
      <c r="B480" s="5">
        <f>SUMIFS('Mapping Table'!$D$3:$D$102,'Mapping Table'!$B$3:$B$102,'UI '!D480,'Mapping Table'!$A$3:$A$102,'UI '!C480)</f>
        <v>0</v>
      </c>
      <c r="C480" s="13"/>
      <c r="D480" s="13"/>
      <c r="E480" s="14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</row>
    <row r="481" spans="1:31" x14ac:dyDescent="0.25">
      <c r="A481" s="5">
        <f>COUNTIFS('Mapping Table'!$B$3:$B$102,'UI '!$D481,'Mapping Table'!$A$3:$A$102,'UI '!$C481)</f>
        <v>0</v>
      </c>
      <c r="B481" s="5">
        <f>SUMIFS('Mapping Table'!$D$3:$D$102,'Mapping Table'!$B$3:$B$102,'UI '!D481,'Mapping Table'!$A$3:$A$102,'UI '!C481)</f>
        <v>0</v>
      </c>
      <c r="C481" s="13"/>
      <c r="D481" s="13"/>
      <c r="E481" s="14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</row>
    <row r="482" spans="1:31" x14ac:dyDescent="0.25">
      <c r="A482" s="5">
        <f>COUNTIFS('Mapping Table'!$B$3:$B$102,'UI '!$D482,'Mapping Table'!$A$3:$A$102,'UI '!$C482)</f>
        <v>0</v>
      </c>
      <c r="B482" s="5">
        <f>SUMIFS('Mapping Table'!$D$3:$D$102,'Mapping Table'!$B$3:$B$102,'UI '!D482,'Mapping Table'!$A$3:$A$102,'UI '!C482)</f>
        <v>0</v>
      </c>
      <c r="C482" s="13"/>
      <c r="D482" s="13"/>
      <c r="E482" s="14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</row>
    <row r="483" spans="1:31" x14ac:dyDescent="0.25">
      <c r="A483" s="5">
        <f>COUNTIFS('Mapping Table'!$B$3:$B$102,'UI '!$D483,'Mapping Table'!$A$3:$A$102,'UI '!$C483)</f>
        <v>0</v>
      </c>
      <c r="B483" s="5">
        <f>SUMIFS('Mapping Table'!$D$3:$D$102,'Mapping Table'!$B$3:$B$102,'UI '!D483,'Mapping Table'!$A$3:$A$102,'UI '!C483)</f>
        <v>0</v>
      </c>
      <c r="C483" s="13"/>
      <c r="D483" s="13"/>
      <c r="E483" s="14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</row>
    <row r="484" spans="1:31" x14ac:dyDescent="0.25">
      <c r="A484" s="5">
        <f>COUNTIFS('Mapping Table'!$B$3:$B$102,'UI '!$D484,'Mapping Table'!$A$3:$A$102,'UI '!$C484)</f>
        <v>0</v>
      </c>
      <c r="B484" s="5">
        <f>SUMIFS('Mapping Table'!$D$3:$D$102,'Mapping Table'!$B$3:$B$102,'UI '!D484,'Mapping Table'!$A$3:$A$102,'UI '!C484)</f>
        <v>0</v>
      </c>
      <c r="C484" s="13"/>
      <c r="D484" s="13"/>
      <c r="E484" s="14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</row>
    <row r="485" spans="1:31" x14ac:dyDescent="0.25">
      <c r="A485" s="5">
        <f>COUNTIFS('Mapping Table'!$B$3:$B$102,'UI '!$D485,'Mapping Table'!$A$3:$A$102,'UI '!$C485)</f>
        <v>0</v>
      </c>
      <c r="B485" s="5">
        <f>SUMIFS('Mapping Table'!$D$3:$D$102,'Mapping Table'!$B$3:$B$102,'UI '!D485,'Mapping Table'!$A$3:$A$102,'UI '!C485)</f>
        <v>0</v>
      </c>
      <c r="C485" s="13"/>
      <c r="D485" s="13"/>
      <c r="E485" s="14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</row>
    <row r="486" spans="1:31" x14ac:dyDescent="0.25">
      <c r="A486" s="5">
        <f>COUNTIFS('Mapping Table'!$B$3:$B$102,'UI '!$D486,'Mapping Table'!$A$3:$A$102,'UI '!$C486)</f>
        <v>0</v>
      </c>
      <c r="B486" s="5">
        <f>SUMIFS('Mapping Table'!$D$3:$D$102,'Mapping Table'!$B$3:$B$102,'UI '!D486,'Mapping Table'!$A$3:$A$102,'UI '!C486)</f>
        <v>0</v>
      </c>
      <c r="C486" s="13"/>
      <c r="D486" s="13"/>
      <c r="E486" s="14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</row>
    <row r="487" spans="1:31" x14ac:dyDescent="0.25">
      <c r="A487" s="5">
        <f>COUNTIFS('Mapping Table'!$B$3:$B$102,'UI '!$D487,'Mapping Table'!$A$3:$A$102,'UI '!$C487)</f>
        <v>0</v>
      </c>
      <c r="B487" s="5">
        <f>SUMIFS('Mapping Table'!$D$3:$D$102,'Mapping Table'!$B$3:$B$102,'UI '!D487,'Mapping Table'!$A$3:$A$102,'UI '!C487)</f>
        <v>0</v>
      </c>
      <c r="C487" s="13"/>
      <c r="D487" s="13"/>
      <c r="E487" s="14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</row>
    <row r="488" spans="1:31" x14ac:dyDescent="0.25">
      <c r="A488" s="5">
        <f>COUNTIFS('Mapping Table'!$B$3:$B$102,'UI '!$D488,'Mapping Table'!$A$3:$A$102,'UI '!$C488)</f>
        <v>0</v>
      </c>
      <c r="B488" s="5">
        <f>SUMIFS('Mapping Table'!$D$3:$D$102,'Mapping Table'!$B$3:$B$102,'UI '!D488,'Mapping Table'!$A$3:$A$102,'UI '!C488)</f>
        <v>0</v>
      </c>
      <c r="C488" s="13"/>
      <c r="D488" s="13"/>
      <c r="E488" s="14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</row>
    <row r="489" spans="1:31" x14ac:dyDescent="0.25">
      <c r="A489" s="5">
        <f>COUNTIFS('Mapping Table'!$B$3:$B$102,'UI '!$D489,'Mapping Table'!$A$3:$A$102,'UI '!$C489)</f>
        <v>0</v>
      </c>
      <c r="B489" s="5">
        <f>SUMIFS('Mapping Table'!$D$3:$D$102,'Mapping Table'!$B$3:$B$102,'UI '!D489,'Mapping Table'!$A$3:$A$102,'UI '!C489)</f>
        <v>0</v>
      </c>
      <c r="C489" s="13"/>
      <c r="D489" s="13"/>
      <c r="E489" s="14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</row>
    <row r="490" spans="1:31" x14ac:dyDescent="0.25">
      <c r="A490" s="5">
        <f>COUNTIFS('Mapping Table'!$B$3:$B$102,'UI '!$D490,'Mapping Table'!$A$3:$A$102,'UI '!$C490)</f>
        <v>0</v>
      </c>
      <c r="B490" s="5">
        <f>SUMIFS('Mapping Table'!$D$3:$D$102,'Mapping Table'!$B$3:$B$102,'UI '!D490,'Mapping Table'!$A$3:$A$102,'UI '!C490)</f>
        <v>0</v>
      </c>
      <c r="C490" s="13"/>
      <c r="D490" s="13"/>
      <c r="E490" s="14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</row>
    <row r="491" spans="1:31" x14ac:dyDescent="0.25">
      <c r="A491" s="5">
        <f>COUNTIFS('Mapping Table'!$B$3:$B$102,'UI '!$D491,'Mapping Table'!$A$3:$A$102,'UI '!$C491)</f>
        <v>0</v>
      </c>
      <c r="B491" s="5">
        <f>SUMIFS('Mapping Table'!$D$3:$D$102,'Mapping Table'!$B$3:$B$102,'UI '!D491,'Mapping Table'!$A$3:$A$102,'UI '!C491)</f>
        <v>0</v>
      </c>
      <c r="C491" s="13"/>
      <c r="D491" s="13"/>
      <c r="E491" s="14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</row>
    <row r="492" spans="1:31" x14ac:dyDescent="0.25">
      <c r="A492" s="5">
        <f>COUNTIFS('Mapping Table'!$B$3:$B$102,'UI '!$D492,'Mapping Table'!$A$3:$A$102,'UI '!$C492)</f>
        <v>0</v>
      </c>
      <c r="B492" s="5">
        <f>SUMIFS('Mapping Table'!$D$3:$D$102,'Mapping Table'!$B$3:$B$102,'UI '!D492,'Mapping Table'!$A$3:$A$102,'UI '!C492)</f>
        <v>0</v>
      </c>
      <c r="C492" s="13"/>
      <c r="D492" s="13"/>
      <c r="E492" s="14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</row>
    <row r="493" spans="1:31" x14ac:dyDescent="0.25">
      <c r="A493" s="5">
        <f>COUNTIFS('Mapping Table'!$B$3:$B$102,'UI '!$D493,'Mapping Table'!$A$3:$A$102,'UI '!$C493)</f>
        <v>0</v>
      </c>
      <c r="B493" s="5">
        <f>SUMIFS('Mapping Table'!$D$3:$D$102,'Mapping Table'!$B$3:$B$102,'UI '!D493,'Mapping Table'!$A$3:$A$102,'UI '!C493)</f>
        <v>0</v>
      </c>
      <c r="C493" s="13"/>
      <c r="D493" s="13"/>
      <c r="E493" s="14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</row>
    <row r="494" spans="1:31" x14ac:dyDescent="0.25">
      <c r="A494" s="5">
        <f>COUNTIFS('Mapping Table'!$B$3:$B$102,'UI '!$D494,'Mapping Table'!$A$3:$A$102,'UI '!$C494)</f>
        <v>0</v>
      </c>
      <c r="B494" s="5">
        <f>SUMIFS('Mapping Table'!$D$3:$D$102,'Mapping Table'!$B$3:$B$102,'UI '!D494,'Mapping Table'!$A$3:$A$102,'UI '!C494)</f>
        <v>0</v>
      </c>
      <c r="C494" s="13"/>
      <c r="D494" s="13"/>
      <c r="E494" s="14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</row>
    <row r="495" spans="1:31" x14ac:dyDescent="0.25">
      <c r="A495" s="5">
        <f>COUNTIFS('Mapping Table'!$B$3:$B$102,'UI '!$D495,'Mapping Table'!$A$3:$A$102,'UI '!$C495)</f>
        <v>0</v>
      </c>
      <c r="B495" s="5">
        <f>SUMIFS('Mapping Table'!$D$3:$D$102,'Mapping Table'!$B$3:$B$102,'UI '!D495,'Mapping Table'!$A$3:$A$102,'UI '!C495)</f>
        <v>0</v>
      </c>
      <c r="C495" s="13"/>
      <c r="D495" s="13"/>
      <c r="E495" s="14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</row>
    <row r="496" spans="1:31" x14ac:dyDescent="0.25">
      <c r="A496" s="5">
        <f>COUNTIFS('Mapping Table'!$B$3:$B$102,'UI '!$D496,'Mapping Table'!$A$3:$A$102,'UI '!$C496)</f>
        <v>0</v>
      </c>
      <c r="B496" s="5">
        <f>SUMIFS('Mapping Table'!$D$3:$D$102,'Mapping Table'!$B$3:$B$102,'UI '!D496,'Mapping Table'!$A$3:$A$102,'UI '!C496)</f>
        <v>0</v>
      </c>
      <c r="C496" s="13"/>
      <c r="D496" s="13"/>
      <c r="E496" s="14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</row>
    <row r="497" spans="1:31" x14ac:dyDescent="0.25">
      <c r="A497" s="5">
        <f>COUNTIFS('Mapping Table'!$B$3:$B$102,'UI '!$D497,'Mapping Table'!$A$3:$A$102,'UI '!$C497)</f>
        <v>0</v>
      </c>
      <c r="B497" s="5">
        <f>SUMIFS('Mapping Table'!$D$3:$D$102,'Mapping Table'!$B$3:$B$102,'UI '!D497,'Mapping Table'!$A$3:$A$102,'UI '!C497)</f>
        <v>0</v>
      </c>
      <c r="C497" s="13"/>
      <c r="D497" s="13"/>
      <c r="E497" s="14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</row>
    <row r="498" spans="1:31" x14ac:dyDescent="0.25">
      <c r="A498" s="5">
        <f>COUNTIFS('Mapping Table'!$B$3:$B$102,'UI '!$D498,'Mapping Table'!$A$3:$A$102,'UI '!$C498)</f>
        <v>0</v>
      </c>
      <c r="B498" s="5">
        <f>SUMIFS('Mapping Table'!$D$3:$D$102,'Mapping Table'!$B$3:$B$102,'UI '!D498,'Mapping Table'!$A$3:$A$102,'UI '!C498)</f>
        <v>0</v>
      </c>
      <c r="C498" s="13"/>
      <c r="D498" s="13"/>
      <c r="E498" s="14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</row>
    <row r="499" spans="1:31" x14ac:dyDescent="0.25">
      <c r="A499" s="5">
        <f>COUNTIFS('Mapping Table'!$B$3:$B$102,'UI '!$D499,'Mapping Table'!$A$3:$A$102,'UI '!$C499)</f>
        <v>0</v>
      </c>
      <c r="B499" s="5">
        <f>SUMIFS('Mapping Table'!$D$3:$D$102,'Mapping Table'!$B$3:$B$102,'UI '!D499,'Mapping Table'!$A$3:$A$102,'UI '!C499)</f>
        <v>0</v>
      </c>
      <c r="C499" s="13"/>
      <c r="D499" s="13"/>
      <c r="E499" s="14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</row>
    <row r="500" spans="1:31" x14ac:dyDescent="0.25">
      <c r="A500" s="5">
        <f>COUNTIFS('Mapping Table'!$B$3:$B$102,'UI '!$D500,'Mapping Table'!$A$3:$A$102,'UI '!$C500)</f>
        <v>0</v>
      </c>
      <c r="B500" s="5">
        <f>SUMIFS('Mapping Table'!$D$3:$D$102,'Mapping Table'!$B$3:$B$102,'UI '!D500,'Mapping Table'!$A$3:$A$102,'UI '!C500)</f>
        <v>0</v>
      </c>
      <c r="C500" s="13"/>
      <c r="D500" s="13"/>
      <c r="E500" s="14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</row>
    <row r="501" spans="1:31" x14ac:dyDescent="0.25">
      <c r="A501" s="5">
        <f>COUNTIFS('Mapping Table'!$B$3:$B$102,'UI '!$D501,'Mapping Table'!$A$3:$A$102,'UI '!$C501)</f>
        <v>0</v>
      </c>
      <c r="B501" s="5">
        <f>SUMIFS('Mapping Table'!$D$3:$D$102,'Mapping Table'!$B$3:$B$102,'UI '!D501,'Mapping Table'!$A$3:$A$102,'UI '!C501)</f>
        <v>0</v>
      </c>
      <c r="C501" s="13"/>
      <c r="D501" s="13"/>
      <c r="E501" s="14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</row>
    <row r="502" spans="1:31" x14ac:dyDescent="0.25">
      <c r="A502" s="5">
        <f>COUNTIFS('Mapping Table'!$B$3:$B$102,'UI '!$D502,'Mapping Table'!$A$3:$A$102,'UI '!$C502)</f>
        <v>0</v>
      </c>
      <c r="B502" s="5">
        <f>SUMIFS('Mapping Table'!$D$3:$D$102,'Mapping Table'!$B$3:$B$102,'UI '!D502,'Mapping Table'!$A$3:$A$102,'UI '!C502)</f>
        <v>0</v>
      </c>
      <c r="C502" s="13"/>
      <c r="D502" s="13"/>
      <c r="E502" s="14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</row>
    <row r="503" spans="1:31" x14ac:dyDescent="0.25">
      <c r="A503" s="5">
        <f>COUNTIFS('Mapping Table'!$B$3:$B$102,'UI '!$D503,'Mapping Table'!$A$3:$A$102,'UI '!$C503)</f>
        <v>0</v>
      </c>
      <c r="B503" s="5">
        <f>SUMIFS('Mapping Table'!$D$3:$D$102,'Mapping Table'!$B$3:$B$102,'UI '!D503,'Mapping Table'!$A$3:$A$102,'UI '!C503)</f>
        <v>0</v>
      </c>
      <c r="C503" s="13"/>
      <c r="D503" s="13"/>
      <c r="E503" s="14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</row>
    <row r="504" spans="1:31" x14ac:dyDescent="0.25">
      <c r="A504" s="5">
        <f>COUNTIFS('Mapping Table'!$B$3:$B$102,'UI '!$D504,'Mapping Table'!$A$3:$A$102,'UI '!$C504)</f>
        <v>0</v>
      </c>
      <c r="B504" s="5">
        <f>SUMIFS('Mapping Table'!$D$3:$D$102,'Mapping Table'!$B$3:$B$102,'UI '!D504,'Mapping Table'!$A$3:$A$102,'UI '!C504)</f>
        <v>0</v>
      </c>
      <c r="C504" s="13"/>
      <c r="D504" s="13"/>
      <c r="E504" s="14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</row>
    <row r="505" spans="1:31" x14ac:dyDescent="0.25">
      <c r="A505" s="5">
        <f>COUNTIFS('Mapping Table'!$B$3:$B$102,'UI '!$D505,'Mapping Table'!$A$3:$A$102,'UI '!$C505)</f>
        <v>0</v>
      </c>
      <c r="B505" s="5">
        <f>SUMIFS('Mapping Table'!$D$3:$D$102,'Mapping Table'!$B$3:$B$102,'UI '!D505,'Mapping Table'!$A$3:$A$102,'UI '!C505)</f>
        <v>0</v>
      </c>
      <c r="C505" s="13"/>
      <c r="D505" s="13"/>
      <c r="E505" s="14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</row>
    <row r="506" spans="1:31" x14ac:dyDescent="0.25">
      <c r="A506" s="5">
        <f>COUNTIFS('Mapping Table'!$B$3:$B$102,'UI '!$D506,'Mapping Table'!$A$3:$A$102,'UI '!$C506)</f>
        <v>0</v>
      </c>
      <c r="B506" s="5">
        <f>SUMIFS('Mapping Table'!$D$3:$D$102,'Mapping Table'!$B$3:$B$102,'UI '!D506,'Mapping Table'!$A$3:$A$102,'UI '!C506)</f>
        <v>0</v>
      </c>
      <c r="C506" s="13"/>
      <c r="D506" s="13"/>
      <c r="E506" s="14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</row>
    <row r="507" spans="1:31" x14ac:dyDescent="0.25">
      <c r="A507" s="5">
        <f>COUNTIFS('Mapping Table'!$B$3:$B$102,'UI '!$D507,'Mapping Table'!$A$3:$A$102,'UI '!$C507)</f>
        <v>0</v>
      </c>
      <c r="B507" s="5">
        <f>SUMIFS('Mapping Table'!$D$3:$D$102,'Mapping Table'!$B$3:$B$102,'UI '!D507,'Mapping Table'!$A$3:$A$102,'UI '!C507)</f>
        <v>0</v>
      </c>
      <c r="C507" s="13"/>
      <c r="D507" s="13"/>
      <c r="E507" s="14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</row>
    <row r="508" spans="1:31" x14ac:dyDescent="0.25">
      <c r="A508" s="5">
        <f>COUNTIFS('Mapping Table'!$B$3:$B$102,'UI '!$D508,'Mapping Table'!$A$3:$A$102,'UI '!$C508)</f>
        <v>0</v>
      </c>
      <c r="B508" s="5">
        <f>SUMIFS('Mapping Table'!$D$3:$D$102,'Mapping Table'!$B$3:$B$102,'UI '!D508,'Mapping Table'!$A$3:$A$102,'UI '!C508)</f>
        <v>0</v>
      </c>
      <c r="C508" s="13"/>
      <c r="D508" s="13"/>
      <c r="E508" s="14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</row>
    <row r="509" spans="1:31" x14ac:dyDescent="0.25">
      <c r="A509" s="5">
        <f>COUNTIFS('Mapping Table'!$B$3:$B$102,'UI '!$D509,'Mapping Table'!$A$3:$A$102,'UI '!$C509)</f>
        <v>0</v>
      </c>
      <c r="B509" s="5">
        <f>SUMIFS('Mapping Table'!$D$3:$D$102,'Mapping Table'!$B$3:$B$102,'UI '!D509,'Mapping Table'!$A$3:$A$102,'UI '!C509)</f>
        <v>0</v>
      </c>
      <c r="C509" s="13"/>
      <c r="D509" s="13"/>
      <c r="E509" s="14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</row>
    <row r="510" spans="1:31" x14ac:dyDescent="0.25">
      <c r="A510" s="5">
        <f>COUNTIFS('Mapping Table'!$B$3:$B$102,'UI '!$D510,'Mapping Table'!$A$3:$A$102,'UI '!$C510)</f>
        <v>0</v>
      </c>
      <c r="B510" s="5">
        <f>SUMIFS('Mapping Table'!$D$3:$D$102,'Mapping Table'!$B$3:$B$102,'UI '!D510,'Mapping Table'!$A$3:$A$102,'UI '!C510)</f>
        <v>0</v>
      </c>
      <c r="C510" s="13"/>
      <c r="D510" s="13"/>
      <c r="E510" s="14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</row>
    <row r="511" spans="1:31" ht="15.75" thickBot="1" x14ac:dyDescent="0.3">
      <c r="A511" s="5">
        <f>COUNTIFS('Mapping Table'!$B$3:$B$102,'UI '!$D511,'Mapping Table'!$A$3:$A$102,'UI '!$C511)</f>
        <v>0</v>
      </c>
      <c r="B511" s="5">
        <f>SUMIFS('Mapping Table'!$D$3:$D$102,'Mapping Table'!$B$3:$B$102,'UI '!D511,'Mapping Table'!$A$3:$A$102,'UI '!C511)</f>
        <v>0</v>
      </c>
      <c r="C511" s="13"/>
      <c r="D511" s="13"/>
      <c r="E511" s="14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</row>
    <row r="512" spans="1:31" x14ac:dyDescent="0.25">
      <c r="E512" s="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3:30" x14ac:dyDescent="0.25">
      <c r="AD513" s="12"/>
    </row>
    <row r="514" spans="3:30" x14ac:dyDescent="0.25">
      <c r="C514" s="24" t="s">
        <v>152</v>
      </c>
      <c r="E514" s="14"/>
    </row>
    <row r="515" spans="3:30" x14ac:dyDescent="0.25">
      <c r="C515" s="24" t="s">
        <v>153</v>
      </c>
      <c r="E515" s="11"/>
    </row>
    <row r="516" spans="3:30" x14ac:dyDescent="0.25">
      <c r="C516" s="24" t="s">
        <v>154</v>
      </c>
    </row>
    <row r="517" spans="3:30" x14ac:dyDescent="0.25">
      <c r="C517" s="24" t="s">
        <v>155</v>
      </c>
    </row>
    <row r="518" spans="3:30" x14ac:dyDescent="0.25">
      <c r="C518" s="24" t="s">
        <v>156</v>
      </c>
    </row>
    <row r="519" spans="3:30" x14ac:dyDescent="0.25">
      <c r="C519" s="24" t="s">
        <v>157</v>
      </c>
    </row>
    <row r="520" spans="3:30" x14ac:dyDescent="0.25">
      <c r="C520" s="24" t="s">
        <v>158</v>
      </c>
    </row>
    <row r="521" spans="3:30" x14ac:dyDescent="0.25">
      <c r="C521" s="24" t="s">
        <v>159</v>
      </c>
    </row>
    <row r="522" spans="3:30" x14ac:dyDescent="0.25">
      <c r="C522" s="24" t="s">
        <v>160</v>
      </c>
    </row>
  </sheetData>
  <autoFilter ref="A5:AE51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A2" sqref="A1:A2"/>
    </sheetView>
  </sheetViews>
  <sheetFormatPr defaultRowHeight="15" x14ac:dyDescent="0.25"/>
  <cols>
    <col min="1" max="2" width="45.42578125" bestFit="1" customWidth="1"/>
    <col min="3" max="4" width="35" bestFit="1" customWidth="1"/>
  </cols>
  <sheetData>
    <row r="1" spans="1:4" s="23" customFormat="1" ht="14.45" x14ac:dyDescent="0.3">
      <c r="A1" s="52" t="s">
        <v>227</v>
      </c>
    </row>
    <row r="2" spans="1:4" s="23" customFormat="1" thickBot="1" x14ac:dyDescent="0.35">
      <c r="A2" s="52" t="s">
        <v>225</v>
      </c>
    </row>
    <row r="3" spans="1:4" thickBot="1" x14ac:dyDescent="0.35">
      <c r="A3" s="7"/>
      <c r="B3" s="7" t="s">
        <v>163</v>
      </c>
      <c r="C3" s="7" t="s">
        <v>166</v>
      </c>
      <c r="D3" s="7" t="s">
        <v>172</v>
      </c>
    </row>
    <row r="4" spans="1:4" ht="14.45" x14ac:dyDescent="0.3">
      <c r="A4" s="8" t="s">
        <v>152</v>
      </c>
      <c r="B4" s="8" t="s">
        <v>56</v>
      </c>
      <c r="C4" t="s">
        <v>144</v>
      </c>
      <c r="D4">
        <v>6</v>
      </c>
    </row>
    <row r="5" spans="1:4" ht="14.45" x14ac:dyDescent="0.3">
      <c r="A5" s="8" t="s">
        <v>152</v>
      </c>
      <c r="B5" s="8" t="s">
        <v>74</v>
      </c>
      <c r="C5" t="s">
        <v>144</v>
      </c>
      <c r="D5">
        <v>6</v>
      </c>
    </row>
    <row r="6" spans="1:4" ht="14.45" x14ac:dyDescent="0.3">
      <c r="A6" s="8" t="s">
        <v>152</v>
      </c>
      <c r="B6" s="8" t="s">
        <v>102</v>
      </c>
      <c r="C6" t="s">
        <v>144</v>
      </c>
      <c r="D6">
        <v>6</v>
      </c>
    </row>
    <row r="7" spans="1:4" ht="14.45" x14ac:dyDescent="0.3">
      <c r="A7" s="8" t="s">
        <v>152</v>
      </c>
      <c r="B7" s="8" t="s">
        <v>77</v>
      </c>
      <c r="C7" t="s">
        <v>144</v>
      </c>
      <c r="D7">
        <v>6</v>
      </c>
    </row>
    <row r="8" spans="1:4" ht="14.45" x14ac:dyDescent="0.3">
      <c r="A8" s="8" t="s">
        <v>152</v>
      </c>
      <c r="B8" s="8" t="s">
        <v>103</v>
      </c>
      <c r="C8" t="s">
        <v>144</v>
      </c>
      <c r="D8">
        <v>6</v>
      </c>
    </row>
    <row r="9" spans="1:4" ht="14.45" x14ac:dyDescent="0.3">
      <c r="A9" s="8" t="s">
        <v>152</v>
      </c>
      <c r="B9" s="8" t="s">
        <v>80</v>
      </c>
      <c r="C9" t="s">
        <v>144</v>
      </c>
      <c r="D9">
        <v>6</v>
      </c>
    </row>
    <row r="10" spans="1:4" ht="14.45" x14ac:dyDescent="0.3">
      <c r="A10" s="8" t="s">
        <v>152</v>
      </c>
      <c r="B10" s="8" t="s">
        <v>109</v>
      </c>
      <c r="C10" t="s">
        <v>144</v>
      </c>
      <c r="D10">
        <v>6</v>
      </c>
    </row>
    <row r="11" spans="1:4" ht="14.45" x14ac:dyDescent="0.3">
      <c r="A11" s="8" t="s">
        <v>153</v>
      </c>
      <c r="B11" s="8" t="s">
        <v>56</v>
      </c>
      <c r="C11" t="s">
        <v>144</v>
      </c>
      <c r="D11">
        <v>9</v>
      </c>
    </row>
    <row r="12" spans="1:4" ht="14.45" x14ac:dyDescent="0.3">
      <c r="A12" s="8" t="s">
        <v>154</v>
      </c>
      <c r="B12" s="8" t="s">
        <v>56</v>
      </c>
      <c r="C12" t="s">
        <v>144</v>
      </c>
      <c r="D12">
        <v>20</v>
      </c>
    </row>
    <row r="13" spans="1:4" ht="14.45" x14ac:dyDescent="0.3">
      <c r="A13" s="8" t="s">
        <v>155</v>
      </c>
      <c r="B13" s="8" t="s">
        <v>56</v>
      </c>
      <c r="C13" t="s">
        <v>144</v>
      </c>
      <c r="D13">
        <v>30</v>
      </c>
    </row>
    <row r="14" spans="1:4" ht="14.45" x14ac:dyDescent="0.3">
      <c r="A14" s="8" t="s">
        <v>155</v>
      </c>
      <c r="B14" s="8" t="s">
        <v>75</v>
      </c>
      <c r="C14" t="s">
        <v>144</v>
      </c>
      <c r="D14">
        <v>30</v>
      </c>
    </row>
    <row r="15" spans="1:4" ht="14.45" x14ac:dyDescent="0.3">
      <c r="A15" s="8" t="s">
        <v>155</v>
      </c>
      <c r="B15" s="8" t="s">
        <v>108</v>
      </c>
      <c r="C15" t="s">
        <v>144</v>
      </c>
      <c r="D15">
        <v>30</v>
      </c>
    </row>
    <row r="16" spans="1:4" ht="14.45" x14ac:dyDescent="0.3">
      <c r="A16" s="8" t="s">
        <v>155</v>
      </c>
      <c r="B16" s="8" t="s">
        <v>114</v>
      </c>
      <c r="C16" t="s">
        <v>144</v>
      </c>
      <c r="D16">
        <v>30</v>
      </c>
    </row>
    <row r="17" spans="1:4" ht="14.45" x14ac:dyDescent="0.3">
      <c r="A17" s="8" t="s">
        <v>155</v>
      </c>
      <c r="B17" s="8" t="s">
        <v>116</v>
      </c>
      <c r="C17" t="s">
        <v>144</v>
      </c>
      <c r="D17">
        <v>30</v>
      </c>
    </row>
    <row r="18" spans="1:4" ht="14.45" x14ac:dyDescent="0.3">
      <c r="A18" s="8" t="s">
        <v>156</v>
      </c>
      <c r="B18" s="8" t="s">
        <v>56</v>
      </c>
      <c r="C18" t="s">
        <v>144</v>
      </c>
      <c r="D18">
        <v>43</v>
      </c>
    </row>
    <row r="19" spans="1:4" ht="14.45" x14ac:dyDescent="0.3">
      <c r="A19" s="8" t="s">
        <v>157</v>
      </c>
      <c r="B19" s="8" t="s">
        <v>56</v>
      </c>
      <c r="C19" t="s">
        <v>144</v>
      </c>
      <c r="D19">
        <v>43</v>
      </c>
    </row>
    <row r="20" spans="1:4" ht="14.45" x14ac:dyDescent="0.3">
      <c r="A20" s="8" t="s">
        <v>158</v>
      </c>
      <c r="B20" s="8" t="s">
        <v>56</v>
      </c>
      <c r="C20" t="s">
        <v>144</v>
      </c>
      <c r="D20">
        <v>44</v>
      </c>
    </row>
    <row r="21" spans="1:4" ht="14.45" x14ac:dyDescent="0.3">
      <c r="A21" s="8" t="s">
        <v>159</v>
      </c>
      <c r="B21" s="8" t="s">
        <v>56</v>
      </c>
      <c r="C21" t="s">
        <v>144</v>
      </c>
      <c r="D21">
        <v>44</v>
      </c>
    </row>
    <row r="22" spans="1:4" ht="14.45" x14ac:dyDescent="0.3">
      <c r="A22" s="8" t="s">
        <v>160</v>
      </c>
      <c r="B22" s="8" t="s">
        <v>56</v>
      </c>
      <c r="C22" t="s">
        <v>144</v>
      </c>
      <c r="D22">
        <v>44</v>
      </c>
    </row>
    <row r="23" spans="1:4" ht="14.45" x14ac:dyDescent="0.3">
      <c r="A23" s="8" t="s">
        <v>160</v>
      </c>
      <c r="B23" s="8" t="s">
        <v>73</v>
      </c>
      <c r="C23" t="s">
        <v>144</v>
      </c>
      <c r="D23">
        <v>44</v>
      </c>
    </row>
    <row r="24" spans="1:4" ht="14.45" x14ac:dyDescent="0.3">
      <c r="A24" s="8" t="s">
        <v>160</v>
      </c>
      <c r="B24" s="8" t="s">
        <v>115</v>
      </c>
      <c r="C24" t="s">
        <v>144</v>
      </c>
      <c r="D24">
        <v>44</v>
      </c>
    </row>
    <row r="25" spans="1:4" ht="14.45" x14ac:dyDescent="0.3">
      <c r="A25" s="8" t="s">
        <v>160</v>
      </c>
      <c r="B25" s="8" t="s">
        <v>87</v>
      </c>
      <c r="C25" t="s">
        <v>144</v>
      </c>
      <c r="D25">
        <v>44</v>
      </c>
    </row>
    <row r="26" spans="1:4" ht="14.45" x14ac:dyDescent="0.3">
      <c r="A26" s="8"/>
      <c r="B26" s="27" t="s">
        <v>74</v>
      </c>
      <c r="C26" s="5" t="s">
        <v>167</v>
      </c>
    </row>
    <row r="27" spans="1:4" ht="14.45" x14ac:dyDescent="0.3">
      <c r="A27" s="8" t="s">
        <v>154</v>
      </c>
      <c r="B27" s="27" t="s">
        <v>102</v>
      </c>
      <c r="C27" s="5" t="s">
        <v>17</v>
      </c>
      <c r="D27">
        <v>18</v>
      </c>
    </row>
    <row r="28" spans="1:4" ht="14.45" x14ac:dyDescent="0.3">
      <c r="A28" s="8" t="s">
        <v>154</v>
      </c>
      <c r="B28" s="27" t="s">
        <v>75</v>
      </c>
      <c r="C28" s="5" t="s">
        <v>17</v>
      </c>
      <c r="D28">
        <v>18</v>
      </c>
    </row>
    <row r="29" spans="1:4" ht="14.45" x14ac:dyDescent="0.3">
      <c r="A29" s="8" t="s">
        <v>154</v>
      </c>
      <c r="B29" s="27" t="s">
        <v>76</v>
      </c>
      <c r="C29" s="5" t="s">
        <v>168</v>
      </c>
      <c r="D29">
        <v>20</v>
      </c>
    </row>
    <row r="30" spans="1:4" ht="14.45" x14ac:dyDescent="0.3">
      <c r="A30" s="8" t="s">
        <v>154</v>
      </c>
      <c r="B30" s="8" t="s">
        <v>77</v>
      </c>
      <c r="C30" t="s">
        <v>14</v>
      </c>
      <c r="D30">
        <v>14</v>
      </c>
    </row>
    <row r="31" spans="1:4" ht="14.45" x14ac:dyDescent="0.3">
      <c r="A31" s="8" t="s">
        <v>154</v>
      </c>
      <c r="B31" s="8" t="s">
        <v>103</v>
      </c>
      <c r="C31" t="s">
        <v>14</v>
      </c>
      <c r="D31">
        <v>14</v>
      </c>
    </row>
    <row r="32" spans="1:4" ht="14.45" x14ac:dyDescent="0.3">
      <c r="A32" s="8" t="s">
        <v>154</v>
      </c>
      <c r="B32" s="8" t="s">
        <v>78</v>
      </c>
      <c r="C32" t="s">
        <v>12</v>
      </c>
      <c r="D32">
        <v>10</v>
      </c>
    </row>
    <row r="33" spans="1:4" ht="14.45" x14ac:dyDescent="0.3">
      <c r="A33" s="8" t="s">
        <v>154</v>
      </c>
      <c r="B33" s="8" t="s">
        <v>104</v>
      </c>
      <c r="C33" t="s">
        <v>12</v>
      </c>
      <c r="D33">
        <v>21</v>
      </c>
    </row>
    <row r="34" spans="1:4" ht="14.45" x14ac:dyDescent="0.3">
      <c r="A34" s="8" t="s">
        <v>154</v>
      </c>
      <c r="B34" s="8" t="s">
        <v>105</v>
      </c>
      <c r="C34" t="s">
        <v>12</v>
      </c>
      <c r="D34">
        <v>22</v>
      </c>
    </row>
    <row r="35" spans="1:4" ht="14.45" x14ac:dyDescent="0.3">
      <c r="A35" s="8" t="s">
        <v>154</v>
      </c>
      <c r="B35" s="8" t="s">
        <v>106</v>
      </c>
      <c r="C35" t="s">
        <v>13</v>
      </c>
      <c r="D35" s="5">
        <v>21</v>
      </c>
    </row>
    <row r="36" spans="1:4" ht="14.45" x14ac:dyDescent="0.3">
      <c r="A36" s="8" t="s">
        <v>154</v>
      </c>
      <c r="B36" s="8" t="s">
        <v>79</v>
      </c>
      <c r="C36" t="s">
        <v>13</v>
      </c>
      <c r="D36">
        <v>11</v>
      </c>
    </row>
    <row r="37" spans="1:4" ht="14.45" x14ac:dyDescent="0.3">
      <c r="A37" s="8" t="s">
        <v>154</v>
      </c>
      <c r="B37" s="8" t="s">
        <v>107</v>
      </c>
      <c r="C37" t="s">
        <v>13</v>
      </c>
      <c r="D37">
        <v>11</v>
      </c>
    </row>
    <row r="38" spans="1:4" ht="14.45" x14ac:dyDescent="0.3">
      <c r="A38" s="8" t="s">
        <v>154</v>
      </c>
      <c r="B38" s="8" t="s">
        <v>80</v>
      </c>
      <c r="C38" t="s">
        <v>18</v>
      </c>
      <c r="D38">
        <v>21</v>
      </c>
    </row>
    <row r="39" spans="1:4" ht="14.45" x14ac:dyDescent="0.3">
      <c r="A39" s="8" t="s">
        <v>154</v>
      </c>
      <c r="B39" s="8" t="s">
        <v>108</v>
      </c>
      <c r="C39" t="s">
        <v>18</v>
      </c>
      <c r="D39">
        <v>19</v>
      </c>
    </row>
    <row r="40" spans="1:4" ht="14.45" x14ac:dyDescent="0.3">
      <c r="A40" s="8" t="s">
        <v>154</v>
      </c>
      <c r="B40" s="8" t="s">
        <v>109</v>
      </c>
      <c r="C40" t="s">
        <v>16</v>
      </c>
      <c r="D40">
        <v>17</v>
      </c>
    </row>
    <row r="41" spans="1:4" ht="14.45" x14ac:dyDescent="0.3">
      <c r="A41" s="8" t="s">
        <v>154</v>
      </c>
      <c r="B41" s="8" t="s">
        <v>81</v>
      </c>
      <c r="C41" t="s">
        <v>16</v>
      </c>
      <c r="D41">
        <v>17</v>
      </c>
    </row>
    <row r="42" spans="1:4" ht="14.45" x14ac:dyDescent="0.3">
      <c r="A42" s="8" t="s">
        <v>154</v>
      </c>
      <c r="B42" s="8" t="s">
        <v>82</v>
      </c>
      <c r="C42" t="s">
        <v>8</v>
      </c>
      <c r="D42">
        <v>15</v>
      </c>
    </row>
    <row r="43" spans="1:4" ht="14.45" x14ac:dyDescent="0.3">
      <c r="A43" s="8" t="s">
        <v>152</v>
      </c>
      <c r="B43" s="8" t="s">
        <v>82</v>
      </c>
      <c r="C43" t="s">
        <v>8</v>
      </c>
      <c r="D43">
        <v>1</v>
      </c>
    </row>
    <row r="44" spans="1:4" x14ac:dyDescent="0.25">
      <c r="A44" s="8" t="s">
        <v>154</v>
      </c>
      <c r="B44" s="8" t="s">
        <v>110</v>
      </c>
      <c r="C44" t="s">
        <v>8</v>
      </c>
      <c r="D44">
        <v>15</v>
      </c>
    </row>
    <row r="45" spans="1:4" x14ac:dyDescent="0.25">
      <c r="A45" s="8" t="s">
        <v>152</v>
      </c>
      <c r="B45" s="8" t="s">
        <v>110</v>
      </c>
      <c r="C45" t="s">
        <v>8</v>
      </c>
      <c r="D45">
        <v>1</v>
      </c>
    </row>
    <row r="46" spans="1:4" x14ac:dyDescent="0.25">
      <c r="A46" s="8" t="s">
        <v>152</v>
      </c>
      <c r="B46" s="8" t="s">
        <v>89</v>
      </c>
      <c r="C46" t="s">
        <v>8</v>
      </c>
      <c r="D46">
        <v>1</v>
      </c>
    </row>
    <row r="47" spans="1:4" x14ac:dyDescent="0.25">
      <c r="A47" s="8" t="s">
        <v>152</v>
      </c>
      <c r="B47" s="8" t="s">
        <v>90</v>
      </c>
      <c r="C47" t="s">
        <v>8</v>
      </c>
      <c r="D47">
        <v>1</v>
      </c>
    </row>
    <row r="48" spans="1:4" x14ac:dyDescent="0.25">
      <c r="A48" s="8" t="s">
        <v>152</v>
      </c>
      <c r="B48" s="8" t="s">
        <v>92</v>
      </c>
      <c r="C48" t="s">
        <v>8</v>
      </c>
      <c r="D48">
        <v>1</v>
      </c>
    </row>
    <row r="49" spans="1:4" x14ac:dyDescent="0.25">
      <c r="A49" s="8" t="s">
        <v>153</v>
      </c>
      <c r="B49" s="8" t="s">
        <v>82</v>
      </c>
      <c r="C49" t="s">
        <v>8</v>
      </c>
      <c r="D49">
        <v>8</v>
      </c>
    </row>
    <row r="50" spans="1:4" x14ac:dyDescent="0.25">
      <c r="A50" s="8" t="s">
        <v>153</v>
      </c>
      <c r="B50" s="8" t="s">
        <v>110</v>
      </c>
      <c r="C50" t="s">
        <v>8</v>
      </c>
      <c r="D50">
        <v>8</v>
      </c>
    </row>
    <row r="51" spans="1:4" x14ac:dyDescent="0.25">
      <c r="A51" s="8" t="s">
        <v>153</v>
      </c>
      <c r="B51" s="8" t="s">
        <v>89</v>
      </c>
      <c r="C51" t="s">
        <v>8</v>
      </c>
      <c r="D51">
        <v>8</v>
      </c>
    </row>
    <row r="52" spans="1:4" x14ac:dyDescent="0.25">
      <c r="A52" s="8" t="s">
        <v>153</v>
      </c>
      <c r="B52" s="8" t="s">
        <v>90</v>
      </c>
      <c r="C52" t="s">
        <v>8</v>
      </c>
      <c r="D52">
        <v>8</v>
      </c>
    </row>
    <row r="53" spans="1:4" x14ac:dyDescent="0.25">
      <c r="A53" s="8" t="s">
        <v>153</v>
      </c>
      <c r="B53" s="8" t="s">
        <v>91</v>
      </c>
      <c r="C53" t="s">
        <v>8</v>
      </c>
      <c r="D53">
        <v>8</v>
      </c>
    </row>
    <row r="54" spans="1:4" x14ac:dyDescent="0.25">
      <c r="A54" s="13" t="s">
        <v>153</v>
      </c>
      <c r="B54" s="13" t="s">
        <v>175</v>
      </c>
      <c r="C54" t="s">
        <v>8</v>
      </c>
      <c r="D54">
        <v>8</v>
      </c>
    </row>
    <row r="55" spans="1:4" x14ac:dyDescent="0.25">
      <c r="A55" s="8" t="s">
        <v>153</v>
      </c>
      <c r="B55" s="8" t="s">
        <v>92</v>
      </c>
      <c r="C55" t="s">
        <v>8</v>
      </c>
      <c r="D55">
        <v>8</v>
      </c>
    </row>
    <row r="56" spans="1:4" x14ac:dyDescent="0.25">
      <c r="A56" s="8" t="s">
        <v>153</v>
      </c>
      <c r="B56" s="8" t="s">
        <v>83</v>
      </c>
      <c r="C56" t="s">
        <v>7</v>
      </c>
      <c r="D56">
        <v>7</v>
      </c>
    </row>
    <row r="57" spans="1:4" x14ac:dyDescent="0.25">
      <c r="A57" s="8" t="s">
        <v>153</v>
      </c>
      <c r="B57" s="8" t="s">
        <v>93</v>
      </c>
      <c r="C57" t="s">
        <v>7</v>
      </c>
      <c r="D57">
        <v>7</v>
      </c>
    </row>
    <row r="58" spans="1:4" x14ac:dyDescent="0.25">
      <c r="A58" s="8" t="s">
        <v>153</v>
      </c>
      <c r="B58" s="8" t="s">
        <v>94</v>
      </c>
      <c r="C58" t="s">
        <v>7</v>
      </c>
      <c r="D58">
        <v>7</v>
      </c>
    </row>
    <row r="59" spans="1:4" x14ac:dyDescent="0.25">
      <c r="A59" s="8" t="s">
        <v>153</v>
      </c>
      <c r="B59" s="8" t="s">
        <v>95</v>
      </c>
      <c r="C59" t="s">
        <v>7</v>
      </c>
      <c r="D59">
        <v>7</v>
      </c>
    </row>
    <row r="60" spans="1:4" x14ac:dyDescent="0.25">
      <c r="A60" s="8" t="s">
        <v>153</v>
      </c>
      <c r="B60" s="8" t="s">
        <v>96</v>
      </c>
      <c r="C60" t="s">
        <v>7</v>
      </c>
      <c r="D60">
        <v>7</v>
      </c>
    </row>
    <row r="61" spans="1:4" x14ac:dyDescent="0.25">
      <c r="A61" s="8" t="s">
        <v>153</v>
      </c>
      <c r="B61" s="8" t="s">
        <v>97</v>
      </c>
      <c r="C61" t="s">
        <v>7</v>
      </c>
      <c r="D61">
        <v>7</v>
      </c>
    </row>
    <row r="62" spans="1:4" x14ac:dyDescent="0.25">
      <c r="A62" s="8" t="s">
        <v>152</v>
      </c>
      <c r="B62" s="8" t="s">
        <v>84</v>
      </c>
      <c r="C62" t="s">
        <v>1</v>
      </c>
      <c r="D62">
        <v>2</v>
      </c>
    </row>
    <row r="63" spans="1:4" x14ac:dyDescent="0.25">
      <c r="A63" s="8" t="s">
        <v>154</v>
      </c>
      <c r="B63" s="8" t="s">
        <v>84</v>
      </c>
      <c r="C63" t="s">
        <v>1</v>
      </c>
      <c r="D63">
        <v>12</v>
      </c>
    </row>
    <row r="64" spans="1:4" x14ac:dyDescent="0.25">
      <c r="A64" s="8" t="s">
        <v>154</v>
      </c>
      <c r="B64" s="8" t="s">
        <v>111</v>
      </c>
      <c r="C64" t="s">
        <v>1</v>
      </c>
      <c r="D64">
        <v>12</v>
      </c>
    </row>
    <row r="65" spans="1:4" x14ac:dyDescent="0.25">
      <c r="A65" s="8" t="s">
        <v>154</v>
      </c>
      <c r="B65" s="8" t="s">
        <v>112</v>
      </c>
      <c r="C65" t="s">
        <v>130</v>
      </c>
      <c r="D65">
        <v>27</v>
      </c>
    </row>
    <row r="66" spans="1:4" x14ac:dyDescent="0.25">
      <c r="A66" s="8" t="s">
        <v>152</v>
      </c>
      <c r="B66" s="8" t="s">
        <v>85</v>
      </c>
      <c r="C66" t="s">
        <v>2</v>
      </c>
      <c r="D66">
        <v>3</v>
      </c>
    </row>
    <row r="67" spans="1:4" x14ac:dyDescent="0.25">
      <c r="A67" s="8" t="s">
        <v>154</v>
      </c>
      <c r="B67" s="8" t="s">
        <v>85</v>
      </c>
      <c r="C67" t="s">
        <v>2</v>
      </c>
      <c r="D67">
        <v>13</v>
      </c>
    </row>
    <row r="68" spans="1:4" x14ac:dyDescent="0.25">
      <c r="A68" s="8" t="s">
        <v>154</v>
      </c>
      <c r="B68" s="8" t="s">
        <v>113</v>
      </c>
      <c r="C68" t="s">
        <v>2</v>
      </c>
      <c r="D68">
        <v>13</v>
      </c>
    </row>
    <row r="69" spans="1:4" x14ac:dyDescent="0.25">
      <c r="A69" s="8" t="s">
        <v>152</v>
      </c>
      <c r="B69" s="8" t="s">
        <v>121</v>
      </c>
      <c r="C69" t="s">
        <v>2</v>
      </c>
      <c r="D69">
        <v>6</v>
      </c>
    </row>
    <row r="70" spans="1:4" x14ac:dyDescent="0.25">
      <c r="A70" s="8" t="s">
        <v>154</v>
      </c>
      <c r="B70" s="8" t="s">
        <v>73</v>
      </c>
      <c r="C70" t="s">
        <v>129</v>
      </c>
      <c r="D70">
        <v>25</v>
      </c>
    </row>
    <row r="71" spans="1:4" x14ac:dyDescent="0.25">
      <c r="A71" s="8" t="s">
        <v>154</v>
      </c>
      <c r="B71" s="8" t="s">
        <v>86</v>
      </c>
      <c r="C71" t="s">
        <v>15</v>
      </c>
      <c r="D71">
        <v>16</v>
      </c>
    </row>
    <row r="72" spans="1:4" x14ac:dyDescent="0.25">
      <c r="A72" s="8" t="s">
        <v>154</v>
      </c>
      <c r="B72" s="8" t="s">
        <v>114</v>
      </c>
      <c r="C72" t="s">
        <v>15</v>
      </c>
      <c r="D72">
        <v>16</v>
      </c>
    </row>
    <row r="73" spans="1:4" x14ac:dyDescent="0.25">
      <c r="A73" s="8" t="s">
        <v>154</v>
      </c>
      <c r="B73" s="8" t="s">
        <v>115</v>
      </c>
      <c r="C73" t="s">
        <v>23</v>
      </c>
      <c r="D73">
        <v>23</v>
      </c>
    </row>
    <row r="74" spans="1:4" x14ac:dyDescent="0.25">
      <c r="A74" s="8" t="s">
        <v>154</v>
      </c>
      <c r="B74" s="8" t="s">
        <v>87</v>
      </c>
      <c r="C74" t="s">
        <v>24</v>
      </c>
      <c r="D74">
        <v>24</v>
      </c>
    </row>
    <row r="75" spans="1:4" x14ac:dyDescent="0.25">
      <c r="A75" s="8"/>
      <c r="B75" s="27" t="s">
        <v>116</v>
      </c>
      <c r="C75" s="5" t="s">
        <v>169</v>
      </c>
    </row>
    <row r="76" spans="1:4" x14ac:dyDescent="0.25">
      <c r="A76" s="8"/>
      <c r="B76" s="27" t="s">
        <v>117</v>
      </c>
      <c r="C76" s="5" t="s">
        <v>170</v>
      </c>
    </row>
    <row r="77" spans="1:4" x14ac:dyDescent="0.25">
      <c r="A77" s="8" t="s">
        <v>154</v>
      </c>
      <c r="B77" s="27" t="s">
        <v>118</v>
      </c>
      <c r="C77" s="5" t="s">
        <v>25</v>
      </c>
      <c r="D77">
        <v>26</v>
      </c>
    </row>
    <row r="78" spans="1:4" x14ac:dyDescent="0.25">
      <c r="A78" s="8" t="s">
        <v>154</v>
      </c>
      <c r="B78" s="27" t="s">
        <v>119</v>
      </c>
      <c r="C78" s="5" t="s">
        <v>26</v>
      </c>
      <c r="D78">
        <v>28</v>
      </c>
    </row>
    <row r="79" spans="1:4" x14ac:dyDescent="0.25">
      <c r="A79" s="8" t="s">
        <v>153</v>
      </c>
      <c r="B79" s="27" t="s">
        <v>98</v>
      </c>
      <c r="C79" s="5" t="s">
        <v>8</v>
      </c>
      <c r="D79">
        <v>8</v>
      </c>
    </row>
    <row r="80" spans="1:4" x14ac:dyDescent="0.25">
      <c r="A80" s="8" t="s">
        <v>153</v>
      </c>
      <c r="B80" s="27" t="s">
        <v>99</v>
      </c>
      <c r="C80" s="5" t="s">
        <v>8</v>
      </c>
      <c r="D80">
        <v>8</v>
      </c>
    </row>
    <row r="81" spans="1:4" x14ac:dyDescent="0.25">
      <c r="A81" s="8" t="s">
        <v>153</v>
      </c>
      <c r="B81" s="27" t="s">
        <v>100</v>
      </c>
      <c r="C81" s="5" t="s">
        <v>7</v>
      </c>
      <c r="D81">
        <v>7</v>
      </c>
    </row>
    <row r="82" spans="1:4" x14ac:dyDescent="0.25">
      <c r="A82" s="8" t="s">
        <v>153</v>
      </c>
      <c r="B82" s="27" t="s">
        <v>101</v>
      </c>
      <c r="C82" s="5" t="s">
        <v>7</v>
      </c>
      <c r="D82">
        <v>7</v>
      </c>
    </row>
    <row r="83" spans="1:4" x14ac:dyDescent="0.25">
      <c r="A83" s="8"/>
      <c r="B83" s="27" t="s">
        <v>58</v>
      </c>
      <c r="C83" s="5" t="s">
        <v>70</v>
      </c>
    </row>
    <row r="84" spans="1:4" x14ac:dyDescent="0.25">
      <c r="A84" s="8" t="s">
        <v>157</v>
      </c>
      <c r="B84" s="27" t="s">
        <v>71</v>
      </c>
      <c r="C84" s="5" t="s">
        <v>127</v>
      </c>
      <c r="D84">
        <v>31</v>
      </c>
    </row>
    <row r="85" spans="1:4" x14ac:dyDescent="0.25">
      <c r="A85" s="8" t="s">
        <v>157</v>
      </c>
      <c r="B85" s="27" t="s">
        <v>72</v>
      </c>
      <c r="C85" s="5" t="s">
        <v>131</v>
      </c>
      <c r="D85">
        <v>32</v>
      </c>
    </row>
    <row r="86" spans="1:4" x14ac:dyDescent="0.25">
      <c r="A86" s="8" t="s">
        <v>156</v>
      </c>
      <c r="B86" s="27" t="s">
        <v>59</v>
      </c>
      <c r="C86" s="5" t="s">
        <v>132</v>
      </c>
      <c r="D86">
        <v>33</v>
      </c>
    </row>
    <row r="87" spans="1:4" x14ac:dyDescent="0.25">
      <c r="A87" s="8" t="s">
        <v>156</v>
      </c>
      <c r="B87" s="8" t="s">
        <v>60</v>
      </c>
      <c r="C87" t="s">
        <v>133</v>
      </c>
      <c r="D87">
        <v>34</v>
      </c>
    </row>
    <row r="88" spans="1:4" x14ac:dyDescent="0.25">
      <c r="A88" s="8" t="s">
        <v>156</v>
      </c>
      <c r="B88" s="8" t="s">
        <v>61</v>
      </c>
      <c r="C88" t="s">
        <v>134</v>
      </c>
      <c r="D88">
        <v>35</v>
      </c>
    </row>
    <row r="89" spans="1:4" x14ac:dyDescent="0.25">
      <c r="A89" s="8" t="s">
        <v>156</v>
      </c>
      <c r="B89" s="8" t="s">
        <v>62</v>
      </c>
      <c r="C89" t="s">
        <v>135</v>
      </c>
      <c r="D89">
        <v>36</v>
      </c>
    </row>
    <row r="90" spans="1:4" x14ac:dyDescent="0.25">
      <c r="A90" s="8" t="s">
        <v>156</v>
      </c>
      <c r="B90" s="8" t="s">
        <v>63</v>
      </c>
      <c r="C90" t="s">
        <v>137</v>
      </c>
      <c r="D90">
        <v>37</v>
      </c>
    </row>
    <row r="91" spans="1:4" x14ac:dyDescent="0.25">
      <c r="A91" s="8" t="s">
        <v>156</v>
      </c>
      <c r="B91" s="8" t="s">
        <v>64</v>
      </c>
      <c r="C91" t="s">
        <v>149</v>
      </c>
      <c r="D91">
        <v>38</v>
      </c>
    </row>
    <row r="92" spans="1:4" x14ac:dyDescent="0.25">
      <c r="A92" s="8" t="s">
        <v>156</v>
      </c>
      <c r="B92" s="8" t="s">
        <v>65</v>
      </c>
      <c r="C92" t="s">
        <v>139</v>
      </c>
      <c r="D92">
        <v>40</v>
      </c>
    </row>
    <row r="93" spans="1:4" x14ac:dyDescent="0.25">
      <c r="A93" s="8" t="s">
        <v>156</v>
      </c>
      <c r="B93" s="8" t="s">
        <v>66</v>
      </c>
      <c r="C93" t="s">
        <v>139</v>
      </c>
      <c r="D93">
        <v>40</v>
      </c>
    </row>
    <row r="94" spans="1:4" x14ac:dyDescent="0.25">
      <c r="A94" s="8" t="s">
        <v>156</v>
      </c>
      <c r="B94" s="8" t="s">
        <v>67</v>
      </c>
      <c r="C94" t="s">
        <v>138</v>
      </c>
      <c r="D94">
        <v>39</v>
      </c>
    </row>
    <row r="95" spans="1:4" x14ac:dyDescent="0.25">
      <c r="A95" s="8" t="s">
        <v>156</v>
      </c>
      <c r="B95" s="8" t="s">
        <v>68</v>
      </c>
      <c r="C95" t="s">
        <v>140</v>
      </c>
      <c r="D95">
        <v>41</v>
      </c>
    </row>
    <row r="96" spans="1:4" x14ac:dyDescent="0.25">
      <c r="A96" s="8" t="s">
        <v>156</v>
      </c>
      <c r="B96" s="8" t="s">
        <v>69</v>
      </c>
      <c r="C96" t="s">
        <v>141</v>
      </c>
      <c r="D96">
        <v>42</v>
      </c>
    </row>
    <row r="97" spans="1:4" x14ac:dyDescent="0.25">
      <c r="A97" s="8" t="s">
        <v>152</v>
      </c>
      <c r="B97" s="8" t="s">
        <v>88</v>
      </c>
      <c r="C97" t="s">
        <v>4</v>
      </c>
      <c r="D97">
        <v>5</v>
      </c>
    </row>
    <row r="98" spans="1:4" x14ac:dyDescent="0.25">
      <c r="A98" s="8" t="s">
        <v>152</v>
      </c>
      <c r="B98" s="8" t="s">
        <v>125</v>
      </c>
      <c r="C98" t="s">
        <v>4</v>
      </c>
      <c r="D98">
        <v>5</v>
      </c>
    </row>
    <row r="99" spans="1:4" x14ac:dyDescent="0.25">
      <c r="A99" s="8" t="s">
        <v>152</v>
      </c>
      <c r="B99" s="8" t="s">
        <v>122</v>
      </c>
      <c r="C99" t="s">
        <v>4</v>
      </c>
      <c r="D99">
        <v>5</v>
      </c>
    </row>
    <row r="100" spans="1:4" x14ac:dyDescent="0.25">
      <c r="A100" s="8" t="s">
        <v>152</v>
      </c>
      <c r="B100" s="8" t="s">
        <v>123</v>
      </c>
      <c r="C100" t="s">
        <v>4</v>
      </c>
      <c r="D100">
        <v>5</v>
      </c>
    </row>
    <row r="101" spans="1:4" x14ac:dyDescent="0.25">
      <c r="A101" s="8" t="s">
        <v>152</v>
      </c>
      <c r="B101" s="8" t="s">
        <v>124</v>
      </c>
      <c r="C101" t="s">
        <v>3</v>
      </c>
      <c r="D101">
        <v>4</v>
      </c>
    </row>
    <row r="102" spans="1:4" x14ac:dyDescent="0.25">
      <c r="A102" s="8" t="s">
        <v>154</v>
      </c>
      <c r="B102" s="8" t="s">
        <v>120</v>
      </c>
      <c r="C102" t="s">
        <v>144</v>
      </c>
      <c r="D102">
        <v>23</v>
      </c>
    </row>
  </sheetData>
  <autoFilter ref="A3:D10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UI </vt:lpstr>
      <vt:lpstr>Mapping 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2016-06-28T15:28:46Z</dcterms:created>
  <dcterms:modified xsi:type="dcterms:W3CDTF">2016-06-28T15:28:55Z</dcterms:modified>
</cp:coreProperties>
</file>