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6608" windowHeight="4632" tabRatio="732"/>
  </bookViews>
  <sheets>
    <sheet name="2016 Annual Cable Losses Energy" sheetId="13" r:id="rId1"/>
    <sheet name="2016 Hourly Load - RC2016" sheetId="19" r:id="rId2"/>
    <sheet name="Hourly Loads p.u of Peak" sheetId="20" r:id="rId3"/>
    <sheet name="CLEF" sheetId="21" r:id="rId4"/>
    <sheet name="Conductor Losses" sheetId="23" r:id="rId5"/>
  </sheets>
  <externalReferences>
    <externalReference r:id="rId6"/>
  </externalReferences>
  <definedNames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localSheetId="4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0" hidden="1">{"EXCELHLP.HLP!1802";5;10;5;10;13;13;13;8;5;5;10;14;13;13;13;13;5;10;14;13;5;10;1;2;24}</definedName>
    <definedName name="_ATPRegress_Dlg_Types" localSheetId="4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Name">#REF!</definedName>
    <definedName name="pig_dig5" localSheetId="0" hidden="1">{#N/A,#N/A,FALSE,"T COST";#N/A,#N/A,FALSE,"COST_FH"}</definedName>
    <definedName name="pig_dig5" localSheetId="4" hidden="1">{#N/A,#N/A,FALSE,"T COST";#N/A,#N/A,FALSE,"COST_FH"}</definedName>
    <definedName name="pig_dig5" hidden="1">{#N/A,#N/A,FALSE,"T COST";#N/A,#N/A,FALSE,"COST_FH"}</definedName>
    <definedName name="pig_dog" localSheetId="0" hidden="1">{2;#N/A;"R13C16:R17C16";#N/A;"R13C14:R17C15";FALSE;FALSE;FALSE;95;#N/A;#N/A;"R13C19";#N/A;FALSE;FALSE;FALSE;FALSE;#N/A;"";#N/A;FALSE;"";"";#N/A;#N/A;#N/A}</definedName>
    <definedName name="pig_dog" localSheetId="4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0" hidden="1">{"EXCELHLP.HLP!1802";5;10;5;10;13;13;13;8;5;5;10;14;13;13;13;13;5;10;14;13;5;10;1;2;24}</definedName>
    <definedName name="pig_dog\" localSheetId="4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0" hidden="1">{#N/A,#N/A,FALSE,"SUMMARY";#N/A,#N/A,FALSE,"INPUTDATA";#N/A,#N/A,FALSE,"Condenser Performance"}</definedName>
    <definedName name="pig_dog4" localSheetId="4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0" hidden="1">{#N/A,#N/A,FALSE,"INPUTDATA";#N/A,#N/A,FALSE,"SUMMARY";#N/A,#N/A,FALSE,"CTAREP";#N/A,#N/A,FALSE,"CTBREP";#N/A,#N/A,FALSE,"TURBEFF";#N/A,#N/A,FALSE,"Condenser Performance"}</definedName>
    <definedName name="pig_dog6" localSheetId="4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0" hidden="1">{#N/A,#N/A,FALSE,"INPUTDATA";#N/A,#N/A,FALSE,"SUMMARY"}</definedName>
    <definedName name="pig_dog7" localSheetId="4" hidden="1">{#N/A,#N/A,FALSE,"INPUTDATA";#N/A,#N/A,FALSE,"SUMMARY"}</definedName>
    <definedName name="pig_dog7" hidden="1">{#N/A,#N/A,FALSE,"INPUTDATA";#N/A,#N/A,FALSE,"SUMMARY"}</definedName>
    <definedName name="pig_dog8" localSheetId="0" hidden="1">{#N/A,#N/A,FALSE,"INPUTDATA";#N/A,#N/A,FALSE,"SUMMARY";#N/A,#N/A,FALSE,"CTAREP";#N/A,#N/A,FALSE,"CTBREP";#N/A,#N/A,FALSE,"PMG4ST86";#N/A,#N/A,FALSE,"TURBEFF";#N/A,#N/A,FALSE,"Condenser Performance"}</definedName>
    <definedName name="pig_dog8" localSheetId="4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test" localSheetId="4" hidden="1">{2;#N/A;"R13C16:R17C16";#N/A;"R13C14:R17C15";FALSE;FALSE;FALSE;95;#N/A;#N/A;"R13C19";#N/A;FALSE;FALSE;FALSE;FALSE;#N/A;"";#N/A;FALSE;"";"";#N/A;#N/A;#N/A}</definedName>
    <definedName name="test" hidden="1">{2;#N/A;"R13C16:R17C16";#N/A;"R13C14:R17C15";FALSE;FALSE;FALSE;95;#N/A;#N/A;"R13C19";#N/A;FALSE;FALSE;FALSE;FALSE;#N/A;"";#N/A;FALSE;"";"";#N/A;#N/A;#N/A}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0" hidden="1">{#N/A,#N/A,FALSE,"SUMMARY";#N/A,#N/A,FALSE,"INPUTDATA";#N/A,#N/A,FALSE,"Condenser Performance"}</definedName>
    <definedName name="wrn.Condenser._.Summary." localSheetId="4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0" hidden="1">{#N/A,#N/A,FALSE,"T COST";#N/A,#N/A,FALSE,"COST_FH"}</definedName>
    <definedName name="wrn.COST." localSheetId="4" hidden="1">{#N/A,#N/A,FALSE,"T COST";#N/A,#N/A,FALSE,"COST_FH"}</definedName>
    <definedName name="wrn.COST." hidden="1">{#N/A,#N/A,FALSE,"T COST";#N/A,#N/A,FALSE,"COST_FH"}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localSheetId="4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0" hidden="1">{#N/A,#N/A,FALSE,"INPUTDATA";#N/A,#N/A,FALSE,"SUMMARY"}</definedName>
    <definedName name="wrn.Exec._.Summary." localSheetId="4" hidden="1">{#N/A,#N/A,FALSE,"INPUTDATA";#N/A,#N/A,FALSE,"SUMMARY"}</definedName>
    <definedName name="wrn.Exec._.Summary." hidden="1">{#N/A,#N/A,FALSE,"INPUTDATA";#N/A,#N/A,FALSE,"SUMMARY"}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4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xxxx" localSheetId="4" hidden="1">{2;#N/A;"R13C16:R17C16";#N/A;"R13C14:R17C15";FALSE;FALSE;FALSE;95;#N/A;#N/A;"R13C19";#N/A;FALSE;FALSE;FALSE;FALSE;#N/A;"";#N/A;FALSE;"";"";#N/A;#N/A;#N/A}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Y69" i="20" l="1"/>
  <c r="Y70" i="21" s="1"/>
  <c r="X69" i="20"/>
  <c r="X70" i="21" s="1"/>
  <c r="W69" i="20"/>
  <c r="W70" i="21" s="1"/>
  <c r="V69" i="20"/>
  <c r="V70" i="21" s="1"/>
  <c r="U69" i="20"/>
  <c r="U70" i="21" s="1"/>
  <c r="T69" i="20"/>
  <c r="T70" i="21" s="1"/>
  <c r="S69" i="20"/>
  <c r="S70" i="21" s="1"/>
  <c r="R69" i="20"/>
  <c r="R70" i="21" s="1"/>
  <c r="Q69" i="20"/>
  <c r="Q70" i="21" s="1"/>
  <c r="P69" i="20"/>
  <c r="P70" i="21" s="1"/>
  <c r="O69" i="20"/>
  <c r="O70" i="21" s="1"/>
  <c r="N69" i="20"/>
  <c r="N70" i="21" s="1"/>
  <c r="M69" i="20"/>
  <c r="M70" i="21" s="1"/>
  <c r="L69" i="20"/>
  <c r="L70" i="21" s="1"/>
  <c r="K69" i="20"/>
  <c r="K70" i="21" s="1"/>
  <c r="J69" i="20"/>
  <c r="J70" i="21" s="1"/>
  <c r="I69" i="20"/>
  <c r="I70" i="21" s="1"/>
  <c r="H69" i="20"/>
  <c r="H70" i="21" s="1"/>
  <c r="G69" i="20"/>
  <c r="G70" i="21" s="1"/>
  <c r="F69" i="20"/>
  <c r="F70" i="21" s="1"/>
  <c r="E69" i="20"/>
  <c r="E70" i="21" s="1"/>
  <c r="D69" i="20"/>
  <c r="D70" i="21" s="1"/>
  <c r="C69" i="20"/>
  <c r="C70" i="21" s="1"/>
  <c r="B69" i="20"/>
  <c r="AA70" i="19"/>
  <c r="AA69" i="20" l="1"/>
  <c r="B70" i="21"/>
  <c r="AE17" i="19"/>
  <c r="L5" i="13" s="1"/>
  <c r="AE25" i="19" l="1"/>
  <c r="AA11" i="19" l="1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47" i="19"/>
  <c r="AA48" i="19"/>
  <c r="AA49" i="19"/>
  <c r="AA50" i="19"/>
  <c r="AA51" i="19"/>
  <c r="AA52" i="19"/>
  <c r="AA53" i="19"/>
  <c r="AA54" i="19"/>
  <c r="AA55" i="19"/>
  <c r="AA56" i="19"/>
  <c r="AA57" i="19"/>
  <c r="AA58" i="19"/>
  <c r="AA59" i="19"/>
  <c r="AA60" i="19"/>
  <c r="AA61" i="19"/>
  <c r="AA62" i="19"/>
  <c r="AA63" i="19"/>
  <c r="AA64" i="19"/>
  <c r="AA65" i="19"/>
  <c r="AA66" i="19"/>
  <c r="AA67" i="19"/>
  <c r="AA68" i="19"/>
  <c r="AA69" i="19"/>
  <c r="AA71" i="19"/>
  <c r="AA72" i="19"/>
  <c r="AA73" i="19"/>
  <c r="AA74" i="19"/>
  <c r="AA75" i="19"/>
  <c r="AA76" i="19"/>
  <c r="AA77" i="19"/>
  <c r="AA78" i="19"/>
  <c r="AA79" i="19"/>
  <c r="AA80" i="19"/>
  <c r="AA81" i="19"/>
  <c r="AA82" i="19"/>
  <c r="AA83" i="19"/>
  <c r="AA84" i="19"/>
  <c r="AA85" i="19"/>
  <c r="AA86" i="19"/>
  <c r="AA87" i="19"/>
  <c r="AA88" i="19"/>
  <c r="AA89" i="19"/>
  <c r="AA90" i="19"/>
  <c r="AA91" i="19"/>
  <c r="AA92" i="19"/>
  <c r="AA93" i="19"/>
  <c r="AA94" i="19"/>
  <c r="AA95" i="19"/>
  <c r="AA96" i="19"/>
  <c r="AA97" i="19"/>
  <c r="AA98" i="19"/>
  <c r="AA99" i="19"/>
  <c r="AA100" i="19"/>
  <c r="AA101" i="19"/>
  <c r="AA102" i="19"/>
  <c r="AA103" i="19"/>
  <c r="AA104" i="19"/>
  <c r="AA105" i="19"/>
  <c r="AA106" i="19"/>
  <c r="AA107" i="19"/>
  <c r="AA108" i="19"/>
  <c r="AA109" i="19"/>
  <c r="AA110" i="19"/>
  <c r="AA111" i="19"/>
  <c r="AA112" i="19"/>
  <c r="AA113" i="19"/>
  <c r="AA114" i="19"/>
  <c r="AA115" i="19"/>
  <c r="AA116" i="19"/>
  <c r="AA117" i="19"/>
  <c r="AA118" i="19"/>
  <c r="AA119" i="19"/>
  <c r="AA120" i="19"/>
  <c r="AA121" i="19"/>
  <c r="AA122" i="19"/>
  <c r="AA123" i="19"/>
  <c r="AA124" i="19"/>
  <c r="AA125" i="19"/>
  <c r="AA126" i="19"/>
  <c r="AA127" i="19"/>
  <c r="AA128" i="19"/>
  <c r="AA129" i="19"/>
  <c r="AA130" i="19"/>
  <c r="AA131" i="19"/>
  <c r="AA132" i="19"/>
  <c r="AA133" i="19"/>
  <c r="AA134" i="19"/>
  <c r="AA135" i="19"/>
  <c r="AA136" i="19"/>
  <c r="AA137" i="19"/>
  <c r="AA138" i="19"/>
  <c r="AA139" i="19"/>
  <c r="AA140" i="19"/>
  <c r="AA141" i="19"/>
  <c r="AA142" i="19"/>
  <c r="AA143" i="19"/>
  <c r="AA144" i="19"/>
  <c r="AA145" i="19"/>
  <c r="AA146" i="19"/>
  <c r="AA147" i="19"/>
  <c r="AA148" i="19"/>
  <c r="AA149" i="19"/>
  <c r="AA150" i="19"/>
  <c r="AA151" i="19"/>
  <c r="AA152" i="19"/>
  <c r="AA153" i="19"/>
  <c r="AA154" i="19"/>
  <c r="AA155" i="19"/>
  <c r="AA156" i="19"/>
  <c r="AA157" i="19"/>
  <c r="AA158" i="19"/>
  <c r="AA159" i="19"/>
  <c r="AA160" i="19"/>
  <c r="AA161" i="19"/>
  <c r="AA162" i="19"/>
  <c r="AA163" i="19"/>
  <c r="AA164" i="19"/>
  <c r="AA165" i="19"/>
  <c r="AA166" i="19"/>
  <c r="AA167" i="19"/>
  <c r="AA168" i="19"/>
  <c r="AA169" i="19"/>
  <c r="AA170" i="19"/>
  <c r="AA171" i="19"/>
  <c r="AA172" i="19"/>
  <c r="AA173" i="19"/>
  <c r="AA174" i="19"/>
  <c r="AA175" i="19"/>
  <c r="AA176" i="19"/>
  <c r="AA177" i="19"/>
  <c r="AA178" i="19"/>
  <c r="AA179" i="19"/>
  <c r="AA180" i="19"/>
  <c r="AA181" i="19"/>
  <c r="AA182" i="19"/>
  <c r="AA183" i="19"/>
  <c r="AA184" i="19"/>
  <c r="AA185" i="19"/>
  <c r="AA186" i="19"/>
  <c r="AA187" i="19"/>
  <c r="AA188" i="19"/>
  <c r="AA189" i="19"/>
  <c r="AA190" i="19"/>
  <c r="AA191" i="19"/>
  <c r="AA192" i="19"/>
  <c r="AA193" i="19"/>
  <c r="AA194" i="19"/>
  <c r="AA195" i="19"/>
  <c r="AA196" i="19"/>
  <c r="AA197" i="19"/>
  <c r="AA198" i="19"/>
  <c r="AA199" i="19"/>
  <c r="AA200" i="19"/>
  <c r="AA201" i="19"/>
  <c r="AA202" i="19"/>
  <c r="AA203" i="19"/>
  <c r="AA204" i="19"/>
  <c r="AA205" i="19"/>
  <c r="AA206" i="19"/>
  <c r="AA207" i="19"/>
  <c r="AA208" i="19"/>
  <c r="AA209" i="19"/>
  <c r="AA210" i="19"/>
  <c r="AA211" i="19"/>
  <c r="AA212" i="19"/>
  <c r="AA213" i="19"/>
  <c r="AA214" i="19"/>
  <c r="AA215" i="19"/>
  <c r="AA216" i="19"/>
  <c r="AA217" i="19"/>
  <c r="AA218" i="19"/>
  <c r="AA219" i="19"/>
  <c r="AA220" i="19"/>
  <c r="AA221" i="19"/>
  <c r="AA222" i="19"/>
  <c r="AA223" i="19"/>
  <c r="AA224" i="19"/>
  <c r="AA225" i="19"/>
  <c r="AA226" i="19"/>
  <c r="AA227" i="19"/>
  <c r="AA228" i="19"/>
  <c r="AA229" i="19"/>
  <c r="AA230" i="19"/>
  <c r="AA231" i="19"/>
  <c r="AA232" i="19"/>
  <c r="AA233" i="19"/>
  <c r="AA234" i="19"/>
  <c r="AA235" i="19"/>
  <c r="AA236" i="19"/>
  <c r="AA237" i="19"/>
  <c r="AA238" i="19"/>
  <c r="AA239" i="19"/>
  <c r="AA240" i="19"/>
  <c r="AA241" i="19"/>
  <c r="AA242" i="19"/>
  <c r="AA243" i="19"/>
  <c r="AA244" i="19"/>
  <c r="AA245" i="19"/>
  <c r="AA246" i="19"/>
  <c r="AA247" i="19"/>
  <c r="AA248" i="19"/>
  <c r="AA249" i="19"/>
  <c r="AA250" i="19"/>
  <c r="AA251" i="19"/>
  <c r="AA252" i="19"/>
  <c r="AA253" i="19"/>
  <c r="AA254" i="19"/>
  <c r="AA255" i="19"/>
  <c r="AA256" i="19"/>
  <c r="AA257" i="19"/>
  <c r="AA258" i="19"/>
  <c r="AA259" i="19"/>
  <c r="AA260" i="19"/>
  <c r="AA261" i="19"/>
  <c r="AA262" i="19"/>
  <c r="AA263" i="19"/>
  <c r="AA264" i="19"/>
  <c r="AA265" i="19"/>
  <c r="AA266" i="19"/>
  <c r="AA267" i="19"/>
  <c r="AA268" i="19"/>
  <c r="AA269" i="19"/>
  <c r="AA270" i="19"/>
  <c r="AA271" i="19"/>
  <c r="AA272" i="19"/>
  <c r="AA273" i="19"/>
  <c r="AA274" i="19"/>
  <c r="AA275" i="19"/>
  <c r="AA276" i="19"/>
  <c r="AA277" i="19"/>
  <c r="AA278" i="19"/>
  <c r="AA279" i="19"/>
  <c r="AA280" i="19"/>
  <c r="AA281" i="19"/>
  <c r="AA282" i="19"/>
  <c r="AA283" i="19"/>
  <c r="AA284" i="19"/>
  <c r="AA285" i="19"/>
  <c r="AA286" i="19"/>
  <c r="AA287" i="19"/>
  <c r="AA288" i="19"/>
  <c r="AA289" i="19"/>
  <c r="AA290" i="19"/>
  <c r="AA291" i="19"/>
  <c r="AA292" i="19"/>
  <c r="AA293" i="19"/>
  <c r="AA294" i="19"/>
  <c r="AA295" i="19"/>
  <c r="AA296" i="19"/>
  <c r="AA297" i="19"/>
  <c r="AA298" i="19"/>
  <c r="AA299" i="19"/>
  <c r="AA300" i="19"/>
  <c r="AA301" i="19"/>
  <c r="AA302" i="19"/>
  <c r="AA303" i="19"/>
  <c r="AA304" i="19"/>
  <c r="AA305" i="19"/>
  <c r="AA306" i="19"/>
  <c r="AA307" i="19"/>
  <c r="AA308" i="19"/>
  <c r="AA309" i="19"/>
  <c r="AA310" i="19"/>
  <c r="AA311" i="19"/>
  <c r="AA312" i="19"/>
  <c r="AA313" i="19"/>
  <c r="AA314" i="19"/>
  <c r="AA315" i="19"/>
  <c r="AA316" i="19"/>
  <c r="AA317" i="19"/>
  <c r="AA318" i="19"/>
  <c r="AA319" i="19"/>
  <c r="AA320" i="19"/>
  <c r="AA321" i="19"/>
  <c r="AA322" i="19"/>
  <c r="AA323" i="19"/>
  <c r="AA324" i="19"/>
  <c r="AA325" i="19"/>
  <c r="AA326" i="19"/>
  <c r="AA327" i="19"/>
  <c r="AA328" i="19"/>
  <c r="AA329" i="19"/>
  <c r="AA330" i="19"/>
  <c r="AA331" i="19"/>
  <c r="AA332" i="19"/>
  <c r="AA333" i="19"/>
  <c r="AA334" i="19"/>
  <c r="AA335" i="19"/>
  <c r="AA336" i="19"/>
  <c r="AA337" i="19"/>
  <c r="AA338" i="19"/>
  <c r="AA339" i="19"/>
  <c r="AA340" i="19"/>
  <c r="AA341" i="19"/>
  <c r="AA342" i="19"/>
  <c r="AA343" i="19"/>
  <c r="AA344" i="19"/>
  <c r="AA345" i="19"/>
  <c r="AA346" i="19"/>
  <c r="AA347" i="19"/>
  <c r="AA348" i="19"/>
  <c r="AA349" i="19"/>
  <c r="AA350" i="19"/>
  <c r="AA351" i="19"/>
  <c r="AA352" i="19"/>
  <c r="AA353" i="19"/>
  <c r="AA354" i="19"/>
  <c r="AA355" i="19"/>
  <c r="AA356" i="19"/>
  <c r="AA357" i="19"/>
  <c r="AA358" i="19"/>
  <c r="AA359" i="19"/>
  <c r="AA360" i="19"/>
  <c r="AA361" i="19"/>
  <c r="AA362" i="19"/>
  <c r="AA363" i="19"/>
  <c r="AA364" i="19"/>
  <c r="AA365" i="19"/>
  <c r="AA366" i="19"/>
  <c r="AA367" i="19"/>
  <c r="AA368" i="19"/>
  <c r="AA369" i="19"/>
  <c r="AA370" i="19"/>
  <c r="AA371" i="19"/>
  <c r="AA372" i="19"/>
  <c r="AA373" i="19"/>
  <c r="AA374" i="19"/>
  <c r="AA375" i="19"/>
  <c r="AA376" i="19"/>
  <c r="B380" i="19"/>
  <c r="C380" i="19"/>
  <c r="D380" i="19"/>
  <c r="E380" i="19"/>
  <c r="F380" i="19"/>
  <c r="G380" i="19"/>
  <c r="H380" i="19"/>
  <c r="I380" i="19"/>
  <c r="J380" i="19"/>
  <c r="K380" i="19"/>
  <c r="L380" i="19"/>
  <c r="M380" i="19"/>
  <c r="N380" i="19"/>
  <c r="O380" i="19"/>
  <c r="P380" i="19"/>
  <c r="Q380" i="19"/>
  <c r="R380" i="19"/>
  <c r="S380" i="19"/>
  <c r="T380" i="19"/>
  <c r="U380" i="19"/>
  <c r="V380" i="19"/>
  <c r="W380" i="19"/>
  <c r="X380" i="19"/>
  <c r="Y380" i="19"/>
  <c r="AA380" i="19" l="1"/>
  <c r="C20" i="13"/>
  <c r="C19" i="13"/>
  <c r="C18" i="13"/>
  <c r="A86" i="23"/>
  <c r="A85" i="23"/>
  <c r="A87" i="23" s="1"/>
  <c r="A89" i="23" s="1"/>
  <c r="A91" i="23" s="1"/>
  <c r="A93" i="23" s="1"/>
  <c r="A74" i="23"/>
  <c r="A75" i="23" s="1"/>
  <c r="A77" i="23" s="1"/>
  <c r="A79" i="23" s="1"/>
  <c r="A81" i="23" s="1"/>
  <c r="A73" i="23"/>
  <c r="A62" i="23"/>
  <c r="A61" i="23"/>
  <c r="A63" i="23" s="1"/>
  <c r="A65" i="23" s="1"/>
  <c r="A67" i="23" s="1"/>
  <c r="A69" i="23" s="1"/>
  <c r="A49" i="23"/>
  <c r="A51" i="23" s="1"/>
  <c r="A53" i="23" s="1"/>
  <c r="A55" i="23" s="1"/>
  <c r="A57" i="23" s="1"/>
  <c r="A39" i="23"/>
  <c r="A41" i="23" s="1"/>
  <c r="A43" i="23" s="1"/>
  <c r="A45" i="23" s="1"/>
  <c r="A37" i="23"/>
  <c r="A25" i="23"/>
  <c r="A27" i="23" s="1"/>
  <c r="A29" i="23" s="1"/>
  <c r="A31" i="23" s="1"/>
  <c r="A33" i="23" s="1"/>
  <c r="A13" i="23"/>
  <c r="A15" i="23" s="1"/>
  <c r="A17" i="23" s="1"/>
  <c r="A19" i="23" s="1"/>
  <c r="A21" i="23" s="1"/>
  <c r="A95" i="23" s="1"/>
  <c r="C7" i="19" l="1"/>
  <c r="AE13" i="19" l="1"/>
  <c r="R144" i="20" l="1"/>
  <c r="X17" i="20" l="1"/>
  <c r="X18" i="21" s="1"/>
  <c r="X38" i="13" s="1"/>
  <c r="B55" i="20"/>
  <c r="B56" i="21" s="1"/>
  <c r="B76" i="13" s="1"/>
  <c r="U15" i="20"/>
  <c r="U16" i="21" s="1"/>
  <c r="U36" i="13" s="1"/>
  <c r="U23" i="20"/>
  <c r="U24" i="21" s="1"/>
  <c r="U44" i="13" s="1"/>
  <c r="U31" i="20"/>
  <c r="U32" i="21" s="1"/>
  <c r="U52" i="13" s="1"/>
  <c r="U39" i="20"/>
  <c r="U40" i="21" s="1"/>
  <c r="U60" i="13" s="1"/>
  <c r="U47" i="20"/>
  <c r="U48" i="21" s="1"/>
  <c r="U68" i="13" s="1"/>
  <c r="L53" i="20"/>
  <c r="L54" i="21" s="1"/>
  <c r="L74" i="13" s="1"/>
  <c r="B63" i="20"/>
  <c r="B64" i="21" s="1"/>
  <c r="B84" i="13" s="1"/>
  <c r="X25" i="20"/>
  <c r="X26" i="21" s="1"/>
  <c r="X46" i="13" s="1"/>
  <c r="X33" i="20"/>
  <c r="X34" i="21" s="1"/>
  <c r="X54" i="13" s="1"/>
  <c r="X41" i="20"/>
  <c r="X42" i="21" s="1"/>
  <c r="X62" i="13" s="1"/>
  <c r="X13" i="20"/>
  <c r="X14" i="21" s="1"/>
  <c r="X34" i="13" s="1"/>
  <c r="X21" i="20"/>
  <c r="X22" i="21" s="1"/>
  <c r="X42" i="13" s="1"/>
  <c r="X29" i="20"/>
  <c r="X30" i="21" s="1"/>
  <c r="X50" i="13" s="1"/>
  <c r="X37" i="20"/>
  <c r="X38" i="21" s="1"/>
  <c r="X58" i="13" s="1"/>
  <c r="X45" i="20"/>
  <c r="X46" i="21" s="1"/>
  <c r="X66" i="13" s="1"/>
  <c r="I51" i="20"/>
  <c r="B72" i="20"/>
  <c r="B73" i="21" s="1"/>
  <c r="B93" i="13" s="1"/>
  <c r="U11" i="20"/>
  <c r="U12" i="21" s="1"/>
  <c r="U32" i="13" s="1"/>
  <c r="U19" i="20"/>
  <c r="U20" i="21" s="1"/>
  <c r="U40" i="13" s="1"/>
  <c r="U27" i="20"/>
  <c r="U28" i="21" s="1"/>
  <c r="U48" i="13" s="1"/>
  <c r="U35" i="20"/>
  <c r="U36" i="21" s="1"/>
  <c r="U56" i="13" s="1"/>
  <c r="U43" i="20"/>
  <c r="U44" i="21" s="1"/>
  <c r="U64" i="13" s="1"/>
  <c r="B80" i="20"/>
  <c r="B81" i="21" s="1"/>
  <c r="B101" i="13" s="1"/>
  <c r="B50" i="20"/>
  <c r="B51" i="21" s="1"/>
  <c r="B71" i="13" s="1"/>
  <c r="E52" i="20"/>
  <c r="E53" i="21" s="1"/>
  <c r="E73" i="13" s="1"/>
  <c r="Y56" i="20"/>
  <c r="Y57" i="21" s="1"/>
  <c r="Y77" i="13" s="1"/>
  <c r="Y64" i="20"/>
  <c r="Y65" i="21" s="1"/>
  <c r="Y85" i="13" s="1"/>
  <c r="Y73" i="20"/>
  <c r="Y74" i="21" s="1"/>
  <c r="Y94" i="13" s="1"/>
  <c r="Y81" i="20"/>
  <c r="Y82" i="21" s="1"/>
  <c r="Y102" i="13" s="1"/>
  <c r="K58" i="20"/>
  <c r="K59" i="21" s="1"/>
  <c r="K79" i="13" s="1"/>
  <c r="L61" i="20"/>
  <c r="L62" i="21" s="1"/>
  <c r="L82" i="13" s="1"/>
  <c r="K66" i="20"/>
  <c r="K67" i="21" s="1"/>
  <c r="K87" i="13" s="1"/>
  <c r="L70" i="20"/>
  <c r="L71" i="21" s="1"/>
  <c r="K75" i="20"/>
  <c r="K76" i="21" s="1"/>
  <c r="K96" i="13" s="1"/>
  <c r="L78" i="20"/>
  <c r="L79" i="21" s="1"/>
  <c r="L99" i="13" s="1"/>
  <c r="K83" i="20"/>
  <c r="K84" i="21" s="1"/>
  <c r="K104" i="13" s="1"/>
  <c r="S94" i="20"/>
  <c r="S95" i="21" s="1"/>
  <c r="S115" i="13" s="1"/>
  <c r="T12" i="20"/>
  <c r="T13" i="21" s="1"/>
  <c r="T33" i="13" s="1"/>
  <c r="V14" i="20"/>
  <c r="V15" i="21" s="1"/>
  <c r="V35" i="13" s="1"/>
  <c r="T16" i="20"/>
  <c r="T17" i="21" s="1"/>
  <c r="T37" i="13" s="1"/>
  <c r="V18" i="20"/>
  <c r="V19" i="21" s="1"/>
  <c r="V39" i="13" s="1"/>
  <c r="T20" i="20"/>
  <c r="T21" i="21" s="1"/>
  <c r="T41" i="13" s="1"/>
  <c r="V22" i="20"/>
  <c r="V23" i="21" s="1"/>
  <c r="V43" i="13" s="1"/>
  <c r="T24" i="20"/>
  <c r="T25" i="21" s="1"/>
  <c r="T45" i="13" s="1"/>
  <c r="V26" i="20"/>
  <c r="V27" i="21" s="1"/>
  <c r="V47" i="13" s="1"/>
  <c r="T28" i="20"/>
  <c r="T29" i="21" s="1"/>
  <c r="T49" i="13" s="1"/>
  <c r="V30" i="20"/>
  <c r="V31" i="21" s="1"/>
  <c r="V51" i="13" s="1"/>
  <c r="T32" i="20"/>
  <c r="T33" i="21" s="1"/>
  <c r="T53" i="13" s="1"/>
  <c r="V34" i="20"/>
  <c r="V35" i="21" s="1"/>
  <c r="V55" i="13" s="1"/>
  <c r="T36" i="20"/>
  <c r="T37" i="21" s="1"/>
  <c r="T57" i="13" s="1"/>
  <c r="V38" i="20"/>
  <c r="V39" i="21" s="1"/>
  <c r="V59" i="13" s="1"/>
  <c r="T40" i="20"/>
  <c r="T41" i="21" s="1"/>
  <c r="T61" i="13" s="1"/>
  <c r="V42" i="20"/>
  <c r="V43" i="21" s="1"/>
  <c r="V63" i="13" s="1"/>
  <c r="T44" i="20"/>
  <c r="T45" i="21" s="1"/>
  <c r="T65" i="13" s="1"/>
  <c r="V46" i="20"/>
  <c r="V47" i="21" s="1"/>
  <c r="V67" i="13" s="1"/>
  <c r="Y48" i="20"/>
  <c r="Y49" i="21" s="1"/>
  <c r="Y69" i="13" s="1"/>
  <c r="P52" i="20"/>
  <c r="P53" i="21" s="1"/>
  <c r="P73" i="13" s="1"/>
  <c r="E11" i="20"/>
  <c r="E12" i="21" s="1"/>
  <c r="E32" i="13" s="1"/>
  <c r="D12" i="20"/>
  <c r="D13" i="21" s="1"/>
  <c r="D33" i="13" s="1"/>
  <c r="H13" i="20"/>
  <c r="H14" i="21" s="1"/>
  <c r="H34" i="13" s="1"/>
  <c r="F14" i="20"/>
  <c r="F15" i="21" s="1"/>
  <c r="F35" i="13" s="1"/>
  <c r="E15" i="20"/>
  <c r="E16" i="21" s="1"/>
  <c r="E36" i="13" s="1"/>
  <c r="D16" i="20"/>
  <c r="D17" i="21" s="1"/>
  <c r="D37" i="13" s="1"/>
  <c r="H17" i="20"/>
  <c r="H18" i="21" s="1"/>
  <c r="H38" i="13" s="1"/>
  <c r="F18" i="20"/>
  <c r="F19" i="21" s="1"/>
  <c r="F39" i="13" s="1"/>
  <c r="E19" i="20"/>
  <c r="E20" i="21" s="1"/>
  <c r="E40" i="13" s="1"/>
  <c r="D20" i="20"/>
  <c r="D21" i="21" s="1"/>
  <c r="D41" i="13" s="1"/>
  <c r="H21" i="20"/>
  <c r="H22" i="21" s="1"/>
  <c r="H42" i="13" s="1"/>
  <c r="F22" i="20"/>
  <c r="F23" i="21" s="1"/>
  <c r="F43" i="13" s="1"/>
  <c r="E23" i="20"/>
  <c r="E24" i="21" s="1"/>
  <c r="E44" i="13" s="1"/>
  <c r="D24" i="20"/>
  <c r="D25" i="21" s="1"/>
  <c r="D45" i="13" s="1"/>
  <c r="H25" i="20"/>
  <c r="H26" i="21" s="1"/>
  <c r="H46" i="13" s="1"/>
  <c r="F26" i="20"/>
  <c r="F27" i="21" s="1"/>
  <c r="F47" i="13" s="1"/>
  <c r="E27" i="20"/>
  <c r="E28" i="21" s="1"/>
  <c r="E48" i="13" s="1"/>
  <c r="D28" i="20"/>
  <c r="D29" i="21" s="1"/>
  <c r="D49" i="13" s="1"/>
  <c r="H29" i="20"/>
  <c r="H30" i="21" s="1"/>
  <c r="H50" i="13" s="1"/>
  <c r="F30" i="20"/>
  <c r="F31" i="21" s="1"/>
  <c r="F51" i="13" s="1"/>
  <c r="E31" i="20"/>
  <c r="E32" i="21" s="1"/>
  <c r="E52" i="13" s="1"/>
  <c r="D32" i="20"/>
  <c r="D33" i="21" s="1"/>
  <c r="D53" i="13" s="1"/>
  <c r="H33" i="20"/>
  <c r="F34" i="20"/>
  <c r="F35" i="21" s="1"/>
  <c r="F55" i="13" s="1"/>
  <c r="E35" i="20"/>
  <c r="E36" i="21" s="1"/>
  <c r="E56" i="13" s="1"/>
  <c r="D36" i="20"/>
  <c r="H37" i="20"/>
  <c r="H38" i="21" s="1"/>
  <c r="H58" i="13" s="1"/>
  <c r="F38" i="20"/>
  <c r="F39" i="21" s="1"/>
  <c r="F59" i="13" s="1"/>
  <c r="E39" i="20"/>
  <c r="E40" i="21" s="1"/>
  <c r="E60" i="13" s="1"/>
  <c r="D40" i="20"/>
  <c r="D41" i="21" s="1"/>
  <c r="D61" i="13" s="1"/>
  <c r="H41" i="20"/>
  <c r="H42" i="21" s="1"/>
  <c r="H62" i="13" s="1"/>
  <c r="F42" i="20"/>
  <c r="F43" i="21" s="1"/>
  <c r="F63" i="13" s="1"/>
  <c r="E43" i="20"/>
  <c r="E44" i="21" s="1"/>
  <c r="E64" i="13" s="1"/>
  <c r="D44" i="20"/>
  <c r="D45" i="21" s="1"/>
  <c r="D65" i="13" s="1"/>
  <c r="H45" i="20"/>
  <c r="H46" i="21" s="1"/>
  <c r="H66" i="13" s="1"/>
  <c r="F46" i="20"/>
  <c r="F47" i="21" s="1"/>
  <c r="F67" i="13" s="1"/>
  <c r="E47" i="20"/>
  <c r="E48" i="21" s="1"/>
  <c r="E68" i="13" s="1"/>
  <c r="E48" i="20"/>
  <c r="E49" i="21" s="1"/>
  <c r="E69" i="13" s="1"/>
  <c r="G49" i="20"/>
  <c r="G50" i="21" s="1"/>
  <c r="G70" i="13" s="1"/>
  <c r="K50" i="20"/>
  <c r="K51" i="21" s="1"/>
  <c r="K71" i="13" s="1"/>
  <c r="R51" i="20"/>
  <c r="R52" i="21" s="1"/>
  <c r="R72" i="13" s="1"/>
  <c r="Y52" i="20"/>
  <c r="Y53" i="21" s="1"/>
  <c r="Y73" i="13" s="1"/>
  <c r="K54" i="20"/>
  <c r="K55" i="21" s="1"/>
  <c r="K75" i="13" s="1"/>
  <c r="L57" i="20"/>
  <c r="L58" i="21" s="1"/>
  <c r="L78" i="13" s="1"/>
  <c r="B59" i="20"/>
  <c r="B60" i="21" s="1"/>
  <c r="B80" i="13" s="1"/>
  <c r="Y60" i="20"/>
  <c r="Y61" i="21" s="1"/>
  <c r="Y81" i="13" s="1"/>
  <c r="K62" i="20"/>
  <c r="K63" i="21" s="1"/>
  <c r="K83" i="13" s="1"/>
  <c r="L65" i="20"/>
  <c r="L66" i="21" s="1"/>
  <c r="L86" i="13" s="1"/>
  <c r="B67" i="20"/>
  <c r="B68" i="21" s="1"/>
  <c r="B88" i="13" s="1"/>
  <c r="Y68" i="20"/>
  <c r="Y69" i="21" s="1"/>
  <c r="Y89" i="13" s="1"/>
  <c r="K71" i="20"/>
  <c r="K72" i="21" s="1"/>
  <c r="K92" i="13" s="1"/>
  <c r="L74" i="20"/>
  <c r="L75" i="21" s="1"/>
  <c r="L95" i="13" s="1"/>
  <c r="B76" i="20"/>
  <c r="B77" i="21" s="1"/>
  <c r="B97" i="13" s="1"/>
  <c r="Y77" i="20"/>
  <c r="Y78" i="21" s="1"/>
  <c r="Y98" i="13" s="1"/>
  <c r="K79" i="20"/>
  <c r="K80" i="21" s="1"/>
  <c r="K100" i="13" s="1"/>
  <c r="L82" i="20"/>
  <c r="L83" i="21" s="1"/>
  <c r="L103" i="13" s="1"/>
  <c r="B84" i="20"/>
  <c r="B85" i="21" s="1"/>
  <c r="B105" i="13" s="1"/>
  <c r="J93" i="20"/>
  <c r="J94" i="21" s="1"/>
  <c r="J114" i="13" s="1"/>
  <c r="R55" i="20"/>
  <c r="R56" i="21" s="1"/>
  <c r="R76" i="13" s="1"/>
  <c r="I60" i="20"/>
  <c r="I61" i="21" s="1"/>
  <c r="I81" i="13" s="1"/>
  <c r="R63" i="20"/>
  <c r="R64" i="21" s="1"/>
  <c r="R84" i="13" s="1"/>
  <c r="I68" i="20"/>
  <c r="I69" i="21" s="1"/>
  <c r="I89" i="13" s="1"/>
  <c r="R72" i="20"/>
  <c r="I77" i="20"/>
  <c r="I78" i="21" s="1"/>
  <c r="I98" i="13" s="1"/>
  <c r="R80" i="20"/>
  <c r="R81" i="21" s="1"/>
  <c r="R101" i="13" s="1"/>
  <c r="T85" i="20"/>
  <c r="T86" i="21" s="1"/>
  <c r="T106" i="13" s="1"/>
  <c r="N87" i="20"/>
  <c r="N88" i="21" s="1"/>
  <c r="N108" i="13" s="1"/>
  <c r="U89" i="20"/>
  <c r="U90" i="21" s="1"/>
  <c r="U110" i="13" s="1"/>
  <c r="G98" i="20"/>
  <c r="G99" i="21" s="1"/>
  <c r="G119" i="13" s="1"/>
  <c r="R100" i="20"/>
  <c r="R101" i="21" s="1"/>
  <c r="R121" i="13" s="1"/>
  <c r="O103" i="20"/>
  <c r="R108" i="20"/>
  <c r="R109" i="21" s="1"/>
  <c r="R129" i="13" s="1"/>
  <c r="O111" i="20"/>
  <c r="O112" i="21" s="1"/>
  <c r="O132" i="13" s="1"/>
  <c r="R116" i="20"/>
  <c r="R117" i="21" s="1"/>
  <c r="R137" i="13" s="1"/>
  <c r="O119" i="20"/>
  <c r="O120" i="21" s="1"/>
  <c r="O140" i="13" s="1"/>
  <c r="R124" i="20"/>
  <c r="R125" i="21" s="1"/>
  <c r="R145" i="13" s="1"/>
  <c r="O127" i="20"/>
  <c r="O128" i="21" s="1"/>
  <c r="O148" i="13" s="1"/>
  <c r="R132" i="20"/>
  <c r="R133" i="21" s="1"/>
  <c r="R153" i="13" s="1"/>
  <c r="O135" i="20"/>
  <c r="O136" i="21" s="1"/>
  <c r="O156" i="13" s="1"/>
  <c r="R140" i="20"/>
  <c r="R141" i="21" s="1"/>
  <c r="R161" i="13" s="1"/>
  <c r="O143" i="20"/>
  <c r="O144" i="21" s="1"/>
  <c r="O164" i="13" s="1"/>
  <c r="M11" i="20"/>
  <c r="M12" i="21" s="1"/>
  <c r="M32" i="13" s="1"/>
  <c r="L12" i="20"/>
  <c r="L13" i="21" s="1"/>
  <c r="L33" i="13" s="1"/>
  <c r="P13" i="20"/>
  <c r="P14" i="21" s="1"/>
  <c r="P34" i="13" s="1"/>
  <c r="N14" i="20"/>
  <c r="N15" i="21" s="1"/>
  <c r="N35" i="13" s="1"/>
  <c r="M15" i="20"/>
  <c r="M16" i="21" s="1"/>
  <c r="M36" i="13" s="1"/>
  <c r="L16" i="20"/>
  <c r="L17" i="21" s="1"/>
  <c r="L37" i="13" s="1"/>
  <c r="P17" i="20"/>
  <c r="P18" i="21" s="1"/>
  <c r="P38" i="13" s="1"/>
  <c r="N18" i="20"/>
  <c r="N19" i="21" s="1"/>
  <c r="N39" i="13" s="1"/>
  <c r="M19" i="20"/>
  <c r="M20" i="21" s="1"/>
  <c r="M40" i="13" s="1"/>
  <c r="L20" i="20"/>
  <c r="L21" i="21" s="1"/>
  <c r="L41" i="13" s="1"/>
  <c r="P21" i="20"/>
  <c r="P22" i="21" s="1"/>
  <c r="P42" i="13" s="1"/>
  <c r="N22" i="20"/>
  <c r="N23" i="21" s="1"/>
  <c r="N43" i="13" s="1"/>
  <c r="M23" i="20"/>
  <c r="M24" i="21" s="1"/>
  <c r="M44" i="13" s="1"/>
  <c r="L24" i="20"/>
  <c r="L25" i="21" s="1"/>
  <c r="L45" i="13" s="1"/>
  <c r="P25" i="20"/>
  <c r="P26" i="21" s="1"/>
  <c r="P46" i="13" s="1"/>
  <c r="N26" i="20"/>
  <c r="N27" i="21" s="1"/>
  <c r="N47" i="13" s="1"/>
  <c r="M27" i="20"/>
  <c r="M28" i="21" s="1"/>
  <c r="M48" i="13" s="1"/>
  <c r="L28" i="20"/>
  <c r="L29" i="21" s="1"/>
  <c r="L49" i="13" s="1"/>
  <c r="P29" i="20"/>
  <c r="P30" i="21" s="1"/>
  <c r="P50" i="13" s="1"/>
  <c r="N30" i="20"/>
  <c r="N31" i="21" s="1"/>
  <c r="N51" i="13" s="1"/>
  <c r="M31" i="20"/>
  <c r="M32" i="21" s="1"/>
  <c r="M52" i="13" s="1"/>
  <c r="L32" i="20"/>
  <c r="L33" i="21" s="1"/>
  <c r="L53" i="13" s="1"/>
  <c r="P33" i="20"/>
  <c r="P34" i="21" s="1"/>
  <c r="P54" i="13" s="1"/>
  <c r="N34" i="20"/>
  <c r="N35" i="21" s="1"/>
  <c r="N55" i="13" s="1"/>
  <c r="M35" i="20"/>
  <c r="M36" i="21" s="1"/>
  <c r="M56" i="13" s="1"/>
  <c r="L36" i="20"/>
  <c r="L37" i="21" s="1"/>
  <c r="L57" i="13" s="1"/>
  <c r="P37" i="20"/>
  <c r="P38" i="21" s="1"/>
  <c r="P58" i="13" s="1"/>
  <c r="N38" i="20"/>
  <c r="N39" i="21" s="1"/>
  <c r="N59" i="13" s="1"/>
  <c r="M39" i="20"/>
  <c r="M40" i="21" s="1"/>
  <c r="M60" i="13" s="1"/>
  <c r="L40" i="20"/>
  <c r="L41" i="21" s="1"/>
  <c r="L61" i="13" s="1"/>
  <c r="P41" i="20"/>
  <c r="P42" i="21" s="1"/>
  <c r="P62" i="13" s="1"/>
  <c r="N42" i="20"/>
  <c r="N43" i="21" s="1"/>
  <c r="N63" i="13" s="1"/>
  <c r="M43" i="20"/>
  <c r="M44" i="21" s="1"/>
  <c r="M64" i="13" s="1"/>
  <c r="L44" i="20"/>
  <c r="L45" i="21" s="1"/>
  <c r="L65" i="13" s="1"/>
  <c r="P45" i="20"/>
  <c r="P46" i="21" s="1"/>
  <c r="P66" i="13" s="1"/>
  <c r="N46" i="20"/>
  <c r="N47" i="21" s="1"/>
  <c r="N67" i="13" s="1"/>
  <c r="M47" i="20"/>
  <c r="M48" i="21" s="1"/>
  <c r="M68" i="13" s="1"/>
  <c r="P48" i="20"/>
  <c r="P49" i="21" s="1"/>
  <c r="P69" i="13" s="1"/>
  <c r="S49" i="20"/>
  <c r="S50" i="21" s="1"/>
  <c r="S70" i="13" s="1"/>
  <c r="W50" i="20"/>
  <c r="W51" i="21" s="1"/>
  <c r="W71" i="13" s="1"/>
  <c r="I56" i="20"/>
  <c r="I57" i="21" s="1"/>
  <c r="I77" i="13" s="1"/>
  <c r="R59" i="20"/>
  <c r="R60" i="21" s="1"/>
  <c r="R80" i="13" s="1"/>
  <c r="I64" i="20"/>
  <c r="I65" i="21" s="1"/>
  <c r="I85" i="13" s="1"/>
  <c r="R67" i="20"/>
  <c r="R68" i="21" s="1"/>
  <c r="R88" i="13" s="1"/>
  <c r="I73" i="20"/>
  <c r="I74" i="21" s="1"/>
  <c r="I94" i="13" s="1"/>
  <c r="R76" i="20"/>
  <c r="R77" i="21" s="1"/>
  <c r="R97" i="13" s="1"/>
  <c r="I81" i="20"/>
  <c r="I82" i="21" s="1"/>
  <c r="I102" i="13" s="1"/>
  <c r="R84" i="20"/>
  <c r="R85" i="21" s="1"/>
  <c r="R105" i="13" s="1"/>
  <c r="S86" i="20"/>
  <c r="S87" i="21" s="1"/>
  <c r="S107" i="13" s="1"/>
  <c r="N88" i="20"/>
  <c r="N89" i="21" s="1"/>
  <c r="N109" i="13" s="1"/>
  <c r="S99" i="20"/>
  <c r="S100" i="21" s="1"/>
  <c r="S120" i="13" s="1"/>
  <c r="R104" i="20"/>
  <c r="R105" i="21" s="1"/>
  <c r="R125" i="13" s="1"/>
  <c r="O107" i="20"/>
  <c r="O108" i="21" s="1"/>
  <c r="O128" i="13" s="1"/>
  <c r="R112" i="20"/>
  <c r="R113" i="21" s="1"/>
  <c r="R133" i="13" s="1"/>
  <c r="O115" i="20"/>
  <c r="O116" i="21" s="1"/>
  <c r="O136" i="13" s="1"/>
  <c r="R120" i="20"/>
  <c r="R121" i="21" s="1"/>
  <c r="R141" i="13" s="1"/>
  <c r="O123" i="20"/>
  <c r="O124" i="21" s="1"/>
  <c r="O144" i="13" s="1"/>
  <c r="R128" i="20"/>
  <c r="R129" i="21" s="1"/>
  <c r="R149" i="13" s="1"/>
  <c r="O131" i="20"/>
  <c r="O132" i="21" s="1"/>
  <c r="O152" i="13" s="1"/>
  <c r="R136" i="20"/>
  <c r="R137" i="21" s="1"/>
  <c r="R157" i="13" s="1"/>
  <c r="O139" i="20"/>
  <c r="O140" i="21" s="1"/>
  <c r="O160" i="13" s="1"/>
  <c r="L343" i="20"/>
  <c r="L344" i="21" s="1"/>
  <c r="L364" i="13" s="1"/>
  <c r="F333" i="20"/>
  <c r="F334" i="21" s="1"/>
  <c r="F354" i="13" s="1"/>
  <c r="F318" i="20"/>
  <c r="F319" i="21" s="1"/>
  <c r="F339" i="13" s="1"/>
  <c r="M309" i="20"/>
  <c r="M310" i="21" s="1"/>
  <c r="M330" i="13" s="1"/>
  <c r="B305" i="20"/>
  <c r="B306" i="21" s="1"/>
  <c r="B326" i="13" s="1"/>
  <c r="K300" i="20"/>
  <c r="K301" i="21" s="1"/>
  <c r="K321" i="13" s="1"/>
  <c r="D298" i="20"/>
  <c r="D299" i="21" s="1"/>
  <c r="D319" i="13" s="1"/>
  <c r="M293" i="20"/>
  <c r="M294" i="21" s="1"/>
  <c r="M314" i="13" s="1"/>
  <c r="B289" i="20"/>
  <c r="Q284" i="20"/>
  <c r="Q285" i="21" s="1"/>
  <c r="Q305" i="13" s="1"/>
  <c r="R280" i="20"/>
  <c r="R281" i="21" s="1"/>
  <c r="R301" i="13" s="1"/>
  <c r="Y274" i="20"/>
  <c r="Y275" i="21" s="1"/>
  <c r="Y295" i="13" s="1"/>
  <c r="M273" i="20"/>
  <c r="M274" i="21" s="1"/>
  <c r="M294" i="13" s="1"/>
  <c r="I269" i="20"/>
  <c r="I270" i="21" s="1"/>
  <c r="I290" i="13" s="1"/>
  <c r="T266" i="20"/>
  <c r="T267" i="21" s="1"/>
  <c r="T287" i="13" s="1"/>
  <c r="M265" i="20"/>
  <c r="M266" i="21" s="1"/>
  <c r="M286" i="13" s="1"/>
  <c r="T262" i="20"/>
  <c r="T263" i="21" s="1"/>
  <c r="T283" i="13" s="1"/>
  <c r="M261" i="20"/>
  <c r="M262" i="21" s="1"/>
  <c r="M282" i="13" s="1"/>
  <c r="T258" i="20"/>
  <c r="T259" i="21" s="1"/>
  <c r="T279" i="13" s="1"/>
  <c r="M257" i="20"/>
  <c r="M258" i="21" s="1"/>
  <c r="M278" i="13" s="1"/>
  <c r="T254" i="20"/>
  <c r="T255" i="21" s="1"/>
  <c r="T275" i="13" s="1"/>
  <c r="M253" i="20"/>
  <c r="M254" i="21" s="1"/>
  <c r="M274" i="13" s="1"/>
  <c r="T250" i="20"/>
  <c r="T251" i="21" s="1"/>
  <c r="T271" i="13" s="1"/>
  <c r="M249" i="20"/>
  <c r="M250" i="21" s="1"/>
  <c r="M270" i="13" s="1"/>
  <c r="T246" i="20"/>
  <c r="T247" i="21" s="1"/>
  <c r="T267" i="13" s="1"/>
  <c r="M245" i="20"/>
  <c r="M246" i="21" s="1"/>
  <c r="M266" i="13" s="1"/>
  <c r="Y242" i="20"/>
  <c r="Y243" i="21" s="1"/>
  <c r="Y263" i="13" s="1"/>
  <c r="I241" i="20"/>
  <c r="I242" i="21" s="1"/>
  <c r="I262" i="13" s="1"/>
  <c r="M240" i="20"/>
  <c r="M241" i="21" s="1"/>
  <c r="M261" i="13" s="1"/>
  <c r="T237" i="20"/>
  <c r="T238" i="21" s="1"/>
  <c r="T258" i="13" s="1"/>
  <c r="F236" i="20"/>
  <c r="F237" i="21" s="1"/>
  <c r="F257" i="13" s="1"/>
  <c r="J235" i="20"/>
  <c r="J236" i="21" s="1"/>
  <c r="J256" i="13" s="1"/>
  <c r="D234" i="20"/>
  <c r="T231" i="20"/>
  <c r="T232" i="21" s="1"/>
  <c r="T252" i="13" s="1"/>
  <c r="K230" i="20"/>
  <c r="K231" i="21" s="1"/>
  <c r="K251" i="13" s="1"/>
  <c r="Y226" i="20"/>
  <c r="Y227" i="21" s="1"/>
  <c r="Y247" i="13" s="1"/>
  <c r="Y223" i="20"/>
  <c r="Y224" i="21" s="1"/>
  <c r="Y244" i="13" s="1"/>
  <c r="U222" i="20"/>
  <c r="U223" i="21" s="1"/>
  <c r="U243" i="13" s="1"/>
  <c r="Y219" i="20"/>
  <c r="Y220" i="21" s="1"/>
  <c r="Y240" i="13" s="1"/>
  <c r="U218" i="20"/>
  <c r="U219" i="21" s="1"/>
  <c r="U239" i="13" s="1"/>
  <c r="Y215" i="20"/>
  <c r="Y216" i="21" s="1"/>
  <c r="Y236" i="13" s="1"/>
  <c r="U214" i="20"/>
  <c r="U215" i="21" s="1"/>
  <c r="U235" i="13" s="1"/>
  <c r="Y211" i="20"/>
  <c r="Y212" i="21" s="1"/>
  <c r="Y232" i="13" s="1"/>
  <c r="U210" i="20"/>
  <c r="U211" i="21" s="1"/>
  <c r="U231" i="13" s="1"/>
  <c r="Y207" i="20"/>
  <c r="Y208" i="21" s="1"/>
  <c r="Y228" i="13" s="1"/>
  <c r="U206" i="20"/>
  <c r="U207" i="21" s="1"/>
  <c r="U227" i="13" s="1"/>
  <c r="Y203" i="20"/>
  <c r="Y204" i="21" s="1"/>
  <c r="Y224" i="13" s="1"/>
  <c r="U202" i="20"/>
  <c r="U203" i="21" s="1"/>
  <c r="U223" i="13" s="1"/>
  <c r="Y199" i="20"/>
  <c r="Y200" i="21" s="1"/>
  <c r="Y220" i="13" s="1"/>
  <c r="U198" i="20"/>
  <c r="U199" i="21" s="1"/>
  <c r="U219" i="13" s="1"/>
  <c r="Y195" i="20"/>
  <c r="Y196" i="21" s="1"/>
  <c r="Y216" i="13" s="1"/>
  <c r="U194" i="20"/>
  <c r="U195" i="21" s="1"/>
  <c r="U215" i="13" s="1"/>
  <c r="Y191" i="20"/>
  <c r="Y192" i="21" s="1"/>
  <c r="Y212" i="13" s="1"/>
  <c r="U190" i="20"/>
  <c r="U191" i="21" s="1"/>
  <c r="U211" i="13" s="1"/>
  <c r="Y187" i="20"/>
  <c r="Y188" i="21" s="1"/>
  <c r="Y208" i="13" s="1"/>
  <c r="U186" i="20"/>
  <c r="U187" i="21" s="1"/>
  <c r="U207" i="13" s="1"/>
  <c r="Y183" i="20"/>
  <c r="Y184" i="21" s="1"/>
  <c r="Y204" i="13" s="1"/>
  <c r="U182" i="20"/>
  <c r="U183" i="21" s="1"/>
  <c r="U203" i="13" s="1"/>
  <c r="Y179" i="20"/>
  <c r="Y180" i="21" s="1"/>
  <c r="Y200" i="13" s="1"/>
  <c r="U178" i="20"/>
  <c r="U179" i="21" s="1"/>
  <c r="U199" i="13" s="1"/>
  <c r="Y175" i="20"/>
  <c r="Y176" i="21" s="1"/>
  <c r="Y196" i="13" s="1"/>
  <c r="U174" i="20"/>
  <c r="U175" i="21" s="1"/>
  <c r="U195" i="13" s="1"/>
  <c r="Y171" i="20"/>
  <c r="Y172" i="21" s="1"/>
  <c r="Y192" i="13" s="1"/>
  <c r="Y170" i="20"/>
  <c r="Y171" i="21" s="1"/>
  <c r="Y191" i="13" s="1"/>
  <c r="D170" i="20"/>
  <c r="M169" i="20"/>
  <c r="M170" i="21" s="1"/>
  <c r="M190" i="13" s="1"/>
  <c r="R168" i="20"/>
  <c r="R169" i="21" s="1"/>
  <c r="R189" i="13" s="1"/>
  <c r="K167" i="20"/>
  <c r="K168" i="21" s="1"/>
  <c r="K188" i="13" s="1"/>
  <c r="N166" i="20"/>
  <c r="N167" i="21" s="1"/>
  <c r="N187" i="13" s="1"/>
  <c r="W165" i="20"/>
  <c r="W166" i="21" s="1"/>
  <c r="W186" i="13" s="1"/>
  <c r="B165" i="20"/>
  <c r="B166" i="21" s="1"/>
  <c r="B186" i="13" s="1"/>
  <c r="G164" i="20"/>
  <c r="G165" i="21" s="1"/>
  <c r="G185" i="13" s="1"/>
  <c r="U163" i="20"/>
  <c r="U164" i="21" s="1"/>
  <c r="U184" i="13" s="1"/>
  <c r="Y162" i="20"/>
  <c r="Y163" i="21" s="1"/>
  <c r="Y183" i="13" s="1"/>
  <c r="D162" i="20"/>
  <c r="D163" i="21" s="1"/>
  <c r="D183" i="13" s="1"/>
  <c r="M161" i="20"/>
  <c r="M162" i="21" s="1"/>
  <c r="M182" i="13" s="1"/>
  <c r="R160" i="20"/>
  <c r="R161" i="21" s="1"/>
  <c r="R181" i="13" s="1"/>
  <c r="K159" i="20"/>
  <c r="K160" i="21" s="1"/>
  <c r="K180" i="13" s="1"/>
  <c r="N158" i="20"/>
  <c r="N159" i="21" s="1"/>
  <c r="N179" i="13" s="1"/>
  <c r="W157" i="20"/>
  <c r="W158" i="21" s="1"/>
  <c r="W178" i="13" s="1"/>
  <c r="B157" i="20"/>
  <c r="B158" i="21" s="1"/>
  <c r="B178" i="13" s="1"/>
  <c r="G156" i="20"/>
  <c r="G157" i="21" s="1"/>
  <c r="G177" i="13" s="1"/>
  <c r="U155" i="20"/>
  <c r="U156" i="21" s="1"/>
  <c r="U176" i="13" s="1"/>
  <c r="Y154" i="20"/>
  <c r="Y155" i="21" s="1"/>
  <c r="Y175" i="13" s="1"/>
  <c r="H154" i="20"/>
  <c r="H155" i="21" s="1"/>
  <c r="H175" i="13" s="1"/>
  <c r="Q153" i="20"/>
  <c r="Q154" i="21" s="1"/>
  <c r="Q174" i="13" s="1"/>
  <c r="H320" i="20"/>
  <c r="H321" i="21" s="1"/>
  <c r="H341" i="13" s="1"/>
  <c r="M311" i="20"/>
  <c r="M312" i="21" s="1"/>
  <c r="M332" i="13" s="1"/>
  <c r="I306" i="20"/>
  <c r="I307" i="21" s="1"/>
  <c r="I327" i="13" s="1"/>
  <c r="H295" i="20"/>
  <c r="H296" i="21" s="1"/>
  <c r="H316" i="13" s="1"/>
  <c r="I290" i="20"/>
  <c r="I291" i="21" s="1"/>
  <c r="I311" i="13" s="1"/>
  <c r="G284" i="20"/>
  <c r="G285" i="21" s="1"/>
  <c r="G305" i="13" s="1"/>
  <c r="D282" i="20"/>
  <c r="D283" i="21" s="1"/>
  <c r="D303" i="13" s="1"/>
  <c r="O278" i="20"/>
  <c r="O279" i="21" s="1"/>
  <c r="O299" i="13" s="1"/>
  <c r="E274" i="20"/>
  <c r="E275" i="21" s="1"/>
  <c r="E295" i="13" s="1"/>
  <c r="P270" i="20"/>
  <c r="P271" i="21" s="1"/>
  <c r="P291" i="13" s="1"/>
  <c r="S267" i="20"/>
  <c r="S268" i="21" s="1"/>
  <c r="S288" i="13" s="1"/>
  <c r="M266" i="20"/>
  <c r="M267" i="21" s="1"/>
  <c r="M287" i="13" s="1"/>
  <c r="S263" i="20"/>
  <c r="S264" i="21" s="1"/>
  <c r="S284" i="13" s="1"/>
  <c r="M262" i="20"/>
  <c r="M263" i="21" s="1"/>
  <c r="M283" i="13" s="1"/>
  <c r="S259" i="20"/>
  <c r="S260" i="21" s="1"/>
  <c r="S280" i="13" s="1"/>
  <c r="M258" i="20"/>
  <c r="M259" i="21" s="1"/>
  <c r="M279" i="13" s="1"/>
  <c r="S255" i="20"/>
  <c r="S256" i="21" s="1"/>
  <c r="S276" i="13" s="1"/>
  <c r="M254" i="20"/>
  <c r="M255" i="21" s="1"/>
  <c r="M275" i="13" s="1"/>
  <c r="S251" i="20"/>
  <c r="S252" i="21" s="1"/>
  <c r="S272" i="13" s="1"/>
  <c r="M250" i="20"/>
  <c r="M251" i="21" s="1"/>
  <c r="M271" i="13" s="1"/>
  <c r="S247" i="20"/>
  <c r="S248" i="21" s="1"/>
  <c r="S268" i="13" s="1"/>
  <c r="M246" i="20"/>
  <c r="M247" i="21" s="1"/>
  <c r="M267" i="13" s="1"/>
  <c r="S243" i="20"/>
  <c r="S244" i="21" s="1"/>
  <c r="S264" i="13" s="1"/>
  <c r="U242" i="20"/>
  <c r="U243" i="21" s="1"/>
  <c r="U263" i="13" s="1"/>
  <c r="H241" i="20"/>
  <c r="H242" i="21" s="1"/>
  <c r="H262" i="13" s="1"/>
  <c r="O238" i="20"/>
  <c r="O239" i="21" s="1"/>
  <c r="O259" i="13" s="1"/>
  <c r="R237" i="20"/>
  <c r="R238" i="21" s="1"/>
  <c r="R258" i="13" s="1"/>
  <c r="B236" i="20"/>
  <c r="B237" i="21" s="1"/>
  <c r="B257" i="13" s="1"/>
  <c r="Q232" i="20"/>
  <c r="Q233" i="21" s="1"/>
  <c r="Q253" i="13" s="1"/>
  <c r="F231" i="20"/>
  <c r="F232" i="21" s="1"/>
  <c r="F252" i="13" s="1"/>
  <c r="W228" i="20"/>
  <c r="W229" i="21" s="1"/>
  <c r="W249" i="13" s="1"/>
  <c r="P227" i="20"/>
  <c r="P228" i="21" s="1"/>
  <c r="P248" i="13" s="1"/>
  <c r="U226" i="20"/>
  <c r="U227" i="21" s="1"/>
  <c r="U247" i="13" s="1"/>
  <c r="S225" i="20"/>
  <c r="S226" i="21" s="1"/>
  <c r="S246" i="13" s="1"/>
  <c r="P224" i="20"/>
  <c r="P225" i="21" s="1"/>
  <c r="P245" i="13" s="1"/>
  <c r="L223" i="20"/>
  <c r="L224" i="21" s="1"/>
  <c r="L244" i="13" s="1"/>
  <c r="R222" i="20"/>
  <c r="R223" i="21" s="1"/>
  <c r="R243" i="13" s="1"/>
  <c r="S221" i="20"/>
  <c r="S222" i="21" s="1"/>
  <c r="S242" i="13" s="1"/>
  <c r="P220" i="20"/>
  <c r="P221" i="21" s="1"/>
  <c r="P241" i="13" s="1"/>
  <c r="L219" i="20"/>
  <c r="L220" i="21" s="1"/>
  <c r="L240" i="13" s="1"/>
  <c r="R218" i="20"/>
  <c r="R219" i="21" s="1"/>
  <c r="R239" i="13" s="1"/>
  <c r="S217" i="20"/>
  <c r="S218" i="21" s="1"/>
  <c r="S238" i="13" s="1"/>
  <c r="P216" i="20"/>
  <c r="P217" i="21" s="1"/>
  <c r="P237" i="13" s="1"/>
  <c r="L215" i="20"/>
  <c r="L216" i="21" s="1"/>
  <c r="L236" i="13" s="1"/>
  <c r="R214" i="20"/>
  <c r="R215" i="21" s="1"/>
  <c r="R235" i="13" s="1"/>
  <c r="S213" i="20"/>
  <c r="S214" i="21" s="1"/>
  <c r="S234" i="13" s="1"/>
  <c r="P212" i="20"/>
  <c r="P213" i="21" s="1"/>
  <c r="P233" i="13" s="1"/>
  <c r="L211" i="20"/>
  <c r="L212" i="21" s="1"/>
  <c r="L232" i="13" s="1"/>
  <c r="R210" i="20"/>
  <c r="R211" i="21" s="1"/>
  <c r="R231" i="13" s="1"/>
  <c r="S209" i="20"/>
  <c r="S210" i="21" s="1"/>
  <c r="S230" i="13" s="1"/>
  <c r="P208" i="20"/>
  <c r="P209" i="21" s="1"/>
  <c r="P229" i="13" s="1"/>
  <c r="L207" i="20"/>
  <c r="L208" i="21" s="1"/>
  <c r="L228" i="13" s="1"/>
  <c r="R206" i="20"/>
  <c r="R207" i="21" s="1"/>
  <c r="R227" i="13" s="1"/>
  <c r="S205" i="20"/>
  <c r="S206" i="21" s="1"/>
  <c r="S226" i="13" s="1"/>
  <c r="P204" i="20"/>
  <c r="P205" i="21" s="1"/>
  <c r="P225" i="13" s="1"/>
  <c r="L203" i="20"/>
  <c r="L204" i="21" s="1"/>
  <c r="L224" i="13" s="1"/>
  <c r="R202" i="20"/>
  <c r="R203" i="21" s="1"/>
  <c r="R223" i="13" s="1"/>
  <c r="S201" i="20"/>
  <c r="S202" i="21" s="1"/>
  <c r="S222" i="13" s="1"/>
  <c r="P200" i="20"/>
  <c r="L199" i="20"/>
  <c r="L200" i="21" s="1"/>
  <c r="L220" i="13" s="1"/>
  <c r="R198" i="20"/>
  <c r="R199" i="21" s="1"/>
  <c r="R219" i="13" s="1"/>
  <c r="S197" i="20"/>
  <c r="S198" i="21" s="1"/>
  <c r="S218" i="13" s="1"/>
  <c r="P196" i="20"/>
  <c r="P197" i="21" s="1"/>
  <c r="P217" i="13" s="1"/>
  <c r="L195" i="20"/>
  <c r="L196" i="21" s="1"/>
  <c r="L216" i="13" s="1"/>
  <c r="R194" i="20"/>
  <c r="R195" i="21" s="1"/>
  <c r="R215" i="13" s="1"/>
  <c r="S193" i="20"/>
  <c r="S194" i="21" s="1"/>
  <c r="S214" i="13" s="1"/>
  <c r="P192" i="20"/>
  <c r="P193" i="21" s="1"/>
  <c r="P213" i="13" s="1"/>
  <c r="L191" i="20"/>
  <c r="L192" i="21" s="1"/>
  <c r="L212" i="13" s="1"/>
  <c r="R190" i="20"/>
  <c r="R191" i="21" s="1"/>
  <c r="R211" i="13" s="1"/>
  <c r="S189" i="20"/>
  <c r="S190" i="21" s="1"/>
  <c r="S210" i="13" s="1"/>
  <c r="P188" i="20"/>
  <c r="P189" i="21" s="1"/>
  <c r="P209" i="13" s="1"/>
  <c r="L187" i="20"/>
  <c r="L188" i="21" s="1"/>
  <c r="L208" i="13" s="1"/>
  <c r="R186" i="20"/>
  <c r="R187" i="21" s="1"/>
  <c r="R207" i="13" s="1"/>
  <c r="S185" i="20"/>
  <c r="S186" i="21" s="1"/>
  <c r="S206" i="13" s="1"/>
  <c r="P184" i="20"/>
  <c r="P185" i="21" s="1"/>
  <c r="P205" i="13" s="1"/>
  <c r="L183" i="20"/>
  <c r="L184" i="21" s="1"/>
  <c r="L204" i="13" s="1"/>
  <c r="R182" i="20"/>
  <c r="R183" i="21" s="1"/>
  <c r="R203" i="13" s="1"/>
  <c r="S181" i="20"/>
  <c r="S182" i="21" s="1"/>
  <c r="S202" i="13" s="1"/>
  <c r="P180" i="20"/>
  <c r="P181" i="21" s="1"/>
  <c r="P201" i="13" s="1"/>
  <c r="L179" i="20"/>
  <c r="L180" i="21" s="1"/>
  <c r="L200" i="13" s="1"/>
  <c r="R178" i="20"/>
  <c r="R179" i="21" s="1"/>
  <c r="R199" i="13" s="1"/>
  <c r="S177" i="20"/>
  <c r="S178" i="21" s="1"/>
  <c r="S198" i="13" s="1"/>
  <c r="P176" i="20"/>
  <c r="P177" i="21" s="1"/>
  <c r="P197" i="13" s="1"/>
  <c r="L175" i="20"/>
  <c r="L176" i="21" s="1"/>
  <c r="L196" i="13" s="1"/>
  <c r="R174" i="20"/>
  <c r="R175" i="21" s="1"/>
  <c r="R195" i="13" s="1"/>
  <c r="S173" i="20"/>
  <c r="S174" i="21" s="1"/>
  <c r="S194" i="13" s="1"/>
  <c r="P172" i="20"/>
  <c r="P173" i="21" s="1"/>
  <c r="P193" i="13" s="1"/>
  <c r="L171" i="20"/>
  <c r="L172" i="21" s="1"/>
  <c r="L192" i="13" s="1"/>
  <c r="P170" i="20"/>
  <c r="P171" i="21" s="1"/>
  <c r="P191" i="13" s="1"/>
  <c r="I169" i="20"/>
  <c r="I170" i="21" s="1"/>
  <c r="I190" i="13" s="1"/>
  <c r="P168" i="20"/>
  <c r="P169" i="21" s="1"/>
  <c r="P189" i="13" s="1"/>
  <c r="W167" i="20"/>
  <c r="W168" i="21" s="1"/>
  <c r="W188" i="13" s="1"/>
  <c r="E166" i="20"/>
  <c r="E167" i="21" s="1"/>
  <c r="E187" i="13" s="1"/>
  <c r="S165" i="20"/>
  <c r="S166" i="21" s="1"/>
  <c r="S186" i="13" s="1"/>
  <c r="F164" i="20"/>
  <c r="F165" i="21" s="1"/>
  <c r="F185" i="13" s="1"/>
  <c r="L163" i="20"/>
  <c r="L164" i="21" s="1"/>
  <c r="L184" i="13" s="1"/>
  <c r="P162" i="20"/>
  <c r="P163" i="21" s="1"/>
  <c r="P183" i="13" s="1"/>
  <c r="I161" i="20"/>
  <c r="I162" i="21" s="1"/>
  <c r="I182" i="13" s="1"/>
  <c r="P160" i="20"/>
  <c r="P161" i="21" s="1"/>
  <c r="P181" i="13" s="1"/>
  <c r="W159" i="20"/>
  <c r="W160" i="21" s="1"/>
  <c r="W180" i="13" s="1"/>
  <c r="E158" i="20"/>
  <c r="E159" i="21" s="1"/>
  <c r="E179" i="13" s="1"/>
  <c r="S157" i="20"/>
  <c r="S158" i="21" s="1"/>
  <c r="S178" i="13" s="1"/>
  <c r="F156" i="20"/>
  <c r="F157" i="21" s="1"/>
  <c r="F177" i="13" s="1"/>
  <c r="L155" i="20"/>
  <c r="L156" i="21" s="1"/>
  <c r="L176" i="13" s="1"/>
  <c r="Q154" i="20"/>
  <c r="Q155" i="21" s="1"/>
  <c r="Q175" i="13" s="1"/>
  <c r="J153" i="20"/>
  <c r="J154" i="21" s="1"/>
  <c r="J174" i="13" s="1"/>
  <c r="H312" i="20"/>
  <c r="H313" i="21" s="1"/>
  <c r="H333" i="13" s="1"/>
  <c r="D306" i="20"/>
  <c r="D307" i="21" s="1"/>
  <c r="D327" i="13" s="1"/>
  <c r="H303" i="20"/>
  <c r="H304" i="21" s="1"/>
  <c r="H324" i="13" s="1"/>
  <c r="T283" i="20"/>
  <c r="T284" i="21" s="1"/>
  <c r="T304" i="13" s="1"/>
  <c r="V275" i="20"/>
  <c r="V276" i="21" s="1"/>
  <c r="V296" i="13" s="1"/>
  <c r="G268" i="20"/>
  <c r="G269" i="21" s="1"/>
  <c r="G289" i="13" s="1"/>
  <c r="G264" i="20"/>
  <c r="G265" i="21" s="1"/>
  <c r="G285" i="13" s="1"/>
  <c r="G260" i="20"/>
  <c r="G261" i="21" s="1"/>
  <c r="G281" i="13" s="1"/>
  <c r="G256" i="20"/>
  <c r="G257" i="21" s="1"/>
  <c r="G277" i="13" s="1"/>
  <c r="G252" i="20"/>
  <c r="G253" i="21" s="1"/>
  <c r="G273" i="13" s="1"/>
  <c r="G248" i="20"/>
  <c r="G249" i="21" s="1"/>
  <c r="G269" i="13" s="1"/>
  <c r="G244" i="20"/>
  <c r="G245" i="21" s="1"/>
  <c r="G265" i="13" s="1"/>
  <c r="D242" i="20"/>
  <c r="K238" i="20"/>
  <c r="K239" i="21" s="1"/>
  <c r="K259" i="13" s="1"/>
  <c r="U234" i="20"/>
  <c r="U235" i="21" s="1"/>
  <c r="U255" i="13" s="1"/>
  <c r="O230" i="20"/>
  <c r="O231" i="21" s="1"/>
  <c r="O251" i="13" s="1"/>
  <c r="J227" i="20"/>
  <c r="J228" i="21" s="1"/>
  <c r="J248" i="13" s="1"/>
  <c r="O224" i="20"/>
  <c r="O225" i="21" s="1"/>
  <c r="O245" i="13" s="1"/>
  <c r="E222" i="20"/>
  <c r="E223" i="21" s="1"/>
  <c r="E243" i="13" s="1"/>
  <c r="C221" i="20"/>
  <c r="C222" i="21" s="1"/>
  <c r="C242" i="13" s="1"/>
  <c r="I219" i="20"/>
  <c r="I220" i="21" s="1"/>
  <c r="I240" i="13" s="1"/>
  <c r="O216" i="20"/>
  <c r="O217" i="21" s="1"/>
  <c r="O237" i="13" s="1"/>
  <c r="E214" i="20"/>
  <c r="E215" i="21" s="1"/>
  <c r="E235" i="13" s="1"/>
  <c r="C213" i="20"/>
  <c r="C214" i="21" s="1"/>
  <c r="C234" i="13" s="1"/>
  <c r="I211" i="20"/>
  <c r="O208" i="20"/>
  <c r="O209" i="21" s="1"/>
  <c r="O229" i="13" s="1"/>
  <c r="E206" i="20"/>
  <c r="E207" i="21" s="1"/>
  <c r="E227" i="13" s="1"/>
  <c r="C205" i="20"/>
  <c r="C206" i="21" s="1"/>
  <c r="C226" i="13" s="1"/>
  <c r="I203" i="20"/>
  <c r="I204" i="21" s="1"/>
  <c r="I224" i="13" s="1"/>
  <c r="O200" i="20"/>
  <c r="O201" i="21" s="1"/>
  <c r="O221" i="13" s="1"/>
  <c r="E198" i="20"/>
  <c r="E199" i="21" s="1"/>
  <c r="E219" i="13" s="1"/>
  <c r="C197" i="20"/>
  <c r="C198" i="21" s="1"/>
  <c r="C218" i="13" s="1"/>
  <c r="I195" i="20"/>
  <c r="I196" i="21" s="1"/>
  <c r="I216" i="13" s="1"/>
  <c r="O192" i="20"/>
  <c r="O193" i="21" s="1"/>
  <c r="O213" i="13" s="1"/>
  <c r="E190" i="20"/>
  <c r="E191" i="21" s="1"/>
  <c r="E211" i="13" s="1"/>
  <c r="C189" i="20"/>
  <c r="C190" i="21" s="1"/>
  <c r="C210" i="13" s="1"/>
  <c r="I187" i="20"/>
  <c r="I188" i="21" s="1"/>
  <c r="I208" i="13" s="1"/>
  <c r="O184" i="20"/>
  <c r="O185" i="21" s="1"/>
  <c r="O205" i="13" s="1"/>
  <c r="E182" i="20"/>
  <c r="E183" i="21" s="1"/>
  <c r="E203" i="13" s="1"/>
  <c r="C181" i="20"/>
  <c r="C182" i="21" s="1"/>
  <c r="C202" i="13" s="1"/>
  <c r="I179" i="20"/>
  <c r="I180" i="21" s="1"/>
  <c r="I200" i="13" s="1"/>
  <c r="O176" i="20"/>
  <c r="O177" i="21" s="1"/>
  <c r="O197" i="13" s="1"/>
  <c r="E174" i="20"/>
  <c r="E175" i="21" s="1"/>
  <c r="E195" i="13" s="1"/>
  <c r="C173" i="20"/>
  <c r="C174" i="21" s="1"/>
  <c r="C194" i="13" s="1"/>
  <c r="K171" i="20"/>
  <c r="K172" i="21" s="1"/>
  <c r="K192" i="13" s="1"/>
  <c r="U167" i="20"/>
  <c r="U168" i="21" s="1"/>
  <c r="U188" i="13" s="1"/>
  <c r="P166" i="20"/>
  <c r="P167" i="21" s="1"/>
  <c r="P187" i="13" s="1"/>
  <c r="I165" i="20"/>
  <c r="I166" i="21" s="1"/>
  <c r="I186" i="13" s="1"/>
  <c r="N162" i="20"/>
  <c r="N163" i="21" s="1"/>
  <c r="N183" i="13" s="1"/>
  <c r="S161" i="20"/>
  <c r="S162" i="21" s="1"/>
  <c r="S182" i="13" s="1"/>
  <c r="F160" i="20"/>
  <c r="F161" i="21" s="1"/>
  <c r="F181" i="13" s="1"/>
  <c r="R156" i="20"/>
  <c r="R157" i="21" s="1"/>
  <c r="R177" i="13" s="1"/>
  <c r="K155" i="20"/>
  <c r="K156" i="21" s="1"/>
  <c r="K176" i="13" s="1"/>
  <c r="B153" i="20"/>
  <c r="B154" i="21" s="1"/>
  <c r="B174" i="13" s="1"/>
  <c r="K152" i="20"/>
  <c r="K153" i="21" s="1"/>
  <c r="K173" i="13" s="1"/>
  <c r="L151" i="20"/>
  <c r="L152" i="21" s="1"/>
  <c r="L172" i="13" s="1"/>
  <c r="Y150" i="20"/>
  <c r="Y151" i="21" s="1"/>
  <c r="Y171" i="13" s="1"/>
  <c r="I150" i="20"/>
  <c r="I151" i="21" s="1"/>
  <c r="I171" i="13" s="1"/>
  <c r="R149" i="20"/>
  <c r="R150" i="21" s="1"/>
  <c r="R170" i="13" s="1"/>
  <c r="B149" i="20"/>
  <c r="B150" i="21" s="1"/>
  <c r="B170" i="13" s="1"/>
  <c r="K148" i="20"/>
  <c r="K149" i="21" s="1"/>
  <c r="K169" i="13" s="1"/>
  <c r="L147" i="20"/>
  <c r="L148" i="21" s="1"/>
  <c r="L168" i="13" s="1"/>
  <c r="Y146" i="20"/>
  <c r="Y147" i="21" s="1"/>
  <c r="Y167" i="13" s="1"/>
  <c r="I146" i="20"/>
  <c r="I147" i="21" s="1"/>
  <c r="I167" i="13" s="1"/>
  <c r="R145" i="20"/>
  <c r="R146" i="21" s="1"/>
  <c r="R166" i="13" s="1"/>
  <c r="B145" i="20"/>
  <c r="B146" i="21" s="1"/>
  <c r="B166" i="13" s="1"/>
  <c r="K144" i="20"/>
  <c r="K145" i="21" s="1"/>
  <c r="K165" i="13" s="1"/>
  <c r="L143" i="20"/>
  <c r="L144" i="21" s="1"/>
  <c r="L164" i="13" s="1"/>
  <c r="Y142" i="20"/>
  <c r="Y143" i="21" s="1"/>
  <c r="Y163" i="13" s="1"/>
  <c r="I142" i="20"/>
  <c r="I143" i="21" s="1"/>
  <c r="I163" i="13" s="1"/>
  <c r="R141" i="20"/>
  <c r="R142" i="21" s="1"/>
  <c r="R162" i="13" s="1"/>
  <c r="B141" i="20"/>
  <c r="B142" i="21" s="1"/>
  <c r="B162" i="13" s="1"/>
  <c r="K140" i="20"/>
  <c r="K141" i="21" s="1"/>
  <c r="K161" i="13" s="1"/>
  <c r="L139" i="20"/>
  <c r="L140" i="21" s="1"/>
  <c r="L160" i="13" s="1"/>
  <c r="Y138" i="20"/>
  <c r="Y139" i="21" s="1"/>
  <c r="Y159" i="13" s="1"/>
  <c r="I138" i="20"/>
  <c r="I139" i="21" s="1"/>
  <c r="I159" i="13" s="1"/>
  <c r="R137" i="20"/>
  <c r="R138" i="21" s="1"/>
  <c r="R158" i="13" s="1"/>
  <c r="B137" i="20"/>
  <c r="B138" i="21" s="1"/>
  <c r="B158" i="13" s="1"/>
  <c r="K136" i="20"/>
  <c r="K137" i="21" s="1"/>
  <c r="K157" i="13" s="1"/>
  <c r="L135" i="20"/>
  <c r="L136" i="21" s="1"/>
  <c r="L156" i="13" s="1"/>
  <c r="Y134" i="20"/>
  <c r="I134" i="20"/>
  <c r="I135" i="21" s="1"/>
  <c r="I155" i="13" s="1"/>
  <c r="R133" i="20"/>
  <c r="R134" i="21" s="1"/>
  <c r="R154" i="13" s="1"/>
  <c r="B133" i="20"/>
  <c r="B134" i="21" s="1"/>
  <c r="B154" i="13" s="1"/>
  <c r="K132" i="20"/>
  <c r="K133" i="21" s="1"/>
  <c r="K153" i="13" s="1"/>
  <c r="L131" i="20"/>
  <c r="L132" i="21" s="1"/>
  <c r="L152" i="13" s="1"/>
  <c r="Y130" i="20"/>
  <c r="Y131" i="21" s="1"/>
  <c r="Y151" i="13" s="1"/>
  <c r="I130" i="20"/>
  <c r="I131" i="21" s="1"/>
  <c r="I151" i="13" s="1"/>
  <c r="R129" i="20"/>
  <c r="R130" i="21" s="1"/>
  <c r="R150" i="13" s="1"/>
  <c r="B129" i="20"/>
  <c r="B130" i="21" s="1"/>
  <c r="B150" i="13" s="1"/>
  <c r="K128" i="20"/>
  <c r="K129" i="21" s="1"/>
  <c r="K149" i="13" s="1"/>
  <c r="L127" i="20"/>
  <c r="L128" i="21" s="1"/>
  <c r="L148" i="13" s="1"/>
  <c r="Y126" i="20"/>
  <c r="Y127" i="21" s="1"/>
  <c r="Y147" i="13" s="1"/>
  <c r="I126" i="20"/>
  <c r="I127" i="21" s="1"/>
  <c r="I147" i="13" s="1"/>
  <c r="R125" i="20"/>
  <c r="R126" i="21" s="1"/>
  <c r="R146" i="13" s="1"/>
  <c r="B125" i="20"/>
  <c r="B126" i="21" s="1"/>
  <c r="B146" i="13" s="1"/>
  <c r="K124" i="20"/>
  <c r="K125" i="21" s="1"/>
  <c r="K145" i="13" s="1"/>
  <c r="L123" i="20"/>
  <c r="L124" i="21" s="1"/>
  <c r="L144" i="13" s="1"/>
  <c r="Y122" i="20"/>
  <c r="Y123" i="21" s="1"/>
  <c r="Y143" i="13" s="1"/>
  <c r="I122" i="20"/>
  <c r="I123" i="21" s="1"/>
  <c r="I143" i="13" s="1"/>
  <c r="R121" i="20"/>
  <c r="R122" i="21" s="1"/>
  <c r="R142" i="13" s="1"/>
  <c r="B121" i="20"/>
  <c r="B122" i="21" s="1"/>
  <c r="B142" i="13" s="1"/>
  <c r="K120" i="20"/>
  <c r="K121" i="21" s="1"/>
  <c r="K141" i="13" s="1"/>
  <c r="L119" i="20"/>
  <c r="L120" i="21" s="1"/>
  <c r="L140" i="13" s="1"/>
  <c r="Y118" i="20"/>
  <c r="Y119" i="21" s="1"/>
  <c r="Y139" i="13" s="1"/>
  <c r="I118" i="20"/>
  <c r="I119" i="21" s="1"/>
  <c r="I139" i="13" s="1"/>
  <c r="R117" i="20"/>
  <c r="R118" i="21" s="1"/>
  <c r="R138" i="13" s="1"/>
  <c r="B117" i="20"/>
  <c r="B118" i="21" s="1"/>
  <c r="B138" i="13" s="1"/>
  <c r="K116" i="20"/>
  <c r="K117" i="21" s="1"/>
  <c r="K137" i="13" s="1"/>
  <c r="L115" i="20"/>
  <c r="L116" i="21" s="1"/>
  <c r="L136" i="13" s="1"/>
  <c r="Y114" i="20"/>
  <c r="Y115" i="21" s="1"/>
  <c r="Y135" i="13" s="1"/>
  <c r="I114" i="20"/>
  <c r="I115" i="21" s="1"/>
  <c r="I135" i="13" s="1"/>
  <c r="R113" i="20"/>
  <c r="R114" i="21" s="1"/>
  <c r="R134" i="13" s="1"/>
  <c r="B113" i="20"/>
  <c r="B114" i="21" s="1"/>
  <c r="B134" i="13" s="1"/>
  <c r="K112" i="20"/>
  <c r="K113" i="21" s="1"/>
  <c r="K133" i="13" s="1"/>
  <c r="L111" i="20"/>
  <c r="L112" i="21" s="1"/>
  <c r="L132" i="13" s="1"/>
  <c r="Y110" i="20"/>
  <c r="Y111" i="21" s="1"/>
  <c r="Y131" i="13" s="1"/>
  <c r="I110" i="20"/>
  <c r="I111" i="21" s="1"/>
  <c r="I131" i="13" s="1"/>
  <c r="R109" i="20"/>
  <c r="R110" i="21" s="1"/>
  <c r="R130" i="13" s="1"/>
  <c r="B109" i="20"/>
  <c r="B110" i="21" s="1"/>
  <c r="B130" i="13" s="1"/>
  <c r="K108" i="20"/>
  <c r="L107" i="20"/>
  <c r="L108" i="21" s="1"/>
  <c r="L128" i="13" s="1"/>
  <c r="Y106" i="20"/>
  <c r="Y107" i="21" s="1"/>
  <c r="Y127" i="13" s="1"/>
  <c r="I106" i="20"/>
  <c r="I107" i="21" s="1"/>
  <c r="I127" i="13" s="1"/>
  <c r="R105" i="20"/>
  <c r="R106" i="21" s="1"/>
  <c r="R126" i="13" s="1"/>
  <c r="B105" i="20"/>
  <c r="B106" i="21" s="1"/>
  <c r="B126" i="13" s="1"/>
  <c r="K104" i="20"/>
  <c r="K105" i="21" s="1"/>
  <c r="K125" i="13" s="1"/>
  <c r="L103" i="20"/>
  <c r="L104" i="21" s="1"/>
  <c r="L124" i="13" s="1"/>
  <c r="Y102" i="20"/>
  <c r="Y103" i="21" s="1"/>
  <c r="Y123" i="13" s="1"/>
  <c r="I102" i="20"/>
  <c r="I103" i="21" s="1"/>
  <c r="I123" i="13" s="1"/>
  <c r="R101" i="20"/>
  <c r="R102" i="21" s="1"/>
  <c r="R122" i="13" s="1"/>
  <c r="B101" i="20"/>
  <c r="B102" i="21" s="1"/>
  <c r="B122" i="13" s="1"/>
  <c r="K100" i="20"/>
  <c r="K101" i="21" s="1"/>
  <c r="K121" i="13" s="1"/>
  <c r="R99" i="20"/>
  <c r="R100" i="21" s="1"/>
  <c r="R120" i="13" s="1"/>
  <c r="G99" i="20"/>
  <c r="G100" i="21" s="1"/>
  <c r="G120" i="13" s="1"/>
  <c r="X98" i="20"/>
  <c r="X99" i="21" s="1"/>
  <c r="X119" i="13" s="1"/>
  <c r="M98" i="20"/>
  <c r="M99" i="21" s="1"/>
  <c r="M119" i="13" s="1"/>
  <c r="C98" i="20"/>
  <c r="C99" i="21" s="1"/>
  <c r="C119" i="13" s="1"/>
  <c r="Q97" i="20"/>
  <c r="Q98" i="21" s="1"/>
  <c r="Q118" i="13" s="1"/>
  <c r="F97" i="20"/>
  <c r="F98" i="21" s="1"/>
  <c r="F118" i="13" s="1"/>
  <c r="U96" i="20"/>
  <c r="U97" i="21" s="1"/>
  <c r="U117" i="13" s="1"/>
  <c r="J96" i="20"/>
  <c r="J97" i="21" s="1"/>
  <c r="J117" i="13" s="1"/>
  <c r="R95" i="20"/>
  <c r="R96" i="21" s="1"/>
  <c r="R116" i="13" s="1"/>
  <c r="G95" i="20"/>
  <c r="G96" i="21" s="1"/>
  <c r="G116" i="13" s="1"/>
  <c r="X94" i="20"/>
  <c r="X95" i="21" s="1"/>
  <c r="X115" i="13" s="1"/>
  <c r="M94" i="20"/>
  <c r="M95" i="21" s="1"/>
  <c r="M115" i="13" s="1"/>
  <c r="C94" i="20"/>
  <c r="C95" i="21" s="1"/>
  <c r="C115" i="13" s="1"/>
  <c r="Q93" i="20"/>
  <c r="Q94" i="21" s="1"/>
  <c r="Q114" i="13" s="1"/>
  <c r="F93" i="20"/>
  <c r="F94" i="21" s="1"/>
  <c r="F114" i="13" s="1"/>
  <c r="U92" i="20"/>
  <c r="U93" i="21" s="1"/>
  <c r="U113" i="13" s="1"/>
  <c r="J92" i="20"/>
  <c r="J93" i="21" s="1"/>
  <c r="J113" i="13" s="1"/>
  <c r="R91" i="20"/>
  <c r="R92" i="21" s="1"/>
  <c r="R112" i="13" s="1"/>
  <c r="G91" i="20"/>
  <c r="G92" i="21" s="1"/>
  <c r="G112" i="13" s="1"/>
  <c r="X90" i="20"/>
  <c r="X91" i="21" s="1"/>
  <c r="X111" i="13" s="1"/>
  <c r="M90" i="20"/>
  <c r="M91" i="21" s="1"/>
  <c r="M111" i="13" s="1"/>
  <c r="C90" i="20"/>
  <c r="C91" i="21" s="1"/>
  <c r="C111" i="13" s="1"/>
  <c r="Q89" i="20"/>
  <c r="Q90" i="21" s="1"/>
  <c r="Q110" i="13" s="1"/>
  <c r="I89" i="20"/>
  <c r="I90" i="21" s="1"/>
  <c r="I110" i="13" s="1"/>
  <c r="R88" i="20"/>
  <c r="R89" i="21" s="1"/>
  <c r="R109" i="13" s="1"/>
  <c r="J88" i="20"/>
  <c r="J89" i="21" s="1"/>
  <c r="J109" i="13" s="1"/>
  <c r="B88" i="20"/>
  <c r="B89" i="21" s="1"/>
  <c r="B109" i="13" s="1"/>
  <c r="S87" i="20"/>
  <c r="S88" i="21" s="1"/>
  <c r="S108" i="13" s="1"/>
  <c r="K87" i="20"/>
  <c r="K88" i="21" s="1"/>
  <c r="K108" i="13" s="1"/>
  <c r="C87" i="20"/>
  <c r="C88" i="21" s="1"/>
  <c r="C108" i="13" s="1"/>
  <c r="W86" i="20"/>
  <c r="W87" i="21" s="1"/>
  <c r="W107" i="13" s="1"/>
  <c r="O86" i="20"/>
  <c r="O87" i="21" s="1"/>
  <c r="O107" i="13" s="1"/>
  <c r="G86" i="20"/>
  <c r="G87" i="21" s="1"/>
  <c r="G107" i="13" s="1"/>
  <c r="Y85" i="20"/>
  <c r="Y86" i="21" s="1"/>
  <c r="Y106" i="13" s="1"/>
  <c r="Q85" i="20"/>
  <c r="Q86" i="21" s="1"/>
  <c r="Q106" i="13" s="1"/>
  <c r="I85" i="20"/>
  <c r="I86" i="21" s="1"/>
  <c r="I106" i="13" s="1"/>
  <c r="U325" i="20"/>
  <c r="U326" i="21" s="1"/>
  <c r="U346" i="13" s="1"/>
  <c r="K308" i="20"/>
  <c r="K309" i="21" s="1"/>
  <c r="K329" i="13" s="1"/>
  <c r="B297" i="20"/>
  <c r="B298" i="21" s="1"/>
  <c r="B318" i="13" s="1"/>
  <c r="M285" i="20"/>
  <c r="M286" i="21" s="1"/>
  <c r="M306" i="13" s="1"/>
  <c r="K279" i="20"/>
  <c r="K280" i="21" s="1"/>
  <c r="K300" i="13" s="1"/>
  <c r="B277" i="20"/>
  <c r="B278" i="21" s="1"/>
  <c r="B298" i="13" s="1"/>
  <c r="F272" i="20"/>
  <c r="F273" i="21" s="1"/>
  <c r="F293" i="13" s="1"/>
  <c r="X269" i="20"/>
  <c r="X270" i="21" s="1"/>
  <c r="X290" i="13" s="1"/>
  <c r="N265" i="20"/>
  <c r="N266" i="21" s="1"/>
  <c r="N286" i="13" s="1"/>
  <c r="N261" i="20"/>
  <c r="N262" i="21" s="1"/>
  <c r="N282" i="13" s="1"/>
  <c r="N257" i="20"/>
  <c r="N258" i="21" s="1"/>
  <c r="N278" i="13" s="1"/>
  <c r="N253" i="20"/>
  <c r="N254" i="21" s="1"/>
  <c r="N274" i="13" s="1"/>
  <c r="N249" i="20"/>
  <c r="N250" i="21" s="1"/>
  <c r="N270" i="13" s="1"/>
  <c r="N245" i="20"/>
  <c r="N246" i="21" s="1"/>
  <c r="N266" i="13" s="1"/>
  <c r="T239" i="20"/>
  <c r="T240" i="21" s="1"/>
  <c r="T260" i="13" s="1"/>
  <c r="P235" i="20"/>
  <c r="P236" i="21" s="1"/>
  <c r="P256" i="13" s="1"/>
  <c r="M232" i="20"/>
  <c r="M233" i="21" s="1"/>
  <c r="M253" i="13" s="1"/>
  <c r="F228" i="20"/>
  <c r="F229" i="21" s="1"/>
  <c r="F249" i="13" s="1"/>
  <c r="N225" i="20"/>
  <c r="N226" i="21" s="1"/>
  <c r="N246" i="13" s="1"/>
  <c r="B222" i="20"/>
  <c r="B223" i="21" s="1"/>
  <c r="B243" i="13" s="1"/>
  <c r="N217" i="20"/>
  <c r="N218" i="21" s="1"/>
  <c r="N238" i="13" s="1"/>
  <c r="B214" i="20"/>
  <c r="B215" i="21" s="1"/>
  <c r="B235" i="13" s="1"/>
  <c r="N209" i="20"/>
  <c r="N210" i="21" s="1"/>
  <c r="N230" i="13" s="1"/>
  <c r="B206" i="20"/>
  <c r="B207" i="21" s="1"/>
  <c r="B227" i="13" s="1"/>
  <c r="N201" i="20"/>
  <c r="N202" i="21" s="1"/>
  <c r="N222" i="13" s="1"/>
  <c r="B198" i="20"/>
  <c r="B199" i="21" s="1"/>
  <c r="B219" i="13" s="1"/>
  <c r="N193" i="20"/>
  <c r="N194" i="21" s="1"/>
  <c r="N214" i="13" s="1"/>
  <c r="B190" i="20"/>
  <c r="B191" i="21" s="1"/>
  <c r="B211" i="13" s="1"/>
  <c r="N185" i="20"/>
  <c r="N186" i="21" s="1"/>
  <c r="N206" i="13" s="1"/>
  <c r="B182" i="20"/>
  <c r="B183" i="21" s="1"/>
  <c r="B203" i="13" s="1"/>
  <c r="N177" i="20"/>
  <c r="N178" i="21" s="1"/>
  <c r="N198" i="13" s="1"/>
  <c r="B174" i="20"/>
  <c r="B175" i="21" s="1"/>
  <c r="B195" i="13" s="1"/>
  <c r="W169" i="20"/>
  <c r="W170" i="21" s="1"/>
  <c r="W190" i="13" s="1"/>
  <c r="G168" i="20"/>
  <c r="G169" i="21" s="1"/>
  <c r="G189" i="13" s="1"/>
  <c r="L167" i="20"/>
  <c r="L168" i="21" s="1"/>
  <c r="L188" i="13" s="1"/>
  <c r="D166" i="20"/>
  <c r="D167" i="21" s="1"/>
  <c r="D187" i="13" s="1"/>
  <c r="W163" i="20"/>
  <c r="W164" i="21" s="1"/>
  <c r="W184" i="13" s="1"/>
  <c r="E162" i="20"/>
  <c r="E163" i="21" s="1"/>
  <c r="E183" i="13" s="1"/>
  <c r="B161" i="20"/>
  <c r="B162" i="21" s="1"/>
  <c r="B182" i="13" s="1"/>
  <c r="Y158" i="20"/>
  <c r="Y159" i="21" s="1"/>
  <c r="Y179" i="13" s="1"/>
  <c r="M157" i="20"/>
  <c r="M158" i="21" s="1"/>
  <c r="M178" i="13" s="1"/>
  <c r="P156" i="20"/>
  <c r="P157" i="21" s="1"/>
  <c r="P177" i="13" s="1"/>
  <c r="Y153" i="20"/>
  <c r="Y154" i="21" s="1"/>
  <c r="Y174" i="13" s="1"/>
  <c r="J152" i="20"/>
  <c r="J153" i="21" s="1"/>
  <c r="J173" i="13" s="1"/>
  <c r="W151" i="20"/>
  <c r="W152" i="21" s="1"/>
  <c r="W172" i="13" s="1"/>
  <c r="G151" i="20"/>
  <c r="G152" i="21" s="1"/>
  <c r="G172" i="13" s="1"/>
  <c r="X150" i="20"/>
  <c r="X151" i="21" s="1"/>
  <c r="X171" i="13" s="1"/>
  <c r="H150" i="20"/>
  <c r="H151" i="21" s="1"/>
  <c r="H171" i="13" s="1"/>
  <c r="Q149" i="20"/>
  <c r="Q150" i="21" s="1"/>
  <c r="Q170" i="13" s="1"/>
  <c r="J148" i="20"/>
  <c r="J149" i="21" s="1"/>
  <c r="J169" i="13" s="1"/>
  <c r="W147" i="20"/>
  <c r="W148" i="21" s="1"/>
  <c r="W168" i="13" s="1"/>
  <c r="G147" i="20"/>
  <c r="G148" i="21" s="1"/>
  <c r="G168" i="13" s="1"/>
  <c r="X146" i="20"/>
  <c r="X147" i="21" s="1"/>
  <c r="X167" i="13" s="1"/>
  <c r="H146" i="20"/>
  <c r="H147" i="21" s="1"/>
  <c r="H167" i="13" s="1"/>
  <c r="Q145" i="20"/>
  <c r="J144" i="20"/>
  <c r="J145" i="21" s="1"/>
  <c r="J165" i="13" s="1"/>
  <c r="W143" i="20"/>
  <c r="W144" i="21" s="1"/>
  <c r="W164" i="13" s="1"/>
  <c r="G143" i="20"/>
  <c r="G144" i="21" s="1"/>
  <c r="G164" i="13" s="1"/>
  <c r="X142" i="20"/>
  <c r="X143" i="21" s="1"/>
  <c r="X163" i="13" s="1"/>
  <c r="H142" i="20"/>
  <c r="H143" i="21" s="1"/>
  <c r="H163" i="13" s="1"/>
  <c r="Q141" i="20"/>
  <c r="Q142" i="21" s="1"/>
  <c r="Q162" i="13" s="1"/>
  <c r="J140" i="20"/>
  <c r="J141" i="21" s="1"/>
  <c r="J161" i="13" s="1"/>
  <c r="W139" i="20"/>
  <c r="W140" i="21" s="1"/>
  <c r="W160" i="13" s="1"/>
  <c r="G139" i="20"/>
  <c r="G140" i="21" s="1"/>
  <c r="G160" i="13" s="1"/>
  <c r="X138" i="20"/>
  <c r="X139" i="21" s="1"/>
  <c r="X159" i="13" s="1"/>
  <c r="H138" i="20"/>
  <c r="H139" i="21" s="1"/>
  <c r="H159" i="13" s="1"/>
  <c r="Q137" i="20"/>
  <c r="Q138" i="21" s="1"/>
  <c r="Q158" i="13" s="1"/>
  <c r="J136" i="20"/>
  <c r="J137" i="21" s="1"/>
  <c r="J157" i="13" s="1"/>
  <c r="W135" i="20"/>
  <c r="W136" i="21" s="1"/>
  <c r="W156" i="13" s="1"/>
  <c r="G135" i="20"/>
  <c r="G136" i="21" s="1"/>
  <c r="G156" i="13" s="1"/>
  <c r="X134" i="20"/>
  <c r="X135" i="21" s="1"/>
  <c r="X155" i="13" s="1"/>
  <c r="H134" i="20"/>
  <c r="H135" i="21" s="1"/>
  <c r="H155" i="13" s="1"/>
  <c r="Q133" i="20"/>
  <c r="Q134" i="21" s="1"/>
  <c r="Q154" i="13" s="1"/>
  <c r="J132" i="20"/>
  <c r="J133" i="21" s="1"/>
  <c r="J153" i="13" s="1"/>
  <c r="W131" i="20"/>
  <c r="W132" i="21" s="1"/>
  <c r="W152" i="13" s="1"/>
  <c r="G131" i="20"/>
  <c r="G132" i="21" s="1"/>
  <c r="G152" i="13" s="1"/>
  <c r="X130" i="20"/>
  <c r="X131" i="21" s="1"/>
  <c r="X151" i="13" s="1"/>
  <c r="H130" i="20"/>
  <c r="H131" i="21" s="1"/>
  <c r="H151" i="13" s="1"/>
  <c r="Q129" i="20"/>
  <c r="Q130" i="21" s="1"/>
  <c r="Q150" i="13" s="1"/>
  <c r="J128" i="20"/>
  <c r="J129" i="21" s="1"/>
  <c r="J149" i="13" s="1"/>
  <c r="W127" i="20"/>
  <c r="W128" i="21" s="1"/>
  <c r="W148" i="13" s="1"/>
  <c r="G127" i="20"/>
  <c r="G128" i="21" s="1"/>
  <c r="G148" i="13" s="1"/>
  <c r="X126" i="20"/>
  <c r="X127" i="21" s="1"/>
  <c r="X147" i="13" s="1"/>
  <c r="H126" i="20"/>
  <c r="H127" i="21" s="1"/>
  <c r="H147" i="13" s="1"/>
  <c r="Q125" i="20"/>
  <c r="Q126" i="21" s="1"/>
  <c r="Q146" i="13" s="1"/>
  <c r="J124" i="20"/>
  <c r="J125" i="21" s="1"/>
  <c r="J145" i="13" s="1"/>
  <c r="W123" i="20"/>
  <c r="W124" i="21" s="1"/>
  <c r="W144" i="13" s="1"/>
  <c r="G123" i="20"/>
  <c r="G124" i="21" s="1"/>
  <c r="G144" i="13" s="1"/>
  <c r="X122" i="20"/>
  <c r="X123" i="21" s="1"/>
  <c r="X143" i="13" s="1"/>
  <c r="H122" i="20"/>
  <c r="H123" i="21" s="1"/>
  <c r="H143" i="13" s="1"/>
  <c r="Q121" i="20"/>
  <c r="Q122" i="21" s="1"/>
  <c r="Q142" i="13" s="1"/>
  <c r="J120" i="20"/>
  <c r="J121" i="21" s="1"/>
  <c r="J141" i="13" s="1"/>
  <c r="W119" i="20"/>
  <c r="W120" i="21" s="1"/>
  <c r="W140" i="13" s="1"/>
  <c r="G119" i="20"/>
  <c r="G120" i="21" s="1"/>
  <c r="G140" i="13" s="1"/>
  <c r="X118" i="20"/>
  <c r="X119" i="21" s="1"/>
  <c r="X139" i="13" s="1"/>
  <c r="H118" i="20"/>
  <c r="H119" i="21" s="1"/>
  <c r="H139" i="13" s="1"/>
  <c r="Q117" i="20"/>
  <c r="Q118" i="21" s="1"/>
  <c r="Q138" i="13" s="1"/>
  <c r="J116" i="20"/>
  <c r="J117" i="21" s="1"/>
  <c r="J137" i="13" s="1"/>
  <c r="W115" i="20"/>
  <c r="W116" i="21" s="1"/>
  <c r="W136" i="13" s="1"/>
  <c r="G115" i="20"/>
  <c r="G116" i="21" s="1"/>
  <c r="G136" i="13" s="1"/>
  <c r="X114" i="20"/>
  <c r="X115" i="21" s="1"/>
  <c r="X135" i="13" s="1"/>
  <c r="H114" i="20"/>
  <c r="H115" i="21" s="1"/>
  <c r="H135" i="13" s="1"/>
  <c r="Q113" i="20"/>
  <c r="Q114" i="21" s="1"/>
  <c r="Q134" i="13" s="1"/>
  <c r="J112" i="20"/>
  <c r="J113" i="21" s="1"/>
  <c r="J133" i="13" s="1"/>
  <c r="W111" i="20"/>
  <c r="W112" i="21" s="1"/>
  <c r="W132" i="13" s="1"/>
  <c r="G111" i="20"/>
  <c r="G112" i="21" s="1"/>
  <c r="G132" i="13" s="1"/>
  <c r="X110" i="20"/>
  <c r="X111" i="21" s="1"/>
  <c r="X131" i="13" s="1"/>
  <c r="H110" i="20"/>
  <c r="H111" i="21" s="1"/>
  <c r="H131" i="13" s="1"/>
  <c r="Q109" i="20"/>
  <c r="Q110" i="21" s="1"/>
  <c r="Q130" i="13" s="1"/>
  <c r="J108" i="20"/>
  <c r="J109" i="21" s="1"/>
  <c r="J129" i="13" s="1"/>
  <c r="W107" i="20"/>
  <c r="W108" i="21" s="1"/>
  <c r="W128" i="13" s="1"/>
  <c r="G107" i="20"/>
  <c r="G108" i="21" s="1"/>
  <c r="G128" i="13" s="1"/>
  <c r="X106" i="20"/>
  <c r="X107" i="21" s="1"/>
  <c r="X127" i="13" s="1"/>
  <c r="H106" i="20"/>
  <c r="H107" i="21" s="1"/>
  <c r="H127" i="13" s="1"/>
  <c r="Q105" i="20"/>
  <c r="Q106" i="21" s="1"/>
  <c r="Q126" i="13" s="1"/>
  <c r="J104" i="20"/>
  <c r="J105" i="21" s="1"/>
  <c r="J125" i="13" s="1"/>
  <c r="W103" i="20"/>
  <c r="W104" i="21" s="1"/>
  <c r="W124" i="13" s="1"/>
  <c r="G103" i="20"/>
  <c r="G104" i="21" s="1"/>
  <c r="G124" i="13" s="1"/>
  <c r="X102" i="20"/>
  <c r="X103" i="21" s="1"/>
  <c r="X123" i="13" s="1"/>
  <c r="H102" i="20"/>
  <c r="H103" i="21" s="1"/>
  <c r="H123" i="13" s="1"/>
  <c r="Q101" i="20"/>
  <c r="Q102" i="21" s="1"/>
  <c r="Q122" i="13" s="1"/>
  <c r="J100" i="20"/>
  <c r="J101" i="21" s="1"/>
  <c r="J121" i="13" s="1"/>
  <c r="X99" i="20"/>
  <c r="X100" i="21" s="1"/>
  <c r="X120" i="13" s="1"/>
  <c r="N99" i="20"/>
  <c r="N100" i="21" s="1"/>
  <c r="N120" i="13" s="1"/>
  <c r="C99" i="20"/>
  <c r="C100" i="21" s="1"/>
  <c r="C120" i="13" s="1"/>
  <c r="W98" i="20"/>
  <c r="W99" i="21" s="1"/>
  <c r="W119" i="13" s="1"/>
  <c r="L98" i="20"/>
  <c r="L99" i="21" s="1"/>
  <c r="L119" i="13" s="1"/>
  <c r="P97" i="20"/>
  <c r="P98" i="21" s="1"/>
  <c r="P118" i="13" s="1"/>
  <c r="E97" i="20"/>
  <c r="E98" i="21" s="1"/>
  <c r="E118" i="13" s="1"/>
  <c r="S96" i="20"/>
  <c r="S97" i="21" s="1"/>
  <c r="S117" i="13" s="1"/>
  <c r="I96" i="20"/>
  <c r="I97" i="21" s="1"/>
  <c r="I117" i="13" s="1"/>
  <c r="X95" i="20"/>
  <c r="X96" i="21" s="1"/>
  <c r="X116" i="13" s="1"/>
  <c r="N95" i="20"/>
  <c r="N96" i="21" s="1"/>
  <c r="N116" i="13" s="1"/>
  <c r="C95" i="20"/>
  <c r="C96" i="21" s="1"/>
  <c r="C116" i="13" s="1"/>
  <c r="W94" i="20"/>
  <c r="W95" i="21" s="1"/>
  <c r="W115" i="13" s="1"/>
  <c r="L94" i="20"/>
  <c r="L95" i="21" s="1"/>
  <c r="L115" i="13" s="1"/>
  <c r="P93" i="20"/>
  <c r="P94" i="21" s="1"/>
  <c r="P114" i="13" s="1"/>
  <c r="E93" i="20"/>
  <c r="E94" i="21" s="1"/>
  <c r="E114" i="13" s="1"/>
  <c r="S92" i="20"/>
  <c r="S93" i="21" s="1"/>
  <c r="S113" i="13" s="1"/>
  <c r="I92" i="20"/>
  <c r="I93" i="21" s="1"/>
  <c r="I113" i="13" s="1"/>
  <c r="X91" i="20"/>
  <c r="X92" i="21" s="1"/>
  <c r="X112" i="13" s="1"/>
  <c r="N91" i="20"/>
  <c r="N92" i="21" s="1"/>
  <c r="N112" i="13" s="1"/>
  <c r="C91" i="20"/>
  <c r="C92" i="21" s="1"/>
  <c r="C112" i="13" s="1"/>
  <c r="W90" i="20"/>
  <c r="W91" i="21" s="1"/>
  <c r="W111" i="13" s="1"/>
  <c r="L90" i="20"/>
  <c r="L91" i="21" s="1"/>
  <c r="L111" i="13" s="1"/>
  <c r="P89" i="20"/>
  <c r="P90" i="21" s="1"/>
  <c r="P110" i="13" s="1"/>
  <c r="H89" i="20"/>
  <c r="H90" i="21" s="1"/>
  <c r="H110" i="13" s="1"/>
  <c r="Y88" i="20"/>
  <c r="Y89" i="21" s="1"/>
  <c r="Y109" i="13" s="1"/>
  <c r="Q88" i="20"/>
  <c r="Q89" i="21" s="1"/>
  <c r="Q109" i="13" s="1"/>
  <c r="I88" i="20"/>
  <c r="I89" i="21" s="1"/>
  <c r="I109" i="13" s="1"/>
  <c r="R87" i="20"/>
  <c r="R88" i="21" s="1"/>
  <c r="R108" i="13" s="1"/>
  <c r="J87" i="20"/>
  <c r="J88" i="21" s="1"/>
  <c r="J108" i="13" s="1"/>
  <c r="B87" i="20"/>
  <c r="B88" i="21" s="1"/>
  <c r="B108" i="13" s="1"/>
  <c r="T86" i="20"/>
  <c r="T87" i="21" s="1"/>
  <c r="T107" i="13" s="1"/>
  <c r="L86" i="20"/>
  <c r="L87" i="21" s="1"/>
  <c r="L107" i="13" s="1"/>
  <c r="D86" i="20"/>
  <c r="D87" i="21" s="1"/>
  <c r="D107" i="13" s="1"/>
  <c r="X85" i="20"/>
  <c r="X86" i="21" s="1"/>
  <c r="X106" i="13" s="1"/>
  <c r="P85" i="20"/>
  <c r="P86" i="21" s="1"/>
  <c r="P106" i="13" s="1"/>
  <c r="H85" i="20"/>
  <c r="H86" i="21" s="1"/>
  <c r="H106" i="13" s="1"/>
  <c r="Y84" i="20"/>
  <c r="Y85" i="21" s="1"/>
  <c r="Y105" i="13" s="1"/>
  <c r="D290" i="20"/>
  <c r="D291" i="21" s="1"/>
  <c r="D311" i="13" s="1"/>
  <c r="H287" i="20"/>
  <c r="H288" i="21" s="1"/>
  <c r="H308" i="13" s="1"/>
  <c r="T273" i="20"/>
  <c r="T274" i="21" s="1"/>
  <c r="T294" i="13" s="1"/>
  <c r="H267" i="20"/>
  <c r="H268" i="21" s="1"/>
  <c r="H288" i="13" s="1"/>
  <c r="N264" i="20"/>
  <c r="N265" i="21" s="1"/>
  <c r="N285" i="13" s="1"/>
  <c r="H259" i="20"/>
  <c r="H260" i="21" s="1"/>
  <c r="H280" i="13" s="1"/>
  <c r="N256" i="20"/>
  <c r="H251" i="20"/>
  <c r="H252" i="21" s="1"/>
  <c r="H272" i="13" s="1"/>
  <c r="N248" i="20"/>
  <c r="N249" i="21" s="1"/>
  <c r="N269" i="13" s="1"/>
  <c r="J243" i="20"/>
  <c r="J244" i="21" s="1"/>
  <c r="J264" i="13" s="1"/>
  <c r="Q240" i="20"/>
  <c r="Q241" i="21" s="1"/>
  <c r="Q261" i="13" s="1"/>
  <c r="H233" i="20"/>
  <c r="H234" i="21" s="1"/>
  <c r="H254" i="13" s="1"/>
  <c r="B228" i="20"/>
  <c r="B229" i="21" s="1"/>
  <c r="B249" i="13" s="1"/>
  <c r="B226" i="20"/>
  <c r="B227" i="21" s="1"/>
  <c r="B247" i="13" s="1"/>
  <c r="N221" i="20"/>
  <c r="N222" i="21" s="1"/>
  <c r="N242" i="13" s="1"/>
  <c r="C217" i="20"/>
  <c r="C218" i="21" s="1"/>
  <c r="C238" i="13" s="1"/>
  <c r="O212" i="20"/>
  <c r="O213" i="21" s="1"/>
  <c r="O233" i="13" s="1"/>
  <c r="B210" i="20"/>
  <c r="B211" i="21" s="1"/>
  <c r="B231" i="13" s="1"/>
  <c r="N205" i="20"/>
  <c r="N206" i="21" s="1"/>
  <c r="N226" i="13" s="1"/>
  <c r="C201" i="20"/>
  <c r="C202" i="21" s="1"/>
  <c r="C222" i="13" s="1"/>
  <c r="O196" i="20"/>
  <c r="O197" i="21" s="1"/>
  <c r="O217" i="13" s="1"/>
  <c r="B194" i="20"/>
  <c r="B195" i="21" s="1"/>
  <c r="B215" i="13" s="1"/>
  <c r="N189" i="20"/>
  <c r="N190" i="21" s="1"/>
  <c r="N210" i="13" s="1"/>
  <c r="C185" i="20"/>
  <c r="C186" i="21" s="1"/>
  <c r="C206" i="13" s="1"/>
  <c r="O180" i="20"/>
  <c r="O181" i="21" s="1"/>
  <c r="O201" i="13" s="1"/>
  <c r="B178" i="20"/>
  <c r="B179" i="21" s="1"/>
  <c r="B199" i="13" s="1"/>
  <c r="N173" i="20"/>
  <c r="N174" i="21" s="1"/>
  <c r="N194" i="13" s="1"/>
  <c r="S169" i="20"/>
  <c r="S170" i="21" s="1"/>
  <c r="S190" i="13" s="1"/>
  <c r="M165" i="20"/>
  <c r="M166" i="21" s="1"/>
  <c r="M186" i="13" s="1"/>
  <c r="W161" i="20"/>
  <c r="W162" i="21" s="1"/>
  <c r="W182" i="13" s="1"/>
  <c r="U159" i="20"/>
  <c r="D158" i="20"/>
  <c r="D159" i="21" s="1"/>
  <c r="D179" i="13" s="1"/>
  <c r="I154" i="20"/>
  <c r="I155" i="21" s="1"/>
  <c r="I175" i="13" s="1"/>
  <c r="B152" i="20"/>
  <c r="B153" i="21" s="1"/>
  <c r="B173" i="13" s="1"/>
  <c r="D151" i="20"/>
  <c r="D152" i="21" s="1"/>
  <c r="D172" i="13" s="1"/>
  <c r="B148" i="20"/>
  <c r="B149" i="21" s="1"/>
  <c r="B169" i="13" s="1"/>
  <c r="D147" i="20"/>
  <c r="D148" i="21" s="1"/>
  <c r="D168" i="13" s="1"/>
  <c r="B144" i="20"/>
  <c r="B145" i="21" s="1"/>
  <c r="B165" i="13" s="1"/>
  <c r="D143" i="20"/>
  <c r="D144" i="21" s="1"/>
  <c r="D164" i="13" s="1"/>
  <c r="B140" i="20"/>
  <c r="B141" i="21" s="1"/>
  <c r="B161" i="13" s="1"/>
  <c r="D139" i="20"/>
  <c r="D140" i="21" s="1"/>
  <c r="D160" i="13" s="1"/>
  <c r="B136" i="20"/>
  <c r="B137" i="21" s="1"/>
  <c r="B157" i="13" s="1"/>
  <c r="D135" i="20"/>
  <c r="D136" i="21" s="1"/>
  <c r="D156" i="13" s="1"/>
  <c r="B132" i="20"/>
  <c r="B133" i="21" s="1"/>
  <c r="B153" i="13" s="1"/>
  <c r="D131" i="20"/>
  <c r="D132" i="21" s="1"/>
  <c r="D152" i="13" s="1"/>
  <c r="B128" i="20"/>
  <c r="B129" i="21" s="1"/>
  <c r="B149" i="13" s="1"/>
  <c r="D127" i="20"/>
  <c r="D128" i="21" s="1"/>
  <c r="D148" i="13" s="1"/>
  <c r="B124" i="20"/>
  <c r="B125" i="21" s="1"/>
  <c r="B145" i="13" s="1"/>
  <c r="D123" i="20"/>
  <c r="D124" i="21" s="1"/>
  <c r="D144" i="13" s="1"/>
  <c r="B120" i="20"/>
  <c r="B121" i="21" s="1"/>
  <c r="B141" i="13" s="1"/>
  <c r="D119" i="20"/>
  <c r="D120" i="21" s="1"/>
  <c r="D140" i="13" s="1"/>
  <c r="B116" i="20"/>
  <c r="B117" i="21" s="1"/>
  <c r="B137" i="13" s="1"/>
  <c r="D115" i="20"/>
  <c r="D116" i="21" s="1"/>
  <c r="D136" i="13" s="1"/>
  <c r="B112" i="20"/>
  <c r="B113" i="21" s="1"/>
  <c r="B133" i="13" s="1"/>
  <c r="D111" i="20"/>
  <c r="D112" i="21" s="1"/>
  <c r="D132" i="13" s="1"/>
  <c r="B108" i="20"/>
  <c r="B109" i="21" s="1"/>
  <c r="B129" i="13" s="1"/>
  <c r="D107" i="20"/>
  <c r="D108" i="21" s="1"/>
  <c r="D128" i="13" s="1"/>
  <c r="B104" i="20"/>
  <c r="B105" i="21" s="1"/>
  <c r="B125" i="13" s="1"/>
  <c r="D103" i="20"/>
  <c r="D104" i="21" s="1"/>
  <c r="D124" i="13" s="1"/>
  <c r="C100" i="20"/>
  <c r="C101" i="21" s="1"/>
  <c r="C121" i="13" s="1"/>
  <c r="L99" i="20"/>
  <c r="L100" i="21" s="1"/>
  <c r="L120" i="13" s="1"/>
  <c r="S98" i="20"/>
  <c r="S99" i="21" s="1"/>
  <c r="S119" i="13" s="1"/>
  <c r="J97" i="20"/>
  <c r="J98" i="21" s="1"/>
  <c r="J118" i="13" s="1"/>
  <c r="N96" i="20"/>
  <c r="N97" i="21" s="1"/>
  <c r="N117" i="13" s="1"/>
  <c r="W95" i="20"/>
  <c r="W96" i="21" s="1"/>
  <c r="W116" i="13" s="1"/>
  <c r="B95" i="20"/>
  <c r="B96" i="21" s="1"/>
  <c r="B116" i="13" s="1"/>
  <c r="H94" i="20"/>
  <c r="H95" i="21" s="1"/>
  <c r="H115" i="13" s="1"/>
  <c r="U93" i="20"/>
  <c r="U94" i="21" s="1"/>
  <c r="U114" i="13" s="1"/>
  <c r="Y92" i="20"/>
  <c r="Y93" i="21" s="1"/>
  <c r="Y113" i="13" s="1"/>
  <c r="C92" i="20"/>
  <c r="C93" i="21" s="1"/>
  <c r="C113" i="13" s="1"/>
  <c r="L91" i="20"/>
  <c r="L92" i="21" s="1"/>
  <c r="L112" i="13" s="1"/>
  <c r="S90" i="20"/>
  <c r="S91" i="21" s="1"/>
  <c r="S111" i="13" s="1"/>
  <c r="L89" i="20"/>
  <c r="L90" i="21" s="1"/>
  <c r="L110" i="13" s="1"/>
  <c r="V88" i="20"/>
  <c r="V89" i="21" s="1"/>
  <c r="V109" i="13" s="1"/>
  <c r="F88" i="20"/>
  <c r="F89" i="21" s="1"/>
  <c r="F109" i="13" s="1"/>
  <c r="V87" i="20"/>
  <c r="V88" i="21" s="1"/>
  <c r="V108" i="13" s="1"/>
  <c r="F87" i="20"/>
  <c r="F88" i="21" s="1"/>
  <c r="F108" i="13" s="1"/>
  <c r="P86" i="20"/>
  <c r="P87" i="21" s="1"/>
  <c r="P107" i="13" s="1"/>
  <c r="L85" i="20"/>
  <c r="L86" i="21" s="1"/>
  <c r="L106" i="13" s="1"/>
  <c r="V84" i="20"/>
  <c r="V85" i="21" s="1"/>
  <c r="V105" i="13" s="1"/>
  <c r="N84" i="20"/>
  <c r="N85" i="21" s="1"/>
  <c r="N105" i="13" s="1"/>
  <c r="F84" i="20"/>
  <c r="F85" i="21" s="1"/>
  <c r="F105" i="13" s="1"/>
  <c r="W83" i="20"/>
  <c r="W84" i="21" s="1"/>
  <c r="W104" i="13" s="1"/>
  <c r="O83" i="20"/>
  <c r="O84" i="21" s="1"/>
  <c r="O104" i="13" s="1"/>
  <c r="G83" i="20"/>
  <c r="G84" i="21" s="1"/>
  <c r="G104" i="13" s="1"/>
  <c r="S82" i="20"/>
  <c r="S83" i="21" s="1"/>
  <c r="S103" i="13" s="1"/>
  <c r="K82" i="20"/>
  <c r="K83" i="21" s="1"/>
  <c r="K103" i="13" s="1"/>
  <c r="C82" i="20"/>
  <c r="C83" i="21" s="1"/>
  <c r="C103" i="13" s="1"/>
  <c r="U81" i="20"/>
  <c r="U82" i="21" s="1"/>
  <c r="U102" i="13" s="1"/>
  <c r="M81" i="20"/>
  <c r="M82" i="21" s="1"/>
  <c r="M102" i="13" s="1"/>
  <c r="E81" i="20"/>
  <c r="E82" i="21" s="1"/>
  <c r="E102" i="13" s="1"/>
  <c r="V80" i="20"/>
  <c r="V81" i="21" s="1"/>
  <c r="V101" i="13" s="1"/>
  <c r="N80" i="20"/>
  <c r="N81" i="21" s="1"/>
  <c r="N101" i="13" s="1"/>
  <c r="F80" i="20"/>
  <c r="F81" i="21" s="1"/>
  <c r="F101" i="13" s="1"/>
  <c r="W79" i="20"/>
  <c r="W80" i="21" s="1"/>
  <c r="W100" i="13" s="1"/>
  <c r="O79" i="20"/>
  <c r="O80" i="21" s="1"/>
  <c r="O100" i="13" s="1"/>
  <c r="G79" i="20"/>
  <c r="G80" i="21" s="1"/>
  <c r="G100" i="13" s="1"/>
  <c r="S78" i="20"/>
  <c r="S79" i="21" s="1"/>
  <c r="S99" i="13" s="1"/>
  <c r="K78" i="20"/>
  <c r="K79" i="21" s="1"/>
  <c r="K99" i="13" s="1"/>
  <c r="C78" i="20"/>
  <c r="C79" i="21" s="1"/>
  <c r="C99" i="13" s="1"/>
  <c r="U77" i="20"/>
  <c r="U78" i="21" s="1"/>
  <c r="U98" i="13" s="1"/>
  <c r="M77" i="20"/>
  <c r="M78" i="21" s="1"/>
  <c r="M98" i="13" s="1"/>
  <c r="E77" i="20"/>
  <c r="E78" i="21" s="1"/>
  <c r="E98" i="13" s="1"/>
  <c r="V76" i="20"/>
  <c r="V77" i="21" s="1"/>
  <c r="V97" i="13" s="1"/>
  <c r="N76" i="20"/>
  <c r="N77" i="21" s="1"/>
  <c r="N97" i="13" s="1"/>
  <c r="F76" i="20"/>
  <c r="F77" i="21" s="1"/>
  <c r="F97" i="13" s="1"/>
  <c r="W75" i="20"/>
  <c r="W76" i="21" s="1"/>
  <c r="W96" i="13" s="1"/>
  <c r="O75" i="20"/>
  <c r="O76" i="21" s="1"/>
  <c r="O96" i="13" s="1"/>
  <c r="G75" i="20"/>
  <c r="G76" i="21" s="1"/>
  <c r="G96" i="13" s="1"/>
  <c r="S74" i="20"/>
  <c r="S75" i="21" s="1"/>
  <c r="S95" i="13" s="1"/>
  <c r="K74" i="20"/>
  <c r="K75" i="21" s="1"/>
  <c r="K95" i="13" s="1"/>
  <c r="C74" i="20"/>
  <c r="C75" i="21" s="1"/>
  <c r="C95" i="13" s="1"/>
  <c r="U73" i="20"/>
  <c r="U74" i="21" s="1"/>
  <c r="U94" i="13" s="1"/>
  <c r="M73" i="20"/>
  <c r="M74" i="21" s="1"/>
  <c r="M94" i="13" s="1"/>
  <c r="E73" i="20"/>
  <c r="E74" i="21" s="1"/>
  <c r="E94" i="13" s="1"/>
  <c r="V72" i="20"/>
  <c r="V73" i="21" s="1"/>
  <c r="V93" i="13" s="1"/>
  <c r="N72" i="20"/>
  <c r="N73" i="21" s="1"/>
  <c r="N93" i="13" s="1"/>
  <c r="F72" i="20"/>
  <c r="F73" i="21" s="1"/>
  <c r="F93" i="13" s="1"/>
  <c r="W71" i="20"/>
  <c r="O71" i="20"/>
  <c r="O72" i="21" s="1"/>
  <c r="O92" i="13" s="1"/>
  <c r="G71" i="20"/>
  <c r="G72" i="21" s="1"/>
  <c r="G92" i="13" s="1"/>
  <c r="S70" i="20"/>
  <c r="S71" i="21" s="1"/>
  <c r="K70" i="20"/>
  <c r="K71" i="21" s="1"/>
  <c r="C70" i="20"/>
  <c r="C71" i="21" s="1"/>
  <c r="U68" i="20"/>
  <c r="U69" i="21" s="1"/>
  <c r="U89" i="13" s="1"/>
  <c r="M68" i="20"/>
  <c r="M69" i="21" s="1"/>
  <c r="M89" i="13" s="1"/>
  <c r="E68" i="20"/>
  <c r="E69" i="21" s="1"/>
  <c r="E89" i="13" s="1"/>
  <c r="V67" i="20"/>
  <c r="V68" i="21" s="1"/>
  <c r="V88" i="13" s="1"/>
  <c r="N67" i="20"/>
  <c r="N68" i="21" s="1"/>
  <c r="N88" i="13" s="1"/>
  <c r="F67" i="20"/>
  <c r="F68" i="21" s="1"/>
  <c r="F88" i="13" s="1"/>
  <c r="W66" i="20"/>
  <c r="W67" i="21" s="1"/>
  <c r="W87" i="13" s="1"/>
  <c r="O66" i="20"/>
  <c r="O67" i="21" s="1"/>
  <c r="O87" i="13" s="1"/>
  <c r="G66" i="20"/>
  <c r="G67" i="21" s="1"/>
  <c r="G87" i="13" s="1"/>
  <c r="S65" i="20"/>
  <c r="S66" i="21" s="1"/>
  <c r="S86" i="13" s="1"/>
  <c r="K65" i="20"/>
  <c r="K66" i="21" s="1"/>
  <c r="K86" i="13" s="1"/>
  <c r="C65" i="20"/>
  <c r="C66" i="21" s="1"/>
  <c r="C86" i="13" s="1"/>
  <c r="U64" i="20"/>
  <c r="U65" i="21" s="1"/>
  <c r="U85" i="13" s="1"/>
  <c r="M64" i="20"/>
  <c r="M65" i="21" s="1"/>
  <c r="M85" i="13" s="1"/>
  <c r="E64" i="20"/>
  <c r="E65" i="21" s="1"/>
  <c r="E85" i="13" s="1"/>
  <c r="V63" i="20"/>
  <c r="V64" i="21" s="1"/>
  <c r="V84" i="13" s="1"/>
  <c r="N63" i="20"/>
  <c r="N64" i="21" s="1"/>
  <c r="N84" i="13" s="1"/>
  <c r="F63" i="20"/>
  <c r="F64" i="21" s="1"/>
  <c r="F84" i="13" s="1"/>
  <c r="W62" i="20"/>
  <c r="W63" i="21" s="1"/>
  <c r="W83" i="13" s="1"/>
  <c r="O62" i="20"/>
  <c r="O63" i="21" s="1"/>
  <c r="O83" i="13" s="1"/>
  <c r="G62" i="20"/>
  <c r="G63" i="21" s="1"/>
  <c r="G83" i="13" s="1"/>
  <c r="S61" i="20"/>
  <c r="S62" i="21" s="1"/>
  <c r="S82" i="13" s="1"/>
  <c r="K61" i="20"/>
  <c r="K62" i="21" s="1"/>
  <c r="K82" i="13" s="1"/>
  <c r="C61" i="20"/>
  <c r="C62" i="21" s="1"/>
  <c r="C82" i="13" s="1"/>
  <c r="U60" i="20"/>
  <c r="U61" i="21" s="1"/>
  <c r="U81" i="13" s="1"/>
  <c r="M60" i="20"/>
  <c r="M61" i="21" s="1"/>
  <c r="M81" i="13" s="1"/>
  <c r="E60" i="20"/>
  <c r="E61" i="21" s="1"/>
  <c r="E81" i="13" s="1"/>
  <c r="V59" i="20"/>
  <c r="V60" i="21" s="1"/>
  <c r="V80" i="13" s="1"/>
  <c r="N59" i="20"/>
  <c r="N60" i="21" s="1"/>
  <c r="N80" i="13" s="1"/>
  <c r="F59" i="20"/>
  <c r="F60" i="21" s="1"/>
  <c r="F80" i="13" s="1"/>
  <c r="W58" i="20"/>
  <c r="W59" i="21" s="1"/>
  <c r="W79" i="13" s="1"/>
  <c r="O58" i="20"/>
  <c r="O59" i="21" s="1"/>
  <c r="O79" i="13" s="1"/>
  <c r="G58" i="20"/>
  <c r="G59" i="21" s="1"/>
  <c r="G79" i="13" s="1"/>
  <c r="S57" i="20"/>
  <c r="S58" i="21" s="1"/>
  <c r="S78" i="13" s="1"/>
  <c r="K57" i="20"/>
  <c r="K58" i="21" s="1"/>
  <c r="K78" i="13" s="1"/>
  <c r="C57" i="20"/>
  <c r="C58" i="21" s="1"/>
  <c r="C78" i="13" s="1"/>
  <c r="U56" i="20"/>
  <c r="U57" i="21" s="1"/>
  <c r="U77" i="13" s="1"/>
  <c r="M56" i="20"/>
  <c r="M57" i="21" s="1"/>
  <c r="M77" i="13" s="1"/>
  <c r="E56" i="20"/>
  <c r="E57" i="21" s="1"/>
  <c r="E77" i="13" s="1"/>
  <c r="V55" i="20"/>
  <c r="V56" i="21" s="1"/>
  <c r="V76" i="13" s="1"/>
  <c r="N55" i="20"/>
  <c r="N56" i="21" s="1"/>
  <c r="N76" i="13" s="1"/>
  <c r="F55" i="20"/>
  <c r="F56" i="21" s="1"/>
  <c r="F76" i="13" s="1"/>
  <c r="W54" i="20"/>
  <c r="W55" i="21" s="1"/>
  <c r="W75" i="13" s="1"/>
  <c r="O54" i="20"/>
  <c r="O55" i="21" s="1"/>
  <c r="O75" i="13" s="1"/>
  <c r="G54" i="20"/>
  <c r="G55" i="21" s="1"/>
  <c r="G75" i="13" s="1"/>
  <c r="S53" i="20"/>
  <c r="S54" i="21" s="1"/>
  <c r="S74" i="13" s="1"/>
  <c r="K53" i="20"/>
  <c r="K54" i="21" s="1"/>
  <c r="K74" i="13" s="1"/>
  <c r="C53" i="20"/>
  <c r="M325" i="20"/>
  <c r="M326" i="21" s="1"/>
  <c r="M346" i="13" s="1"/>
  <c r="K292" i="20"/>
  <c r="K293" i="21" s="1"/>
  <c r="K313" i="13" s="1"/>
  <c r="J279" i="20"/>
  <c r="J280" i="21" s="1"/>
  <c r="J300" i="13" s="1"/>
  <c r="Y234" i="20"/>
  <c r="Y235" i="21" s="1"/>
  <c r="Y255" i="13" s="1"/>
  <c r="T229" i="20"/>
  <c r="T230" i="21" s="1"/>
  <c r="T250" i="13" s="1"/>
  <c r="I223" i="20"/>
  <c r="I224" i="21" s="1"/>
  <c r="I244" i="13" s="1"/>
  <c r="E218" i="20"/>
  <c r="E219" i="21" s="1"/>
  <c r="E239" i="13" s="1"/>
  <c r="I207" i="20"/>
  <c r="I208" i="21" s="1"/>
  <c r="I228" i="13" s="1"/>
  <c r="E202" i="20"/>
  <c r="E203" i="21" s="1"/>
  <c r="E223" i="13" s="1"/>
  <c r="I191" i="20"/>
  <c r="I192" i="21" s="1"/>
  <c r="I212" i="13" s="1"/>
  <c r="E186" i="20"/>
  <c r="E187" i="21" s="1"/>
  <c r="E207" i="13" s="1"/>
  <c r="I175" i="20"/>
  <c r="I176" i="21" s="1"/>
  <c r="I196" i="13" s="1"/>
  <c r="N170" i="20"/>
  <c r="N171" i="21" s="1"/>
  <c r="N191" i="13" s="1"/>
  <c r="B169" i="20"/>
  <c r="B170" i="21" s="1"/>
  <c r="B190" i="13" s="1"/>
  <c r="K163" i="20"/>
  <c r="K164" i="21" s="1"/>
  <c r="K184" i="13" s="1"/>
  <c r="L159" i="20"/>
  <c r="L160" i="21" s="1"/>
  <c r="L180" i="13" s="1"/>
  <c r="W155" i="20"/>
  <c r="W156" i="21" s="1"/>
  <c r="W176" i="13" s="1"/>
  <c r="S152" i="20"/>
  <c r="S153" i="21" s="1"/>
  <c r="S173" i="13" s="1"/>
  <c r="Y149" i="20"/>
  <c r="Y150" i="21" s="1"/>
  <c r="Y170" i="13" s="1"/>
  <c r="S148" i="20"/>
  <c r="S149" i="21" s="1"/>
  <c r="S169" i="13" s="1"/>
  <c r="Y145" i="20"/>
  <c r="Y146" i="21" s="1"/>
  <c r="Y166" i="13" s="1"/>
  <c r="S144" i="20"/>
  <c r="S145" i="21" s="1"/>
  <c r="S165" i="13" s="1"/>
  <c r="Y141" i="20"/>
  <c r="Y142" i="21" s="1"/>
  <c r="Y162" i="13" s="1"/>
  <c r="S140" i="20"/>
  <c r="S141" i="21" s="1"/>
  <c r="S161" i="13" s="1"/>
  <c r="Y137" i="20"/>
  <c r="Y138" i="21" s="1"/>
  <c r="Y158" i="13" s="1"/>
  <c r="S136" i="20"/>
  <c r="S137" i="21" s="1"/>
  <c r="S157" i="13" s="1"/>
  <c r="Y133" i="20"/>
  <c r="Y134" i="21" s="1"/>
  <c r="Y154" i="13" s="1"/>
  <c r="S132" i="20"/>
  <c r="S133" i="21" s="1"/>
  <c r="S153" i="13" s="1"/>
  <c r="Y129" i="20"/>
  <c r="Y130" i="21" s="1"/>
  <c r="Y150" i="13" s="1"/>
  <c r="S128" i="20"/>
  <c r="S129" i="21" s="1"/>
  <c r="S149" i="13" s="1"/>
  <c r="Y125" i="20"/>
  <c r="Y126" i="21" s="1"/>
  <c r="Y146" i="13" s="1"/>
  <c r="S124" i="20"/>
  <c r="S125" i="21" s="1"/>
  <c r="S145" i="13" s="1"/>
  <c r="Y121" i="20"/>
  <c r="Y122" i="21" s="1"/>
  <c r="Y142" i="13" s="1"/>
  <c r="S120" i="20"/>
  <c r="S121" i="21" s="1"/>
  <c r="S141" i="13" s="1"/>
  <c r="Y117" i="20"/>
  <c r="Y118" i="21" s="1"/>
  <c r="Y138" i="13" s="1"/>
  <c r="S116" i="20"/>
  <c r="S117" i="21" s="1"/>
  <c r="S137" i="13" s="1"/>
  <c r="Y113" i="20"/>
  <c r="Y114" i="21" s="1"/>
  <c r="Y134" i="13" s="1"/>
  <c r="S112" i="20"/>
  <c r="S113" i="21" s="1"/>
  <c r="S133" i="13" s="1"/>
  <c r="Y109" i="20"/>
  <c r="Y110" i="21" s="1"/>
  <c r="Y130" i="13" s="1"/>
  <c r="S108" i="20"/>
  <c r="S109" i="21" s="1"/>
  <c r="S129" i="13" s="1"/>
  <c r="Y105" i="20"/>
  <c r="Y106" i="21" s="1"/>
  <c r="Y126" i="13" s="1"/>
  <c r="S104" i="20"/>
  <c r="S105" i="21" s="1"/>
  <c r="S125" i="13" s="1"/>
  <c r="Y101" i="20"/>
  <c r="Y102" i="21" s="1"/>
  <c r="Y122" i="13" s="1"/>
  <c r="S100" i="20"/>
  <c r="S101" i="21" s="1"/>
  <c r="S121" i="13" s="1"/>
  <c r="H99" i="20"/>
  <c r="H100" i="21" s="1"/>
  <c r="H120" i="13" s="1"/>
  <c r="Q98" i="20"/>
  <c r="Q99" i="21" s="1"/>
  <c r="Q119" i="13" s="1"/>
  <c r="V97" i="20"/>
  <c r="V98" i="21" s="1"/>
  <c r="V118" i="13" s="1"/>
  <c r="E96" i="20"/>
  <c r="E97" i="21" s="1"/>
  <c r="E117" i="13" s="1"/>
  <c r="S95" i="20"/>
  <c r="S96" i="21" s="1"/>
  <c r="S116" i="13" s="1"/>
  <c r="G94" i="20"/>
  <c r="G95" i="21" s="1"/>
  <c r="G115" i="13" s="1"/>
  <c r="L93" i="20"/>
  <c r="L94" i="21" s="1"/>
  <c r="L114" i="13" s="1"/>
  <c r="O92" i="20"/>
  <c r="O93" i="21" s="1"/>
  <c r="O113" i="13" s="1"/>
  <c r="H91" i="20"/>
  <c r="H92" i="21" s="1"/>
  <c r="H112" i="13" s="1"/>
  <c r="Q90" i="20"/>
  <c r="Q91" i="21" s="1"/>
  <c r="Q111" i="13" s="1"/>
  <c r="V89" i="20"/>
  <c r="V90" i="21" s="1"/>
  <c r="V110" i="13" s="1"/>
  <c r="E89" i="20"/>
  <c r="E90" i="21" s="1"/>
  <c r="E110" i="13" s="1"/>
  <c r="U88" i="20"/>
  <c r="U89" i="21" s="1"/>
  <c r="U109" i="13" s="1"/>
  <c r="E88" i="20"/>
  <c r="E89" i="21" s="1"/>
  <c r="E109" i="13" s="1"/>
  <c r="O87" i="20"/>
  <c r="O88" i="21" s="1"/>
  <c r="O108" i="13" s="1"/>
  <c r="K86" i="20"/>
  <c r="K87" i="21" s="1"/>
  <c r="K107" i="13" s="1"/>
  <c r="U85" i="20"/>
  <c r="U86" i="21" s="1"/>
  <c r="U106" i="13" s="1"/>
  <c r="E85" i="20"/>
  <c r="E86" i="21" s="1"/>
  <c r="E106" i="13" s="1"/>
  <c r="U84" i="20"/>
  <c r="U85" i="21" s="1"/>
  <c r="U105" i="13" s="1"/>
  <c r="M84" i="20"/>
  <c r="M85" i="21" s="1"/>
  <c r="M105" i="13" s="1"/>
  <c r="E84" i="20"/>
  <c r="E85" i="21" s="1"/>
  <c r="E105" i="13" s="1"/>
  <c r="V83" i="20"/>
  <c r="V84" i="21" s="1"/>
  <c r="V104" i="13" s="1"/>
  <c r="N83" i="20"/>
  <c r="F83" i="20"/>
  <c r="F84" i="21" s="1"/>
  <c r="F104" i="13" s="1"/>
  <c r="X82" i="20"/>
  <c r="X83" i="21" s="1"/>
  <c r="X103" i="13" s="1"/>
  <c r="P82" i="20"/>
  <c r="P83" i="21" s="1"/>
  <c r="P103" i="13" s="1"/>
  <c r="H82" i="20"/>
  <c r="H83" i="21" s="1"/>
  <c r="H103" i="13" s="1"/>
  <c r="T81" i="20"/>
  <c r="T82" i="21" s="1"/>
  <c r="T102" i="13" s="1"/>
  <c r="L81" i="20"/>
  <c r="L82" i="21" s="1"/>
  <c r="L102" i="13" s="1"/>
  <c r="D81" i="20"/>
  <c r="D82" i="21" s="1"/>
  <c r="D102" i="13" s="1"/>
  <c r="U80" i="20"/>
  <c r="U81" i="21" s="1"/>
  <c r="U101" i="13" s="1"/>
  <c r="M80" i="20"/>
  <c r="M81" i="21" s="1"/>
  <c r="M101" i="13" s="1"/>
  <c r="E80" i="20"/>
  <c r="E81" i="21" s="1"/>
  <c r="E101" i="13" s="1"/>
  <c r="V79" i="20"/>
  <c r="V80" i="21" s="1"/>
  <c r="V100" i="13" s="1"/>
  <c r="N79" i="20"/>
  <c r="N80" i="21" s="1"/>
  <c r="N100" i="13" s="1"/>
  <c r="F79" i="20"/>
  <c r="F80" i="21" s="1"/>
  <c r="F100" i="13" s="1"/>
  <c r="X78" i="20"/>
  <c r="X79" i="21" s="1"/>
  <c r="X99" i="13" s="1"/>
  <c r="P78" i="20"/>
  <c r="P79" i="21" s="1"/>
  <c r="P99" i="13" s="1"/>
  <c r="H78" i="20"/>
  <c r="H79" i="21" s="1"/>
  <c r="H99" i="13" s="1"/>
  <c r="T77" i="20"/>
  <c r="T78" i="21" s="1"/>
  <c r="T98" i="13" s="1"/>
  <c r="L77" i="20"/>
  <c r="L78" i="21" s="1"/>
  <c r="L98" i="13" s="1"/>
  <c r="D77" i="20"/>
  <c r="D78" i="21" s="1"/>
  <c r="D98" i="13" s="1"/>
  <c r="U76" i="20"/>
  <c r="U77" i="21" s="1"/>
  <c r="U97" i="13" s="1"/>
  <c r="M76" i="20"/>
  <c r="M77" i="21" s="1"/>
  <c r="M97" i="13" s="1"/>
  <c r="E76" i="20"/>
  <c r="E77" i="21" s="1"/>
  <c r="E97" i="13" s="1"/>
  <c r="V75" i="20"/>
  <c r="V76" i="21" s="1"/>
  <c r="V96" i="13" s="1"/>
  <c r="N75" i="20"/>
  <c r="N76" i="21" s="1"/>
  <c r="N96" i="13" s="1"/>
  <c r="F75" i="20"/>
  <c r="F76" i="21" s="1"/>
  <c r="F96" i="13" s="1"/>
  <c r="X74" i="20"/>
  <c r="X75" i="21" s="1"/>
  <c r="X95" i="13" s="1"/>
  <c r="P74" i="20"/>
  <c r="P75" i="21" s="1"/>
  <c r="P95" i="13" s="1"/>
  <c r="H74" i="20"/>
  <c r="H75" i="21" s="1"/>
  <c r="H95" i="13" s="1"/>
  <c r="T73" i="20"/>
  <c r="T74" i="21" s="1"/>
  <c r="T94" i="13" s="1"/>
  <c r="L73" i="20"/>
  <c r="L74" i="21" s="1"/>
  <c r="L94" i="13" s="1"/>
  <c r="D73" i="20"/>
  <c r="D74" i="21" s="1"/>
  <c r="D94" i="13" s="1"/>
  <c r="U72" i="20"/>
  <c r="U73" i="21" s="1"/>
  <c r="U93" i="13" s="1"/>
  <c r="M72" i="20"/>
  <c r="M73" i="21" s="1"/>
  <c r="M93" i="13" s="1"/>
  <c r="E72" i="20"/>
  <c r="E73" i="21" s="1"/>
  <c r="E93" i="13" s="1"/>
  <c r="V71" i="20"/>
  <c r="V72" i="21" s="1"/>
  <c r="V92" i="13" s="1"/>
  <c r="N71" i="20"/>
  <c r="N72" i="21" s="1"/>
  <c r="N92" i="13" s="1"/>
  <c r="F71" i="20"/>
  <c r="F72" i="21" s="1"/>
  <c r="F92" i="13" s="1"/>
  <c r="X70" i="20"/>
  <c r="X71" i="21" s="1"/>
  <c r="P70" i="20"/>
  <c r="P71" i="21" s="1"/>
  <c r="H70" i="20"/>
  <c r="H71" i="21" s="1"/>
  <c r="T68" i="20"/>
  <c r="T69" i="21" s="1"/>
  <c r="T89" i="13" s="1"/>
  <c r="L68" i="20"/>
  <c r="L69" i="21" s="1"/>
  <c r="L89" i="13" s="1"/>
  <c r="D68" i="20"/>
  <c r="D69" i="21" s="1"/>
  <c r="D89" i="13" s="1"/>
  <c r="U67" i="20"/>
  <c r="U68" i="21" s="1"/>
  <c r="U88" i="13" s="1"/>
  <c r="M67" i="20"/>
  <c r="M68" i="21" s="1"/>
  <c r="M88" i="13" s="1"/>
  <c r="E67" i="20"/>
  <c r="E68" i="21" s="1"/>
  <c r="E88" i="13" s="1"/>
  <c r="V66" i="20"/>
  <c r="V67" i="21" s="1"/>
  <c r="V87" i="13" s="1"/>
  <c r="N66" i="20"/>
  <c r="N67" i="21" s="1"/>
  <c r="N87" i="13" s="1"/>
  <c r="F66" i="20"/>
  <c r="F67" i="21" s="1"/>
  <c r="F87" i="13" s="1"/>
  <c r="X65" i="20"/>
  <c r="X66" i="21" s="1"/>
  <c r="X86" i="13" s="1"/>
  <c r="P65" i="20"/>
  <c r="P66" i="21" s="1"/>
  <c r="P86" i="13" s="1"/>
  <c r="H65" i="20"/>
  <c r="H66" i="21" s="1"/>
  <c r="H86" i="13" s="1"/>
  <c r="T64" i="20"/>
  <c r="T65" i="21" s="1"/>
  <c r="T85" i="13" s="1"/>
  <c r="L64" i="20"/>
  <c r="L65" i="21" s="1"/>
  <c r="L85" i="13" s="1"/>
  <c r="D64" i="20"/>
  <c r="D65" i="21" s="1"/>
  <c r="D85" i="13" s="1"/>
  <c r="U63" i="20"/>
  <c r="U64" i="21" s="1"/>
  <c r="U84" i="13" s="1"/>
  <c r="M63" i="20"/>
  <c r="M64" i="21" s="1"/>
  <c r="M84" i="13" s="1"/>
  <c r="E63" i="20"/>
  <c r="E64" i="21" s="1"/>
  <c r="E84" i="13" s="1"/>
  <c r="V62" i="20"/>
  <c r="V63" i="21" s="1"/>
  <c r="V83" i="13" s="1"/>
  <c r="N62" i="20"/>
  <c r="N63" i="21" s="1"/>
  <c r="N83" i="13" s="1"/>
  <c r="F62" i="20"/>
  <c r="F63" i="21" s="1"/>
  <c r="F83" i="13" s="1"/>
  <c r="X61" i="20"/>
  <c r="X62" i="21" s="1"/>
  <c r="X82" i="13" s="1"/>
  <c r="P61" i="20"/>
  <c r="P62" i="21" s="1"/>
  <c r="P82" i="13" s="1"/>
  <c r="H61" i="20"/>
  <c r="H62" i="21" s="1"/>
  <c r="H82" i="13" s="1"/>
  <c r="T60" i="20"/>
  <c r="T61" i="21" s="1"/>
  <c r="T81" i="13" s="1"/>
  <c r="L60" i="20"/>
  <c r="L61" i="21" s="1"/>
  <c r="L81" i="13" s="1"/>
  <c r="D60" i="20"/>
  <c r="D61" i="21" s="1"/>
  <c r="D81" i="13" s="1"/>
  <c r="U59" i="20"/>
  <c r="U60" i="21" s="1"/>
  <c r="U80" i="13" s="1"/>
  <c r="M59" i="20"/>
  <c r="M60" i="21" s="1"/>
  <c r="M80" i="13" s="1"/>
  <c r="E59" i="20"/>
  <c r="E60" i="21" s="1"/>
  <c r="E80" i="13" s="1"/>
  <c r="V58" i="20"/>
  <c r="V59" i="21" s="1"/>
  <c r="V79" i="13" s="1"/>
  <c r="N58" i="20"/>
  <c r="N59" i="21" s="1"/>
  <c r="N79" i="13" s="1"/>
  <c r="F58" i="20"/>
  <c r="F59" i="21" s="1"/>
  <c r="F79" i="13" s="1"/>
  <c r="X57" i="20"/>
  <c r="X58" i="21" s="1"/>
  <c r="X78" i="13" s="1"/>
  <c r="P57" i="20"/>
  <c r="P58" i="21" s="1"/>
  <c r="P78" i="13" s="1"/>
  <c r="H57" i="20"/>
  <c r="H58" i="21" s="1"/>
  <c r="H78" i="13" s="1"/>
  <c r="T56" i="20"/>
  <c r="T57" i="21" s="1"/>
  <c r="T77" i="13" s="1"/>
  <c r="L56" i="20"/>
  <c r="L57" i="21" s="1"/>
  <c r="L77" i="13" s="1"/>
  <c r="D56" i="20"/>
  <c r="D57" i="21" s="1"/>
  <c r="D77" i="13" s="1"/>
  <c r="U55" i="20"/>
  <c r="M55" i="20"/>
  <c r="M56" i="21" s="1"/>
  <c r="M76" i="13" s="1"/>
  <c r="E55" i="20"/>
  <c r="E56" i="21" s="1"/>
  <c r="E76" i="13" s="1"/>
  <c r="V54" i="20"/>
  <c r="V55" i="21" s="1"/>
  <c r="V75" i="13" s="1"/>
  <c r="N54" i="20"/>
  <c r="N55" i="21" s="1"/>
  <c r="N75" i="13" s="1"/>
  <c r="F54" i="20"/>
  <c r="F55" i="21" s="1"/>
  <c r="F75" i="13" s="1"/>
  <c r="X53" i="20"/>
  <c r="X54" i="21" s="1"/>
  <c r="X74" i="13" s="1"/>
  <c r="P53" i="20"/>
  <c r="P54" i="21" s="1"/>
  <c r="P74" i="13" s="1"/>
  <c r="H53" i="20"/>
  <c r="H54" i="21" s="1"/>
  <c r="H74" i="13" s="1"/>
  <c r="T52" i="20"/>
  <c r="T53" i="21" s="1"/>
  <c r="T73" i="13" s="1"/>
  <c r="L52" i="20"/>
  <c r="L53" i="21" s="1"/>
  <c r="L73" i="13" s="1"/>
  <c r="D52" i="20"/>
  <c r="D53" i="21" s="1"/>
  <c r="D73" i="13" s="1"/>
  <c r="U51" i="20"/>
  <c r="U52" i="21" s="1"/>
  <c r="U72" i="13" s="1"/>
  <c r="M51" i="20"/>
  <c r="M52" i="21" s="1"/>
  <c r="M72" i="13" s="1"/>
  <c r="E51" i="20"/>
  <c r="E52" i="21" s="1"/>
  <c r="E72" i="13" s="1"/>
  <c r="V50" i="20"/>
  <c r="V51" i="21" s="1"/>
  <c r="V71" i="13" s="1"/>
  <c r="N50" i="20"/>
  <c r="N51" i="21" s="1"/>
  <c r="N71" i="13" s="1"/>
  <c r="F50" i="20"/>
  <c r="F51" i="21" s="1"/>
  <c r="F71" i="13" s="1"/>
  <c r="X49" i="20"/>
  <c r="X50" i="21" s="1"/>
  <c r="X70" i="13" s="1"/>
  <c r="P49" i="20"/>
  <c r="P50" i="21" s="1"/>
  <c r="P70" i="13" s="1"/>
  <c r="H49" i="20"/>
  <c r="H50" i="21" s="1"/>
  <c r="H70" i="13" s="1"/>
  <c r="T48" i="20"/>
  <c r="T49" i="21" s="1"/>
  <c r="T69" i="13" s="1"/>
  <c r="L48" i="20"/>
  <c r="L49" i="21" s="1"/>
  <c r="L69" i="13" s="1"/>
  <c r="D48" i="20"/>
  <c r="D49" i="21" s="1"/>
  <c r="D69" i="13" s="1"/>
  <c r="F11" i="20"/>
  <c r="F12" i="21" s="1"/>
  <c r="F32" i="13" s="1"/>
  <c r="E12" i="20"/>
  <c r="E13" i="21" s="1"/>
  <c r="E33" i="13" s="1"/>
  <c r="U12" i="20"/>
  <c r="U13" i="21" s="1"/>
  <c r="U33" i="13" s="1"/>
  <c r="K13" i="20"/>
  <c r="K14" i="21" s="1"/>
  <c r="K34" i="13" s="1"/>
  <c r="S13" i="20"/>
  <c r="S14" i="21" s="1"/>
  <c r="S34" i="13" s="1"/>
  <c r="G14" i="20"/>
  <c r="G15" i="21" s="1"/>
  <c r="G35" i="13" s="1"/>
  <c r="W14" i="20"/>
  <c r="W15" i="21" s="1"/>
  <c r="W35" i="13" s="1"/>
  <c r="N15" i="20"/>
  <c r="N16" i="21" s="1"/>
  <c r="N36" i="13" s="1"/>
  <c r="M16" i="20"/>
  <c r="M17" i="21" s="1"/>
  <c r="M37" i="13" s="1"/>
  <c r="C17" i="20"/>
  <c r="C18" i="21" s="1"/>
  <c r="C38" i="13" s="1"/>
  <c r="S17" i="20"/>
  <c r="S18" i="21" s="1"/>
  <c r="S38" i="13" s="1"/>
  <c r="G18" i="20"/>
  <c r="G19" i="21" s="1"/>
  <c r="G39" i="13" s="1"/>
  <c r="W18" i="20"/>
  <c r="W19" i="21" s="1"/>
  <c r="W39" i="13" s="1"/>
  <c r="N19" i="20"/>
  <c r="N20" i="21" s="1"/>
  <c r="N40" i="13" s="1"/>
  <c r="E20" i="20"/>
  <c r="E21" i="21" s="1"/>
  <c r="E41" i="13" s="1"/>
  <c r="U20" i="20"/>
  <c r="U21" i="21" s="1"/>
  <c r="U41" i="13" s="1"/>
  <c r="K21" i="20"/>
  <c r="K22" i="21" s="1"/>
  <c r="K42" i="13" s="1"/>
  <c r="O22" i="20"/>
  <c r="O23" i="21" s="1"/>
  <c r="O43" i="13" s="1"/>
  <c r="F23" i="20"/>
  <c r="F24" i="21" s="1"/>
  <c r="F44" i="13" s="1"/>
  <c r="V23" i="20"/>
  <c r="V24" i="21" s="1"/>
  <c r="V44" i="13" s="1"/>
  <c r="M24" i="20"/>
  <c r="M25" i="21" s="1"/>
  <c r="M45" i="13" s="1"/>
  <c r="C25" i="20"/>
  <c r="C26" i="21" s="1"/>
  <c r="C46" i="13" s="1"/>
  <c r="O26" i="20"/>
  <c r="O27" i="21" s="1"/>
  <c r="O47" i="13" s="1"/>
  <c r="F27" i="20"/>
  <c r="F28" i="21" s="1"/>
  <c r="F48" i="13" s="1"/>
  <c r="V27" i="20"/>
  <c r="V28" i="21" s="1"/>
  <c r="V48" i="13" s="1"/>
  <c r="M28" i="20"/>
  <c r="M29" i="21" s="1"/>
  <c r="M49" i="13" s="1"/>
  <c r="U28" i="20"/>
  <c r="U29" i="21" s="1"/>
  <c r="U49" i="13" s="1"/>
  <c r="K29" i="20"/>
  <c r="K30" i="21" s="1"/>
  <c r="K50" i="13" s="1"/>
  <c r="S29" i="20"/>
  <c r="S30" i="21" s="1"/>
  <c r="S50" i="13" s="1"/>
  <c r="G30" i="20"/>
  <c r="G31" i="21" s="1"/>
  <c r="G51" i="13" s="1"/>
  <c r="W30" i="20"/>
  <c r="W31" i="21" s="1"/>
  <c r="W51" i="13" s="1"/>
  <c r="N31" i="20"/>
  <c r="N32" i="21" s="1"/>
  <c r="N52" i="13" s="1"/>
  <c r="E32" i="20"/>
  <c r="E33" i="21" s="1"/>
  <c r="E53" i="13" s="1"/>
  <c r="U32" i="20"/>
  <c r="U33" i="21" s="1"/>
  <c r="U53" i="13" s="1"/>
  <c r="K33" i="20"/>
  <c r="K34" i="21" s="1"/>
  <c r="K54" i="13" s="1"/>
  <c r="S33" i="20"/>
  <c r="S34" i="21" s="1"/>
  <c r="S54" i="13" s="1"/>
  <c r="G34" i="20"/>
  <c r="G35" i="21" s="1"/>
  <c r="G55" i="13" s="1"/>
  <c r="W34" i="20"/>
  <c r="W35" i="21" s="1"/>
  <c r="W55" i="13" s="1"/>
  <c r="N35" i="20"/>
  <c r="N36" i="21" s="1"/>
  <c r="N56" i="13" s="1"/>
  <c r="E36" i="20"/>
  <c r="E37" i="21" s="1"/>
  <c r="E57" i="13" s="1"/>
  <c r="U36" i="20"/>
  <c r="U37" i="21" s="1"/>
  <c r="U57" i="13" s="1"/>
  <c r="K37" i="20"/>
  <c r="K38" i="21" s="1"/>
  <c r="K58" i="13" s="1"/>
  <c r="O38" i="20"/>
  <c r="O39" i="21" s="1"/>
  <c r="O59" i="13" s="1"/>
  <c r="F39" i="20"/>
  <c r="F40" i="21" s="1"/>
  <c r="F60" i="13" s="1"/>
  <c r="V39" i="20"/>
  <c r="V40" i="21" s="1"/>
  <c r="V60" i="13" s="1"/>
  <c r="M40" i="20"/>
  <c r="M41" i="21" s="1"/>
  <c r="M61" i="13" s="1"/>
  <c r="C41" i="20"/>
  <c r="C42" i="21" s="1"/>
  <c r="C62" i="13" s="1"/>
  <c r="O42" i="20"/>
  <c r="O43" i="21" s="1"/>
  <c r="O63" i="13" s="1"/>
  <c r="N43" i="20"/>
  <c r="N44" i="21" s="1"/>
  <c r="N64" i="13" s="1"/>
  <c r="E44" i="20"/>
  <c r="E45" i="21" s="1"/>
  <c r="E65" i="13" s="1"/>
  <c r="U44" i="20"/>
  <c r="U45" i="21" s="1"/>
  <c r="U65" i="13" s="1"/>
  <c r="K45" i="20"/>
  <c r="K46" i="21" s="1"/>
  <c r="K66" i="13" s="1"/>
  <c r="S45" i="20"/>
  <c r="S46" i="21" s="1"/>
  <c r="S66" i="13" s="1"/>
  <c r="G46" i="20"/>
  <c r="G47" i="21" s="1"/>
  <c r="G67" i="13" s="1"/>
  <c r="W46" i="20"/>
  <c r="W47" i="21" s="1"/>
  <c r="W67" i="13" s="1"/>
  <c r="N47" i="20"/>
  <c r="N48" i="21" s="1"/>
  <c r="N68" i="13" s="1"/>
  <c r="H48" i="20"/>
  <c r="H49" i="21" s="1"/>
  <c r="H69" i="13" s="1"/>
  <c r="K49" i="20"/>
  <c r="K50" i="21" s="1"/>
  <c r="K70" i="13" s="1"/>
  <c r="C50" i="20"/>
  <c r="C51" i="21" s="1"/>
  <c r="C71" i="13" s="1"/>
  <c r="V51" i="20"/>
  <c r="V52" i="21" s="1"/>
  <c r="V72" i="13" s="1"/>
  <c r="Q52" i="20"/>
  <c r="Q53" i="21" s="1"/>
  <c r="Q73" i="13" s="1"/>
  <c r="O53" i="20"/>
  <c r="O54" i="21" s="1"/>
  <c r="O74" i="13" s="1"/>
  <c r="R54" i="20"/>
  <c r="R55" i="21" s="1"/>
  <c r="R75" i="13" s="1"/>
  <c r="Y55" i="20"/>
  <c r="Y56" i="21" s="1"/>
  <c r="Y76" i="13" s="1"/>
  <c r="B58" i="20"/>
  <c r="B59" i="21" s="1"/>
  <c r="B79" i="13" s="1"/>
  <c r="I59" i="20"/>
  <c r="I60" i="21" s="1"/>
  <c r="I80" i="13" s="1"/>
  <c r="P60" i="20"/>
  <c r="P61" i="21" s="1"/>
  <c r="P81" i="13" s="1"/>
  <c r="O61" i="20"/>
  <c r="O62" i="21" s="1"/>
  <c r="O82" i="13" s="1"/>
  <c r="R62" i="20"/>
  <c r="R63" i="21" s="1"/>
  <c r="R83" i="13" s="1"/>
  <c r="Y63" i="20"/>
  <c r="Y64" i="21" s="1"/>
  <c r="Y84" i="13" s="1"/>
  <c r="O65" i="20"/>
  <c r="O66" i="21" s="1"/>
  <c r="O86" i="13" s="1"/>
  <c r="R66" i="20"/>
  <c r="R67" i="21" s="1"/>
  <c r="R87" i="13" s="1"/>
  <c r="Y67" i="20"/>
  <c r="B71" i="20"/>
  <c r="B72" i="21" s="1"/>
  <c r="B92" i="13" s="1"/>
  <c r="I72" i="20"/>
  <c r="I73" i="21" s="1"/>
  <c r="I93" i="13" s="1"/>
  <c r="P73" i="20"/>
  <c r="P74" i="21" s="1"/>
  <c r="P94" i="13" s="1"/>
  <c r="O74" i="20"/>
  <c r="O75" i="21" s="1"/>
  <c r="O95" i="13" s="1"/>
  <c r="R75" i="20"/>
  <c r="R76" i="21" s="1"/>
  <c r="R96" i="13" s="1"/>
  <c r="Y76" i="20"/>
  <c r="Y77" i="21" s="1"/>
  <c r="Y97" i="13" s="1"/>
  <c r="B79" i="20"/>
  <c r="B80" i="21" s="1"/>
  <c r="B100" i="13" s="1"/>
  <c r="I80" i="20"/>
  <c r="I81" i="21" s="1"/>
  <c r="I101" i="13" s="1"/>
  <c r="P81" i="20"/>
  <c r="P82" i="21" s="1"/>
  <c r="P102" i="13" s="1"/>
  <c r="O82" i="20"/>
  <c r="O83" i="21" s="1"/>
  <c r="O103" i="13" s="1"/>
  <c r="R83" i="20"/>
  <c r="R84" i="21" s="1"/>
  <c r="R104" i="13" s="1"/>
  <c r="I84" i="20"/>
  <c r="I85" i="21" s="1"/>
  <c r="I105" i="13" s="1"/>
  <c r="W87" i="20"/>
  <c r="W88" i="21" s="1"/>
  <c r="W108" i="13" s="1"/>
  <c r="B91" i="20"/>
  <c r="B92" i="21" s="1"/>
  <c r="B112" i="13" s="1"/>
  <c r="V93" i="20"/>
  <c r="V94" i="21" s="1"/>
  <c r="V114" i="13" s="1"/>
  <c r="L97" i="20"/>
  <c r="W99" i="20"/>
  <c r="W100" i="21" s="1"/>
  <c r="W120" i="13" s="1"/>
  <c r="T103" i="20"/>
  <c r="T104" i="21" s="1"/>
  <c r="T124" i="13" s="1"/>
  <c r="T107" i="20"/>
  <c r="T108" i="21" s="1"/>
  <c r="T128" i="13" s="1"/>
  <c r="P110" i="20"/>
  <c r="P111" i="21" s="1"/>
  <c r="P131" i="13" s="1"/>
  <c r="P114" i="20"/>
  <c r="P115" i="21" s="1"/>
  <c r="P135" i="13" s="1"/>
  <c r="T119" i="20"/>
  <c r="T120" i="21" s="1"/>
  <c r="T140" i="13" s="1"/>
  <c r="T123" i="20"/>
  <c r="T124" i="21" s="1"/>
  <c r="T144" i="13" s="1"/>
  <c r="T127" i="20"/>
  <c r="T128" i="21" s="1"/>
  <c r="T148" i="13" s="1"/>
  <c r="T131" i="20"/>
  <c r="T132" i="21" s="1"/>
  <c r="T152" i="13" s="1"/>
  <c r="P134" i="20"/>
  <c r="P135" i="21" s="1"/>
  <c r="P155" i="13" s="1"/>
  <c r="T139" i="20"/>
  <c r="T140" i="21" s="1"/>
  <c r="T160" i="13" s="1"/>
  <c r="P142" i="20"/>
  <c r="P143" i="21" s="1"/>
  <c r="P163" i="13" s="1"/>
  <c r="P146" i="20"/>
  <c r="P147" i="21" s="1"/>
  <c r="P167" i="13" s="1"/>
  <c r="T151" i="20"/>
  <c r="T152" i="21" s="1"/>
  <c r="T172" i="13" s="1"/>
  <c r="I157" i="20"/>
  <c r="I158" i="21" s="1"/>
  <c r="I178" i="13" s="1"/>
  <c r="I199" i="20"/>
  <c r="I200" i="21" s="1"/>
  <c r="I220" i="13" s="1"/>
  <c r="H247" i="20"/>
  <c r="H248" i="21" s="1"/>
  <c r="H268" i="13" s="1"/>
  <c r="N260" i="20"/>
  <c r="N261" i="21" s="1"/>
  <c r="N281" i="13" s="1"/>
  <c r="X327" i="20"/>
  <c r="X328" i="21" s="1"/>
  <c r="X348" i="13" s="1"/>
  <c r="I11" i="20"/>
  <c r="I12" i="21" s="1"/>
  <c r="I32" i="13" s="1"/>
  <c r="Q11" i="20"/>
  <c r="Q12" i="21" s="1"/>
  <c r="Q32" i="13" s="1"/>
  <c r="Y11" i="20"/>
  <c r="Y12" i="21" s="1"/>
  <c r="Y32" i="13" s="1"/>
  <c r="H12" i="20"/>
  <c r="H13" i="21" s="1"/>
  <c r="H33" i="13" s="1"/>
  <c r="P12" i="20"/>
  <c r="P13" i="21" s="1"/>
  <c r="P33" i="13" s="1"/>
  <c r="X12" i="20"/>
  <c r="X13" i="21" s="1"/>
  <c r="X33" i="13" s="1"/>
  <c r="D13" i="20"/>
  <c r="L13" i="20"/>
  <c r="L14" i="21" s="1"/>
  <c r="L34" i="13" s="1"/>
  <c r="T13" i="20"/>
  <c r="T14" i="21" s="1"/>
  <c r="T34" i="13" s="1"/>
  <c r="B14" i="20"/>
  <c r="B15" i="21" s="1"/>
  <c r="B35" i="13" s="1"/>
  <c r="J14" i="20"/>
  <c r="J15" i="21" s="1"/>
  <c r="J35" i="13" s="1"/>
  <c r="R14" i="20"/>
  <c r="R15" i="21" s="1"/>
  <c r="R35" i="13" s="1"/>
  <c r="I15" i="20"/>
  <c r="I16" i="21" s="1"/>
  <c r="I36" i="13" s="1"/>
  <c r="Q15" i="20"/>
  <c r="Q16" i="21" s="1"/>
  <c r="Q36" i="13" s="1"/>
  <c r="Y15" i="20"/>
  <c r="Y16" i="21" s="1"/>
  <c r="Y36" i="13" s="1"/>
  <c r="H16" i="20"/>
  <c r="H17" i="21" s="1"/>
  <c r="H37" i="13" s="1"/>
  <c r="P16" i="20"/>
  <c r="P17" i="21" s="1"/>
  <c r="P37" i="13" s="1"/>
  <c r="X16" i="20"/>
  <c r="X17" i="21" s="1"/>
  <c r="X37" i="13" s="1"/>
  <c r="D17" i="20"/>
  <c r="D18" i="21" s="1"/>
  <c r="D38" i="13" s="1"/>
  <c r="L17" i="20"/>
  <c r="L18" i="21" s="1"/>
  <c r="L38" i="13" s="1"/>
  <c r="T17" i="20"/>
  <c r="T18" i="21" s="1"/>
  <c r="T38" i="13" s="1"/>
  <c r="B18" i="20"/>
  <c r="B19" i="21" s="1"/>
  <c r="B39" i="13" s="1"/>
  <c r="J18" i="20"/>
  <c r="J19" i="21" s="1"/>
  <c r="J39" i="13" s="1"/>
  <c r="R18" i="20"/>
  <c r="R19" i="21" s="1"/>
  <c r="R39" i="13" s="1"/>
  <c r="I19" i="20"/>
  <c r="I20" i="21" s="1"/>
  <c r="I40" i="13" s="1"/>
  <c r="Q19" i="20"/>
  <c r="Q20" i="21" s="1"/>
  <c r="Q40" i="13" s="1"/>
  <c r="Y19" i="20"/>
  <c r="Y20" i="21" s="1"/>
  <c r="Y40" i="13" s="1"/>
  <c r="H20" i="20"/>
  <c r="H21" i="21" s="1"/>
  <c r="H41" i="13" s="1"/>
  <c r="P20" i="20"/>
  <c r="P21" i="21" s="1"/>
  <c r="P41" i="13" s="1"/>
  <c r="X20" i="20"/>
  <c r="X21" i="21" s="1"/>
  <c r="X41" i="13" s="1"/>
  <c r="D21" i="20"/>
  <c r="D22" i="21" s="1"/>
  <c r="D42" i="13" s="1"/>
  <c r="L21" i="20"/>
  <c r="L22" i="21" s="1"/>
  <c r="L42" i="13" s="1"/>
  <c r="T21" i="20"/>
  <c r="T22" i="21" s="1"/>
  <c r="T42" i="13" s="1"/>
  <c r="B22" i="20"/>
  <c r="B23" i="21" s="1"/>
  <c r="B43" i="13" s="1"/>
  <c r="J22" i="20"/>
  <c r="J23" i="21" s="1"/>
  <c r="J43" i="13" s="1"/>
  <c r="R22" i="20"/>
  <c r="R23" i="21" s="1"/>
  <c r="R43" i="13" s="1"/>
  <c r="I23" i="20"/>
  <c r="I24" i="21" s="1"/>
  <c r="I44" i="13" s="1"/>
  <c r="Q23" i="20"/>
  <c r="Q24" i="21" s="1"/>
  <c r="Q44" i="13" s="1"/>
  <c r="Y23" i="20"/>
  <c r="Y24" i="21" s="1"/>
  <c r="Y44" i="13" s="1"/>
  <c r="H24" i="20"/>
  <c r="H25" i="21" s="1"/>
  <c r="H45" i="13" s="1"/>
  <c r="P24" i="20"/>
  <c r="P25" i="21" s="1"/>
  <c r="P45" i="13" s="1"/>
  <c r="X24" i="20"/>
  <c r="X25" i="21" s="1"/>
  <c r="X45" i="13" s="1"/>
  <c r="D25" i="20"/>
  <c r="D26" i="21" s="1"/>
  <c r="D46" i="13" s="1"/>
  <c r="L25" i="20"/>
  <c r="L26" i="21" s="1"/>
  <c r="L46" i="13" s="1"/>
  <c r="T25" i="20"/>
  <c r="T26" i="21" s="1"/>
  <c r="T46" i="13" s="1"/>
  <c r="B26" i="20"/>
  <c r="B27" i="21" s="1"/>
  <c r="B47" i="13" s="1"/>
  <c r="J26" i="20"/>
  <c r="J27" i="21" s="1"/>
  <c r="J47" i="13" s="1"/>
  <c r="R26" i="20"/>
  <c r="R27" i="21" s="1"/>
  <c r="R47" i="13" s="1"/>
  <c r="I27" i="20"/>
  <c r="I28" i="21" s="1"/>
  <c r="I48" i="13" s="1"/>
  <c r="Q27" i="20"/>
  <c r="Q28" i="21" s="1"/>
  <c r="Q48" i="13" s="1"/>
  <c r="Y27" i="20"/>
  <c r="Y28" i="21" s="1"/>
  <c r="Y48" i="13" s="1"/>
  <c r="H28" i="20"/>
  <c r="H29" i="21" s="1"/>
  <c r="H49" i="13" s="1"/>
  <c r="P28" i="20"/>
  <c r="P29" i="21" s="1"/>
  <c r="P49" i="13" s="1"/>
  <c r="X28" i="20"/>
  <c r="X29" i="21" s="1"/>
  <c r="X49" i="13" s="1"/>
  <c r="D29" i="20"/>
  <c r="D30" i="21" s="1"/>
  <c r="D50" i="13" s="1"/>
  <c r="L29" i="20"/>
  <c r="L30" i="21" s="1"/>
  <c r="L50" i="13" s="1"/>
  <c r="T29" i="20"/>
  <c r="T30" i="21" s="1"/>
  <c r="T50" i="13" s="1"/>
  <c r="B30" i="20"/>
  <c r="B31" i="21" s="1"/>
  <c r="B51" i="13" s="1"/>
  <c r="J30" i="20"/>
  <c r="J31" i="21" s="1"/>
  <c r="J51" i="13" s="1"/>
  <c r="R30" i="20"/>
  <c r="R31" i="21" s="1"/>
  <c r="R51" i="13" s="1"/>
  <c r="I31" i="20"/>
  <c r="I32" i="21" s="1"/>
  <c r="I52" i="13" s="1"/>
  <c r="Q31" i="20"/>
  <c r="Q32" i="21" s="1"/>
  <c r="Q52" i="13" s="1"/>
  <c r="Y31" i="20"/>
  <c r="Y32" i="21" s="1"/>
  <c r="Y52" i="13" s="1"/>
  <c r="H32" i="20"/>
  <c r="H33" i="21" s="1"/>
  <c r="H53" i="13" s="1"/>
  <c r="P32" i="20"/>
  <c r="P33" i="21" s="1"/>
  <c r="P53" i="13" s="1"/>
  <c r="X32" i="20"/>
  <c r="X33" i="21" s="1"/>
  <c r="X53" i="13" s="1"/>
  <c r="D33" i="20"/>
  <c r="D34" i="21" s="1"/>
  <c r="D54" i="13" s="1"/>
  <c r="L33" i="20"/>
  <c r="L34" i="21" s="1"/>
  <c r="L54" i="13" s="1"/>
  <c r="T33" i="20"/>
  <c r="T34" i="21" s="1"/>
  <c r="T54" i="13" s="1"/>
  <c r="B34" i="20"/>
  <c r="B35" i="21" s="1"/>
  <c r="B55" i="13" s="1"/>
  <c r="J34" i="20"/>
  <c r="J35" i="21" s="1"/>
  <c r="J55" i="13" s="1"/>
  <c r="R34" i="20"/>
  <c r="R35" i="21" s="1"/>
  <c r="R55" i="13" s="1"/>
  <c r="I35" i="20"/>
  <c r="I36" i="21" s="1"/>
  <c r="I56" i="13" s="1"/>
  <c r="Q35" i="20"/>
  <c r="Q36" i="21" s="1"/>
  <c r="Q56" i="13" s="1"/>
  <c r="Y35" i="20"/>
  <c r="Y36" i="21" s="1"/>
  <c r="Y56" i="13" s="1"/>
  <c r="H36" i="20"/>
  <c r="H37" i="21" s="1"/>
  <c r="H57" i="13" s="1"/>
  <c r="P36" i="20"/>
  <c r="P37" i="21" s="1"/>
  <c r="P57" i="13" s="1"/>
  <c r="X36" i="20"/>
  <c r="X37" i="21" s="1"/>
  <c r="X57" i="13" s="1"/>
  <c r="D37" i="20"/>
  <c r="D38" i="21" s="1"/>
  <c r="D58" i="13" s="1"/>
  <c r="L37" i="20"/>
  <c r="L38" i="21" s="1"/>
  <c r="L58" i="13" s="1"/>
  <c r="T37" i="20"/>
  <c r="T38" i="21" s="1"/>
  <c r="T58" i="13" s="1"/>
  <c r="B38" i="20"/>
  <c r="B39" i="21" s="1"/>
  <c r="B59" i="13" s="1"/>
  <c r="J38" i="20"/>
  <c r="J39" i="21" s="1"/>
  <c r="J59" i="13" s="1"/>
  <c r="R38" i="20"/>
  <c r="R39" i="21" s="1"/>
  <c r="R59" i="13" s="1"/>
  <c r="I39" i="20"/>
  <c r="I40" i="21" s="1"/>
  <c r="I60" i="13" s="1"/>
  <c r="Q39" i="20"/>
  <c r="Q40" i="21" s="1"/>
  <c r="Q60" i="13" s="1"/>
  <c r="Y39" i="20"/>
  <c r="Y40" i="21" s="1"/>
  <c r="Y60" i="13" s="1"/>
  <c r="H40" i="20"/>
  <c r="H41" i="21" s="1"/>
  <c r="H61" i="13" s="1"/>
  <c r="P40" i="20"/>
  <c r="P41" i="21" s="1"/>
  <c r="P61" i="13" s="1"/>
  <c r="X40" i="20"/>
  <c r="X41" i="21" s="1"/>
  <c r="X61" i="13" s="1"/>
  <c r="D41" i="20"/>
  <c r="D42" i="21" s="1"/>
  <c r="D62" i="13" s="1"/>
  <c r="L41" i="20"/>
  <c r="L42" i="21" s="1"/>
  <c r="L62" i="13" s="1"/>
  <c r="T41" i="20"/>
  <c r="B42" i="20"/>
  <c r="B43" i="21" s="1"/>
  <c r="B63" i="13" s="1"/>
  <c r="J42" i="20"/>
  <c r="J43" i="21" s="1"/>
  <c r="J63" i="13" s="1"/>
  <c r="R42" i="20"/>
  <c r="R43" i="21" s="1"/>
  <c r="R63" i="13" s="1"/>
  <c r="I43" i="20"/>
  <c r="I44" i="21" s="1"/>
  <c r="I64" i="13" s="1"/>
  <c r="Q43" i="20"/>
  <c r="Q44" i="21" s="1"/>
  <c r="Q64" i="13" s="1"/>
  <c r="Y43" i="20"/>
  <c r="Y44" i="21" s="1"/>
  <c r="Y64" i="13" s="1"/>
  <c r="H44" i="20"/>
  <c r="H45" i="21" s="1"/>
  <c r="H65" i="13" s="1"/>
  <c r="P44" i="20"/>
  <c r="P45" i="21" s="1"/>
  <c r="P65" i="13" s="1"/>
  <c r="X44" i="20"/>
  <c r="X45" i="21" s="1"/>
  <c r="X65" i="13" s="1"/>
  <c r="D45" i="20"/>
  <c r="D46" i="21" s="1"/>
  <c r="D66" i="13" s="1"/>
  <c r="L45" i="20"/>
  <c r="L46" i="21" s="1"/>
  <c r="L66" i="13" s="1"/>
  <c r="T45" i="20"/>
  <c r="T46" i="21" s="1"/>
  <c r="T66" i="13" s="1"/>
  <c r="B46" i="20"/>
  <c r="B47" i="21" s="1"/>
  <c r="B67" i="13" s="1"/>
  <c r="J46" i="20"/>
  <c r="J47" i="21" s="1"/>
  <c r="J67" i="13" s="1"/>
  <c r="R46" i="20"/>
  <c r="R47" i="21" s="1"/>
  <c r="R67" i="13" s="1"/>
  <c r="I47" i="20"/>
  <c r="I48" i="21" s="1"/>
  <c r="I68" i="13" s="1"/>
  <c r="Q47" i="20"/>
  <c r="Q48" i="21" s="1"/>
  <c r="Q68" i="13" s="1"/>
  <c r="Y47" i="20"/>
  <c r="Y48" i="21" s="1"/>
  <c r="Y68" i="13" s="1"/>
  <c r="I48" i="20"/>
  <c r="I49" i="21" s="1"/>
  <c r="I69" i="13" s="1"/>
  <c r="U48" i="20"/>
  <c r="U49" i="21" s="1"/>
  <c r="U69" i="13" s="1"/>
  <c r="C49" i="20"/>
  <c r="C50" i="21" s="1"/>
  <c r="C70" i="13" s="1"/>
  <c r="L49" i="20"/>
  <c r="L50" i="21" s="1"/>
  <c r="L70" i="13" s="1"/>
  <c r="W49" i="20"/>
  <c r="W50" i="21" s="1"/>
  <c r="W70" i="13" s="1"/>
  <c r="G50" i="20"/>
  <c r="G51" i="21" s="1"/>
  <c r="G71" i="13" s="1"/>
  <c r="R50" i="20"/>
  <c r="R51" i="21" s="1"/>
  <c r="R71" i="13" s="1"/>
  <c r="B51" i="20"/>
  <c r="B52" i="21" s="1"/>
  <c r="B72" i="13" s="1"/>
  <c r="N51" i="20"/>
  <c r="N52" i="21" s="1"/>
  <c r="N72" i="13" s="1"/>
  <c r="Y51" i="20"/>
  <c r="Y52" i="21" s="1"/>
  <c r="Y72" i="13" s="1"/>
  <c r="I52" i="20"/>
  <c r="I53" i="21" s="1"/>
  <c r="I73" i="13" s="1"/>
  <c r="U52" i="20"/>
  <c r="U53" i="21" s="1"/>
  <c r="U73" i="13" s="1"/>
  <c r="D53" i="20"/>
  <c r="D54" i="21" s="1"/>
  <c r="D74" i="13" s="1"/>
  <c r="T53" i="20"/>
  <c r="T54" i="21" s="1"/>
  <c r="T74" i="13" s="1"/>
  <c r="C54" i="20"/>
  <c r="C55" i="21" s="1"/>
  <c r="C75" i="13" s="1"/>
  <c r="S54" i="20"/>
  <c r="S55" i="21" s="1"/>
  <c r="S75" i="13" s="1"/>
  <c r="J55" i="20"/>
  <c r="J56" i="21" s="1"/>
  <c r="J76" i="13" s="1"/>
  <c r="Q56" i="20"/>
  <c r="Q57" i="21" s="1"/>
  <c r="Q77" i="13" s="1"/>
  <c r="D57" i="20"/>
  <c r="D58" i="21" s="1"/>
  <c r="D78" i="13" s="1"/>
  <c r="T57" i="20"/>
  <c r="T58" i="21" s="1"/>
  <c r="T78" i="13" s="1"/>
  <c r="C58" i="20"/>
  <c r="C59" i="21" s="1"/>
  <c r="C79" i="13" s="1"/>
  <c r="S58" i="20"/>
  <c r="S59" i="21" s="1"/>
  <c r="S79" i="13" s="1"/>
  <c r="J59" i="20"/>
  <c r="J60" i="21" s="1"/>
  <c r="J80" i="13" s="1"/>
  <c r="Q60" i="20"/>
  <c r="Q61" i="21" s="1"/>
  <c r="Q81" i="13" s="1"/>
  <c r="D61" i="20"/>
  <c r="D62" i="21" s="1"/>
  <c r="D82" i="13" s="1"/>
  <c r="T61" i="20"/>
  <c r="T62" i="21" s="1"/>
  <c r="T82" i="13" s="1"/>
  <c r="C62" i="20"/>
  <c r="C63" i="21" s="1"/>
  <c r="C83" i="13" s="1"/>
  <c r="S62" i="20"/>
  <c r="S63" i="21" s="1"/>
  <c r="S83" i="13" s="1"/>
  <c r="J63" i="20"/>
  <c r="J64" i="21" s="1"/>
  <c r="J84" i="13" s="1"/>
  <c r="Q64" i="20"/>
  <c r="Q65" i="21" s="1"/>
  <c r="Q85" i="13" s="1"/>
  <c r="D65" i="20"/>
  <c r="D66" i="21" s="1"/>
  <c r="D86" i="13" s="1"/>
  <c r="T65" i="20"/>
  <c r="T66" i="21" s="1"/>
  <c r="T86" i="13" s="1"/>
  <c r="C66" i="20"/>
  <c r="C67" i="21" s="1"/>
  <c r="C87" i="13" s="1"/>
  <c r="S66" i="20"/>
  <c r="S67" i="21" s="1"/>
  <c r="S87" i="13" s="1"/>
  <c r="J67" i="20"/>
  <c r="J68" i="21" s="1"/>
  <c r="J88" i="13" s="1"/>
  <c r="Q68" i="20"/>
  <c r="Q69" i="21" s="1"/>
  <c r="Q89" i="13" s="1"/>
  <c r="D70" i="20"/>
  <c r="D71" i="21" s="1"/>
  <c r="T70" i="20"/>
  <c r="T71" i="21" s="1"/>
  <c r="C71" i="20"/>
  <c r="C72" i="21" s="1"/>
  <c r="C92" i="13" s="1"/>
  <c r="S71" i="20"/>
  <c r="S72" i="21" s="1"/>
  <c r="S92" i="13" s="1"/>
  <c r="J72" i="20"/>
  <c r="J73" i="21" s="1"/>
  <c r="J93" i="13" s="1"/>
  <c r="Q73" i="20"/>
  <c r="Q74" i="21" s="1"/>
  <c r="Q94" i="13" s="1"/>
  <c r="D74" i="20"/>
  <c r="D75" i="21" s="1"/>
  <c r="D95" i="13" s="1"/>
  <c r="T74" i="20"/>
  <c r="T75" i="21" s="1"/>
  <c r="T95" i="13" s="1"/>
  <c r="C75" i="20"/>
  <c r="C76" i="21" s="1"/>
  <c r="C96" i="13" s="1"/>
  <c r="S75" i="20"/>
  <c r="J76" i="20"/>
  <c r="J77" i="21" s="1"/>
  <c r="J97" i="13" s="1"/>
  <c r="Q77" i="20"/>
  <c r="Q78" i="21" s="1"/>
  <c r="Q98" i="13" s="1"/>
  <c r="D78" i="20"/>
  <c r="D79" i="21" s="1"/>
  <c r="D99" i="13" s="1"/>
  <c r="T78" i="20"/>
  <c r="T79" i="21" s="1"/>
  <c r="T99" i="13" s="1"/>
  <c r="C79" i="20"/>
  <c r="C80" i="21" s="1"/>
  <c r="C100" i="13" s="1"/>
  <c r="S79" i="20"/>
  <c r="S80" i="21" s="1"/>
  <c r="S100" i="13" s="1"/>
  <c r="J80" i="20"/>
  <c r="J81" i="21" s="1"/>
  <c r="J101" i="13" s="1"/>
  <c r="Q81" i="20"/>
  <c r="D82" i="20"/>
  <c r="D83" i="21" s="1"/>
  <c r="D103" i="13" s="1"/>
  <c r="T82" i="20"/>
  <c r="T83" i="21" s="1"/>
  <c r="T103" i="13" s="1"/>
  <c r="C83" i="20"/>
  <c r="C84" i="21" s="1"/>
  <c r="C104" i="13" s="1"/>
  <c r="S83" i="20"/>
  <c r="S84" i="21" s="1"/>
  <c r="S104" i="13" s="1"/>
  <c r="J84" i="20"/>
  <c r="J85" i="21" s="1"/>
  <c r="J105" i="13" s="1"/>
  <c r="D85" i="20"/>
  <c r="D86" i="21" s="1"/>
  <c r="D106" i="13" s="1"/>
  <c r="C86" i="20"/>
  <c r="D89" i="20"/>
  <c r="D90" i="21" s="1"/>
  <c r="D110" i="13" s="1"/>
  <c r="G90" i="20"/>
  <c r="G91" i="21" s="1"/>
  <c r="G111" i="13" s="1"/>
  <c r="S91" i="20"/>
  <c r="S92" i="21" s="1"/>
  <c r="S112" i="13" s="1"/>
  <c r="N92" i="20"/>
  <c r="N93" i="21" s="1"/>
  <c r="N113" i="13" s="1"/>
  <c r="H95" i="20"/>
  <c r="H96" i="21" s="1"/>
  <c r="H116" i="13" s="1"/>
  <c r="O96" i="20"/>
  <c r="O97" i="21" s="1"/>
  <c r="O117" i="13" s="1"/>
  <c r="U97" i="20"/>
  <c r="U98" i="21" s="1"/>
  <c r="U118" i="13" s="1"/>
  <c r="I101" i="20"/>
  <c r="I102" i="21" s="1"/>
  <c r="I122" i="13" s="1"/>
  <c r="Q102" i="20"/>
  <c r="Q103" i="21" s="1"/>
  <c r="Q123" i="13" s="1"/>
  <c r="I105" i="20"/>
  <c r="I106" i="21" s="1"/>
  <c r="I126" i="13" s="1"/>
  <c r="Q106" i="20"/>
  <c r="Q107" i="21" s="1"/>
  <c r="Q127" i="13" s="1"/>
  <c r="I109" i="20"/>
  <c r="I110" i="21" s="1"/>
  <c r="I130" i="13" s="1"/>
  <c r="Q110" i="20"/>
  <c r="Q111" i="21" s="1"/>
  <c r="Q131" i="13" s="1"/>
  <c r="I113" i="20"/>
  <c r="I114" i="21" s="1"/>
  <c r="I134" i="13" s="1"/>
  <c r="Q114" i="20"/>
  <c r="Q115" i="21" s="1"/>
  <c r="Q135" i="13" s="1"/>
  <c r="I117" i="20"/>
  <c r="I118" i="21" s="1"/>
  <c r="I138" i="13" s="1"/>
  <c r="Q118" i="20"/>
  <c r="Q119" i="21" s="1"/>
  <c r="Q139" i="13" s="1"/>
  <c r="I121" i="20"/>
  <c r="I122" i="21" s="1"/>
  <c r="I142" i="13" s="1"/>
  <c r="Q122" i="20"/>
  <c r="Q123" i="21" s="1"/>
  <c r="Q143" i="13" s="1"/>
  <c r="I125" i="20"/>
  <c r="I126" i="21" s="1"/>
  <c r="I146" i="13" s="1"/>
  <c r="Q126" i="20"/>
  <c r="Q127" i="21" s="1"/>
  <c r="Q147" i="13" s="1"/>
  <c r="I129" i="20"/>
  <c r="I130" i="21" s="1"/>
  <c r="I150" i="13" s="1"/>
  <c r="Q130" i="20"/>
  <c r="Q131" i="21" s="1"/>
  <c r="Q151" i="13" s="1"/>
  <c r="I133" i="20"/>
  <c r="I134" i="21" s="1"/>
  <c r="I154" i="13" s="1"/>
  <c r="Q134" i="20"/>
  <c r="Q135" i="21" s="1"/>
  <c r="Q155" i="13" s="1"/>
  <c r="I137" i="20"/>
  <c r="I138" i="21" s="1"/>
  <c r="I158" i="13" s="1"/>
  <c r="Q138" i="20"/>
  <c r="Q139" i="21" s="1"/>
  <c r="Q159" i="13" s="1"/>
  <c r="I141" i="20"/>
  <c r="I142" i="21" s="1"/>
  <c r="I162" i="13" s="1"/>
  <c r="Q142" i="20"/>
  <c r="Q143" i="21" s="1"/>
  <c r="Q163" i="13" s="1"/>
  <c r="I145" i="20"/>
  <c r="I146" i="21" s="1"/>
  <c r="I166" i="13" s="1"/>
  <c r="Q146" i="20"/>
  <c r="Q147" i="21" s="1"/>
  <c r="Q167" i="13" s="1"/>
  <c r="I149" i="20"/>
  <c r="I150" i="21" s="1"/>
  <c r="I170" i="13" s="1"/>
  <c r="Q150" i="20"/>
  <c r="Q151" i="21" s="1"/>
  <c r="Q171" i="13" s="1"/>
  <c r="I153" i="20"/>
  <c r="I154" i="21" s="1"/>
  <c r="I174" i="13" s="1"/>
  <c r="G160" i="20"/>
  <c r="G161" i="21" s="1"/>
  <c r="G181" i="13" s="1"/>
  <c r="F168" i="20"/>
  <c r="F169" i="21" s="1"/>
  <c r="F189" i="13" s="1"/>
  <c r="C177" i="20"/>
  <c r="C178" i="21" s="1"/>
  <c r="C198" i="13" s="1"/>
  <c r="O188" i="20"/>
  <c r="O189" i="21" s="1"/>
  <c r="O209" i="13" s="1"/>
  <c r="E194" i="20"/>
  <c r="E195" i="21" s="1"/>
  <c r="E215" i="13" s="1"/>
  <c r="N197" i="20"/>
  <c r="N198" i="21" s="1"/>
  <c r="N218" i="13" s="1"/>
  <c r="C209" i="20"/>
  <c r="C210" i="21" s="1"/>
  <c r="C230" i="13" s="1"/>
  <c r="O220" i="20"/>
  <c r="O221" i="21" s="1"/>
  <c r="O241" i="13" s="1"/>
  <c r="E226" i="20"/>
  <c r="E227" i="21" s="1"/>
  <c r="E247" i="13" s="1"/>
  <c r="R229" i="20"/>
  <c r="R230" i="21" s="1"/>
  <c r="R250" i="13" s="1"/>
  <c r="I298" i="20"/>
  <c r="I299" i="21" s="1"/>
  <c r="I319" i="13" s="1"/>
  <c r="M301" i="20"/>
  <c r="M302" i="21" s="1"/>
  <c r="M322" i="13" s="1"/>
  <c r="O147" i="20"/>
  <c r="O148" i="21" s="1"/>
  <c r="O168" i="13" s="1"/>
  <c r="R148" i="20"/>
  <c r="R149" i="21" s="1"/>
  <c r="R169" i="13" s="1"/>
  <c r="O151" i="20"/>
  <c r="O152" i="21" s="1"/>
  <c r="O172" i="13" s="1"/>
  <c r="R152" i="20"/>
  <c r="R153" i="21" s="1"/>
  <c r="R173" i="13" s="1"/>
  <c r="R164" i="20"/>
  <c r="R165" i="21" s="1"/>
  <c r="R185" i="13" s="1"/>
  <c r="O172" i="20"/>
  <c r="O173" i="21" s="1"/>
  <c r="O193" i="13" s="1"/>
  <c r="E178" i="20"/>
  <c r="E179" i="21" s="1"/>
  <c r="E199" i="13" s="1"/>
  <c r="N181" i="20"/>
  <c r="N182" i="21" s="1"/>
  <c r="N202" i="13" s="1"/>
  <c r="C193" i="20"/>
  <c r="C194" i="21" s="1"/>
  <c r="C214" i="13" s="1"/>
  <c r="O204" i="20"/>
  <c r="O205" i="21" s="1"/>
  <c r="O225" i="13" s="1"/>
  <c r="E210" i="20"/>
  <c r="E211" i="21" s="1"/>
  <c r="E231" i="13" s="1"/>
  <c r="N213" i="20"/>
  <c r="N214" i="21" s="1"/>
  <c r="N234" i="13" s="1"/>
  <c r="C225" i="20"/>
  <c r="C226" i="21" s="1"/>
  <c r="C246" i="13" s="1"/>
  <c r="T345" i="20"/>
  <c r="T346" i="21" s="1"/>
  <c r="T366" i="13" s="1"/>
  <c r="N11" i="20"/>
  <c r="N12" i="21" s="1"/>
  <c r="N32" i="13" s="1"/>
  <c r="V11" i="20"/>
  <c r="V12" i="21" s="1"/>
  <c r="V32" i="13" s="1"/>
  <c r="M12" i="20"/>
  <c r="M13" i="21" s="1"/>
  <c r="M33" i="13" s="1"/>
  <c r="C13" i="20"/>
  <c r="O14" i="20"/>
  <c r="O15" i="21" s="1"/>
  <c r="O35" i="13" s="1"/>
  <c r="F15" i="20"/>
  <c r="F16" i="21" s="1"/>
  <c r="F36" i="13" s="1"/>
  <c r="V15" i="20"/>
  <c r="V16" i="21" s="1"/>
  <c r="V36" i="13" s="1"/>
  <c r="E16" i="20"/>
  <c r="E17" i="21" s="1"/>
  <c r="E37" i="13" s="1"/>
  <c r="U16" i="20"/>
  <c r="U17" i="21" s="1"/>
  <c r="U37" i="13" s="1"/>
  <c r="K17" i="20"/>
  <c r="K18" i="21" s="1"/>
  <c r="K38" i="13" s="1"/>
  <c r="O18" i="20"/>
  <c r="O19" i="21" s="1"/>
  <c r="O39" i="13" s="1"/>
  <c r="F19" i="20"/>
  <c r="F20" i="21" s="1"/>
  <c r="F40" i="13" s="1"/>
  <c r="V19" i="20"/>
  <c r="V20" i="21" s="1"/>
  <c r="V40" i="13" s="1"/>
  <c r="M20" i="20"/>
  <c r="M21" i="21" s="1"/>
  <c r="M41" i="13" s="1"/>
  <c r="C21" i="20"/>
  <c r="C22" i="21" s="1"/>
  <c r="C42" i="13" s="1"/>
  <c r="S21" i="20"/>
  <c r="S22" i="21" s="1"/>
  <c r="S42" i="13" s="1"/>
  <c r="G22" i="20"/>
  <c r="G23" i="21" s="1"/>
  <c r="G43" i="13" s="1"/>
  <c r="W22" i="20"/>
  <c r="W23" i="21" s="1"/>
  <c r="W43" i="13" s="1"/>
  <c r="N23" i="20"/>
  <c r="N24" i="21" s="1"/>
  <c r="N44" i="13" s="1"/>
  <c r="E24" i="20"/>
  <c r="E25" i="21" s="1"/>
  <c r="E45" i="13" s="1"/>
  <c r="U24" i="20"/>
  <c r="U25" i="21" s="1"/>
  <c r="U45" i="13" s="1"/>
  <c r="K25" i="20"/>
  <c r="K26" i="21" s="1"/>
  <c r="K46" i="13" s="1"/>
  <c r="S25" i="20"/>
  <c r="S26" i="21" s="1"/>
  <c r="S46" i="13" s="1"/>
  <c r="G26" i="20"/>
  <c r="G27" i="21" s="1"/>
  <c r="G47" i="13" s="1"/>
  <c r="W26" i="20"/>
  <c r="W27" i="21" s="1"/>
  <c r="W47" i="13" s="1"/>
  <c r="N27" i="20"/>
  <c r="N28" i="21" s="1"/>
  <c r="N48" i="13" s="1"/>
  <c r="E28" i="20"/>
  <c r="E29" i="21" s="1"/>
  <c r="E49" i="13" s="1"/>
  <c r="C29" i="20"/>
  <c r="O30" i="20"/>
  <c r="O31" i="21" s="1"/>
  <c r="O51" i="13" s="1"/>
  <c r="F31" i="20"/>
  <c r="F32" i="21" s="1"/>
  <c r="F52" i="13" s="1"/>
  <c r="V31" i="20"/>
  <c r="V32" i="21" s="1"/>
  <c r="V52" i="13" s="1"/>
  <c r="M32" i="20"/>
  <c r="M33" i="21" s="1"/>
  <c r="M53" i="13" s="1"/>
  <c r="C33" i="20"/>
  <c r="C34" i="21" s="1"/>
  <c r="C54" i="13" s="1"/>
  <c r="O34" i="20"/>
  <c r="O35" i="21" s="1"/>
  <c r="O55" i="13" s="1"/>
  <c r="F35" i="20"/>
  <c r="F36" i="21" s="1"/>
  <c r="F56" i="13" s="1"/>
  <c r="V35" i="20"/>
  <c r="V36" i="21" s="1"/>
  <c r="V56" i="13" s="1"/>
  <c r="M36" i="20"/>
  <c r="M37" i="21" s="1"/>
  <c r="M57" i="13" s="1"/>
  <c r="C37" i="20"/>
  <c r="C38" i="21" s="1"/>
  <c r="C58" i="13" s="1"/>
  <c r="S37" i="20"/>
  <c r="S38" i="21" s="1"/>
  <c r="S58" i="13" s="1"/>
  <c r="G38" i="20"/>
  <c r="G39" i="21" s="1"/>
  <c r="G59" i="13" s="1"/>
  <c r="W38" i="20"/>
  <c r="W39" i="21" s="1"/>
  <c r="W59" i="13" s="1"/>
  <c r="N39" i="20"/>
  <c r="N40" i="21" s="1"/>
  <c r="N60" i="13" s="1"/>
  <c r="E40" i="20"/>
  <c r="E41" i="21" s="1"/>
  <c r="E61" i="13" s="1"/>
  <c r="U40" i="20"/>
  <c r="U41" i="21" s="1"/>
  <c r="U61" i="13" s="1"/>
  <c r="K41" i="20"/>
  <c r="K42" i="21" s="1"/>
  <c r="K62" i="13" s="1"/>
  <c r="S41" i="20"/>
  <c r="S42" i="21" s="1"/>
  <c r="S62" i="13" s="1"/>
  <c r="G42" i="20"/>
  <c r="G43" i="21" s="1"/>
  <c r="G63" i="13" s="1"/>
  <c r="W42" i="20"/>
  <c r="W43" i="21" s="1"/>
  <c r="W63" i="13" s="1"/>
  <c r="F43" i="20"/>
  <c r="F44" i="21" s="1"/>
  <c r="F64" i="13" s="1"/>
  <c r="V43" i="20"/>
  <c r="V44" i="21" s="1"/>
  <c r="V64" i="13" s="1"/>
  <c r="M44" i="20"/>
  <c r="M45" i="21" s="1"/>
  <c r="M65" i="13" s="1"/>
  <c r="C45" i="20"/>
  <c r="C46" i="21" s="1"/>
  <c r="C66" i="13" s="1"/>
  <c r="O46" i="20"/>
  <c r="O47" i="21" s="1"/>
  <c r="O67" i="13" s="1"/>
  <c r="F47" i="20"/>
  <c r="F48" i="21" s="1"/>
  <c r="F68" i="13" s="1"/>
  <c r="V47" i="20"/>
  <c r="V48" i="21" s="1"/>
  <c r="V68" i="13" s="1"/>
  <c r="Q48" i="20"/>
  <c r="Q49" i="21" s="1"/>
  <c r="Q69" i="13" s="1"/>
  <c r="T49" i="20"/>
  <c r="T50" i="21" s="1"/>
  <c r="T70" i="13" s="1"/>
  <c r="O50" i="20"/>
  <c r="O51" i="21" s="1"/>
  <c r="O71" i="13" s="1"/>
  <c r="J51" i="20"/>
  <c r="J52" i="21" s="1"/>
  <c r="J72" i="13" s="1"/>
  <c r="H52" i="20"/>
  <c r="B54" i="20"/>
  <c r="B55" i="21" s="1"/>
  <c r="B75" i="13" s="1"/>
  <c r="I55" i="20"/>
  <c r="I56" i="21" s="1"/>
  <c r="I76" i="13" s="1"/>
  <c r="P56" i="20"/>
  <c r="P57" i="21" s="1"/>
  <c r="P77" i="13" s="1"/>
  <c r="O57" i="20"/>
  <c r="O58" i="21" s="1"/>
  <c r="O78" i="13" s="1"/>
  <c r="R58" i="20"/>
  <c r="R59" i="21" s="1"/>
  <c r="R79" i="13" s="1"/>
  <c r="Y59" i="20"/>
  <c r="Y60" i="21" s="1"/>
  <c r="Y80" i="13" s="1"/>
  <c r="B62" i="20"/>
  <c r="B63" i="21" s="1"/>
  <c r="B83" i="13" s="1"/>
  <c r="I63" i="20"/>
  <c r="I64" i="21" s="1"/>
  <c r="I84" i="13" s="1"/>
  <c r="P64" i="20"/>
  <c r="P65" i="21" s="1"/>
  <c r="P85" i="13" s="1"/>
  <c r="B66" i="20"/>
  <c r="B67" i="21" s="1"/>
  <c r="B87" i="13" s="1"/>
  <c r="I67" i="20"/>
  <c r="I68" i="21" s="1"/>
  <c r="I88" i="13" s="1"/>
  <c r="P68" i="20"/>
  <c r="P69" i="21" s="1"/>
  <c r="P89" i="13" s="1"/>
  <c r="O70" i="20"/>
  <c r="O71" i="21" s="1"/>
  <c r="R71" i="20"/>
  <c r="R72" i="21" s="1"/>
  <c r="R92" i="13" s="1"/>
  <c r="Y72" i="20"/>
  <c r="Y73" i="21" s="1"/>
  <c r="Y93" i="13" s="1"/>
  <c r="B75" i="20"/>
  <c r="B76" i="21" s="1"/>
  <c r="B96" i="13" s="1"/>
  <c r="I76" i="20"/>
  <c r="I77" i="21" s="1"/>
  <c r="I97" i="13" s="1"/>
  <c r="P77" i="20"/>
  <c r="P78" i="21" s="1"/>
  <c r="P98" i="13" s="1"/>
  <c r="O78" i="20"/>
  <c r="O79" i="21" s="1"/>
  <c r="O99" i="13" s="1"/>
  <c r="R79" i="20"/>
  <c r="R80" i="21" s="1"/>
  <c r="R100" i="13" s="1"/>
  <c r="Y80" i="20"/>
  <c r="Y81" i="21" s="1"/>
  <c r="Y101" i="13" s="1"/>
  <c r="B83" i="20"/>
  <c r="B84" i="21" s="1"/>
  <c r="B104" i="13" s="1"/>
  <c r="X86" i="20"/>
  <c r="X87" i="21" s="1"/>
  <c r="X107" i="13" s="1"/>
  <c r="E92" i="20"/>
  <c r="C96" i="20"/>
  <c r="C97" i="21" s="1"/>
  <c r="C117" i="13" s="1"/>
  <c r="H98" i="20"/>
  <c r="H99" i="21" s="1"/>
  <c r="H119" i="13" s="1"/>
  <c r="P102" i="20"/>
  <c r="P103" i="21" s="1"/>
  <c r="P123" i="13" s="1"/>
  <c r="P106" i="20"/>
  <c r="P107" i="21" s="1"/>
  <c r="P127" i="13" s="1"/>
  <c r="T111" i="20"/>
  <c r="T112" i="21" s="1"/>
  <c r="T132" i="13" s="1"/>
  <c r="T115" i="20"/>
  <c r="T116" i="21" s="1"/>
  <c r="T136" i="13" s="1"/>
  <c r="P118" i="20"/>
  <c r="P119" i="21" s="1"/>
  <c r="P139" i="13" s="1"/>
  <c r="P122" i="20"/>
  <c r="P123" i="21" s="1"/>
  <c r="P143" i="13" s="1"/>
  <c r="P126" i="20"/>
  <c r="P127" i="21" s="1"/>
  <c r="P147" i="13" s="1"/>
  <c r="P130" i="20"/>
  <c r="P131" i="21" s="1"/>
  <c r="P151" i="13" s="1"/>
  <c r="T135" i="20"/>
  <c r="T136" i="21" s="1"/>
  <c r="T156" i="13" s="1"/>
  <c r="P138" i="20"/>
  <c r="P139" i="21" s="1"/>
  <c r="P159" i="13" s="1"/>
  <c r="T143" i="20"/>
  <c r="T144" i="21" s="1"/>
  <c r="T164" i="13" s="1"/>
  <c r="T147" i="20"/>
  <c r="T148" i="21" s="1"/>
  <c r="T168" i="13" s="1"/>
  <c r="P150" i="20"/>
  <c r="P151" i="21" s="1"/>
  <c r="P171" i="13" s="1"/>
  <c r="P154" i="20"/>
  <c r="E170" i="20"/>
  <c r="E171" i="21" s="1"/>
  <c r="E191" i="13" s="1"/>
  <c r="B202" i="20"/>
  <c r="B203" i="21" s="1"/>
  <c r="B223" i="13" s="1"/>
  <c r="N244" i="20"/>
  <c r="N245" i="21" s="1"/>
  <c r="N265" i="13" s="1"/>
  <c r="H263" i="20"/>
  <c r="H264" i="21" s="1"/>
  <c r="H284" i="13" s="1"/>
  <c r="B11" i="20"/>
  <c r="B12" i="21" s="1"/>
  <c r="B32" i="13" s="1"/>
  <c r="J11" i="20"/>
  <c r="J12" i="21" s="1"/>
  <c r="J32" i="13" s="1"/>
  <c r="R11" i="20"/>
  <c r="R12" i="21" s="1"/>
  <c r="R32" i="13" s="1"/>
  <c r="I12" i="20"/>
  <c r="I13" i="21" s="1"/>
  <c r="I33" i="13" s="1"/>
  <c r="Q12" i="20"/>
  <c r="Q13" i="21" s="1"/>
  <c r="Q33" i="13" s="1"/>
  <c r="Y12" i="20"/>
  <c r="Y13" i="21" s="1"/>
  <c r="Y33" i="13" s="1"/>
  <c r="G13" i="20"/>
  <c r="G14" i="21" s="1"/>
  <c r="G34" i="13" s="1"/>
  <c r="O13" i="20"/>
  <c r="O14" i="21" s="1"/>
  <c r="O34" i="13" s="1"/>
  <c r="W13" i="20"/>
  <c r="W14" i="21" s="1"/>
  <c r="W34" i="13" s="1"/>
  <c r="C14" i="20"/>
  <c r="C15" i="21" s="1"/>
  <c r="C35" i="13" s="1"/>
  <c r="K14" i="20"/>
  <c r="K15" i="21" s="1"/>
  <c r="K35" i="13" s="1"/>
  <c r="S14" i="20"/>
  <c r="S15" i="21" s="1"/>
  <c r="S35" i="13" s="1"/>
  <c r="B15" i="20"/>
  <c r="B16" i="21" s="1"/>
  <c r="B36" i="13" s="1"/>
  <c r="J15" i="20"/>
  <c r="J16" i="21" s="1"/>
  <c r="J36" i="13" s="1"/>
  <c r="R15" i="20"/>
  <c r="R16" i="21" s="1"/>
  <c r="R36" i="13" s="1"/>
  <c r="I16" i="20"/>
  <c r="I17" i="21" s="1"/>
  <c r="I37" i="13" s="1"/>
  <c r="Q16" i="20"/>
  <c r="Q17" i="21" s="1"/>
  <c r="Q37" i="13" s="1"/>
  <c r="Y16" i="20"/>
  <c r="Y17" i="21" s="1"/>
  <c r="Y37" i="13" s="1"/>
  <c r="G17" i="20"/>
  <c r="G18" i="21" s="1"/>
  <c r="G38" i="13" s="1"/>
  <c r="O17" i="20"/>
  <c r="W17" i="20"/>
  <c r="W18" i="21" s="1"/>
  <c r="W38" i="13" s="1"/>
  <c r="C18" i="20"/>
  <c r="C19" i="21" s="1"/>
  <c r="C39" i="13" s="1"/>
  <c r="K18" i="20"/>
  <c r="K19" i="21" s="1"/>
  <c r="K39" i="13" s="1"/>
  <c r="S18" i="20"/>
  <c r="S19" i="21" s="1"/>
  <c r="S39" i="13" s="1"/>
  <c r="B19" i="20"/>
  <c r="B20" i="21" s="1"/>
  <c r="B40" i="13" s="1"/>
  <c r="J19" i="20"/>
  <c r="J20" i="21" s="1"/>
  <c r="J40" i="13" s="1"/>
  <c r="R19" i="20"/>
  <c r="R20" i="21" s="1"/>
  <c r="R40" i="13" s="1"/>
  <c r="I20" i="20"/>
  <c r="I21" i="21" s="1"/>
  <c r="I41" i="13" s="1"/>
  <c r="Q20" i="20"/>
  <c r="Q21" i="21" s="1"/>
  <c r="Q41" i="13" s="1"/>
  <c r="Y20" i="20"/>
  <c r="Y21" i="21" s="1"/>
  <c r="Y41" i="13" s="1"/>
  <c r="G21" i="20"/>
  <c r="G22" i="21" s="1"/>
  <c r="G42" i="13" s="1"/>
  <c r="O21" i="20"/>
  <c r="O22" i="21" s="1"/>
  <c r="O42" i="13" s="1"/>
  <c r="W21" i="20"/>
  <c r="W22" i="21" s="1"/>
  <c r="W42" i="13" s="1"/>
  <c r="C22" i="20"/>
  <c r="C23" i="21" s="1"/>
  <c r="C43" i="13" s="1"/>
  <c r="K22" i="20"/>
  <c r="K23" i="21" s="1"/>
  <c r="K43" i="13" s="1"/>
  <c r="S22" i="20"/>
  <c r="S23" i="21" s="1"/>
  <c r="S43" i="13" s="1"/>
  <c r="B23" i="20"/>
  <c r="B24" i="21" s="1"/>
  <c r="B44" i="13" s="1"/>
  <c r="J23" i="20"/>
  <c r="J24" i="21" s="1"/>
  <c r="J44" i="13" s="1"/>
  <c r="R23" i="20"/>
  <c r="R24" i="21" s="1"/>
  <c r="R44" i="13" s="1"/>
  <c r="I24" i="20"/>
  <c r="I25" i="21" s="1"/>
  <c r="I45" i="13" s="1"/>
  <c r="Q24" i="20"/>
  <c r="Q25" i="21" s="1"/>
  <c r="Q45" i="13" s="1"/>
  <c r="Y24" i="20"/>
  <c r="Y25" i="21" s="1"/>
  <c r="Y45" i="13" s="1"/>
  <c r="G25" i="20"/>
  <c r="G26" i="21" s="1"/>
  <c r="G46" i="13" s="1"/>
  <c r="O25" i="20"/>
  <c r="O26" i="21" s="1"/>
  <c r="O46" i="13" s="1"/>
  <c r="W25" i="20"/>
  <c r="W26" i="21" s="1"/>
  <c r="W46" i="13" s="1"/>
  <c r="C26" i="20"/>
  <c r="C27" i="21" s="1"/>
  <c r="C47" i="13" s="1"/>
  <c r="K26" i="20"/>
  <c r="K27" i="21" s="1"/>
  <c r="K47" i="13" s="1"/>
  <c r="S26" i="20"/>
  <c r="S27" i="21" s="1"/>
  <c r="S47" i="13" s="1"/>
  <c r="B27" i="20"/>
  <c r="B28" i="21" s="1"/>
  <c r="B48" i="13" s="1"/>
  <c r="J27" i="20"/>
  <c r="J28" i="21" s="1"/>
  <c r="J48" i="13" s="1"/>
  <c r="R27" i="20"/>
  <c r="R28" i="21" s="1"/>
  <c r="R48" i="13" s="1"/>
  <c r="I28" i="20"/>
  <c r="I29" i="21" s="1"/>
  <c r="I49" i="13" s="1"/>
  <c r="Q28" i="20"/>
  <c r="Q29" i="21" s="1"/>
  <c r="Q49" i="13" s="1"/>
  <c r="Y28" i="20"/>
  <c r="Y29" i="21" s="1"/>
  <c r="Y49" i="13" s="1"/>
  <c r="G29" i="20"/>
  <c r="G30" i="21" s="1"/>
  <c r="G50" i="13" s="1"/>
  <c r="O29" i="20"/>
  <c r="O30" i="21" s="1"/>
  <c r="O50" i="13" s="1"/>
  <c r="W29" i="20"/>
  <c r="W30" i="21" s="1"/>
  <c r="W50" i="13" s="1"/>
  <c r="C30" i="20"/>
  <c r="C31" i="21" s="1"/>
  <c r="C51" i="13" s="1"/>
  <c r="K30" i="20"/>
  <c r="K31" i="21" s="1"/>
  <c r="K51" i="13" s="1"/>
  <c r="S30" i="20"/>
  <c r="S31" i="21" s="1"/>
  <c r="S51" i="13" s="1"/>
  <c r="B31" i="20"/>
  <c r="B32" i="21" s="1"/>
  <c r="B52" i="13" s="1"/>
  <c r="J31" i="20"/>
  <c r="J32" i="21" s="1"/>
  <c r="J52" i="13" s="1"/>
  <c r="R31" i="20"/>
  <c r="R32" i="21" s="1"/>
  <c r="R52" i="13" s="1"/>
  <c r="I32" i="20"/>
  <c r="I33" i="21" s="1"/>
  <c r="I53" i="13" s="1"/>
  <c r="Q32" i="20"/>
  <c r="Q33" i="21" s="1"/>
  <c r="Q53" i="13" s="1"/>
  <c r="Y32" i="20"/>
  <c r="Y33" i="21" s="1"/>
  <c r="Y53" i="13" s="1"/>
  <c r="G33" i="20"/>
  <c r="G34" i="21" s="1"/>
  <c r="G54" i="13" s="1"/>
  <c r="O33" i="20"/>
  <c r="O34" i="21" s="1"/>
  <c r="O54" i="13" s="1"/>
  <c r="W33" i="20"/>
  <c r="W34" i="21" s="1"/>
  <c r="W54" i="13" s="1"/>
  <c r="C34" i="20"/>
  <c r="C35" i="21" s="1"/>
  <c r="C55" i="13" s="1"/>
  <c r="K34" i="20"/>
  <c r="K35" i="21" s="1"/>
  <c r="K55" i="13" s="1"/>
  <c r="S34" i="20"/>
  <c r="S35" i="21" s="1"/>
  <c r="S55" i="13" s="1"/>
  <c r="B35" i="20"/>
  <c r="B36" i="21" s="1"/>
  <c r="B56" i="13" s="1"/>
  <c r="J35" i="20"/>
  <c r="J36" i="21" s="1"/>
  <c r="J56" i="13" s="1"/>
  <c r="R35" i="20"/>
  <c r="R36" i="21" s="1"/>
  <c r="R56" i="13" s="1"/>
  <c r="I36" i="20"/>
  <c r="I37" i="21" s="1"/>
  <c r="I57" i="13" s="1"/>
  <c r="Q36" i="20"/>
  <c r="Q37" i="21" s="1"/>
  <c r="Q57" i="13" s="1"/>
  <c r="Y36" i="20"/>
  <c r="Y37" i="21" s="1"/>
  <c r="Y57" i="13" s="1"/>
  <c r="G37" i="20"/>
  <c r="G38" i="21" s="1"/>
  <c r="G58" i="13" s="1"/>
  <c r="O37" i="20"/>
  <c r="O38" i="21" s="1"/>
  <c r="O58" i="13" s="1"/>
  <c r="W37" i="20"/>
  <c r="W38" i="21" s="1"/>
  <c r="W58" i="13" s="1"/>
  <c r="C38" i="20"/>
  <c r="C39" i="21" s="1"/>
  <c r="C59" i="13" s="1"/>
  <c r="K38" i="20"/>
  <c r="K39" i="21" s="1"/>
  <c r="K59" i="13" s="1"/>
  <c r="S38" i="20"/>
  <c r="S39" i="21" s="1"/>
  <c r="S59" i="13" s="1"/>
  <c r="B39" i="20"/>
  <c r="B40" i="21" s="1"/>
  <c r="B60" i="13" s="1"/>
  <c r="J39" i="20"/>
  <c r="J40" i="21" s="1"/>
  <c r="J60" i="13" s="1"/>
  <c r="R39" i="20"/>
  <c r="R40" i="21" s="1"/>
  <c r="R60" i="13" s="1"/>
  <c r="I40" i="20"/>
  <c r="I41" i="21" s="1"/>
  <c r="I61" i="13" s="1"/>
  <c r="Q40" i="20"/>
  <c r="Q41" i="21" s="1"/>
  <c r="Q61" i="13" s="1"/>
  <c r="Y40" i="20"/>
  <c r="Y41" i="21" s="1"/>
  <c r="Y61" i="13" s="1"/>
  <c r="G41" i="20"/>
  <c r="G42" i="21" s="1"/>
  <c r="G62" i="13" s="1"/>
  <c r="O41" i="20"/>
  <c r="O42" i="21" s="1"/>
  <c r="O62" i="13" s="1"/>
  <c r="W41" i="20"/>
  <c r="W42" i="21" s="1"/>
  <c r="W62" i="13" s="1"/>
  <c r="C42" i="20"/>
  <c r="C43" i="21" s="1"/>
  <c r="C63" i="13" s="1"/>
  <c r="K42" i="20"/>
  <c r="K43" i="21" s="1"/>
  <c r="K63" i="13" s="1"/>
  <c r="S42" i="20"/>
  <c r="S43" i="21" s="1"/>
  <c r="S63" i="13" s="1"/>
  <c r="B43" i="20"/>
  <c r="B44" i="21" s="1"/>
  <c r="B64" i="13" s="1"/>
  <c r="J43" i="20"/>
  <c r="J44" i="21" s="1"/>
  <c r="J64" i="13" s="1"/>
  <c r="R43" i="20"/>
  <c r="R44" i="21" s="1"/>
  <c r="R64" i="13" s="1"/>
  <c r="I44" i="20"/>
  <c r="I45" i="21" s="1"/>
  <c r="I65" i="13" s="1"/>
  <c r="Q44" i="20"/>
  <c r="Q45" i="21" s="1"/>
  <c r="Q65" i="13" s="1"/>
  <c r="Y44" i="20"/>
  <c r="Y45" i="21" s="1"/>
  <c r="Y65" i="13" s="1"/>
  <c r="G45" i="20"/>
  <c r="G46" i="21" s="1"/>
  <c r="G66" i="13" s="1"/>
  <c r="O45" i="20"/>
  <c r="O46" i="21" s="1"/>
  <c r="O66" i="13" s="1"/>
  <c r="W45" i="20"/>
  <c r="W46" i="21" s="1"/>
  <c r="W66" i="13" s="1"/>
  <c r="C46" i="20"/>
  <c r="C47" i="21" s="1"/>
  <c r="C67" i="13" s="1"/>
  <c r="K46" i="20"/>
  <c r="K47" i="21" s="1"/>
  <c r="K67" i="13" s="1"/>
  <c r="S46" i="20"/>
  <c r="S47" i="21" s="1"/>
  <c r="S67" i="13" s="1"/>
  <c r="B47" i="20"/>
  <c r="B48" i="21" s="1"/>
  <c r="B68" i="13" s="1"/>
  <c r="J47" i="20"/>
  <c r="J48" i="21" s="1"/>
  <c r="J68" i="13" s="1"/>
  <c r="R47" i="20"/>
  <c r="R48" i="21" s="1"/>
  <c r="R68" i="13" s="1"/>
  <c r="M48" i="20"/>
  <c r="M49" i="21" s="1"/>
  <c r="M69" i="13" s="1"/>
  <c r="X48" i="20"/>
  <c r="X49" i="21" s="1"/>
  <c r="X69" i="13" s="1"/>
  <c r="D49" i="20"/>
  <c r="D50" i="21" s="1"/>
  <c r="D70" i="13" s="1"/>
  <c r="O49" i="20"/>
  <c r="O50" i="21" s="1"/>
  <c r="O70" i="13" s="1"/>
  <c r="J50" i="20"/>
  <c r="J51" i="21" s="1"/>
  <c r="J71" i="13" s="1"/>
  <c r="S50" i="20"/>
  <c r="S51" i="21" s="1"/>
  <c r="S71" i="13" s="1"/>
  <c r="F51" i="20"/>
  <c r="F52" i="21" s="1"/>
  <c r="F72" i="13" s="1"/>
  <c r="Q51" i="20"/>
  <c r="Q52" i="21" s="1"/>
  <c r="Q72" i="13" s="1"/>
  <c r="M52" i="20"/>
  <c r="M53" i="21" s="1"/>
  <c r="M73" i="13" s="1"/>
  <c r="X52" i="20"/>
  <c r="X53" i="21" s="1"/>
  <c r="X73" i="13" s="1"/>
  <c r="G53" i="20"/>
  <c r="G54" i="21" s="1"/>
  <c r="G74" i="13" s="1"/>
  <c r="W53" i="20"/>
  <c r="W54" i="21" s="1"/>
  <c r="W74" i="13" s="1"/>
  <c r="J54" i="20"/>
  <c r="J55" i="21" s="1"/>
  <c r="J75" i="13" s="1"/>
  <c r="Q55" i="20"/>
  <c r="Q56" i="21" s="1"/>
  <c r="Q76" i="13" s="1"/>
  <c r="H56" i="20"/>
  <c r="H57" i="21" s="1"/>
  <c r="H77" i="13" s="1"/>
  <c r="X56" i="20"/>
  <c r="X57" i="21" s="1"/>
  <c r="X77" i="13" s="1"/>
  <c r="G57" i="20"/>
  <c r="G58" i="21" s="1"/>
  <c r="G78" i="13" s="1"/>
  <c r="W57" i="20"/>
  <c r="W58" i="21" s="1"/>
  <c r="W78" i="13" s="1"/>
  <c r="J58" i="20"/>
  <c r="J59" i="21" s="1"/>
  <c r="J79" i="13" s="1"/>
  <c r="Q59" i="20"/>
  <c r="Q60" i="21" s="1"/>
  <c r="Q80" i="13" s="1"/>
  <c r="H60" i="20"/>
  <c r="H61" i="21" s="1"/>
  <c r="H81" i="13" s="1"/>
  <c r="X60" i="20"/>
  <c r="X61" i="21" s="1"/>
  <c r="X81" i="13" s="1"/>
  <c r="G61" i="20"/>
  <c r="G62" i="21" s="1"/>
  <c r="G82" i="13" s="1"/>
  <c r="W61" i="20"/>
  <c r="W62" i="21" s="1"/>
  <c r="W82" i="13" s="1"/>
  <c r="J62" i="20"/>
  <c r="J63" i="21" s="1"/>
  <c r="J83" i="13" s="1"/>
  <c r="Q63" i="20"/>
  <c r="Q64" i="21" s="1"/>
  <c r="Q84" i="13" s="1"/>
  <c r="H64" i="20"/>
  <c r="H65" i="21" s="1"/>
  <c r="H85" i="13" s="1"/>
  <c r="X64" i="20"/>
  <c r="X65" i="21" s="1"/>
  <c r="X85" i="13" s="1"/>
  <c r="G65" i="20"/>
  <c r="G66" i="21" s="1"/>
  <c r="G86" i="13" s="1"/>
  <c r="W65" i="20"/>
  <c r="W66" i="21" s="1"/>
  <c r="W86" i="13" s="1"/>
  <c r="J66" i="20"/>
  <c r="J67" i="21" s="1"/>
  <c r="J87" i="13" s="1"/>
  <c r="Q67" i="20"/>
  <c r="Q68" i="21" s="1"/>
  <c r="Q88" i="13" s="1"/>
  <c r="H68" i="20"/>
  <c r="H69" i="21" s="1"/>
  <c r="H89" i="13" s="1"/>
  <c r="X68" i="20"/>
  <c r="X69" i="21" s="1"/>
  <c r="X89" i="13" s="1"/>
  <c r="G70" i="20"/>
  <c r="G71" i="21" s="1"/>
  <c r="W70" i="20"/>
  <c r="W71" i="21" s="1"/>
  <c r="J71" i="20"/>
  <c r="J72" i="21" s="1"/>
  <c r="J92" i="13" s="1"/>
  <c r="Q72" i="20"/>
  <c r="Q73" i="21" s="1"/>
  <c r="Q93" i="13" s="1"/>
  <c r="H73" i="20"/>
  <c r="H74" i="21" s="1"/>
  <c r="H94" i="13" s="1"/>
  <c r="X73" i="20"/>
  <c r="X74" i="21" s="1"/>
  <c r="X94" i="13" s="1"/>
  <c r="G74" i="20"/>
  <c r="G75" i="21" s="1"/>
  <c r="G95" i="13" s="1"/>
  <c r="W74" i="20"/>
  <c r="W75" i="21" s="1"/>
  <c r="W95" i="13" s="1"/>
  <c r="J75" i="20"/>
  <c r="J76" i="21" s="1"/>
  <c r="J96" i="13" s="1"/>
  <c r="Q76" i="20"/>
  <c r="Q77" i="21" s="1"/>
  <c r="Q97" i="13" s="1"/>
  <c r="H77" i="20"/>
  <c r="H78" i="21" s="1"/>
  <c r="H98" i="13" s="1"/>
  <c r="X77" i="20"/>
  <c r="X78" i="21" s="1"/>
  <c r="X98" i="13" s="1"/>
  <c r="G78" i="20"/>
  <c r="G79" i="21" s="1"/>
  <c r="G99" i="13" s="1"/>
  <c r="W78" i="20"/>
  <c r="W79" i="21" s="1"/>
  <c r="W99" i="13" s="1"/>
  <c r="J79" i="20"/>
  <c r="J80" i="21" s="1"/>
  <c r="J100" i="13" s="1"/>
  <c r="Q80" i="20"/>
  <c r="Q81" i="21" s="1"/>
  <c r="Q101" i="13" s="1"/>
  <c r="H81" i="20"/>
  <c r="H82" i="21" s="1"/>
  <c r="H102" i="13" s="1"/>
  <c r="X81" i="20"/>
  <c r="X82" i="21" s="1"/>
  <c r="X102" i="13" s="1"/>
  <c r="G82" i="20"/>
  <c r="G83" i="21" s="1"/>
  <c r="G103" i="13" s="1"/>
  <c r="W82" i="20"/>
  <c r="W83" i="21" s="1"/>
  <c r="W103" i="13" s="1"/>
  <c r="J83" i="20"/>
  <c r="J84" i="21" s="1"/>
  <c r="J104" i="13" s="1"/>
  <c r="Q84" i="20"/>
  <c r="Q85" i="21" s="1"/>
  <c r="Q105" i="13" s="1"/>
  <c r="M85" i="20"/>
  <c r="M86" i="21" s="1"/>
  <c r="M106" i="13" s="1"/>
  <c r="H86" i="20"/>
  <c r="H87" i="21" s="1"/>
  <c r="H107" i="13" s="1"/>
  <c r="G87" i="20"/>
  <c r="G88" i="21" s="1"/>
  <c r="G108" i="13" s="1"/>
  <c r="M88" i="20"/>
  <c r="M89" i="21" s="1"/>
  <c r="M109" i="13" s="1"/>
  <c r="M89" i="20"/>
  <c r="M90" i="21" s="1"/>
  <c r="M110" i="13" s="1"/>
  <c r="H90" i="20"/>
  <c r="H91" i="21" s="1"/>
  <c r="H111" i="13" s="1"/>
  <c r="W91" i="20"/>
  <c r="W92" i="21" s="1"/>
  <c r="W112" i="13" s="1"/>
  <c r="Q94" i="20"/>
  <c r="Q95" i="21" s="1"/>
  <c r="Q115" i="13" s="1"/>
  <c r="L95" i="20"/>
  <c r="L96" i="21" s="1"/>
  <c r="L116" i="13" s="1"/>
  <c r="Y96" i="20"/>
  <c r="Y97" i="21" s="1"/>
  <c r="Y117" i="13" s="1"/>
  <c r="B99" i="20"/>
  <c r="B100" i="21" s="1"/>
  <c r="B120" i="13" s="1"/>
  <c r="E100" i="20"/>
  <c r="E101" i="21" s="1"/>
  <c r="E121" i="13" s="1"/>
  <c r="J101" i="20"/>
  <c r="C104" i="20"/>
  <c r="C105" i="21" s="1"/>
  <c r="C125" i="13" s="1"/>
  <c r="J105" i="20"/>
  <c r="J106" i="21" s="1"/>
  <c r="J126" i="13" s="1"/>
  <c r="C108" i="20"/>
  <c r="C109" i="21" s="1"/>
  <c r="C129" i="13" s="1"/>
  <c r="J109" i="20"/>
  <c r="J110" i="21" s="1"/>
  <c r="J130" i="13" s="1"/>
  <c r="C112" i="20"/>
  <c r="C113" i="21" s="1"/>
  <c r="C133" i="13" s="1"/>
  <c r="J113" i="20"/>
  <c r="J114" i="21" s="1"/>
  <c r="J134" i="13" s="1"/>
  <c r="C116" i="20"/>
  <c r="C117" i="21" s="1"/>
  <c r="C137" i="13" s="1"/>
  <c r="J117" i="20"/>
  <c r="J118" i="21" s="1"/>
  <c r="J138" i="13" s="1"/>
  <c r="C120" i="20"/>
  <c r="C121" i="21" s="1"/>
  <c r="C141" i="13" s="1"/>
  <c r="J121" i="20"/>
  <c r="J122" i="21" s="1"/>
  <c r="J142" i="13" s="1"/>
  <c r="C124" i="20"/>
  <c r="C125" i="21" s="1"/>
  <c r="C145" i="13" s="1"/>
  <c r="J125" i="20"/>
  <c r="J126" i="21" s="1"/>
  <c r="J146" i="13" s="1"/>
  <c r="C128" i="20"/>
  <c r="C129" i="21" s="1"/>
  <c r="C149" i="13" s="1"/>
  <c r="J129" i="20"/>
  <c r="J130" i="21" s="1"/>
  <c r="J150" i="13" s="1"/>
  <c r="C132" i="20"/>
  <c r="C133" i="21" s="1"/>
  <c r="C153" i="13" s="1"/>
  <c r="J133" i="20"/>
  <c r="C136" i="20"/>
  <c r="C137" i="21" s="1"/>
  <c r="C157" i="13" s="1"/>
  <c r="J137" i="20"/>
  <c r="J138" i="21" s="1"/>
  <c r="J158" i="13" s="1"/>
  <c r="C140" i="20"/>
  <c r="C141" i="21" s="1"/>
  <c r="C161" i="13" s="1"/>
  <c r="J141" i="20"/>
  <c r="J142" i="21" s="1"/>
  <c r="J162" i="13" s="1"/>
  <c r="C144" i="20"/>
  <c r="C145" i="21" s="1"/>
  <c r="C165" i="13" s="1"/>
  <c r="J145" i="20"/>
  <c r="J146" i="21" s="1"/>
  <c r="J166" i="13" s="1"/>
  <c r="C148" i="20"/>
  <c r="C149" i="21" s="1"/>
  <c r="C169" i="13" s="1"/>
  <c r="J149" i="20"/>
  <c r="J150" i="21" s="1"/>
  <c r="J170" i="13" s="1"/>
  <c r="C152" i="20"/>
  <c r="C153" i="21" s="1"/>
  <c r="C173" i="13" s="1"/>
  <c r="R153" i="20"/>
  <c r="R154" i="21" s="1"/>
  <c r="R174" i="13" s="1"/>
  <c r="P158" i="20"/>
  <c r="P159" i="21" s="1"/>
  <c r="P179" i="13" s="1"/>
  <c r="P164" i="20"/>
  <c r="P165" i="21" s="1"/>
  <c r="P185" i="13" s="1"/>
  <c r="Y166" i="20"/>
  <c r="Y167" i="21" s="1"/>
  <c r="Y187" i="13" s="1"/>
  <c r="I183" i="20"/>
  <c r="I184" i="21" s="1"/>
  <c r="I204" i="13" s="1"/>
  <c r="B186" i="20"/>
  <c r="B187" i="21" s="1"/>
  <c r="B207" i="13" s="1"/>
  <c r="I215" i="20"/>
  <c r="I216" i="21" s="1"/>
  <c r="I236" i="13" s="1"/>
  <c r="B218" i="20"/>
  <c r="B219" i="21" s="1"/>
  <c r="B239" i="13" s="1"/>
  <c r="I233" i="20"/>
  <c r="I234" i="21" s="1"/>
  <c r="I254" i="13" s="1"/>
  <c r="W236" i="20"/>
  <c r="W237" i="21" s="1"/>
  <c r="W257" i="13" s="1"/>
  <c r="F239" i="20"/>
  <c r="F240" i="21" s="1"/>
  <c r="F260" i="13" s="1"/>
  <c r="N252" i="20"/>
  <c r="N253" i="21" s="1"/>
  <c r="N273" i="13" s="1"/>
  <c r="H255" i="20"/>
  <c r="H256" i="21" s="1"/>
  <c r="H276" i="13" s="1"/>
  <c r="Q268" i="20"/>
  <c r="Q269" i="21" s="1"/>
  <c r="Q289" i="13" s="1"/>
  <c r="C11" i="20"/>
  <c r="C12" i="21" s="1"/>
  <c r="C32" i="13" s="1"/>
  <c r="G11" i="20"/>
  <c r="G12" i="21" s="1"/>
  <c r="G32" i="13" s="1"/>
  <c r="K11" i="20"/>
  <c r="K12" i="21" s="1"/>
  <c r="K32" i="13" s="1"/>
  <c r="O11" i="20"/>
  <c r="O12" i="21" s="1"/>
  <c r="O32" i="13" s="1"/>
  <c r="S11" i="20"/>
  <c r="S12" i="21" s="1"/>
  <c r="S32" i="13" s="1"/>
  <c r="W11" i="20"/>
  <c r="W12" i="21" s="1"/>
  <c r="W32" i="13" s="1"/>
  <c r="B12" i="20"/>
  <c r="B13" i="21" s="1"/>
  <c r="B33" i="13" s="1"/>
  <c r="F12" i="20"/>
  <c r="F13" i="21" s="1"/>
  <c r="F33" i="13" s="1"/>
  <c r="J12" i="20"/>
  <c r="J13" i="21" s="1"/>
  <c r="J33" i="13" s="1"/>
  <c r="N12" i="20"/>
  <c r="N13" i="21" s="1"/>
  <c r="N33" i="13" s="1"/>
  <c r="R12" i="20"/>
  <c r="R13" i="21" s="1"/>
  <c r="R33" i="13" s="1"/>
  <c r="V12" i="20"/>
  <c r="V13" i="21" s="1"/>
  <c r="V33" i="13" s="1"/>
  <c r="E13" i="20"/>
  <c r="E14" i="21" s="1"/>
  <c r="E34" i="13" s="1"/>
  <c r="I13" i="20"/>
  <c r="I14" i="21" s="1"/>
  <c r="I34" i="13" s="1"/>
  <c r="M13" i="20"/>
  <c r="M14" i="21" s="1"/>
  <c r="M34" i="13" s="1"/>
  <c r="Q13" i="20"/>
  <c r="Q14" i="21" s="1"/>
  <c r="Q34" i="13" s="1"/>
  <c r="U13" i="20"/>
  <c r="U14" i="21" s="1"/>
  <c r="U34" i="13" s="1"/>
  <c r="Y13" i="20"/>
  <c r="Y14" i="21" s="1"/>
  <c r="Y34" i="13" s="1"/>
  <c r="D14" i="20"/>
  <c r="D15" i="21" s="1"/>
  <c r="D35" i="13" s="1"/>
  <c r="H14" i="20"/>
  <c r="H15" i="21" s="1"/>
  <c r="H35" i="13" s="1"/>
  <c r="L14" i="20"/>
  <c r="L15" i="21" s="1"/>
  <c r="L35" i="13" s="1"/>
  <c r="P14" i="20"/>
  <c r="P15" i="21" s="1"/>
  <c r="P35" i="13" s="1"/>
  <c r="T14" i="20"/>
  <c r="T15" i="21" s="1"/>
  <c r="T35" i="13" s="1"/>
  <c r="X14" i="20"/>
  <c r="X15" i="21" s="1"/>
  <c r="X35" i="13" s="1"/>
  <c r="C15" i="20"/>
  <c r="C16" i="21" s="1"/>
  <c r="C36" i="13" s="1"/>
  <c r="G15" i="20"/>
  <c r="G16" i="21" s="1"/>
  <c r="G36" i="13" s="1"/>
  <c r="K15" i="20"/>
  <c r="K16" i="21" s="1"/>
  <c r="K36" i="13" s="1"/>
  <c r="O15" i="20"/>
  <c r="O16" i="21" s="1"/>
  <c r="O36" i="13" s="1"/>
  <c r="S15" i="20"/>
  <c r="S16" i="21" s="1"/>
  <c r="S36" i="13" s="1"/>
  <c r="W15" i="20"/>
  <c r="W16" i="21" s="1"/>
  <c r="W36" i="13" s="1"/>
  <c r="B16" i="20"/>
  <c r="B17" i="21" s="1"/>
  <c r="B37" i="13" s="1"/>
  <c r="F16" i="20"/>
  <c r="F17" i="21" s="1"/>
  <c r="F37" i="13" s="1"/>
  <c r="J16" i="20"/>
  <c r="J17" i="21" s="1"/>
  <c r="J37" i="13" s="1"/>
  <c r="N16" i="20"/>
  <c r="N17" i="21" s="1"/>
  <c r="N37" i="13" s="1"/>
  <c r="R16" i="20"/>
  <c r="R17" i="21" s="1"/>
  <c r="R37" i="13" s="1"/>
  <c r="V16" i="20"/>
  <c r="V17" i="21" s="1"/>
  <c r="V37" i="13" s="1"/>
  <c r="E17" i="20"/>
  <c r="E18" i="21" s="1"/>
  <c r="E38" i="13" s="1"/>
  <c r="I17" i="20"/>
  <c r="I18" i="21" s="1"/>
  <c r="I38" i="13" s="1"/>
  <c r="M17" i="20"/>
  <c r="M18" i="21" s="1"/>
  <c r="M38" i="13" s="1"/>
  <c r="Q17" i="20"/>
  <c r="Q18" i="21" s="1"/>
  <c r="Q38" i="13" s="1"/>
  <c r="U17" i="20"/>
  <c r="U18" i="21" s="1"/>
  <c r="U38" i="13" s="1"/>
  <c r="Y17" i="20"/>
  <c r="Y18" i="21" s="1"/>
  <c r="Y38" i="13" s="1"/>
  <c r="D18" i="20"/>
  <c r="D19" i="21" s="1"/>
  <c r="D39" i="13" s="1"/>
  <c r="H18" i="20"/>
  <c r="H19" i="21" s="1"/>
  <c r="H39" i="13" s="1"/>
  <c r="L18" i="20"/>
  <c r="L19" i="21" s="1"/>
  <c r="L39" i="13" s="1"/>
  <c r="P18" i="20"/>
  <c r="P19" i="21" s="1"/>
  <c r="P39" i="13" s="1"/>
  <c r="T18" i="20"/>
  <c r="T19" i="21" s="1"/>
  <c r="T39" i="13" s="1"/>
  <c r="X18" i="20"/>
  <c r="X19" i="21" s="1"/>
  <c r="X39" i="13" s="1"/>
  <c r="C19" i="20"/>
  <c r="C20" i="21" s="1"/>
  <c r="C40" i="13" s="1"/>
  <c r="G19" i="20"/>
  <c r="G20" i="21" s="1"/>
  <c r="G40" i="13" s="1"/>
  <c r="K19" i="20"/>
  <c r="K20" i="21" s="1"/>
  <c r="K40" i="13" s="1"/>
  <c r="O19" i="20"/>
  <c r="O20" i="21" s="1"/>
  <c r="O40" i="13" s="1"/>
  <c r="S19" i="20"/>
  <c r="S20" i="21" s="1"/>
  <c r="S40" i="13" s="1"/>
  <c r="W19" i="20"/>
  <c r="W20" i="21" s="1"/>
  <c r="W40" i="13" s="1"/>
  <c r="B20" i="20"/>
  <c r="B21" i="21" s="1"/>
  <c r="B41" i="13" s="1"/>
  <c r="F20" i="20"/>
  <c r="F21" i="21" s="1"/>
  <c r="F41" i="13" s="1"/>
  <c r="J20" i="20"/>
  <c r="J21" i="21" s="1"/>
  <c r="J41" i="13" s="1"/>
  <c r="N20" i="20"/>
  <c r="N21" i="21" s="1"/>
  <c r="N41" i="13" s="1"/>
  <c r="R20" i="20"/>
  <c r="R21" i="21" s="1"/>
  <c r="R41" i="13" s="1"/>
  <c r="V20" i="20"/>
  <c r="V21" i="21" s="1"/>
  <c r="V41" i="13" s="1"/>
  <c r="E21" i="20"/>
  <c r="E22" i="21" s="1"/>
  <c r="E42" i="13" s="1"/>
  <c r="I21" i="20"/>
  <c r="I22" i="21" s="1"/>
  <c r="I42" i="13" s="1"/>
  <c r="M21" i="20"/>
  <c r="M22" i="21" s="1"/>
  <c r="M42" i="13" s="1"/>
  <c r="Q21" i="20"/>
  <c r="Q22" i="21" s="1"/>
  <c r="Q42" i="13" s="1"/>
  <c r="U21" i="20"/>
  <c r="U22" i="21" s="1"/>
  <c r="U42" i="13" s="1"/>
  <c r="Y21" i="20"/>
  <c r="Y22" i="21" s="1"/>
  <c r="Y42" i="13" s="1"/>
  <c r="D22" i="20"/>
  <c r="D23" i="21" s="1"/>
  <c r="D43" i="13" s="1"/>
  <c r="H22" i="20"/>
  <c r="H23" i="21" s="1"/>
  <c r="H43" i="13" s="1"/>
  <c r="L22" i="20"/>
  <c r="L23" i="21" s="1"/>
  <c r="L43" i="13" s="1"/>
  <c r="P22" i="20"/>
  <c r="P23" i="21" s="1"/>
  <c r="P43" i="13" s="1"/>
  <c r="T22" i="20"/>
  <c r="T23" i="21" s="1"/>
  <c r="T43" i="13" s="1"/>
  <c r="X22" i="20"/>
  <c r="X23" i="21" s="1"/>
  <c r="X43" i="13" s="1"/>
  <c r="C23" i="20"/>
  <c r="C24" i="21" s="1"/>
  <c r="C44" i="13" s="1"/>
  <c r="G23" i="20"/>
  <c r="G24" i="21" s="1"/>
  <c r="G44" i="13" s="1"/>
  <c r="K23" i="20"/>
  <c r="K24" i="21" s="1"/>
  <c r="K44" i="13" s="1"/>
  <c r="O23" i="20"/>
  <c r="O24" i="21" s="1"/>
  <c r="O44" i="13" s="1"/>
  <c r="S23" i="20"/>
  <c r="S24" i="21" s="1"/>
  <c r="S44" i="13" s="1"/>
  <c r="W23" i="20"/>
  <c r="W24" i="21" s="1"/>
  <c r="W44" i="13" s="1"/>
  <c r="B24" i="20"/>
  <c r="B25" i="21" s="1"/>
  <c r="B45" i="13" s="1"/>
  <c r="F24" i="20"/>
  <c r="F25" i="21" s="1"/>
  <c r="F45" i="13" s="1"/>
  <c r="J24" i="20"/>
  <c r="J25" i="21" s="1"/>
  <c r="J45" i="13" s="1"/>
  <c r="N24" i="20"/>
  <c r="N25" i="21" s="1"/>
  <c r="N45" i="13" s="1"/>
  <c r="R24" i="20"/>
  <c r="R25" i="21" s="1"/>
  <c r="R45" i="13" s="1"/>
  <c r="V24" i="20"/>
  <c r="V25" i="21" s="1"/>
  <c r="V45" i="13" s="1"/>
  <c r="E25" i="20"/>
  <c r="E26" i="21" s="1"/>
  <c r="E46" i="13" s="1"/>
  <c r="I25" i="20"/>
  <c r="I26" i="21" s="1"/>
  <c r="I46" i="13" s="1"/>
  <c r="M25" i="20"/>
  <c r="M26" i="21" s="1"/>
  <c r="M46" i="13" s="1"/>
  <c r="Q25" i="20"/>
  <c r="Q26" i="21" s="1"/>
  <c r="Q46" i="13" s="1"/>
  <c r="U25" i="20"/>
  <c r="U26" i="21" s="1"/>
  <c r="U46" i="13" s="1"/>
  <c r="Y25" i="20"/>
  <c r="Y26" i="21" s="1"/>
  <c r="Y46" i="13" s="1"/>
  <c r="D26" i="20"/>
  <c r="D27" i="21" s="1"/>
  <c r="D47" i="13" s="1"/>
  <c r="H26" i="20"/>
  <c r="H27" i="21" s="1"/>
  <c r="H47" i="13" s="1"/>
  <c r="L26" i="20"/>
  <c r="L27" i="21" s="1"/>
  <c r="L47" i="13" s="1"/>
  <c r="P26" i="20"/>
  <c r="P27" i="21" s="1"/>
  <c r="P47" i="13" s="1"/>
  <c r="T26" i="20"/>
  <c r="T27" i="21" s="1"/>
  <c r="T47" i="13" s="1"/>
  <c r="X26" i="20"/>
  <c r="X27" i="21" s="1"/>
  <c r="X47" i="13" s="1"/>
  <c r="C27" i="20"/>
  <c r="C28" i="21" s="1"/>
  <c r="C48" i="13" s="1"/>
  <c r="G27" i="20"/>
  <c r="G28" i="21" s="1"/>
  <c r="G48" i="13" s="1"/>
  <c r="K27" i="20"/>
  <c r="K28" i="21" s="1"/>
  <c r="K48" i="13" s="1"/>
  <c r="O27" i="20"/>
  <c r="O28" i="21" s="1"/>
  <c r="O48" i="13" s="1"/>
  <c r="S27" i="20"/>
  <c r="S28" i="21" s="1"/>
  <c r="S48" i="13" s="1"/>
  <c r="W27" i="20"/>
  <c r="W28" i="21" s="1"/>
  <c r="W48" i="13" s="1"/>
  <c r="B28" i="20"/>
  <c r="B29" i="21" s="1"/>
  <c r="B49" i="13" s="1"/>
  <c r="F28" i="20"/>
  <c r="F29" i="21" s="1"/>
  <c r="F49" i="13" s="1"/>
  <c r="J28" i="20"/>
  <c r="J29" i="21" s="1"/>
  <c r="J49" i="13" s="1"/>
  <c r="N28" i="20"/>
  <c r="N29" i="21" s="1"/>
  <c r="N49" i="13" s="1"/>
  <c r="R28" i="20"/>
  <c r="R29" i="21" s="1"/>
  <c r="R49" i="13" s="1"/>
  <c r="V28" i="20"/>
  <c r="V29" i="21" s="1"/>
  <c r="V49" i="13" s="1"/>
  <c r="E29" i="20"/>
  <c r="E30" i="21" s="1"/>
  <c r="E50" i="13" s="1"/>
  <c r="I29" i="20"/>
  <c r="I30" i="21" s="1"/>
  <c r="I50" i="13" s="1"/>
  <c r="M29" i="20"/>
  <c r="M30" i="21" s="1"/>
  <c r="M50" i="13" s="1"/>
  <c r="Q29" i="20"/>
  <c r="Q30" i="21" s="1"/>
  <c r="Q50" i="13" s="1"/>
  <c r="U29" i="20"/>
  <c r="U30" i="21" s="1"/>
  <c r="U50" i="13" s="1"/>
  <c r="Y29" i="20"/>
  <c r="Y30" i="21" s="1"/>
  <c r="Y50" i="13" s="1"/>
  <c r="D30" i="20"/>
  <c r="D31" i="21" s="1"/>
  <c r="D51" i="13" s="1"/>
  <c r="H30" i="20"/>
  <c r="H31" i="21" s="1"/>
  <c r="H51" i="13" s="1"/>
  <c r="L30" i="20"/>
  <c r="L31" i="21" s="1"/>
  <c r="L51" i="13" s="1"/>
  <c r="P30" i="20"/>
  <c r="P31" i="21" s="1"/>
  <c r="P51" i="13" s="1"/>
  <c r="T30" i="20"/>
  <c r="T31" i="21" s="1"/>
  <c r="T51" i="13" s="1"/>
  <c r="X30" i="20"/>
  <c r="X31" i="21" s="1"/>
  <c r="X51" i="13" s="1"/>
  <c r="C31" i="20"/>
  <c r="C32" i="21" s="1"/>
  <c r="C52" i="13" s="1"/>
  <c r="G31" i="20"/>
  <c r="G32" i="21" s="1"/>
  <c r="G52" i="13" s="1"/>
  <c r="K31" i="20"/>
  <c r="K32" i="21" s="1"/>
  <c r="K52" i="13" s="1"/>
  <c r="O31" i="20"/>
  <c r="O32" i="21" s="1"/>
  <c r="O52" i="13" s="1"/>
  <c r="S31" i="20"/>
  <c r="S32" i="21" s="1"/>
  <c r="S52" i="13" s="1"/>
  <c r="W31" i="20"/>
  <c r="W32" i="21" s="1"/>
  <c r="W52" i="13" s="1"/>
  <c r="B32" i="20"/>
  <c r="B33" i="21" s="1"/>
  <c r="B53" i="13" s="1"/>
  <c r="F32" i="20"/>
  <c r="F33" i="21" s="1"/>
  <c r="F53" i="13" s="1"/>
  <c r="J32" i="20"/>
  <c r="J33" i="21" s="1"/>
  <c r="J53" i="13" s="1"/>
  <c r="N32" i="20"/>
  <c r="N33" i="21" s="1"/>
  <c r="N53" i="13" s="1"/>
  <c r="R32" i="20"/>
  <c r="R33" i="21" s="1"/>
  <c r="R53" i="13" s="1"/>
  <c r="V32" i="20"/>
  <c r="V33" i="21" s="1"/>
  <c r="V53" i="13" s="1"/>
  <c r="E33" i="20"/>
  <c r="E34" i="21" s="1"/>
  <c r="E54" i="13" s="1"/>
  <c r="I33" i="20"/>
  <c r="I34" i="21" s="1"/>
  <c r="I54" i="13" s="1"/>
  <c r="M33" i="20"/>
  <c r="M34" i="21" s="1"/>
  <c r="M54" i="13" s="1"/>
  <c r="Q33" i="20"/>
  <c r="Q34" i="21" s="1"/>
  <c r="Q54" i="13" s="1"/>
  <c r="U33" i="20"/>
  <c r="U34" i="21" s="1"/>
  <c r="U54" i="13" s="1"/>
  <c r="Y33" i="20"/>
  <c r="Y34" i="21" s="1"/>
  <c r="Y54" i="13" s="1"/>
  <c r="D34" i="20"/>
  <c r="D35" i="21" s="1"/>
  <c r="D55" i="13" s="1"/>
  <c r="H34" i="20"/>
  <c r="H35" i="21" s="1"/>
  <c r="H55" i="13" s="1"/>
  <c r="L34" i="20"/>
  <c r="L35" i="21" s="1"/>
  <c r="L55" i="13" s="1"/>
  <c r="P34" i="20"/>
  <c r="P35" i="21" s="1"/>
  <c r="P55" i="13" s="1"/>
  <c r="T34" i="20"/>
  <c r="T35" i="21" s="1"/>
  <c r="T55" i="13" s="1"/>
  <c r="X34" i="20"/>
  <c r="X35" i="21" s="1"/>
  <c r="X55" i="13" s="1"/>
  <c r="C35" i="20"/>
  <c r="C36" i="21" s="1"/>
  <c r="C56" i="13" s="1"/>
  <c r="G35" i="20"/>
  <c r="G36" i="21" s="1"/>
  <c r="G56" i="13" s="1"/>
  <c r="K35" i="20"/>
  <c r="K36" i="21" s="1"/>
  <c r="K56" i="13" s="1"/>
  <c r="O35" i="20"/>
  <c r="O36" i="21" s="1"/>
  <c r="O56" i="13" s="1"/>
  <c r="S35" i="20"/>
  <c r="S36" i="21" s="1"/>
  <c r="S56" i="13" s="1"/>
  <c r="W35" i="20"/>
  <c r="W36" i="21" s="1"/>
  <c r="W56" i="13" s="1"/>
  <c r="B36" i="20"/>
  <c r="B37" i="21" s="1"/>
  <c r="B57" i="13" s="1"/>
  <c r="F36" i="20"/>
  <c r="F37" i="21" s="1"/>
  <c r="F57" i="13" s="1"/>
  <c r="J36" i="20"/>
  <c r="J37" i="21" s="1"/>
  <c r="J57" i="13" s="1"/>
  <c r="N36" i="20"/>
  <c r="N37" i="21" s="1"/>
  <c r="N57" i="13" s="1"/>
  <c r="R36" i="20"/>
  <c r="R37" i="21" s="1"/>
  <c r="R57" i="13" s="1"/>
  <c r="V36" i="20"/>
  <c r="V37" i="21" s="1"/>
  <c r="V57" i="13" s="1"/>
  <c r="E37" i="20"/>
  <c r="E38" i="21" s="1"/>
  <c r="E58" i="13" s="1"/>
  <c r="I37" i="20"/>
  <c r="I38" i="21" s="1"/>
  <c r="I58" i="13" s="1"/>
  <c r="M37" i="20"/>
  <c r="M38" i="21" s="1"/>
  <c r="M58" i="13" s="1"/>
  <c r="Q37" i="20"/>
  <c r="Q38" i="21" s="1"/>
  <c r="Q58" i="13" s="1"/>
  <c r="U37" i="20"/>
  <c r="U38" i="21" s="1"/>
  <c r="U58" i="13" s="1"/>
  <c r="Y37" i="20"/>
  <c r="Y38" i="21" s="1"/>
  <c r="Y58" i="13" s="1"/>
  <c r="D38" i="20"/>
  <c r="D39" i="21" s="1"/>
  <c r="D59" i="13" s="1"/>
  <c r="H38" i="20"/>
  <c r="H39" i="21" s="1"/>
  <c r="H59" i="13" s="1"/>
  <c r="L38" i="20"/>
  <c r="L39" i="21" s="1"/>
  <c r="L59" i="13" s="1"/>
  <c r="P38" i="20"/>
  <c r="P39" i="21" s="1"/>
  <c r="P59" i="13" s="1"/>
  <c r="T38" i="20"/>
  <c r="T39" i="21" s="1"/>
  <c r="T59" i="13" s="1"/>
  <c r="X38" i="20"/>
  <c r="X39" i="21" s="1"/>
  <c r="X59" i="13" s="1"/>
  <c r="C39" i="20"/>
  <c r="C40" i="21" s="1"/>
  <c r="C60" i="13" s="1"/>
  <c r="G39" i="20"/>
  <c r="G40" i="21" s="1"/>
  <c r="G60" i="13" s="1"/>
  <c r="K39" i="20"/>
  <c r="K40" i="21" s="1"/>
  <c r="K60" i="13" s="1"/>
  <c r="O39" i="20"/>
  <c r="O40" i="21" s="1"/>
  <c r="O60" i="13" s="1"/>
  <c r="S39" i="20"/>
  <c r="S40" i="21" s="1"/>
  <c r="S60" i="13" s="1"/>
  <c r="W39" i="20"/>
  <c r="W40" i="21" s="1"/>
  <c r="W60" i="13" s="1"/>
  <c r="B40" i="20"/>
  <c r="B41" i="21" s="1"/>
  <c r="B61" i="13" s="1"/>
  <c r="F40" i="20"/>
  <c r="F41" i="21" s="1"/>
  <c r="F61" i="13" s="1"/>
  <c r="J40" i="20"/>
  <c r="J41" i="21" s="1"/>
  <c r="J61" i="13" s="1"/>
  <c r="N40" i="20"/>
  <c r="N41" i="21" s="1"/>
  <c r="N61" i="13" s="1"/>
  <c r="R40" i="20"/>
  <c r="R41" i="21" s="1"/>
  <c r="R61" i="13" s="1"/>
  <c r="V40" i="20"/>
  <c r="V41" i="21" s="1"/>
  <c r="V61" i="13" s="1"/>
  <c r="E41" i="20"/>
  <c r="E42" i="21" s="1"/>
  <c r="E62" i="13" s="1"/>
  <c r="I41" i="20"/>
  <c r="I42" i="21" s="1"/>
  <c r="I62" i="13" s="1"/>
  <c r="M41" i="20"/>
  <c r="M42" i="21" s="1"/>
  <c r="M62" i="13" s="1"/>
  <c r="Q41" i="20"/>
  <c r="Q42" i="21" s="1"/>
  <c r="Q62" i="13" s="1"/>
  <c r="U41" i="20"/>
  <c r="U42" i="21" s="1"/>
  <c r="U62" i="13" s="1"/>
  <c r="Y41" i="20"/>
  <c r="Y42" i="21" s="1"/>
  <c r="Y62" i="13" s="1"/>
  <c r="D42" i="20"/>
  <c r="H42" i="20"/>
  <c r="H43" i="21" s="1"/>
  <c r="H63" i="13" s="1"/>
  <c r="L42" i="20"/>
  <c r="L43" i="21" s="1"/>
  <c r="L63" i="13" s="1"/>
  <c r="P42" i="20"/>
  <c r="P43" i="21" s="1"/>
  <c r="P63" i="13" s="1"/>
  <c r="T42" i="20"/>
  <c r="T43" i="21" s="1"/>
  <c r="T63" i="13" s="1"/>
  <c r="X42" i="20"/>
  <c r="X43" i="21" s="1"/>
  <c r="X63" i="13" s="1"/>
  <c r="C43" i="20"/>
  <c r="C44" i="21" s="1"/>
  <c r="C64" i="13" s="1"/>
  <c r="G43" i="20"/>
  <c r="G44" i="21" s="1"/>
  <c r="G64" i="13" s="1"/>
  <c r="K43" i="20"/>
  <c r="K44" i="21" s="1"/>
  <c r="K64" i="13" s="1"/>
  <c r="O43" i="20"/>
  <c r="O44" i="21" s="1"/>
  <c r="O64" i="13" s="1"/>
  <c r="S43" i="20"/>
  <c r="S44" i="21" s="1"/>
  <c r="S64" i="13" s="1"/>
  <c r="W43" i="20"/>
  <c r="W44" i="21" s="1"/>
  <c r="W64" i="13" s="1"/>
  <c r="B44" i="20"/>
  <c r="B45" i="21" s="1"/>
  <c r="B65" i="13" s="1"/>
  <c r="F44" i="20"/>
  <c r="F45" i="21" s="1"/>
  <c r="F65" i="13" s="1"/>
  <c r="J44" i="20"/>
  <c r="J45" i="21" s="1"/>
  <c r="J65" i="13" s="1"/>
  <c r="N44" i="20"/>
  <c r="N45" i="21" s="1"/>
  <c r="N65" i="13" s="1"/>
  <c r="R44" i="20"/>
  <c r="R45" i="21" s="1"/>
  <c r="R65" i="13" s="1"/>
  <c r="V44" i="20"/>
  <c r="V45" i="21" s="1"/>
  <c r="V65" i="13" s="1"/>
  <c r="E45" i="20"/>
  <c r="E46" i="21" s="1"/>
  <c r="E66" i="13" s="1"/>
  <c r="I45" i="20"/>
  <c r="I46" i="21" s="1"/>
  <c r="I66" i="13" s="1"/>
  <c r="M45" i="20"/>
  <c r="M46" i="21" s="1"/>
  <c r="M66" i="13" s="1"/>
  <c r="Q45" i="20"/>
  <c r="Q46" i="21" s="1"/>
  <c r="Q66" i="13" s="1"/>
  <c r="U45" i="20"/>
  <c r="U46" i="21" s="1"/>
  <c r="U66" i="13" s="1"/>
  <c r="Y45" i="20"/>
  <c r="Y46" i="21" s="1"/>
  <c r="Y66" i="13" s="1"/>
  <c r="D46" i="20"/>
  <c r="D47" i="21" s="1"/>
  <c r="D67" i="13" s="1"/>
  <c r="H46" i="20"/>
  <c r="H47" i="21" s="1"/>
  <c r="H67" i="13" s="1"/>
  <c r="L46" i="20"/>
  <c r="L47" i="21" s="1"/>
  <c r="L67" i="13" s="1"/>
  <c r="P46" i="20"/>
  <c r="P47" i="21" s="1"/>
  <c r="P67" i="13" s="1"/>
  <c r="T46" i="20"/>
  <c r="T47" i="21" s="1"/>
  <c r="T67" i="13" s="1"/>
  <c r="X46" i="20"/>
  <c r="X47" i="21" s="1"/>
  <c r="X67" i="13" s="1"/>
  <c r="C47" i="20"/>
  <c r="C48" i="21" s="1"/>
  <c r="C68" i="13" s="1"/>
  <c r="G47" i="20"/>
  <c r="G48" i="21" s="1"/>
  <c r="G68" i="13" s="1"/>
  <c r="K47" i="20"/>
  <c r="K48" i="21" s="1"/>
  <c r="K68" i="13" s="1"/>
  <c r="O47" i="20"/>
  <c r="O48" i="21" s="1"/>
  <c r="O68" i="13" s="1"/>
  <c r="S47" i="20"/>
  <c r="S48" i="21" s="1"/>
  <c r="S68" i="13" s="1"/>
  <c r="W47" i="20"/>
  <c r="W48" i="21" s="1"/>
  <c r="W68" i="13" s="1"/>
  <c r="B48" i="20"/>
  <c r="B49" i="21" s="1"/>
  <c r="B69" i="13" s="1"/>
  <c r="F48" i="20"/>
  <c r="F49" i="21" s="1"/>
  <c r="F69" i="13" s="1"/>
  <c r="J48" i="20"/>
  <c r="J49" i="21" s="1"/>
  <c r="J69" i="13" s="1"/>
  <c r="N48" i="20"/>
  <c r="N49" i="21" s="1"/>
  <c r="N69" i="13" s="1"/>
  <c r="R48" i="20"/>
  <c r="R49" i="21" s="1"/>
  <c r="R69" i="13" s="1"/>
  <c r="V48" i="20"/>
  <c r="V49" i="21" s="1"/>
  <c r="V69" i="13" s="1"/>
  <c r="E49" i="20"/>
  <c r="E50" i="21" s="1"/>
  <c r="E70" i="13" s="1"/>
  <c r="I49" i="20"/>
  <c r="I50" i="21" s="1"/>
  <c r="I70" i="13" s="1"/>
  <c r="M49" i="20"/>
  <c r="M50" i="21" s="1"/>
  <c r="M70" i="13" s="1"/>
  <c r="Q49" i="20"/>
  <c r="Q50" i="21" s="1"/>
  <c r="Q70" i="13" s="1"/>
  <c r="U49" i="20"/>
  <c r="U50" i="21" s="1"/>
  <c r="U70" i="13" s="1"/>
  <c r="Y49" i="20"/>
  <c r="Y50" i="21" s="1"/>
  <c r="Y70" i="13" s="1"/>
  <c r="D50" i="20"/>
  <c r="D51" i="21" s="1"/>
  <c r="D71" i="13" s="1"/>
  <c r="H50" i="20"/>
  <c r="H51" i="21" s="1"/>
  <c r="H71" i="13" s="1"/>
  <c r="L50" i="20"/>
  <c r="L51" i="21" s="1"/>
  <c r="L71" i="13" s="1"/>
  <c r="P50" i="20"/>
  <c r="P51" i="21" s="1"/>
  <c r="P71" i="13" s="1"/>
  <c r="T50" i="20"/>
  <c r="T51" i="21" s="1"/>
  <c r="T71" i="13" s="1"/>
  <c r="X50" i="20"/>
  <c r="X51" i="21" s="1"/>
  <c r="X71" i="13" s="1"/>
  <c r="C51" i="20"/>
  <c r="C52" i="21" s="1"/>
  <c r="C72" i="13" s="1"/>
  <c r="G51" i="20"/>
  <c r="G52" i="21" s="1"/>
  <c r="G72" i="13" s="1"/>
  <c r="K51" i="20"/>
  <c r="K52" i="21" s="1"/>
  <c r="K72" i="13" s="1"/>
  <c r="O51" i="20"/>
  <c r="O52" i="21" s="1"/>
  <c r="O72" i="13" s="1"/>
  <c r="S51" i="20"/>
  <c r="S52" i="21" s="1"/>
  <c r="S72" i="13" s="1"/>
  <c r="W51" i="20"/>
  <c r="W52" i="21" s="1"/>
  <c r="W72" i="13" s="1"/>
  <c r="B52" i="20"/>
  <c r="B53" i="21" s="1"/>
  <c r="B73" i="13" s="1"/>
  <c r="F52" i="20"/>
  <c r="F53" i="21" s="1"/>
  <c r="F73" i="13" s="1"/>
  <c r="J52" i="20"/>
  <c r="J53" i="21" s="1"/>
  <c r="J73" i="13" s="1"/>
  <c r="N52" i="20"/>
  <c r="N53" i="21" s="1"/>
  <c r="N73" i="13" s="1"/>
  <c r="R52" i="20"/>
  <c r="R53" i="21" s="1"/>
  <c r="R73" i="13" s="1"/>
  <c r="V52" i="20"/>
  <c r="V53" i="21" s="1"/>
  <c r="V73" i="13" s="1"/>
  <c r="E53" i="20"/>
  <c r="E54" i="21" s="1"/>
  <c r="E74" i="13" s="1"/>
  <c r="I53" i="20"/>
  <c r="I54" i="21" s="1"/>
  <c r="I74" i="13" s="1"/>
  <c r="M53" i="20"/>
  <c r="M54" i="21" s="1"/>
  <c r="M74" i="13" s="1"/>
  <c r="Q53" i="20"/>
  <c r="Q54" i="21" s="1"/>
  <c r="Q74" i="13" s="1"/>
  <c r="U53" i="20"/>
  <c r="U54" i="21" s="1"/>
  <c r="U74" i="13" s="1"/>
  <c r="Y53" i="20"/>
  <c r="Y54" i="21" s="1"/>
  <c r="Y74" i="13" s="1"/>
  <c r="D54" i="20"/>
  <c r="D55" i="21" s="1"/>
  <c r="D75" i="13" s="1"/>
  <c r="H54" i="20"/>
  <c r="H55" i="21" s="1"/>
  <c r="H75" i="13" s="1"/>
  <c r="L54" i="20"/>
  <c r="L55" i="21" s="1"/>
  <c r="L75" i="13" s="1"/>
  <c r="P54" i="20"/>
  <c r="P55" i="21" s="1"/>
  <c r="P75" i="13" s="1"/>
  <c r="T54" i="20"/>
  <c r="T55" i="21" s="1"/>
  <c r="T75" i="13" s="1"/>
  <c r="X54" i="20"/>
  <c r="X55" i="21" s="1"/>
  <c r="X75" i="13" s="1"/>
  <c r="C55" i="20"/>
  <c r="C56" i="21" s="1"/>
  <c r="C76" i="13" s="1"/>
  <c r="G55" i="20"/>
  <c r="G56" i="21" s="1"/>
  <c r="G76" i="13" s="1"/>
  <c r="K55" i="20"/>
  <c r="K56" i="21" s="1"/>
  <c r="K76" i="13" s="1"/>
  <c r="O55" i="20"/>
  <c r="O56" i="21" s="1"/>
  <c r="O76" i="13" s="1"/>
  <c r="S55" i="20"/>
  <c r="S56" i="21" s="1"/>
  <c r="S76" i="13" s="1"/>
  <c r="W55" i="20"/>
  <c r="W56" i="21" s="1"/>
  <c r="W76" i="13" s="1"/>
  <c r="B56" i="20"/>
  <c r="B57" i="21" s="1"/>
  <c r="B77" i="13" s="1"/>
  <c r="F56" i="20"/>
  <c r="F57" i="21" s="1"/>
  <c r="F77" i="13" s="1"/>
  <c r="J56" i="20"/>
  <c r="J57" i="21" s="1"/>
  <c r="J77" i="13" s="1"/>
  <c r="N56" i="20"/>
  <c r="N57" i="21" s="1"/>
  <c r="N77" i="13" s="1"/>
  <c r="R56" i="20"/>
  <c r="R57" i="21" s="1"/>
  <c r="R77" i="13" s="1"/>
  <c r="V56" i="20"/>
  <c r="V57" i="21" s="1"/>
  <c r="V77" i="13" s="1"/>
  <c r="E57" i="20"/>
  <c r="E58" i="21" s="1"/>
  <c r="E78" i="13" s="1"/>
  <c r="I57" i="20"/>
  <c r="I58" i="21" s="1"/>
  <c r="I78" i="13" s="1"/>
  <c r="M57" i="20"/>
  <c r="M58" i="21" s="1"/>
  <c r="M78" i="13" s="1"/>
  <c r="Q57" i="20"/>
  <c r="Q58" i="21" s="1"/>
  <c r="Q78" i="13" s="1"/>
  <c r="U57" i="20"/>
  <c r="U58" i="21" s="1"/>
  <c r="U78" i="13" s="1"/>
  <c r="Y57" i="20"/>
  <c r="Y58" i="21" s="1"/>
  <c r="Y78" i="13" s="1"/>
  <c r="D58" i="20"/>
  <c r="D59" i="21" s="1"/>
  <c r="D79" i="13" s="1"/>
  <c r="H58" i="20"/>
  <c r="H59" i="21" s="1"/>
  <c r="H79" i="13" s="1"/>
  <c r="L58" i="20"/>
  <c r="L59" i="21" s="1"/>
  <c r="L79" i="13" s="1"/>
  <c r="P58" i="20"/>
  <c r="P59" i="21" s="1"/>
  <c r="P79" i="13" s="1"/>
  <c r="T58" i="20"/>
  <c r="T59" i="21" s="1"/>
  <c r="T79" i="13" s="1"/>
  <c r="X58" i="20"/>
  <c r="X59" i="21" s="1"/>
  <c r="X79" i="13" s="1"/>
  <c r="C59" i="20"/>
  <c r="C60" i="21" s="1"/>
  <c r="C80" i="13" s="1"/>
  <c r="G59" i="20"/>
  <c r="G60" i="21" s="1"/>
  <c r="G80" i="13" s="1"/>
  <c r="K59" i="20"/>
  <c r="K60" i="21" s="1"/>
  <c r="K80" i="13" s="1"/>
  <c r="O59" i="20"/>
  <c r="O60" i="21" s="1"/>
  <c r="O80" i="13" s="1"/>
  <c r="S59" i="20"/>
  <c r="S60" i="21" s="1"/>
  <c r="S80" i="13" s="1"/>
  <c r="W59" i="20"/>
  <c r="W60" i="21" s="1"/>
  <c r="W80" i="13" s="1"/>
  <c r="B60" i="20"/>
  <c r="B61" i="21" s="1"/>
  <c r="B81" i="13" s="1"/>
  <c r="F60" i="20"/>
  <c r="F61" i="21" s="1"/>
  <c r="F81" i="13" s="1"/>
  <c r="J60" i="20"/>
  <c r="J61" i="21" s="1"/>
  <c r="J81" i="13" s="1"/>
  <c r="N60" i="20"/>
  <c r="N61" i="21" s="1"/>
  <c r="N81" i="13" s="1"/>
  <c r="R60" i="20"/>
  <c r="R61" i="21" s="1"/>
  <c r="R81" i="13" s="1"/>
  <c r="V60" i="20"/>
  <c r="V61" i="21" s="1"/>
  <c r="V81" i="13" s="1"/>
  <c r="E61" i="20"/>
  <c r="E62" i="21" s="1"/>
  <c r="E82" i="13" s="1"/>
  <c r="I61" i="20"/>
  <c r="I62" i="21" s="1"/>
  <c r="I82" i="13" s="1"/>
  <c r="M61" i="20"/>
  <c r="M62" i="21" s="1"/>
  <c r="M82" i="13" s="1"/>
  <c r="Q61" i="20"/>
  <c r="Q62" i="21" s="1"/>
  <c r="Q82" i="13" s="1"/>
  <c r="U61" i="20"/>
  <c r="U62" i="21" s="1"/>
  <c r="U82" i="13" s="1"/>
  <c r="Y61" i="20"/>
  <c r="Y62" i="21" s="1"/>
  <c r="Y82" i="13" s="1"/>
  <c r="D62" i="20"/>
  <c r="D63" i="21" s="1"/>
  <c r="D83" i="13" s="1"/>
  <c r="H62" i="20"/>
  <c r="H63" i="21" s="1"/>
  <c r="H83" i="13" s="1"/>
  <c r="L62" i="20"/>
  <c r="L63" i="21" s="1"/>
  <c r="L83" i="13" s="1"/>
  <c r="P62" i="20"/>
  <c r="P63" i="21" s="1"/>
  <c r="P83" i="13" s="1"/>
  <c r="T62" i="20"/>
  <c r="T63" i="21" s="1"/>
  <c r="T83" i="13" s="1"/>
  <c r="X62" i="20"/>
  <c r="X63" i="21" s="1"/>
  <c r="X83" i="13" s="1"/>
  <c r="C63" i="20"/>
  <c r="C64" i="21" s="1"/>
  <c r="C84" i="13" s="1"/>
  <c r="G63" i="20"/>
  <c r="G64" i="21" s="1"/>
  <c r="G84" i="13" s="1"/>
  <c r="K63" i="20"/>
  <c r="K64" i="21" s="1"/>
  <c r="K84" i="13" s="1"/>
  <c r="O63" i="20"/>
  <c r="O64" i="21" s="1"/>
  <c r="O84" i="13" s="1"/>
  <c r="S63" i="20"/>
  <c r="S64" i="21" s="1"/>
  <c r="S84" i="13" s="1"/>
  <c r="W63" i="20"/>
  <c r="W64" i="21" s="1"/>
  <c r="W84" i="13" s="1"/>
  <c r="B64" i="20"/>
  <c r="B65" i="21" s="1"/>
  <c r="B85" i="13" s="1"/>
  <c r="F64" i="20"/>
  <c r="F65" i="21" s="1"/>
  <c r="F85" i="13" s="1"/>
  <c r="J64" i="20"/>
  <c r="J65" i="21" s="1"/>
  <c r="J85" i="13" s="1"/>
  <c r="N64" i="20"/>
  <c r="N65" i="21" s="1"/>
  <c r="N85" i="13" s="1"/>
  <c r="R64" i="20"/>
  <c r="R65" i="21" s="1"/>
  <c r="R85" i="13" s="1"/>
  <c r="V64" i="20"/>
  <c r="V65" i="21" s="1"/>
  <c r="V85" i="13" s="1"/>
  <c r="E65" i="20"/>
  <c r="E66" i="21" s="1"/>
  <c r="E86" i="13" s="1"/>
  <c r="I65" i="20"/>
  <c r="I66" i="21" s="1"/>
  <c r="I86" i="13" s="1"/>
  <c r="M65" i="20"/>
  <c r="M66" i="21" s="1"/>
  <c r="M86" i="13" s="1"/>
  <c r="Q65" i="20"/>
  <c r="Q66" i="21" s="1"/>
  <c r="Q86" i="13" s="1"/>
  <c r="U65" i="20"/>
  <c r="U66" i="21" s="1"/>
  <c r="U86" i="13" s="1"/>
  <c r="Y65" i="20"/>
  <c r="Y66" i="21" s="1"/>
  <c r="Y86" i="13" s="1"/>
  <c r="D66" i="20"/>
  <c r="D67" i="21" s="1"/>
  <c r="D87" i="13" s="1"/>
  <c r="H66" i="20"/>
  <c r="H67" i="21" s="1"/>
  <c r="H87" i="13" s="1"/>
  <c r="L66" i="20"/>
  <c r="L67" i="21" s="1"/>
  <c r="L87" i="13" s="1"/>
  <c r="P66" i="20"/>
  <c r="P67" i="21" s="1"/>
  <c r="P87" i="13" s="1"/>
  <c r="T66" i="20"/>
  <c r="T67" i="21" s="1"/>
  <c r="T87" i="13" s="1"/>
  <c r="X66" i="20"/>
  <c r="X67" i="21" s="1"/>
  <c r="X87" i="13" s="1"/>
  <c r="C67" i="20"/>
  <c r="C68" i="21" s="1"/>
  <c r="C88" i="13" s="1"/>
  <c r="G67" i="20"/>
  <c r="G68" i="21" s="1"/>
  <c r="G88" i="13" s="1"/>
  <c r="K67" i="20"/>
  <c r="K68" i="21" s="1"/>
  <c r="K88" i="13" s="1"/>
  <c r="O67" i="20"/>
  <c r="O68" i="21" s="1"/>
  <c r="O88" i="13" s="1"/>
  <c r="S67" i="20"/>
  <c r="S68" i="21" s="1"/>
  <c r="S88" i="13" s="1"/>
  <c r="W67" i="20"/>
  <c r="W68" i="21" s="1"/>
  <c r="W88" i="13" s="1"/>
  <c r="B68" i="20"/>
  <c r="B69" i="21" s="1"/>
  <c r="B89" i="13" s="1"/>
  <c r="F68" i="20"/>
  <c r="F69" i="21" s="1"/>
  <c r="F89" i="13" s="1"/>
  <c r="J68" i="20"/>
  <c r="J69" i="21" s="1"/>
  <c r="J89" i="13" s="1"/>
  <c r="N68" i="20"/>
  <c r="N69" i="21" s="1"/>
  <c r="N89" i="13" s="1"/>
  <c r="R68" i="20"/>
  <c r="R69" i="21" s="1"/>
  <c r="R89" i="13" s="1"/>
  <c r="V68" i="20"/>
  <c r="V69" i="21" s="1"/>
  <c r="V89" i="13" s="1"/>
  <c r="E70" i="20"/>
  <c r="E71" i="21" s="1"/>
  <c r="I70" i="20"/>
  <c r="I71" i="21" s="1"/>
  <c r="M70" i="20"/>
  <c r="M71" i="21" s="1"/>
  <c r="Q70" i="20"/>
  <c r="Q71" i="21" s="1"/>
  <c r="U70" i="20"/>
  <c r="U71" i="21" s="1"/>
  <c r="Y70" i="20"/>
  <c r="Y71" i="21" s="1"/>
  <c r="D71" i="20"/>
  <c r="D72" i="21" s="1"/>
  <c r="D92" i="13" s="1"/>
  <c r="H71" i="20"/>
  <c r="H72" i="21" s="1"/>
  <c r="H92" i="13" s="1"/>
  <c r="L71" i="20"/>
  <c r="L72" i="21" s="1"/>
  <c r="L92" i="13" s="1"/>
  <c r="P71" i="20"/>
  <c r="P72" i="21" s="1"/>
  <c r="P92" i="13" s="1"/>
  <c r="T71" i="20"/>
  <c r="T72" i="21" s="1"/>
  <c r="T92" i="13" s="1"/>
  <c r="X71" i="20"/>
  <c r="X72" i="21" s="1"/>
  <c r="X92" i="13" s="1"/>
  <c r="C72" i="20"/>
  <c r="C73" i="21" s="1"/>
  <c r="C93" i="13" s="1"/>
  <c r="G72" i="20"/>
  <c r="G73" i="21" s="1"/>
  <c r="G93" i="13" s="1"/>
  <c r="K72" i="20"/>
  <c r="K73" i="21" s="1"/>
  <c r="K93" i="13" s="1"/>
  <c r="O72" i="20"/>
  <c r="O73" i="21" s="1"/>
  <c r="O93" i="13" s="1"/>
  <c r="S72" i="20"/>
  <c r="S73" i="21" s="1"/>
  <c r="S93" i="13" s="1"/>
  <c r="W72" i="20"/>
  <c r="W73" i="21" s="1"/>
  <c r="W93" i="13" s="1"/>
  <c r="B73" i="20"/>
  <c r="B74" i="21" s="1"/>
  <c r="B94" i="13" s="1"/>
  <c r="F73" i="20"/>
  <c r="F74" i="21" s="1"/>
  <c r="F94" i="13" s="1"/>
  <c r="J73" i="20"/>
  <c r="J74" i="21" s="1"/>
  <c r="J94" i="13" s="1"/>
  <c r="N73" i="20"/>
  <c r="N74" i="21" s="1"/>
  <c r="N94" i="13" s="1"/>
  <c r="R73" i="20"/>
  <c r="R74" i="21" s="1"/>
  <c r="R94" i="13" s="1"/>
  <c r="V73" i="20"/>
  <c r="V74" i="21" s="1"/>
  <c r="V94" i="13" s="1"/>
  <c r="E74" i="20"/>
  <c r="E75" i="21" s="1"/>
  <c r="E95" i="13" s="1"/>
  <c r="I74" i="20"/>
  <c r="I75" i="21" s="1"/>
  <c r="I95" i="13" s="1"/>
  <c r="M74" i="20"/>
  <c r="M75" i="21" s="1"/>
  <c r="M95" i="13" s="1"/>
  <c r="Q74" i="20"/>
  <c r="Q75" i="21" s="1"/>
  <c r="Q95" i="13" s="1"/>
  <c r="U74" i="20"/>
  <c r="U75" i="21" s="1"/>
  <c r="U95" i="13" s="1"/>
  <c r="Y74" i="20"/>
  <c r="Y75" i="21" s="1"/>
  <c r="Y95" i="13" s="1"/>
  <c r="D75" i="20"/>
  <c r="D76" i="21" s="1"/>
  <c r="D96" i="13" s="1"/>
  <c r="H75" i="20"/>
  <c r="H76" i="21" s="1"/>
  <c r="H96" i="13" s="1"/>
  <c r="L75" i="20"/>
  <c r="L76" i="21" s="1"/>
  <c r="L96" i="13" s="1"/>
  <c r="P75" i="20"/>
  <c r="P76" i="21" s="1"/>
  <c r="P96" i="13" s="1"/>
  <c r="T75" i="20"/>
  <c r="T76" i="21" s="1"/>
  <c r="T96" i="13" s="1"/>
  <c r="X75" i="20"/>
  <c r="X76" i="21" s="1"/>
  <c r="X96" i="13" s="1"/>
  <c r="C76" i="20"/>
  <c r="C77" i="21" s="1"/>
  <c r="C97" i="13" s="1"/>
  <c r="G76" i="20"/>
  <c r="G77" i="21" s="1"/>
  <c r="G97" i="13" s="1"/>
  <c r="K76" i="20"/>
  <c r="K77" i="21" s="1"/>
  <c r="K97" i="13" s="1"/>
  <c r="O76" i="20"/>
  <c r="O77" i="21" s="1"/>
  <c r="O97" i="13" s="1"/>
  <c r="S76" i="20"/>
  <c r="S77" i="21" s="1"/>
  <c r="S97" i="13" s="1"/>
  <c r="W76" i="20"/>
  <c r="W77" i="21" s="1"/>
  <c r="W97" i="13" s="1"/>
  <c r="B77" i="20"/>
  <c r="B78" i="21" s="1"/>
  <c r="B98" i="13" s="1"/>
  <c r="F77" i="20"/>
  <c r="F78" i="21" s="1"/>
  <c r="F98" i="13" s="1"/>
  <c r="J77" i="20"/>
  <c r="J78" i="21" s="1"/>
  <c r="J98" i="13" s="1"/>
  <c r="N77" i="20"/>
  <c r="N78" i="21" s="1"/>
  <c r="N98" i="13" s="1"/>
  <c r="R77" i="20"/>
  <c r="R78" i="21" s="1"/>
  <c r="R98" i="13" s="1"/>
  <c r="V77" i="20"/>
  <c r="V78" i="21" s="1"/>
  <c r="V98" i="13" s="1"/>
  <c r="E78" i="20"/>
  <c r="E79" i="21" s="1"/>
  <c r="E99" i="13" s="1"/>
  <c r="I78" i="20"/>
  <c r="I79" i="21" s="1"/>
  <c r="I99" i="13" s="1"/>
  <c r="M78" i="20"/>
  <c r="M79" i="21" s="1"/>
  <c r="M99" i="13" s="1"/>
  <c r="Q78" i="20"/>
  <c r="Q79" i="21" s="1"/>
  <c r="Q99" i="13" s="1"/>
  <c r="U78" i="20"/>
  <c r="U79" i="21" s="1"/>
  <c r="U99" i="13" s="1"/>
  <c r="Y78" i="20"/>
  <c r="Y79" i="21" s="1"/>
  <c r="Y99" i="13" s="1"/>
  <c r="D79" i="20"/>
  <c r="D80" i="21" s="1"/>
  <c r="D100" i="13" s="1"/>
  <c r="H79" i="20"/>
  <c r="H80" i="21" s="1"/>
  <c r="H100" i="13" s="1"/>
  <c r="L79" i="20"/>
  <c r="L80" i="21" s="1"/>
  <c r="L100" i="13" s="1"/>
  <c r="P79" i="20"/>
  <c r="P80" i="21" s="1"/>
  <c r="P100" i="13" s="1"/>
  <c r="T79" i="20"/>
  <c r="T80" i="21" s="1"/>
  <c r="T100" i="13" s="1"/>
  <c r="X79" i="20"/>
  <c r="X80" i="21" s="1"/>
  <c r="X100" i="13" s="1"/>
  <c r="C80" i="20"/>
  <c r="C81" i="21" s="1"/>
  <c r="C101" i="13" s="1"/>
  <c r="G80" i="20"/>
  <c r="G81" i="21" s="1"/>
  <c r="G101" i="13" s="1"/>
  <c r="K80" i="20"/>
  <c r="K81" i="21" s="1"/>
  <c r="K101" i="13" s="1"/>
  <c r="O80" i="20"/>
  <c r="O81" i="21" s="1"/>
  <c r="O101" i="13" s="1"/>
  <c r="S80" i="20"/>
  <c r="S81" i="21" s="1"/>
  <c r="S101" i="13" s="1"/>
  <c r="W80" i="20"/>
  <c r="W81" i="21" s="1"/>
  <c r="W101" i="13" s="1"/>
  <c r="B81" i="20"/>
  <c r="B82" i="21" s="1"/>
  <c r="B102" i="13" s="1"/>
  <c r="F81" i="20"/>
  <c r="F82" i="21" s="1"/>
  <c r="F102" i="13" s="1"/>
  <c r="J81" i="20"/>
  <c r="J82" i="21" s="1"/>
  <c r="J102" i="13" s="1"/>
  <c r="N81" i="20"/>
  <c r="N82" i="21" s="1"/>
  <c r="N102" i="13" s="1"/>
  <c r="R81" i="20"/>
  <c r="R82" i="21" s="1"/>
  <c r="R102" i="13" s="1"/>
  <c r="V81" i="20"/>
  <c r="V82" i="21" s="1"/>
  <c r="V102" i="13" s="1"/>
  <c r="E82" i="20"/>
  <c r="E83" i="21" s="1"/>
  <c r="E103" i="13" s="1"/>
  <c r="I82" i="20"/>
  <c r="I83" i="21" s="1"/>
  <c r="I103" i="13" s="1"/>
  <c r="M82" i="20"/>
  <c r="M83" i="21" s="1"/>
  <c r="M103" i="13" s="1"/>
  <c r="Q82" i="20"/>
  <c r="Q83" i="21" s="1"/>
  <c r="Q103" i="13" s="1"/>
  <c r="U82" i="20"/>
  <c r="U83" i="21" s="1"/>
  <c r="U103" i="13" s="1"/>
  <c r="Y82" i="20"/>
  <c r="Y83" i="21" s="1"/>
  <c r="Y103" i="13" s="1"/>
  <c r="D83" i="20"/>
  <c r="D84" i="21" s="1"/>
  <c r="D104" i="13" s="1"/>
  <c r="H83" i="20"/>
  <c r="H84" i="21" s="1"/>
  <c r="H104" i="13" s="1"/>
  <c r="L83" i="20"/>
  <c r="L84" i="21" s="1"/>
  <c r="L104" i="13" s="1"/>
  <c r="P83" i="20"/>
  <c r="P84" i="21" s="1"/>
  <c r="P104" i="13" s="1"/>
  <c r="T83" i="20"/>
  <c r="T84" i="21" s="1"/>
  <c r="T104" i="13" s="1"/>
  <c r="X83" i="20"/>
  <c r="X84" i="21" s="1"/>
  <c r="X104" i="13" s="1"/>
  <c r="C84" i="20"/>
  <c r="C85" i="21" s="1"/>
  <c r="C105" i="13" s="1"/>
  <c r="G84" i="20"/>
  <c r="G85" i="21" s="1"/>
  <c r="G105" i="13" s="1"/>
  <c r="K84" i="20"/>
  <c r="K85" i="21" s="1"/>
  <c r="K105" i="13" s="1"/>
  <c r="O84" i="20"/>
  <c r="O85" i="21" s="1"/>
  <c r="O105" i="13" s="1"/>
  <c r="S84" i="20"/>
  <c r="S85" i="21" s="1"/>
  <c r="S105" i="13" s="1"/>
  <c r="W84" i="20"/>
  <c r="W85" i="21" s="1"/>
  <c r="W105" i="13" s="1"/>
  <c r="B85" i="20"/>
  <c r="B86" i="21" s="1"/>
  <c r="B106" i="13" s="1"/>
  <c r="F85" i="20"/>
  <c r="F86" i="21" s="1"/>
  <c r="F106" i="13" s="1"/>
  <c r="J85" i="20"/>
  <c r="J86" i="21" s="1"/>
  <c r="J106" i="13" s="1"/>
  <c r="N85" i="20"/>
  <c r="N86" i="21" s="1"/>
  <c r="N106" i="13" s="1"/>
  <c r="R85" i="20"/>
  <c r="R86" i="21" s="1"/>
  <c r="R106" i="13" s="1"/>
  <c r="V85" i="20"/>
  <c r="V86" i="21" s="1"/>
  <c r="V106" i="13" s="1"/>
  <c r="E86" i="20"/>
  <c r="E87" i="21" s="1"/>
  <c r="E107" i="13" s="1"/>
  <c r="I86" i="20"/>
  <c r="I87" i="21" s="1"/>
  <c r="I107" i="13" s="1"/>
  <c r="M86" i="20"/>
  <c r="M87" i="21" s="1"/>
  <c r="M107" i="13" s="1"/>
  <c r="Q86" i="20"/>
  <c r="Q87" i="21" s="1"/>
  <c r="Q107" i="13" s="1"/>
  <c r="U86" i="20"/>
  <c r="U87" i="21" s="1"/>
  <c r="U107" i="13" s="1"/>
  <c r="Y86" i="20"/>
  <c r="Y87" i="21" s="1"/>
  <c r="Y107" i="13" s="1"/>
  <c r="D87" i="20"/>
  <c r="D88" i="21" s="1"/>
  <c r="D108" i="13" s="1"/>
  <c r="H87" i="20"/>
  <c r="H88" i="21" s="1"/>
  <c r="H108" i="13" s="1"/>
  <c r="L87" i="20"/>
  <c r="L88" i="21" s="1"/>
  <c r="L108" i="13" s="1"/>
  <c r="P87" i="20"/>
  <c r="P88" i="21" s="1"/>
  <c r="P108" i="13" s="1"/>
  <c r="T87" i="20"/>
  <c r="T88" i="21" s="1"/>
  <c r="T108" i="13" s="1"/>
  <c r="X87" i="20"/>
  <c r="X88" i="21" s="1"/>
  <c r="X108" i="13" s="1"/>
  <c r="C88" i="20"/>
  <c r="C89" i="21" s="1"/>
  <c r="C109" i="13" s="1"/>
  <c r="G88" i="20"/>
  <c r="G89" i="21" s="1"/>
  <c r="G109" i="13" s="1"/>
  <c r="K88" i="20"/>
  <c r="K89" i="21" s="1"/>
  <c r="K109" i="13" s="1"/>
  <c r="O88" i="20"/>
  <c r="O89" i="21" s="1"/>
  <c r="O109" i="13" s="1"/>
  <c r="S88" i="20"/>
  <c r="S89" i="21" s="1"/>
  <c r="S109" i="13" s="1"/>
  <c r="W88" i="20"/>
  <c r="W89" i="21" s="1"/>
  <c r="W109" i="13" s="1"/>
  <c r="B89" i="20"/>
  <c r="B90" i="21" s="1"/>
  <c r="B110" i="13" s="1"/>
  <c r="F89" i="20"/>
  <c r="F90" i="21" s="1"/>
  <c r="F110" i="13" s="1"/>
  <c r="J89" i="20"/>
  <c r="J90" i="21" s="1"/>
  <c r="J110" i="13" s="1"/>
  <c r="N89" i="20"/>
  <c r="N90" i="21" s="1"/>
  <c r="N110" i="13" s="1"/>
  <c r="R89" i="20"/>
  <c r="R90" i="21" s="1"/>
  <c r="R110" i="13" s="1"/>
  <c r="X89" i="20"/>
  <c r="X90" i="21" s="1"/>
  <c r="X110" i="13" s="1"/>
  <c r="D90" i="20"/>
  <c r="D91" i="21" s="1"/>
  <c r="D111" i="13" s="1"/>
  <c r="I90" i="20"/>
  <c r="I91" i="21" s="1"/>
  <c r="I111" i="13" s="1"/>
  <c r="O90" i="20"/>
  <c r="O91" i="21" s="1"/>
  <c r="O111" i="13" s="1"/>
  <c r="T90" i="20"/>
  <c r="T91" i="21" s="1"/>
  <c r="T111" i="13" s="1"/>
  <c r="Y90" i="20"/>
  <c r="Y91" i="21" s="1"/>
  <c r="Y111" i="13" s="1"/>
  <c r="D91" i="20"/>
  <c r="D92" i="21" s="1"/>
  <c r="D112" i="13" s="1"/>
  <c r="J91" i="20"/>
  <c r="J92" i="21" s="1"/>
  <c r="J112" i="13" s="1"/>
  <c r="O91" i="20"/>
  <c r="O92" i="21" s="1"/>
  <c r="O112" i="13" s="1"/>
  <c r="T91" i="20"/>
  <c r="T92" i="21" s="1"/>
  <c r="T112" i="13" s="1"/>
  <c r="F92" i="20"/>
  <c r="F93" i="21" s="1"/>
  <c r="F113" i="13" s="1"/>
  <c r="K92" i="20"/>
  <c r="K93" i="21" s="1"/>
  <c r="K113" i="13" s="1"/>
  <c r="Q92" i="20"/>
  <c r="Q93" i="21" s="1"/>
  <c r="Q113" i="13" s="1"/>
  <c r="V92" i="20"/>
  <c r="V93" i="21" s="1"/>
  <c r="V113" i="13" s="1"/>
  <c r="B93" i="20"/>
  <c r="B94" i="21" s="1"/>
  <c r="B114" i="13" s="1"/>
  <c r="H93" i="20"/>
  <c r="H94" i="21" s="1"/>
  <c r="H114" i="13" s="1"/>
  <c r="M93" i="20"/>
  <c r="M94" i="21" s="1"/>
  <c r="M114" i="13" s="1"/>
  <c r="R93" i="20"/>
  <c r="R94" i="21" s="1"/>
  <c r="R114" i="13" s="1"/>
  <c r="X93" i="20"/>
  <c r="X94" i="21" s="1"/>
  <c r="X114" i="13" s="1"/>
  <c r="D94" i="20"/>
  <c r="D95" i="21" s="1"/>
  <c r="D115" i="13" s="1"/>
  <c r="I94" i="20"/>
  <c r="I95" i="21" s="1"/>
  <c r="I115" i="13" s="1"/>
  <c r="O94" i="20"/>
  <c r="O95" i="21" s="1"/>
  <c r="O115" i="13" s="1"/>
  <c r="T94" i="20"/>
  <c r="T95" i="21" s="1"/>
  <c r="T115" i="13" s="1"/>
  <c r="Y94" i="20"/>
  <c r="Y95" i="21" s="1"/>
  <c r="Y115" i="13" s="1"/>
  <c r="D95" i="20"/>
  <c r="D96" i="21" s="1"/>
  <c r="D116" i="13" s="1"/>
  <c r="J95" i="20"/>
  <c r="J96" i="21" s="1"/>
  <c r="J116" i="13" s="1"/>
  <c r="O95" i="20"/>
  <c r="O96" i="21" s="1"/>
  <c r="O116" i="13" s="1"/>
  <c r="T95" i="20"/>
  <c r="T96" i="21" s="1"/>
  <c r="T116" i="13" s="1"/>
  <c r="F96" i="20"/>
  <c r="F97" i="21" s="1"/>
  <c r="F117" i="13" s="1"/>
  <c r="K96" i="20"/>
  <c r="K97" i="21" s="1"/>
  <c r="K117" i="13" s="1"/>
  <c r="Q96" i="20"/>
  <c r="Q97" i="21" s="1"/>
  <c r="Q117" i="13" s="1"/>
  <c r="V96" i="20"/>
  <c r="V97" i="21" s="1"/>
  <c r="V117" i="13" s="1"/>
  <c r="B97" i="20"/>
  <c r="B98" i="21" s="1"/>
  <c r="B118" i="13" s="1"/>
  <c r="H97" i="20"/>
  <c r="H98" i="21" s="1"/>
  <c r="H118" i="13" s="1"/>
  <c r="M97" i="20"/>
  <c r="M98" i="21" s="1"/>
  <c r="M118" i="13" s="1"/>
  <c r="R97" i="20"/>
  <c r="R98" i="21" s="1"/>
  <c r="R118" i="13" s="1"/>
  <c r="X97" i="20"/>
  <c r="X98" i="21" s="1"/>
  <c r="X118" i="13" s="1"/>
  <c r="D98" i="20"/>
  <c r="D99" i="21" s="1"/>
  <c r="D119" i="13" s="1"/>
  <c r="I98" i="20"/>
  <c r="I99" i="21" s="1"/>
  <c r="I119" i="13" s="1"/>
  <c r="O98" i="20"/>
  <c r="O99" i="21" s="1"/>
  <c r="O119" i="13" s="1"/>
  <c r="T98" i="20"/>
  <c r="T99" i="21" s="1"/>
  <c r="T119" i="13" s="1"/>
  <c r="Y98" i="20"/>
  <c r="Y99" i="21" s="1"/>
  <c r="Y119" i="13" s="1"/>
  <c r="D99" i="20"/>
  <c r="D100" i="21" s="1"/>
  <c r="D120" i="13" s="1"/>
  <c r="J99" i="20"/>
  <c r="J100" i="21" s="1"/>
  <c r="J120" i="13" s="1"/>
  <c r="O99" i="20"/>
  <c r="O100" i="21" s="1"/>
  <c r="O120" i="13" s="1"/>
  <c r="T99" i="20"/>
  <c r="T100" i="21" s="1"/>
  <c r="T120" i="13" s="1"/>
  <c r="F100" i="20"/>
  <c r="F101" i="21" s="1"/>
  <c r="F121" i="13" s="1"/>
  <c r="N100" i="20"/>
  <c r="N101" i="21" s="1"/>
  <c r="N121" i="13" s="1"/>
  <c r="V100" i="20"/>
  <c r="V101" i="21" s="1"/>
  <c r="V121" i="13" s="1"/>
  <c r="E101" i="20"/>
  <c r="E102" i="21" s="1"/>
  <c r="E122" i="13" s="1"/>
  <c r="M101" i="20"/>
  <c r="M102" i="21" s="1"/>
  <c r="M122" i="13" s="1"/>
  <c r="U101" i="20"/>
  <c r="U102" i="21" s="1"/>
  <c r="U122" i="13" s="1"/>
  <c r="D102" i="20"/>
  <c r="D103" i="21" s="1"/>
  <c r="D123" i="13" s="1"/>
  <c r="L102" i="20"/>
  <c r="L103" i="21" s="1"/>
  <c r="L123" i="13" s="1"/>
  <c r="T102" i="20"/>
  <c r="T103" i="21" s="1"/>
  <c r="T123" i="13" s="1"/>
  <c r="H103" i="20"/>
  <c r="H104" i="21" s="1"/>
  <c r="H124" i="13" s="1"/>
  <c r="P103" i="20"/>
  <c r="P104" i="21" s="1"/>
  <c r="P124" i="13" s="1"/>
  <c r="X103" i="20"/>
  <c r="X104" i="21" s="1"/>
  <c r="X124" i="13" s="1"/>
  <c r="F104" i="20"/>
  <c r="F105" i="21" s="1"/>
  <c r="F125" i="13" s="1"/>
  <c r="N104" i="20"/>
  <c r="N105" i="21" s="1"/>
  <c r="N125" i="13" s="1"/>
  <c r="V104" i="20"/>
  <c r="V105" i="21" s="1"/>
  <c r="V125" i="13" s="1"/>
  <c r="E105" i="20"/>
  <c r="E106" i="21" s="1"/>
  <c r="E126" i="13" s="1"/>
  <c r="M105" i="20"/>
  <c r="M106" i="21" s="1"/>
  <c r="M126" i="13" s="1"/>
  <c r="U105" i="20"/>
  <c r="U106" i="21" s="1"/>
  <c r="U126" i="13" s="1"/>
  <c r="D106" i="20"/>
  <c r="D107" i="21" s="1"/>
  <c r="D127" i="13" s="1"/>
  <c r="L106" i="20"/>
  <c r="L107" i="21" s="1"/>
  <c r="L127" i="13" s="1"/>
  <c r="T106" i="20"/>
  <c r="T107" i="21" s="1"/>
  <c r="T127" i="13" s="1"/>
  <c r="H107" i="20"/>
  <c r="H108" i="21" s="1"/>
  <c r="H128" i="13" s="1"/>
  <c r="P107" i="20"/>
  <c r="P108" i="21" s="1"/>
  <c r="P128" i="13" s="1"/>
  <c r="X107" i="20"/>
  <c r="X108" i="21" s="1"/>
  <c r="X128" i="13" s="1"/>
  <c r="F108" i="20"/>
  <c r="F109" i="21" s="1"/>
  <c r="F129" i="13" s="1"/>
  <c r="N108" i="20"/>
  <c r="N109" i="21" s="1"/>
  <c r="N129" i="13" s="1"/>
  <c r="V108" i="20"/>
  <c r="V109" i="21" s="1"/>
  <c r="V129" i="13" s="1"/>
  <c r="E109" i="20"/>
  <c r="E110" i="21" s="1"/>
  <c r="E130" i="13" s="1"/>
  <c r="M109" i="20"/>
  <c r="M110" i="21" s="1"/>
  <c r="M130" i="13" s="1"/>
  <c r="U109" i="20"/>
  <c r="U110" i="21" s="1"/>
  <c r="U130" i="13" s="1"/>
  <c r="D110" i="20"/>
  <c r="D111" i="21" s="1"/>
  <c r="D131" i="13" s="1"/>
  <c r="L110" i="20"/>
  <c r="L111" i="21" s="1"/>
  <c r="L131" i="13" s="1"/>
  <c r="T110" i="20"/>
  <c r="T111" i="21" s="1"/>
  <c r="T131" i="13" s="1"/>
  <c r="H111" i="20"/>
  <c r="H112" i="21" s="1"/>
  <c r="H132" i="13" s="1"/>
  <c r="P111" i="20"/>
  <c r="P112" i="21" s="1"/>
  <c r="P132" i="13" s="1"/>
  <c r="X111" i="20"/>
  <c r="X112" i="21" s="1"/>
  <c r="X132" i="13" s="1"/>
  <c r="F112" i="20"/>
  <c r="F113" i="21" s="1"/>
  <c r="F133" i="13" s="1"/>
  <c r="N112" i="20"/>
  <c r="N113" i="21" s="1"/>
  <c r="N133" i="13" s="1"/>
  <c r="V112" i="20"/>
  <c r="V113" i="21" s="1"/>
  <c r="V133" i="13" s="1"/>
  <c r="E113" i="20"/>
  <c r="E114" i="21" s="1"/>
  <c r="E134" i="13" s="1"/>
  <c r="M113" i="20"/>
  <c r="M114" i="21" s="1"/>
  <c r="M134" i="13" s="1"/>
  <c r="U113" i="20"/>
  <c r="U114" i="21" s="1"/>
  <c r="U134" i="13" s="1"/>
  <c r="D114" i="20"/>
  <c r="D115" i="21" s="1"/>
  <c r="D135" i="13" s="1"/>
  <c r="L114" i="20"/>
  <c r="L115" i="21" s="1"/>
  <c r="L135" i="13" s="1"/>
  <c r="T114" i="20"/>
  <c r="T115" i="21" s="1"/>
  <c r="T135" i="13" s="1"/>
  <c r="H115" i="20"/>
  <c r="H116" i="21" s="1"/>
  <c r="H136" i="13" s="1"/>
  <c r="P115" i="20"/>
  <c r="P116" i="21" s="1"/>
  <c r="P136" i="13" s="1"/>
  <c r="X115" i="20"/>
  <c r="X116" i="21" s="1"/>
  <c r="X136" i="13" s="1"/>
  <c r="F116" i="20"/>
  <c r="F117" i="21" s="1"/>
  <c r="F137" i="13" s="1"/>
  <c r="N116" i="20"/>
  <c r="N117" i="21" s="1"/>
  <c r="N137" i="13" s="1"/>
  <c r="V116" i="20"/>
  <c r="V117" i="21" s="1"/>
  <c r="V137" i="13" s="1"/>
  <c r="E117" i="20"/>
  <c r="E118" i="21" s="1"/>
  <c r="E138" i="13" s="1"/>
  <c r="M117" i="20"/>
  <c r="M118" i="21" s="1"/>
  <c r="M138" i="13" s="1"/>
  <c r="U117" i="20"/>
  <c r="U118" i="21" s="1"/>
  <c r="U138" i="13" s="1"/>
  <c r="D118" i="20"/>
  <c r="D119" i="21" s="1"/>
  <c r="D139" i="13" s="1"/>
  <c r="L118" i="20"/>
  <c r="L119" i="21" s="1"/>
  <c r="L139" i="13" s="1"/>
  <c r="T118" i="20"/>
  <c r="T119" i="21" s="1"/>
  <c r="T139" i="13" s="1"/>
  <c r="H119" i="20"/>
  <c r="H120" i="21" s="1"/>
  <c r="H140" i="13" s="1"/>
  <c r="P119" i="20"/>
  <c r="P120" i="21" s="1"/>
  <c r="P140" i="13" s="1"/>
  <c r="X119" i="20"/>
  <c r="X120" i="21" s="1"/>
  <c r="X140" i="13" s="1"/>
  <c r="F120" i="20"/>
  <c r="F121" i="21" s="1"/>
  <c r="F141" i="13" s="1"/>
  <c r="N120" i="20"/>
  <c r="N121" i="21" s="1"/>
  <c r="N141" i="13" s="1"/>
  <c r="V120" i="20"/>
  <c r="V121" i="21" s="1"/>
  <c r="V141" i="13" s="1"/>
  <c r="E121" i="20"/>
  <c r="E122" i="21" s="1"/>
  <c r="E142" i="13" s="1"/>
  <c r="M121" i="20"/>
  <c r="M122" i="21" s="1"/>
  <c r="M142" i="13" s="1"/>
  <c r="U121" i="20"/>
  <c r="U122" i="21" s="1"/>
  <c r="U142" i="13" s="1"/>
  <c r="D122" i="20"/>
  <c r="D123" i="21" s="1"/>
  <c r="D143" i="13" s="1"/>
  <c r="L122" i="20"/>
  <c r="L123" i="21" s="1"/>
  <c r="L143" i="13" s="1"/>
  <c r="T122" i="20"/>
  <c r="T123" i="21" s="1"/>
  <c r="T143" i="13" s="1"/>
  <c r="H123" i="20"/>
  <c r="H124" i="21" s="1"/>
  <c r="H144" i="13" s="1"/>
  <c r="P123" i="20"/>
  <c r="P124" i="21" s="1"/>
  <c r="P144" i="13" s="1"/>
  <c r="X123" i="20"/>
  <c r="X124" i="21" s="1"/>
  <c r="X144" i="13" s="1"/>
  <c r="F124" i="20"/>
  <c r="F125" i="21" s="1"/>
  <c r="F145" i="13" s="1"/>
  <c r="N124" i="20"/>
  <c r="N125" i="21" s="1"/>
  <c r="N145" i="13" s="1"/>
  <c r="V124" i="20"/>
  <c r="V125" i="21" s="1"/>
  <c r="V145" i="13" s="1"/>
  <c r="E125" i="20"/>
  <c r="E126" i="21" s="1"/>
  <c r="E146" i="13" s="1"/>
  <c r="M125" i="20"/>
  <c r="M126" i="21" s="1"/>
  <c r="M146" i="13" s="1"/>
  <c r="U125" i="20"/>
  <c r="U126" i="21" s="1"/>
  <c r="U146" i="13" s="1"/>
  <c r="D126" i="20"/>
  <c r="D127" i="21" s="1"/>
  <c r="D147" i="13" s="1"/>
  <c r="L126" i="20"/>
  <c r="L127" i="21" s="1"/>
  <c r="L147" i="13" s="1"/>
  <c r="T126" i="20"/>
  <c r="T127" i="21" s="1"/>
  <c r="T147" i="13" s="1"/>
  <c r="H127" i="20"/>
  <c r="H128" i="21" s="1"/>
  <c r="H148" i="13" s="1"/>
  <c r="P127" i="20"/>
  <c r="P128" i="21" s="1"/>
  <c r="P148" i="13" s="1"/>
  <c r="X127" i="20"/>
  <c r="X128" i="21" s="1"/>
  <c r="X148" i="13" s="1"/>
  <c r="F128" i="20"/>
  <c r="F129" i="21" s="1"/>
  <c r="F149" i="13" s="1"/>
  <c r="N128" i="20"/>
  <c r="N129" i="21" s="1"/>
  <c r="N149" i="13" s="1"/>
  <c r="V128" i="20"/>
  <c r="V129" i="21" s="1"/>
  <c r="V149" i="13" s="1"/>
  <c r="E129" i="20"/>
  <c r="E130" i="21" s="1"/>
  <c r="E150" i="13" s="1"/>
  <c r="M129" i="20"/>
  <c r="M130" i="21" s="1"/>
  <c r="M150" i="13" s="1"/>
  <c r="U129" i="20"/>
  <c r="U130" i="21" s="1"/>
  <c r="U150" i="13" s="1"/>
  <c r="D130" i="20"/>
  <c r="D131" i="21" s="1"/>
  <c r="D151" i="13" s="1"/>
  <c r="L130" i="20"/>
  <c r="L131" i="21" s="1"/>
  <c r="L151" i="13" s="1"/>
  <c r="T130" i="20"/>
  <c r="T131" i="21" s="1"/>
  <c r="T151" i="13" s="1"/>
  <c r="H131" i="20"/>
  <c r="H132" i="21" s="1"/>
  <c r="H152" i="13" s="1"/>
  <c r="P131" i="20"/>
  <c r="P132" i="21" s="1"/>
  <c r="P152" i="13" s="1"/>
  <c r="X131" i="20"/>
  <c r="X132" i="21" s="1"/>
  <c r="X152" i="13" s="1"/>
  <c r="F132" i="20"/>
  <c r="F133" i="21" s="1"/>
  <c r="F153" i="13" s="1"/>
  <c r="N132" i="20"/>
  <c r="N133" i="21" s="1"/>
  <c r="N153" i="13" s="1"/>
  <c r="V132" i="20"/>
  <c r="V133" i="21" s="1"/>
  <c r="V153" i="13" s="1"/>
  <c r="E133" i="20"/>
  <c r="E134" i="21" s="1"/>
  <c r="E154" i="13" s="1"/>
  <c r="M133" i="20"/>
  <c r="M134" i="21" s="1"/>
  <c r="M154" i="13" s="1"/>
  <c r="U133" i="20"/>
  <c r="U134" i="21" s="1"/>
  <c r="U154" i="13" s="1"/>
  <c r="D134" i="20"/>
  <c r="D135" i="21" s="1"/>
  <c r="D155" i="13" s="1"/>
  <c r="L134" i="20"/>
  <c r="L135" i="21" s="1"/>
  <c r="L155" i="13" s="1"/>
  <c r="T134" i="20"/>
  <c r="T135" i="21" s="1"/>
  <c r="T155" i="13" s="1"/>
  <c r="H135" i="20"/>
  <c r="H136" i="21" s="1"/>
  <c r="H156" i="13" s="1"/>
  <c r="P135" i="20"/>
  <c r="P136" i="21" s="1"/>
  <c r="P156" i="13" s="1"/>
  <c r="X135" i="20"/>
  <c r="X136" i="21" s="1"/>
  <c r="X156" i="13" s="1"/>
  <c r="F136" i="20"/>
  <c r="F137" i="21" s="1"/>
  <c r="F157" i="13" s="1"/>
  <c r="N136" i="20"/>
  <c r="N137" i="21" s="1"/>
  <c r="N157" i="13" s="1"/>
  <c r="V136" i="20"/>
  <c r="V137" i="21" s="1"/>
  <c r="V157" i="13" s="1"/>
  <c r="E137" i="20"/>
  <c r="E138" i="21" s="1"/>
  <c r="E158" i="13" s="1"/>
  <c r="M137" i="20"/>
  <c r="M138" i="21" s="1"/>
  <c r="M158" i="13" s="1"/>
  <c r="U137" i="20"/>
  <c r="U138" i="21" s="1"/>
  <c r="U158" i="13" s="1"/>
  <c r="D138" i="20"/>
  <c r="D139" i="21" s="1"/>
  <c r="D159" i="13" s="1"/>
  <c r="L138" i="20"/>
  <c r="L139" i="21" s="1"/>
  <c r="L159" i="13" s="1"/>
  <c r="T138" i="20"/>
  <c r="T139" i="21" s="1"/>
  <c r="T159" i="13" s="1"/>
  <c r="H139" i="20"/>
  <c r="H140" i="21" s="1"/>
  <c r="H160" i="13" s="1"/>
  <c r="P139" i="20"/>
  <c r="P140" i="21" s="1"/>
  <c r="P160" i="13" s="1"/>
  <c r="X139" i="20"/>
  <c r="X140" i="21" s="1"/>
  <c r="X160" i="13" s="1"/>
  <c r="F140" i="20"/>
  <c r="F141" i="21" s="1"/>
  <c r="F161" i="13" s="1"/>
  <c r="N140" i="20"/>
  <c r="N141" i="21" s="1"/>
  <c r="N161" i="13" s="1"/>
  <c r="V140" i="20"/>
  <c r="V141" i="21" s="1"/>
  <c r="V161" i="13" s="1"/>
  <c r="E141" i="20"/>
  <c r="E142" i="21" s="1"/>
  <c r="E162" i="13" s="1"/>
  <c r="M141" i="20"/>
  <c r="M142" i="21" s="1"/>
  <c r="M162" i="13" s="1"/>
  <c r="U141" i="20"/>
  <c r="U142" i="21" s="1"/>
  <c r="U162" i="13" s="1"/>
  <c r="D142" i="20"/>
  <c r="D143" i="21" s="1"/>
  <c r="D163" i="13" s="1"/>
  <c r="L142" i="20"/>
  <c r="L143" i="21" s="1"/>
  <c r="L163" i="13" s="1"/>
  <c r="T142" i="20"/>
  <c r="T143" i="21" s="1"/>
  <c r="T163" i="13" s="1"/>
  <c r="H143" i="20"/>
  <c r="H144" i="21" s="1"/>
  <c r="H164" i="13" s="1"/>
  <c r="P143" i="20"/>
  <c r="P144" i="21" s="1"/>
  <c r="P164" i="13" s="1"/>
  <c r="X143" i="20"/>
  <c r="X144" i="21" s="1"/>
  <c r="X164" i="13" s="1"/>
  <c r="F144" i="20"/>
  <c r="F145" i="21" s="1"/>
  <c r="F165" i="13" s="1"/>
  <c r="N144" i="20"/>
  <c r="N145" i="21" s="1"/>
  <c r="N165" i="13" s="1"/>
  <c r="V144" i="20"/>
  <c r="V145" i="21" s="1"/>
  <c r="V165" i="13" s="1"/>
  <c r="E145" i="20"/>
  <c r="E146" i="21" s="1"/>
  <c r="E166" i="13" s="1"/>
  <c r="M145" i="20"/>
  <c r="M146" i="21" s="1"/>
  <c r="M166" i="13" s="1"/>
  <c r="U145" i="20"/>
  <c r="U146" i="21" s="1"/>
  <c r="U166" i="13" s="1"/>
  <c r="D146" i="20"/>
  <c r="D147" i="21" s="1"/>
  <c r="D167" i="13" s="1"/>
  <c r="L146" i="20"/>
  <c r="L147" i="21" s="1"/>
  <c r="L167" i="13" s="1"/>
  <c r="T146" i="20"/>
  <c r="T147" i="21" s="1"/>
  <c r="T167" i="13" s="1"/>
  <c r="H147" i="20"/>
  <c r="H148" i="21" s="1"/>
  <c r="H168" i="13" s="1"/>
  <c r="P147" i="20"/>
  <c r="P148" i="21" s="1"/>
  <c r="P168" i="13" s="1"/>
  <c r="X147" i="20"/>
  <c r="X148" i="21" s="1"/>
  <c r="X168" i="13" s="1"/>
  <c r="F148" i="20"/>
  <c r="F149" i="21" s="1"/>
  <c r="F169" i="13" s="1"/>
  <c r="N148" i="20"/>
  <c r="N149" i="21" s="1"/>
  <c r="N169" i="13" s="1"/>
  <c r="V148" i="20"/>
  <c r="V149" i="21" s="1"/>
  <c r="V169" i="13" s="1"/>
  <c r="E149" i="20"/>
  <c r="E150" i="21" s="1"/>
  <c r="E170" i="13" s="1"/>
  <c r="M149" i="20"/>
  <c r="M150" i="21" s="1"/>
  <c r="M170" i="13" s="1"/>
  <c r="U149" i="20"/>
  <c r="U150" i="21" s="1"/>
  <c r="U170" i="13" s="1"/>
  <c r="D150" i="20"/>
  <c r="D151" i="21" s="1"/>
  <c r="D171" i="13" s="1"/>
  <c r="L150" i="20"/>
  <c r="L151" i="21" s="1"/>
  <c r="L171" i="13" s="1"/>
  <c r="T150" i="20"/>
  <c r="T151" i="21" s="1"/>
  <c r="T171" i="13" s="1"/>
  <c r="H151" i="20"/>
  <c r="H152" i="21" s="1"/>
  <c r="H172" i="13" s="1"/>
  <c r="P151" i="20"/>
  <c r="P152" i="21" s="1"/>
  <c r="P172" i="13" s="1"/>
  <c r="X151" i="20"/>
  <c r="X152" i="21" s="1"/>
  <c r="X172" i="13" s="1"/>
  <c r="F152" i="20"/>
  <c r="F153" i="21" s="1"/>
  <c r="F173" i="13" s="1"/>
  <c r="N152" i="20"/>
  <c r="N153" i="21" s="1"/>
  <c r="N173" i="13" s="1"/>
  <c r="V152" i="20"/>
  <c r="V153" i="21" s="1"/>
  <c r="V173" i="13" s="1"/>
  <c r="E153" i="20"/>
  <c r="E154" i="21" s="1"/>
  <c r="E174" i="13" s="1"/>
  <c r="M153" i="20"/>
  <c r="M154" i="21" s="1"/>
  <c r="M174" i="13" s="1"/>
  <c r="U153" i="20"/>
  <c r="U154" i="21" s="1"/>
  <c r="U174" i="13" s="1"/>
  <c r="D154" i="20"/>
  <c r="D155" i="21" s="1"/>
  <c r="D175" i="13" s="1"/>
  <c r="L154" i="20"/>
  <c r="L155" i="21" s="1"/>
  <c r="L175" i="13" s="1"/>
  <c r="T154" i="20"/>
  <c r="T155" i="21" s="1"/>
  <c r="T175" i="13" s="1"/>
  <c r="E155" i="20"/>
  <c r="E156" i="21" s="1"/>
  <c r="E176" i="13" s="1"/>
  <c r="P155" i="20"/>
  <c r="P156" i="21" s="1"/>
  <c r="P176" i="13" s="1"/>
  <c r="K156" i="20"/>
  <c r="K157" i="21" s="1"/>
  <c r="K177" i="13" s="1"/>
  <c r="V156" i="20"/>
  <c r="V157" i="21" s="1"/>
  <c r="V177" i="13" s="1"/>
  <c r="C157" i="20"/>
  <c r="C158" i="21" s="1"/>
  <c r="C178" i="13" s="1"/>
  <c r="N157" i="20"/>
  <c r="N158" i="21" s="1"/>
  <c r="N178" i="13" s="1"/>
  <c r="Y157" i="20"/>
  <c r="Y158" i="21" s="1"/>
  <c r="Y178" i="13" s="1"/>
  <c r="I158" i="20"/>
  <c r="I159" i="21" s="1"/>
  <c r="I179" i="13" s="1"/>
  <c r="T158" i="20"/>
  <c r="T159" i="21" s="1"/>
  <c r="T179" i="13" s="1"/>
  <c r="E159" i="20"/>
  <c r="E160" i="21" s="1"/>
  <c r="E180" i="13" s="1"/>
  <c r="P159" i="20"/>
  <c r="P160" i="21" s="1"/>
  <c r="P180" i="13" s="1"/>
  <c r="K160" i="20"/>
  <c r="K161" i="21" s="1"/>
  <c r="K181" i="13" s="1"/>
  <c r="V160" i="20"/>
  <c r="V161" i="21" s="1"/>
  <c r="V181" i="13" s="1"/>
  <c r="C161" i="20"/>
  <c r="N161" i="20"/>
  <c r="N162" i="21" s="1"/>
  <c r="N182" i="13" s="1"/>
  <c r="Y161" i="20"/>
  <c r="Y162" i="21" s="1"/>
  <c r="Y182" i="13" s="1"/>
  <c r="I162" i="20"/>
  <c r="I163" i="21" s="1"/>
  <c r="I183" i="13" s="1"/>
  <c r="T162" i="20"/>
  <c r="T163" i="21" s="1"/>
  <c r="T183" i="13" s="1"/>
  <c r="E163" i="20"/>
  <c r="E164" i="21" s="1"/>
  <c r="E184" i="13" s="1"/>
  <c r="P163" i="20"/>
  <c r="P164" i="21" s="1"/>
  <c r="P184" i="13" s="1"/>
  <c r="K164" i="20"/>
  <c r="K165" i="21" s="1"/>
  <c r="K185" i="13" s="1"/>
  <c r="V164" i="20"/>
  <c r="V165" i="21" s="1"/>
  <c r="V185" i="13" s="1"/>
  <c r="C165" i="20"/>
  <c r="C166" i="21" s="1"/>
  <c r="C186" i="13" s="1"/>
  <c r="N165" i="20"/>
  <c r="N166" i="21" s="1"/>
  <c r="N186" i="13" s="1"/>
  <c r="Y165" i="20"/>
  <c r="Y166" i="21" s="1"/>
  <c r="Y186" i="13" s="1"/>
  <c r="I166" i="20"/>
  <c r="I167" i="21" s="1"/>
  <c r="I187" i="13" s="1"/>
  <c r="T166" i="20"/>
  <c r="T167" i="21" s="1"/>
  <c r="T187" i="13" s="1"/>
  <c r="E167" i="20"/>
  <c r="E168" i="21" s="1"/>
  <c r="E188" i="13" s="1"/>
  <c r="P167" i="20"/>
  <c r="P168" i="21" s="1"/>
  <c r="P188" i="13" s="1"/>
  <c r="K168" i="20"/>
  <c r="K169" i="21" s="1"/>
  <c r="K189" i="13" s="1"/>
  <c r="V168" i="20"/>
  <c r="V169" i="21" s="1"/>
  <c r="V189" i="13" s="1"/>
  <c r="C169" i="20"/>
  <c r="C170" i="21" s="1"/>
  <c r="C190" i="13" s="1"/>
  <c r="N169" i="20"/>
  <c r="N170" i="21" s="1"/>
  <c r="N190" i="13" s="1"/>
  <c r="Y169" i="20"/>
  <c r="Y170" i="21" s="1"/>
  <c r="Y190" i="13" s="1"/>
  <c r="I170" i="20"/>
  <c r="I171" i="21" s="1"/>
  <c r="I191" i="13" s="1"/>
  <c r="T170" i="20"/>
  <c r="T171" i="21" s="1"/>
  <c r="T191" i="13" s="1"/>
  <c r="E171" i="20"/>
  <c r="E172" i="21" s="1"/>
  <c r="E192" i="13" s="1"/>
  <c r="Q171" i="20"/>
  <c r="Q172" i="21" s="1"/>
  <c r="Q192" i="13" s="1"/>
  <c r="G172" i="20"/>
  <c r="G173" i="21" s="1"/>
  <c r="G193" i="13" s="1"/>
  <c r="W172" i="20"/>
  <c r="W173" i="21" s="1"/>
  <c r="W193" i="13" s="1"/>
  <c r="F173" i="20"/>
  <c r="F174" i="21" s="1"/>
  <c r="F194" i="13" s="1"/>
  <c r="V173" i="20"/>
  <c r="V174" i="21" s="1"/>
  <c r="V194" i="13" s="1"/>
  <c r="J174" i="20"/>
  <c r="J175" i="21" s="1"/>
  <c r="J195" i="13" s="1"/>
  <c r="Q175" i="20"/>
  <c r="Q176" i="21" s="1"/>
  <c r="Q196" i="13" s="1"/>
  <c r="G176" i="20"/>
  <c r="G177" i="21" s="1"/>
  <c r="G197" i="13" s="1"/>
  <c r="W176" i="20"/>
  <c r="W177" i="21" s="1"/>
  <c r="W197" i="13" s="1"/>
  <c r="F177" i="20"/>
  <c r="F178" i="21" s="1"/>
  <c r="F198" i="13" s="1"/>
  <c r="V177" i="20"/>
  <c r="V178" i="21" s="1"/>
  <c r="V198" i="13" s="1"/>
  <c r="J178" i="20"/>
  <c r="J179" i="21" s="1"/>
  <c r="J199" i="13" s="1"/>
  <c r="Q179" i="20"/>
  <c r="Q180" i="21" s="1"/>
  <c r="Q200" i="13" s="1"/>
  <c r="G180" i="20"/>
  <c r="G181" i="21" s="1"/>
  <c r="G201" i="13" s="1"/>
  <c r="W180" i="20"/>
  <c r="W181" i="21" s="1"/>
  <c r="W201" i="13" s="1"/>
  <c r="F181" i="20"/>
  <c r="F182" i="21" s="1"/>
  <c r="F202" i="13" s="1"/>
  <c r="V181" i="20"/>
  <c r="V182" i="21" s="1"/>
  <c r="V202" i="13" s="1"/>
  <c r="J182" i="20"/>
  <c r="J183" i="21" s="1"/>
  <c r="J203" i="13" s="1"/>
  <c r="Q183" i="20"/>
  <c r="Q184" i="21" s="1"/>
  <c r="Q204" i="13" s="1"/>
  <c r="G184" i="20"/>
  <c r="G185" i="21" s="1"/>
  <c r="G205" i="13" s="1"/>
  <c r="W184" i="20"/>
  <c r="W185" i="21" s="1"/>
  <c r="W205" i="13" s="1"/>
  <c r="F185" i="20"/>
  <c r="F186" i="21" s="1"/>
  <c r="F206" i="13" s="1"/>
  <c r="V185" i="20"/>
  <c r="V186" i="21" s="1"/>
  <c r="V206" i="13" s="1"/>
  <c r="J186" i="20"/>
  <c r="J187" i="21" s="1"/>
  <c r="J207" i="13" s="1"/>
  <c r="Q187" i="20"/>
  <c r="Q188" i="21" s="1"/>
  <c r="Q208" i="13" s="1"/>
  <c r="G188" i="20"/>
  <c r="G189" i="21" s="1"/>
  <c r="G209" i="13" s="1"/>
  <c r="W188" i="20"/>
  <c r="W189" i="21" s="1"/>
  <c r="W209" i="13" s="1"/>
  <c r="F189" i="20"/>
  <c r="F190" i="21" s="1"/>
  <c r="F210" i="13" s="1"/>
  <c r="V189" i="20"/>
  <c r="V190" i="21" s="1"/>
  <c r="V210" i="13" s="1"/>
  <c r="J190" i="20"/>
  <c r="J191" i="21" s="1"/>
  <c r="J211" i="13" s="1"/>
  <c r="Q191" i="20"/>
  <c r="Q192" i="21" s="1"/>
  <c r="Q212" i="13" s="1"/>
  <c r="G192" i="20"/>
  <c r="G193" i="21" s="1"/>
  <c r="G213" i="13" s="1"/>
  <c r="W192" i="20"/>
  <c r="W193" i="21" s="1"/>
  <c r="W213" i="13" s="1"/>
  <c r="F193" i="20"/>
  <c r="F194" i="21" s="1"/>
  <c r="F214" i="13" s="1"/>
  <c r="V193" i="20"/>
  <c r="V194" i="21" s="1"/>
  <c r="V214" i="13" s="1"/>
  <c r="J194" i="20"/>
  <c r="J195" i="21" s="1"/>
  <c r="J215" i="13" s="1"/>
  <c r="Q195" i="20"/>
  <c r="Q196" i="21" s="1"/>
  <c r="Q216" i="13" s="1"/>
  <c r="G196" i="20"/>
  <c r="G197" i="21" s="1"/>
  <c r="G217" i="13" s="1"/>
  <c r="W196" i="20"/>
  <c r="W197" i="21" s="1"/>
  <c r="W217" i="13" s="1"/>
  <c r="F197" i="20"/>
  <c r="F198" i="21" s="1"/>
  <c r="F218" i="13" s="1"/>
  <c r="V197" i="20"/>
  <c r="V198" i="21" s="1"/>
  <c r="V218" i="13" s="1"/>
  <c r="J198" i="20"/>
  <c r="J199" i="21" s="1"/>
  <c r="J219" i="13" s="1"/>
  <c r="Q199" i="20"/>
  <c r="Q200" i="21" s="1"/>
  <c r="Q220" i="13" s="1"/>
  <c r="G200" i="20"/>
  <c r="G201" i="21" s="1"/>
  <c r="G221" i="13" s="1"/>
  <c r="W200" i="20"/>
  <c r="W201" i="21" s="1"/>
  <c r="W221" i="13" s="1"/>
  <c r="F201" i="20"/>
  <c r="F202" i="21" s="1"/>
  <c r="F222" i="13" s="1"/>
  <c r="V201" i="20"/>
  <c r="V202" i="21" s="1"/>
  <c r="V222" i="13" s="1"/>
  <c r="J202" i="20"/>
  <c r="J203" i="21" s="1"/>
  <c r="J223" i="13" s="1"/>
  <c r="Q203" i="20"/>
  <c r="Q204" i="21" s="1"/>
  <c r="Q224" i="13" s="1"/>
  <c r="G204" i="20"/>
  <c r="G205" i="21" s="1"/>
  <c r="G225" i="13" s="1"/>
  <c r="W204" i="20"/>
  <c r="W205" i="21" s="1"/>
  <c r="W225" i="13" s="1"/>
  <c r="F205" i="20"/>
  <c r="F206" i="21" s="1"/>
  <c r="F226" i="13" s="1"/>
  <c r="V205" i="20"/>
  <c r="V206" i="21" s="1"/>
  <c r="V226" i="13" s="1"/>
  <c r="J206" i="20"/>
  <c r="J207" i="21" s="1"/>
  <c r="J227" i="13" s="1"/>
  <c r="Q207" i="20"/>
  <c r="Q208" i="21" s="1"/>
  <c r="Q228" i="13" s="1"/>
  <c r="G208" i="20"/>
  <c r="G209" i="21" s="1"/>
  <c r="G229" i="13" s="1"/>
  <c r="W208" i="20"/>
  <c r="W209" i="21" s="1"/>
  <c r="W229" i="13" s="1"/>
  <c r="F209" i="20"/>
  <c r="F210" i="21" s="1"/>
  <c r="F230" i="13" s="1"/>
  <c r="V209" i="20"/>
  <c r="V210" i="21" s="1"/>
  <c r="V230" i="13" s="1"/>
  <c r="J210" i="20"/>
  <c r="J211" i="21" s="1"/>
  <c r="J231" i="13" s="1"/>
  <c r="Q211" i="20"/>
  <c r="Q212" i="21" s="1"/>
  <c r="Q232" i="13" s="1"/>
  <c r="G212" i="20"/>
  <c r="G213" i="21" s="1"/>
  <c r="G233" i="13" s="1"/>
  <c r="W212" i="20"/>
  <c r="W213" i="21" s="1"/>
  <c r="W233" i="13" s="1"/>
  <c r="F213" i="20"/>
  <c r="F214" i="21" s="1"/>
  <c r="F234" i="13" s="1"/>
  <c r="V213" i="20"/>
  <c r="V214" i="21" s="1"/>
  <c r="V234" i="13" s="1"/>
  <c r="J214" i="20"/>
  <c r="J215" i="21" s="1"/>
  <c r="J235" i="13" s="1"/>
  <c r="Q215" i="20"/>
  <c r="Q216" i="21" s="1"/>
  <c r="Q236" i="13" s="1"/>
  <c r="G216" i="20"/>
  <c r="G217" i="21" s="1"/>
  <c r="G237" i="13" s="1"/>
  <c r="W216" i="20"/>
  <c r="W217" i="21" s="1"/>
  <c r="W237" i="13" s="1"/>
  <c r="F217" i="20"/>
  <c r="F218" i="21" s="1"/>
  <c r="F238" i="13" s="1"/>
  <c r="V217" i="20"/>
  <c r="V218" i="21" s="1"/>
  <c r="V238" i="13" s="1"/>
  <c r="J218" i="20"/>
  <c r="J219" i="21" s="1"/>
  <c r="J239" i="13" s="1"/>
  <c r="Q219" i="20"/>
  <c r="Q220" i="21" s="1"/>
  <c r="Q240" i="13" s="1"/>
  <c r="G220" i="20"/>
  <c r="G221" i="21" s="1"/>
  <c r="G241" i="13" s="1"/>
  <c r="W220" i="20"/>
  <c r="W221" i="21" s="1"/>
  <c r="W241" i="13" s="1"/>
  <c r="F221" i="20"/>
  <c r="F222" i="21" s="1"/>
  <c r="F242" i="13" s="1"/>
  <c r="V221" i="20"/>
  <c r="V222" i="21" s="1"/>
  <c r="V242" i="13" s="1"/>
  <c r="J222" i="20"/>
  <c r="J223" i="21" s="1"/>
  <c r="J243" i="13" s="1"/>
  <c r="Q223" i="20"/>
  <c r="Q224" i="21" s="1"/>
  <c r="Q244" i="13" s="1"/>
  <c r="G224" i="20"/>
  <c r="G225" i="21" s="1"/>
  <c r="G245" i="13" s="1"/>
  <c r="W224" i="20"/>
  <c r="W225" i="21" s="1"/>
  <c r="W245" i="13" s="1"/>
  <c r="F225" i="20"/>
  <c r="F226" i="21" s="1"/>
  <c r="F246" i="13" s="1"/>
  <c r="V225" i="20"/>
  <c r="V226" i="21" s="1"/>
  <c r="V246" i="13" s="1"/>
  <c r="K226" i="20"/>
  <c r="K227" i="21" s="1"/>
  <c r="K247" i="13" s="1"/>
  <c r="T227" i="20"/>
  <c r="T228" i="21" s="1"/>
  <c r="T248" i="13" s="1"/>
  <c r="M228" i="20"/>
  <c r="M229" i="21" s="1"/>
  <c r="M249" i="13" s="1"/>
  <c r="H229" i="20"/>
  <c r="H230" i="21" s="1"/>
  <c r="H250" i="13" s="1"/>
  <c r="U230" i="20"/>
  <c r="U231" i="21" s="1"/>
  <c r="U251" i="13" s="1"/>
  <c r="J231" i="20"/>
  <c r="J232" i="21" s="1"/>
  <c r="J252" i="13" s="1"/>
  <c r="B232" i="20"/>
  <c r="B233" i="21" s="1"/>
  <c r="B253" i="13" s="1"/>
  <c r="W232" i="20"/>
  <c r="W233" i="21" s="1"/>
  <c r="W253" i="13" s="1"/>
  <c r="R233" i="20"/>
  <c r="R234" i="21" s="1"/>
  <c r="R254" i="13" s="1"/>
  <c r="K234" i="20"/>
  <c r="K235" i="21" s="1"/>
  <c r="K255" i="13" s="1"/>
  <c r="T235" i="20"/>
  <c r="T236" i="21" s="1"/>
  <c r="T256" i="13" s="1"/>
  <c r="M236" i="20"/>
  <c r="M237" i="21" s="1"/>
  <c r="M257" i="13" s="1"/>
  <c r="H237" i="20"/>
  <c r="H238" i="21" s="1"/>
  <c r="H258" i="13" s="1"/>
  <c r="U238" i="20"/>
  <c r="U239" i="21" s="1"/>
  <c r="U259" i="13" s="1"/>
  <c r="J239" i="20"/>
  <c r="J240" i="21" s="1"/>
  <c r="J260" i="13" s="1"/>
  <c r="B240" i="20"/>
  <c r="B241" i="21" s="1"/>
  <c r="B261" i="13" s="1"/>
  <c r="W240" i="20"/>
  <c r="W241" i="21" s="1"/>
  <c r="W261" i="13" s="1"/>
  <c r="R241" i="20"/>
  <c r="R242" i="21" s="1"/>
  <c r="R262" i="13" s="1"/>
  <c r="K242" i="20"/>
  <c r="K243" i="21" s="1"/>
  <c r="K263" i="13" s="1"/>
  <c r="X243" i="20"/>
  <c r="X244" i="21" s="1"/>
  <c r="X264" i="13" s="1"/>
  <c r="W244" i="20"/>
  <c r="W245" i="21" s="1"/>
  <c r="W265" i="13" s="1"/>
  <c r="X247" i="20"/>
  <c r="X248" i="21" s="1"/>
  <c r="X268" i="13" s="1"/>
  <c r="W248" i="20"/>
  <c r="W249" i="21" s="1"/>
  <c r="W269" i="13" s="1"/>
  <c r="X251" i="20"/>
  <c r="X252" i="21" s="1"/>
  <c r="X272" i="13" s="1"/>
  <c r="W252" i="20"/>
  <c r="W253" i="21" s="1"/>
  <c r="W273" i="13" s="1"/>
  <c r="X255" i="20"/>
  <c r="X256" i="21" s="1"/>
  <c r="X276" i="13" s="1"/>
  <c r="W256" i="20"/>
  <c r="W257" i="21" s="1"/>
  <c r="W277" i="13" s="1"/>
  <c r="X259" i="20"/>
  <c r="X260" i="21" s="1"/>
  <c r="X280" i="13" s="1"/>
  <c r="W260" i="20"/>
  <c r="W261" i="21" s="1"/>
  <c r="W281" i="13" s="1"/>
  <c r="X263" i="20"/>
  <c r="X264" i="21" s="1"/>
  <c r="X284" i="13" s="1"/>
  <c r="W264" i="20"/>
  <c r="W265" i="21" s="1"/>
  <c r="W285" i="13" s="1"/>
  <c r="X267" i="20"/>
  <c r="X268" i="21" s="1"/>
  <c r="X288" i="13" s="1"/>
  <c r="J271" i="20"/>
  <c r="J272" i="21" s="1"/>
  <c r="J292" i="13" s="1"/>
  <c r="R272" i="20"/>
  <c r="R273" i="21" s="1"/>
  <c r="R293" i="13" s="1"/>
  <c r="G276" i="20"/>
  <c r="G277" i="21" s="1"/>
  <c r="G297" i="13" s="1"/>
  <c r="I277" i="20"/>
  <c r="I278" i="21" s="1"/>
  <c r="I298" i="13" s="1"/>
  <c r="P278" i="20"/>
  <c r="P279" i="21" s="1"/>
  <c r="P299" i="13" s="1"/>
  <c r="M281" i="20"/>
  <c r="M282" i="21" s="1"/>
  <c r="M302" i="13" s="1"/>
  <c r="E282" i="20"/>
  <c r="E283" i="21" s="1"/>
  <c r="E303" i="13" s="1"/>
  <c r="V283" i="20"/>
  <c r="V284" i="21" s="1"/>
  <c r="V304" i="13" s="1"/>
  <c r="D286" i="20"/>
  <c r="D287" i="21" s="1"/>
  <c r="D307" i="13" s="1"/>
  <c r="M289" i="20"/>
  <c r="M290" i="21" s="1"/>
  <c r="M310" i="13" s="1"/>
  <c r="D294" i="20"/>
  <c r="D295" i="21" s="1"/>
  <c r="D315" i="13" s="1"/>
  <c r="M297" i="20"/>
  <c r="M298" i="21" s="1"/>
  <c r="M318" i="13" s="1"/>
  <c r="D302" i="20"/>
  <c r="D303" i="21" s="1"/>
  <c r="D323" i="13" s="1"/>
  <c r="M305" i="20"/>
  <c r="M306" i="21" s="1"/>
  <c r="M326" i="13" s="1"/>
  <c r="D310" i="20"/>
  <c r="D311" i="21" s="1"/>
  <c r="D331" i="13" s="1"/>
  <c r="Q311" i="20"/>
  <c r="Q312" i="21" s="1"/>
  <c r="Q332" i="13" s="1"/>
  <c r="S316" i="20"/>
  <c r="S317" i="21" s="1"/>
  <c r="S337" i="13" s="1"/>
  <c r="J321" i="20"/>
  <c r="J322" i="21" s="1"/>
  <c r="J342" i="13" s="1"/>
  <c r="P340" i="20"/>
  <c r="P341" i="21" s="1"/>
  <c r="P361" i="13" s="1"/>
  <c r="X375" i="20"/>
  <c r="X376" i="21" s="1"/>
  <c r="X396" i="13" s="1"/>
  <c r="T375" i="20"/>
  <c r="T376" i="21" s="1"/>
  <c r="T396" i="13" s="1"/>
  <c r="P375" i="20"/>
  <c r="P376" i="21" s="1"/>
  <c r="P396" i="13" s="1"/>
  <c r="L375" i="20"/>
  <c r="L376" i="21" s="1"/>
  <c r="L396" i="13" s="1"/>
  <c r="H375" i="20"/>
  <c r="H376" i="21" s="1"/>
  <c r="H396" i="13" s="1"/>
  <c r="D375" i="20"/>
  <c r="D376" i="21" s="1"/>
  <c r="D396" i="13" s="1"/>
  <c r="Y374" i="20"/>
  <c r="Y375" i="21" s="1"/>
  <c r="Y395" i="13" s="1"/>
  <c r="U374" i="20"/>
  <c r="U375" i="21" s="1"/>
  <c r="U395" i="13" s="1"/>
  <c r="Q374" i="20"/>
  <c r="Q375" i="21" s="1"/>
  <c r="Q395" i="13" s="1"/>
  <c r="M374" i="20"/>
  <c r="M375" i="21" s="1"/>
  <c r="M395" i="13" s="1"/>
  <c r="I374" i="20"/>
  <c r="I375" i="21" s="1"/>
  <c r="I395" i="13" s="1"/>
  <c r="E374" i="20"/>
  <c r="E375" i="21" s="1"/>
  <c r="E395" i="13" s="1"/>
  <c r="V373" i="20"/>
  <c r="V374" i="21" s="1"/>
  <c r="V394" i="13" s="1"/>
  <c r="R373" i="20"/>
  <c r="R374" i="21" s="1"/>
  <c r="R394" i="13" s="1"/>
  <c r="N373" i="20"/>
  <c r="N374" i="21" s="1"/>
  <c r="N394" i="13" s="1"/>
  <c r="J373" i="20"/>
  <c r="J374" i="21" s="1"/>
  <c r="J394" i="13" s="1"/>
  <c r="F373" i="20"/>
  <c r="F374" i="21" s="1"/>
  <c r="F394" i="13" s="1"/>
  <c r="B373" i="20"/>
  <c r="B374" i="21" s="1"/>
  <c r="B394" i="13" s="1"/>
  <c r="W372" i="20"/>
  <c r="W373" i="21" s="1"/>
  <c r="W393" i="13" s="1"/>
  <c r="S372" i="20"/>
  <c r="S373" i="21" s="1"/>
  <c r="S393" i="13" s="1"/>
  <c r="O372" i="20"/>
  <c r="O373" i="21" s="1"/>
  <c r="O393" i="13" s="1"/>
  <c r="K372" i="20"/>
  <c r="K373" i="21" s="1"/>
  <c r="K393" i="13" s="1"/>
  <c r="G372" i="20"/>
  <c r="G373" i="21" s="1"/>
  <c r="G393" i="13" s="1"/>
  <c r="C372" i="20"/>
  <c r="C373" i="21" s="1"/>
  <c r="C393" i="13" s="1"/>
  <c r="X371" i="20"/>
  <c r="X372" i="21" s="1"/>
  <c r="X392" i="13" s="1"/>
  <c r="T371" i="20"/>
  <c r="T372" i="21" s="1"/>
  <c r="T392" i="13" s="1"/>
  <c r="P371" i="20"/>
  <c r="P372" i="21" s="1"/>
  <c r="P392" i="13" s="1"/>
  <c r="L371" i="20"/>
  <c r="L372" i="21" s="1"/>
  <c r="L392" i="13" s="1"/>
  <c r="H371" i="20"/>
  <c r="H372" i="21" s="1"/>
  <c r="H392" i="13" s="1"/>
  <c r="D371" i="20"/>
  <c r="D372" i="21" s="1"/>
  <c r="D392" i="13" s="1"/>
  <c r="Y370" i="20"/>
  <c r="Y371" i="21" s="1"/>
  <c r="Y391" i="13" s="1"/>
  <c r="U370" i="20"/>
  <c r="U371" i="21" s="1"/>
  <c r="U391" i="13" s="1"/>
  <c r="Q370" i="20"/>
  <c r="Q371" i="21" s="1"/>
  <c r="Q391" i="13" s="1"/>
  <c r="M370" i="20"/>
  <c r="M371" i="21" s="1"/>
  <c r="M391" i="13" s="1"/>
  <c r="I370" i="20"/>
  <c r="I371" i="21" s="1"/>
  <c r="I391" i="13" s="1"/>
  <c r="E370" i="20"/>
  <c r="E371" i="21" s="1"/>
  <c r="E391" i="13" s="1"/>
  <c r="V369" i="20"/>
  <c r="V370" i="21" s="1"/>
  <c r="V390" i="13" s="1"/>
  <c r="R369" i="20"/>
  <c r="R370" i="21" s="1"/>
  <c r="R390" i="13" s="1"/>
  <c r="N369" i="20"/>
  <c r="N370" i="21" s="1"/>
  <c r="N390" i="13" s="1"/>
  <c r="J369" i="20"/>
  <c r="J370" i="21" s="1"/>
  <c r="J390" i="13" s="1"/>
  <c r="F369" i="20"/>
  <c r="F370" i="21" s="1"/>
  <c r="F390" i="13" s="1"/>
  <c r="B369" i="20"/>
  <c r="B370" i="21" s="1"/>
  <c r="B390" i="13" s="1"/>
  <c r="W368" i="20"/>
  <c r="W369" i="21" s="1"/>
  <c r="W389" i="13" s="1"/>
  <c r="S368" i="20"/>
  <c r="S369" i="21" s="1"/>
  <c r="S389" i="13" s="1"/>
  <c r="O368" i="20"/>
  <c r="O369" i="21" s="1"/>
  <c r="O389" i="13" s="1"/>
  <c r="K368" i="20"/>
  <c r="K369" i="21" s="1"/>
  <c r="K389" i="13" s="1"/>
  <c r="G368" i="20"/>
  <c r="G369" i="21" s="1"/>
  <c r="G389" i="13" s="1"/>
  <c r="C368" i="20"/>
  <c r="C369" i="21" s="1"/>
  <c r="C389" i="13" s="1"/>
  <c r="X367" i="20"/>
  <c r="X368" i="21" s="1"/>
  <c r="X388" i="13" s="1"/>
  <c r="T367" i="20"/>
  <c r="T368" i="21" s="1"/>
  <c r="T388" i="13" s="1"/>
  <c r="P367" i="20"/>
  <c r="P368" i="21" s="1"/>
  <c r="P388" i="13" s="1"/>
  <c r="L367" i="20"/>
  <c r="L368" i="21" s="1"/>
  <c r="L388" i="13" s="1"/>
  <c r="H367" i="20"/>
  <c r="H368" i="21" s="1"/>
  <c r="H388" i="13" s="1"/>
  <c r="D367" i="20"/>
  <c r="D368" i="21" s="1"/>
  <c r="D388" i="13" s="1"/>
  <c r="Y366" i="20"/>
  <c r="Y367" i="21" s="1"/>
  <c r="Y387" i="13" s="1"/>
  <c r="U366" i="20"/>
  <c r="U367" i="21" s="1"/>
  <c r="U387" i="13" s="1"/>
  <c r="Q366" i="20"/>
  <c r="Q367" i="21" s="1"/>
  <c r="Q387" i="13" s="1"/>
  <c r="M366" i="20"/>
  <c r="M367" i="21" s="1"/>
  <c r="M387" i="13" s="1"/>
  <c r="I366" i="20"/>
  <c r="I367" i="21" s="1"/>
  <c r="I387" i="13" s="1"/>
  <c r="E366" i="20"/>
  <c r="E367" i="21" s="1"/>
  <c r="E387" i="13" s="1"/>
  <c r="V365" i="20"/>
  <c r="V366" i="21" s="1"/>
  <c r="V386" i="13" s="1"/>
  <c r="R365" i="20"/>
  <c r="R366" i="21" s="1"/>
  <c r="R386" i="13" s="1"/>
  <c r="N365" i="20"/>
  <c r="N366" i="21" s="1"/>
  <c r="N386" i="13" s="1"/>
  <c r="J365" i="20"/>
  <c r="J366" i="21" s="1"/>
  <c r="J386" i="13" s="1"/>
  <c r="F365" i="20"/>
  <c r="F366" i="21" s="1"/>
  <c r="F386" i="13" s="1"/>
  <c r="B365" i="20"/>
  <c r="B366" i="21" s="1"/>
  <c r="B386" i="13" s="1"/>
  <c r="V375" i="20"/>
  <c r="V376" i="21" s="1"/>
  <c r="V396" i="13" s="1"/>
  <c r="R375" i="20"/>
  <c r="R376" i="21" s="1"/>
  <c r="R396" i="13" s="1"/>
  <c r="N375" i="20"/>
  <c r="N376" i="21" s="1"/>
  <c r="N396" i="13" s="1"/>
  <c r="J375" i="20"/>
  <c r="J376" i="21" s="1"/>
  <c r="J396" i="13" s="1"/>
  <c r="F375" i="20"/>
  <c r="F376" i="21" s="1"/>
  <c r="F396" i="13" s="1"/>
  <c r="B375" i="20"/>
  <c r="B376" i="21" s="1"/>
  <c r="B396" i="13" s="1"/>
  <c r="W374" i="20"/>
  <c r="W375" i="21" s="1"/>
  <c r="W395" i="13" s="1"/>
  <c r="S374" i="20"/>
  <c r="S375" i="21" s="1"/>
  <c r="S395" i="13" s="1"/>
  <c r="O374" i="20"/>
  <c r="O375" i="21" s="1"/>
  <c r="O395" i="13" s="1"/>
  <c r="K374" i="20"/>
  <c r="K375" i="21" s="1"/>
  <c r="K395" i="13" s="1"/>
  <c r="G374" i="20"/>
  <c r="G375" i="21" s="1"/>
  <c r="G395" i="13" s="1"/>
  <c r="C374" i="20"/>
  <c r="C375" i="21" s="1"/>
  <c r="C395" i="13" s="1"/>
  <c r="X373" i="20"/>
  <c r="X374" i="21" s="1"/>
  <c r="X394" i="13" s="1"/>
  <c r="T373" i="20"/>
  <c r="T374" i="21" s="1"/>
  <c r="T394" i="13" s="1"/>
  <c r="P373" i="20"/>
  <c r="P374" i="21" s="1"/>
  <c r="P394" i="13" s="1"/>
  <c r="L373" i="20"/>
  <c r="L374" i="21" s="1"/>
  <c r="L394" i="13" s="1"/>
  <c r="H373" i="20"/>
  <c r="H374" i="21" s="1"/>
  <c r="H394" i="13" s="1"/>
  <c r="D373" i="20"/>
  <c r="D374" i="21" s="1"/>
  <c r="D394" i="13" s="1"/>
  <c r="Y372" i="20"/>
  <c r="Y373" i="21" s="1"/>
  <c r="Y393" i="13" s="1"/>
  <c r="U372" i="20"/>
  <c r="U373" i="21" s="1"/>
  <c r="U393" i="13" s="1"/>
  <c r="Q372" i="20"/>
  <c r="Q373" i="21" s="1"/>
  <c r="Q393" i="13" s="1"/>
  <c r="M372" i="20"/>
  <c r="M373" i="21" s="1"/>
  <c r="M393" i="13" s="1"/>
  <c r="I372" i="20"/>
  <c r="I373" i="21" s="1"/>
  <c r="I393" i="13" s="1"/>
  <c r="E372" i="20"/>
  <c r="E373" i="21" s="1"/>
  <c r="E393" i="13" s="1"/>
  <c r="V371" i="20"/>
  <c r="V372" i="21" s="1"/>
  <c r="V392" i="13" s="1"/>
  <c r="R371" i="20"/>
  <c r="R372" i="21" s="1"/>
  <c r="R392" i="13" s="1"/>
  <c r="N371" i="20"/>
  <c r="N372" i="21" s="1"/>
  <c r="N392" i="13" s="1"/>
  <c r="J371" i="20"/>
  <c r="J372" i="21" s="1"/>
  <c r="J392" i="13" s="1"/>
  <c r="F371" i="20"/>
  <c r="F372" i="21" s="1"/>
  <c r="F392" i="13" s="1"/>
  <c r="B371" i="20"/>
  <c r="B372" i="21" s="1"/>
  <c r="B392" i="13" s="1"/>
  <c r="W370" i="20"/>
  <c r="W371" i="21" s="1"/>
  <c r="W391" i="13" s="1"/>
  <c r="S370" i="20"/>
  <c r="S371" i="21" s="1"/>
  <c r="S391" i="13" s="1"/>
  <c r="O370" i="20"/>
  <c r="O371" i="21" s="1"/>
  <c r="O391" i="13" s="1"/>
  <c r="K370" i="20"/>
  <c r="K371" i="21" s="1"/>
  <c r="K391" i="13" s="1"/>
  <c r="G370" i="20"/>
  <c r="G371" i="21" s="1"/>
  <c r="G391" i="13" s="1"/>
  <c r="C370" i="20"/>
  <c r="C371" i="21" s="1"/>
  <c r="C391" i="13" s="1"/>
  <c r="X369" i="20"/>
  <c r="X370" i="21" s="1"/>
  <c r="X390" i="13" s="1"/>
  <c r="T369" i="20"/>
  <c r="T370" i="21" s="1"/>
  <c r="T390" i="13" s="1"/>
  <c r="P369" i="20"/>
  <c r="P370" i="21" s="1"/>
  <c r="P390" i="13" s="1"/>
  <c r="L369" i="20"/>
  <c r="L370" i="21" s="1"/>
  <c r="L390" i="13" s="1"/>
  <c r="H369" i="20"/>
  <c r="H370" i="21" s="1"/>
  <c r="H390" i="13" s="1"/>
  <c r="D369" i="20"/>
  <c r="D370" i="21" s="1"/>
  <c r="D390" i="13" s="1"/>
  <c r="Y368" i="20"/>
  <c r="Y369" i="21" s="1"/>
  <c r="Y389" i="13" s="1"/>
  <c r="U368" i="20"/>
  <c r="U369" i="21" s="1"/>
  <c r="U389" i="13" s="1"/>
  <c r="Q368" i="20"/>
  <c r="Q369" i="21" s="1"/>
  <c r="Q389" i="13" s="1"/>
  <c r="M368" i="20"/>
  <c r="M369" i="21" s="1"/>
  <c r="M389" i="13" s="1"/>
  <c r="I368" i="20"/>
  <c r="I369" i="21" s="1"/>
  <c r="I389" i="13" s="1"/>
  <c r="E368" i="20"/>
  <c r="E369" i="21" s="1"/>
  <c r="E389" i="13" s="1"/>
  <c r="V367" i="20"/>
  <c r="V368" i="21" s="1"/>
  <c r="V388" i="13" s="1"/>
  <c r="R367" i="20"/>
  <c r="R368" i="21" s="1"/>
  <c r="R388" i="13" s="1"/>
  <c r="N367" i="20"/>
  <c r="N368" i="21" s="1"/>
  <c r="N388" i="13" s="1"/>
  <c r="J367" i="20"/>
  <c r="J368" i="21" s="1"/>
  <c r="J388" i="13" s="1"/>
  <c r="F367" i="20"/>
  <c r="F368" i="21" s="1"/>
  <c r="F388" i="13" s="1"/>
  <c r="B367" i="20"/>
  <c r="B368" i="21" s="1"/>
  <c r="B388" i="13" s="1"/>
  <c r="W366" i="20"/>
  <c r="W367" i="21" s="1"/>
  <c r="W387" i="13" s="1"/>
  <c r="S366" i="20"/>
  <c r="S367" i="21" s="1"/>
  <c r="S387" i="13" s="1"/>
  <c r="O366" i="20"/>
  <c r="O367" i="21" s="1"/>
  <c r="O387" i="13" s="1"/>
  <c r="K366" i="20"/>
  <c r="K367" i="21" s="1"/>
  <c r="K387" i="13" s="1"/>
  <c r="G366" i="20"/>
  <c r="G367" i="21" s="1"/>
  <c r="G387" i="13" s="1"/>
  <c r="C366" i="20"/>
  <c r="C367" i="21" s="1"/>
  <c r="C387" i="13" s="1"/>
  <c r="X365" i="20"/>
  <c r="X366" i="21" s="1"/>
  <c r="X386" i="13" s="1"/>
  <c r="T365" i="20"/>
  <c r="T366" i="21" s="1"/>
  <c r="T386" i="13" s="1"/>
  <c r="P365" i="20"/>
  <c r="P366" i="21" s="1"/>
  <c r="P386" i="13" s="1"/>
  <c r="L365" i="20"/>
  <c r="L366" i="21" s="1"/>
  <c r="L386" i="13" s="1"/>
  <c r="H365" i="20"/>
  <c r="H366" i="21" s="1"/>
  <c r="H386" i="13" s="1"/>
  <c r="D365" i="20"/>
  <c r="D366" i="21" s="1"/>
  <c r="D386" i="13" s="1"/>
  <c r="Y364" i="20"/>
  <c r="Y365" i="21" s="1"/>
  <c r="Y385" i="13" s="1"/>
  <c r="U375" i="20"/>
  <c r="U376" i="21" s="1"/>
  <c r="U396" i="13" s="1"/>
  <c r="M375" i="20"/>
  <c r="M376" i="21" s="1"/>
  <c r="M396" i="13" s="1"/>
  <c r="E375" i="20"/>
  <c r="E376" i="21" s="1"/>
  <c r="E396" i="13" s="1"/>
  <c r="V374" i="20"/>
  <c r="V375" i="21" s="1"/>
  <c r="V395" i="13" s="1"/>
  <c r="N374" i="20"/>
  <c r="N375" i="21" s="1"/>
  <c r="N395" i="13" s="1"/>
  <c r="F374" i="20"/>
  <c r="F375" i="21" s="1"/>
  <c r="F395" i="13" s="1"/>
  <c r="Y373" i="20"/>
  <c r="Y374" i="21" s="1"/>
  <c r="Y394" i="13" s="1"/>
  <c r="Q373" i="20"/>
  <c r="Q374" i="21" s="1"/>
  <c r="Q394" i="13" s="1"/>
  <c r="I373" i="20"/>
  <c r="I374" i="21" s="1"/>
  <c r="I394" i="13" s="1"/>
  <c r="R372" i="20"/>
  <c r="R373" i="21" s="1"/>
  <c r="R393" i="13" s="1"/>
  <c r="J372" i="20"/>
  <c r="J373" i="21" s="1"/>
  <c r="J393" i="13" s="1"/>
  <c r="B372" i="20"/>
  <c r="B373" i="21" s="1"/>
  <c r="B393" i="13" s="1"/>
  <c r="U371" i="20"/>
  <c r="U372" i="21" s="1"/>
  <c r="U392" i="13" s="1"/>
  <c r="M371" i="20"/>
  <c r="M372" i="21" s="1"/>
  <c r="M392" i="13" s="1"/>
  <c r="E371" i="20"/>
  <c r="E372" i="21" s="1"/>
  <c r="E392" i="13" s="1"/>
  <c r="V370" i="20"/>
  <c r="V371" i="21" s="1"/>
  <c r="V391" i="13" s="1"/>
  <c r="N370" i="20"/>
  <c r="N371" i="21" s="1"/>
  <c r="N391" i="13" s="1"/>
  <c r="F370" i="20"/>
  <c r="F371" i="21" s="1"/>
  <c r="F391" i="13" s="1"/>
  <c r="Y369" i="20"/>
  <c r="Y370" i="21" s="1"/>
  <c r="Y390" i="13" s="1"/>
  <c r="Q369" i="20"/>
  <c r="Q370" i="21" s="1"/>
  <c r="Q390" i="13" s="1"/>
  <c r="I369" i="20"/>
  <c r="I370" i="21" s="1"/>
  <c r="I390" i="13" s="1"/>
  <c r="R368" i="20"/>
  <c r="R369" i="21" s="1"/>
  <c r="R389" i="13" s="1"/>
  <c r="J368" i="20"/>
  <c r="J369" i="21" s="1"/>
  <c r="J389" i="13" s="1"/>
  <c r="B368" i="20"/>
  <c r="B369" i="21" s="1"/>
  <c r="B389" i="13" s="1"/>
  <c r="U367" i="20"/>
  <c r="U368" i="21" s="1"/>
  <c r="U388" i="13" s="1"/>
  <c r="M367" i="20"/>
  <c r="M368" i="21" s="1"/>
  <c r="M388" i="13" s="1"/>
  <c r="E367" i="20"/>
  <c r="E368" i="21" s="1"/>
  <c r="E388" i="13" s="1"/>
  <c r="V366" i="20"/>
  <c r="V367" i="21" s="1"/>
  <c r="V387" i="13" s="1"/>
  <c r="N366" i="20"/>
  <c r="N367" i="21" s="1"/>
  <c r="N387" i="13" s="1"/>
  <c r="F366" i="20"/>
  <c r="F367" i="21" s="1"/>
  <c r="F387" i="13" s="1"/>
  <c r="Y365" i="20"/>
  <c r="Y366" i="21" s="1"/>
  <c r="Y386" i="13" s="1"/>
  <c r="Q365" i="20"/>
  <c r="Q366" i="21" s="1"/>
  <c r="Q386" i="13" s="1"/>
  <c r="I365" i="20"/>
  <c r="I366" i="21" s="1"/>
  <c r="I386" i="13" s="1"/>
  <c r="U364" i="20"/>
  <c r="U365" i="21" s="1"/>
  <c r="U385" i="13" s="1"/>
  <c r="Q364" i="20"/>
  <c r="Q365" i="21" s="1"/>
  <c r="Q385" i="13" s="1"/>
  <c r="S375" i="20"/>
  <c r="S376" i="21" s="1"/>
  <c r="S396" i="13" s="1"/>
  <c r="K375" i="20"/>
  <c r="K376" i="21" s="1"/>
  <c r="K396" i="13" s="1"/>
  <c r="C375" i="20"/>
  <c r="C376" i="21" s="1"/>
  <c r="C396" i="13" s="1"/>
  <c r="T374" i="20"/>
  <c r="T375" i="21" s="1"/>
  <c r="T395" i="13" s="1"/>
  <c r="L374" i="20"/>
  <c r="L375" i="21" s="1"/>
  <c r="L395" i="13" s="1"/>
  <c r="D374" i="20"/>
  <c r="D375" i="21" s="1"/>
  <c r="D395" i="13" s="1"/>
  <c r="W373" i="20"/>
  <c r="W374" i="21" s="1"/>
  <c r="W394" i="13" s="1"/>
  <c r="O373" i="20"/>
  <c r="O374" i="21" s="1"/>
  <c r="O394" i="13" s="1"/>
  <c r="G373" i="20"/>
  <c r="G374" i="21" s="1"/>
  <c r="G394" i="13" s="1"/>
  <c r="X372" i="20"/>
  <c r="X373" i="21" s="1"/>
  <c r="X393" i="13" s="1"/>
  <c r="P372" i="20"/>
  <c r="P373" i="21" s="1"/>
  <c r="P393" i="13" s="1"/>
  <c r="H372" i="20"/>
  <c r="H373" i="21" s="1"/>
  <c r="H393" i="13" s="1"/>
  <c r="S371" i="20"/>
  <c r="S372" i="21" s="1"/>
  <c r="S392" i="13" s="1"/>
  <c r="K371" i="20"/>
  <c r="K372" i="21" s="1"/>
  <c r="K392" i="13" s="1"/>
  <c r="C371" i="20"/>
  <c r="C372" i="21" s="1"/>
  <c r="C392" i="13" s="1"/>
  <c r="T370" i="20"/>
  <c r="T371" i="21" s="1"/>
  <c r="T391" i="13" s="1"/>
  <c r="L370" i="20"/>
  <c r="L371" i="21" s="1"/>
  <c r="L391" i="13" s="1"/>
  <c r="D370" i="20"/>
  <c r="D371" i="21" s="1"/>
  <c r="D391" i="13" s="1"/>
  <c r="W369" i="20"/>
  <c r="W370" i="21" s="1"/>
  <c r="W390" i="13" s="1"/>
  <c r="O369" i="20"/>
  <c r="O370" i="21" s="1"/>
  <c r="O390" i="13" s="1"/>
  <c r="G369" i="20"/>
  <c r="G370" i="21" s="1"/>
  <c r="G390" i="13" s="1"/>
  <c r="X368" i="20"/>
  <c r="X369" i="21" s="1"/>
  <c r="X389" i="13" s="1"/>
  <c r="P368" i="20"/>
  <c r="P369" i="21" s="1"/>
  <c r="P389" i="13" s="1"/>
  <c r="H368" i="20"/>
  <c r="H369" i="21" s="1"/>
  <c r="H389" i="13" s="1"/>
  <c r="S367" i="20"/>
  <c r="S368" i="21" s="1"/>
  <c r="S388" i="13" s="1"/>
  <c r="K367" i="20"/>
  <c r="K368" i="21" s="1"/>
  <c r="K388" i="13" s="1"/>
  <c r="C367" i="20"/>
  <c r="C368" i="21" s="1"/>
  <c r="C388" i="13" s="1"/>
  <c r="T366" i="20"/>
  <c r="T367" i="21" s="1"/>
  <c r="T387" i="13" s="1"/>
  <c r="L366" i="20"/>
  <c r="L367" i="21" s="1"/>
  <c r="L387" i="13" s="1"/>
  <c r="D366" i="20"/>
  <c r="D367" i="21" s="1"/>
  <c r="D387" i="13" s="1"/>
  <c r="W365" i="20"/>
  <c r="W366" i="21" s="1"/>
  <c r="W386" i="13" s="1"/>
  <c r="O365" i="20"/>
  <c r="O366" i="21" s="1"/>
  <c r="O386" i="13" s="1"/>
  <c r="G365" i="20"/>
  <c r="G366" i="21" s="1"/>
  <c r="G386" i="13" s="1"/>
  <c r="X364" i="20"/>
  <c r="X365" i="21" s="1"/>
  <c r="X385" i="13" s="1"/>
  <c r="T364" i="20"/>
  <c r="T365" i="21" s="1"/>
  <c r="T385" i="13" s="1"/>
  <c r="P364" i="20"/>
  <c r="P365" i="21" s="1"/>
  <c r="P385" i="13" s="1"/>
  <c r="L364" i="20"/>
  <c r="L365" i="21" s="1"/>
  <c r="L385" i="13" s="1"/>
  <c r="H364" i="20"/>
  <c r="H365" i="21" s="1"/>
  <c r="H385" i="13" s="1"/>
  <c r="D364" i="20"/>
  <c r="D365" i="21" s="1"/>
  <c r="D385" i="13" s="1"/>
  <c r="Y363" i="20"/>
  <c r="Y364" i="21" s="1"/>
  <c r="Y384" i="13" s="1"/>
  <c r="U363" i="20"/>
  <c r="U364" i="21" s="1"/>
  <c r="U384" i="13" s="1"/>
  <c r="Q363" i="20"/>
  <c r="Q364" i="21" s="1"/>
  <c r="Q384" i="13" s="1"/>
  <c r="M363" i="20"/>
  <c r="M364" i="21" s="1"/>
  <c r="M384" i="13" s="1"/>
  <c r="I363" i="20"/>
  <c r="I364" i="21" s="1"/>
  <c r="I384" i="13" s="1"/>
  <c r="E363" i="20"/>
  <c r="E364" i="21" s="1"/>
  <c r="E384" i="13" s="1"/>
  <c r="V362" i="20"/>
  <c r="V363" i="21" s="1"/>
  <c r="V383" i="13" s="1"/>
  <c r="R362" i="20"/>
  <c r="R363" i="21" s="1"/>
  <c r="R383" i="13" s="1"/>
  <c r="N362" i="20"/>
  <c r="N363" i="21" s="1"/>
  <c r="N383" i="13" s="1"/>
  <c r="J362" i="20"/>
  <c r="J363" i="21" s="1"/>
  <c r="J383" i="13" s="1"/>
  <c r="F362" i="20"/>
  <c r="F363" i="21" s="1"/>
  <c r="F383" i="13" s="1"/>
  <c r="B362" i="20"/>
  <c r="B363" i="21" s="1"/>
  <c r="B383" i="13" s="1"/>
  <c r="W361" i="20"/>
  <c r="W362" i="21" s="1"/>
  <c r="W382" i="13" s="1"/>
  <c r="S361" i="20"/>
  <c r="S362" i="21" s="1"/>
  <c r="S382" i="13" s="1"/>
  <c r="O361" i="20"/>
  <c r="O362" i="21" s="1"/>
  <c r="O382" i="13" s="1"/>
  <c r="K361" i="20"/>
  <c r="K362" i="21" s="1"/>
  <c r="K382" i="13" s="1"/>
  <c r="G361" i="20"/>
  <c r="G362" i="21" s="1"/>
  <c r="G382" i="13" s="1"/>
  <c r="C361" i="20"/>
  <c r="C362" i="21" s="1"/>
  <c r="C382" i="13" s="1"/>
  <c r="X360" i="20"/>
  <c r="X361" i="21" s="1"/>
  <c r="X381" i="13" s="1"/>
  <c r="T360" i="20"/>
  <c r="T361" i="21" s="1"/>
  <c r="T381" i="13" s="1"/>
  <c r="P360" i="20"/>
  <c r="P361" i="21" s="1"/>
  <c r="P381" i="13" s="1"/>
  <c r="L360" i="20"/>
  <c r="L361" i="21" s="1"/>
  <c r="L381" i="13" s="1"/>
  <c r="H360" i="20"/>
  <c r="H361" i="21" s="1"/>
  <c r="H381" i="13" s="1"/>
  <c r="D360" i="20"/>
  <c r="D361" i="21" s="1"/>
  <c r="D381" i="13" s="1"/>
  <c r="Y359" i="20"/>
  <c r="Y360" i="21" s="1"/>
  <c r="Y380" i="13" s="1"/>
  <c r="U359" i="20"/>
  <c r="U360" i="21" s="1"/>
  <c r="U380" i="13" s="1"/>
  <c r="Q359" i="20"/>
  <c r="Q360" i="21" s="1"/>
  <c r="Q380" i="13" s="1"/>
  <c r="M359" i="20"/>
  <c r="M360" i="21" s="1"/>
  <c r="M380" i="13" s="1"/>
  <c r="I359" i="20"/>
  <c r="I360" i="21" s="1"/>
  <c r="I380" i="13" s="1"/>
  <c r="E359" i="20"/>
  <c r="E360" i="21" s="1"/>
  <c r="E380" i="13" s="1"/>
  <c r="V358" i="20"/>
  <c r="V359" i="21" s="1"/>
  <c r="V379" i="13" s="1"/>
  <c r="R358" i="20"/>
  <c r="R359" i="21" s="1"/>
  <c r="R379" i="13" s="1"/>
  <c r="N358" i="20"/>
  <c r="N359" i="21" s="1"/>
  <c r="N379" i="13" s="1"/>
  <c r="J358" i="20"/>
  <c r="J359" i="21" s="1"/>
  <c r="J379" i="13" s="1"/>
  <c r="F358" i="20"/>
  <c r="F359" i="21" s="1"/>
  <c r="F379" i="13" s="1"/>
  <c r="B358" i="20"/>
  <c r="B359" i="21" s="1"/>
  <c r="B379" i="13" s="1"/>
  <c r="W357" i="20"/>
  <c r="W358" i="21" s="1"/>
  <c r="W378" i="13" s="1"/>
  <c r="S357" i="20"/>
  <c r="S358" i="21" s="1"/>
  <c r="S378" i="13" s="1"/>
  <c r="O357" i="20"/>
  <c r="O358" i="21" s="1"/>
  <c r="O378" i="13" s="1"/>
  <c r="K357" i="20"/>
  <c r="K358" i="21" s="1"/>
  <c r="K378" i="13" s="1"/>
  <c r="G357" i="20"/>
  <c r="G358" i="21" s="1"/>
  <c r="G378" i="13" s="1"/>
  <c r="C357" i="20"/>
  <c r="C358" i="21" s="1"/>
  <c r="C378" i="13" s="1"/>
  <c r="X356" i="20"/>
  <c r="X357" i="21" s="1"/>
  <c r="X377" i="13" s="1"/>
  <c r="T356" i="20"/>
  <c r="T357" i="21" s="1"/>
  <c r="T377" i="13" s="1"/>
  <c r="P356" i="20"/>
  <c r="P357" i="21" s="1"/>
  <c r="P377" i="13" s="1"/>
  <c r="L356" i="20"/>
  <c r="L357" i="21" s="1"/>
  <c r="L377" i="13" s="1"/>
  <c r="H356" i="20"/>
  <c r="H357" i="21" s="1"/>
  <c r="H377" i="13" s="1"/>
  <c r="D356" i="20"/>
  <c r="D357" i="21" s="1"/>
  <c r="D377" i="13" s="1"/>
  <c r="Y355" i="20"/>
  <c r="Y356" i="21" s="1"/>
  <c r="Y376" i="13" s="1"/>
  <c r="U355" i="20"/>
  <c r="U356" i="21" s="1"/>
  <c r="U376" i="13" s="1"/>
  <c r="Q355" i="20"/>
  <c r="Q356" i="21" s="1"/>
  <c r="Q376" i="13" s="1"/>
  <c r="M355" i="20"/>
  <c r="M356" i="21" s="1"/>
  <c r="M376" i="13" s="1"/>
  <c r="I355" i="20"/>
  <c r="I356" i="21" s="1"/>
  <c r="I376" i="13" s="1"/>
  <c r="E355" i="20"/>
  <c r="E356" i="21" s="1"/>
  <c r="E376" i="13" s="1"/>
  <c r="V354" i="20"/>
  <c r="V355" i="21" s="1"/>
  <c r="V375" i="13" s="1"/>
  <c r="R354" i="20"/>
  <c r="R355" i="21" s="1"/>
  <c r="R375" i="13" s="1"/>
  <c r="N354" i="20"/>
  <c r="N355" i="21" s="1"/>
  <c r="N375" i="13" s="1"/>
  <c r="J354" i="20"/>
  <c r="J355" i="21" s="1"/>
  <c r="J375" i="13" s="1"/>
  <c r="F354" i="20"/>
  <c r="F355" i="21" s="1"/>
  <c r="F375" i="13" s="1"/>
  <c r="B354" i="20"/>
  <c r="B355" i="21" s="1"/>
  <c r="B375" i="13" s="1"/>
  <c r="W353" i="20"/>
  <c r="W354" i="21" s="1"/>
  <c r="W374" i="13" s="1"/>
  <c r="S353" i="20"/>
  <c r="S354" i="21" s="1"/>
  <c r="S374" i="13" s="1"/>
  <c r="O353" i="20"/>
  <c r="O354" i="21" s="1"/>
  <c r="O374" i="13" s="1"/>
  <c r="K353" i="20"/>
  <c r="K354" i="21" s="1"/>
  <c r="K374" i="13" s="1"/>
  <c r="G353" i="20"/>
  <c r="G354" i="21" s="1"/>
  <c r="G374" i="13" s="1"/>
  <c r="C353" i="20"/>
  <c r="C354" i="21" s="1"/>
  <c r="C374" i="13" s="1"/>
  <c r="X352" i="20"/>
  <c r="X353" i="21" s="1"/>
  <c r="X373" i="13" s="1"/>
  <c r="T352" i="20"/>
  <c r="T353" i="21" s="1"/>
  <c r="T373" i="13" s="1"/>
  <c r="P352" i="20"/>
  <c r="P353" i="21" s="1"/>
  <c r="P373" i="13" s="1"/>
  <c r="L352" i="20"/>
  <c r="L353" i="21" s="1"/>
  <c r="L373" i="13" s="1"/>
  <c r="H352" i="20"/>
  <c r="H353" i="21" s="1"/>
  <c r="H373" i="13" s="1"/>
  <c r="D352" i="20"/>
  <c r="D353" i="21" s="1"/>
  <c r="D373" i="13" s="1"/>
  <c r="Y351" i="20"/>
  <c r="Y352" i="21" s="1"/>
  <c r="Y372" i="13" s="1"/>
  <c r="U351" i="20"/>
  <c r="U352" i="21" s="1"/>
  <c r="U372" i="13" s="1"/>
  <c r="Q351" i="20"/>
  <c r="Q352" i="21" s="1"/>
  <c r="Q372" i="13" s="1"/>
  <c r="M351" i="20"/>
  <c r="M352" i="21" s="1"/>
  <c r="M372" i="13" s="1"/>
  <c r="I351" i="20"/>
  <c r="I352" i="21" s="1"/>
  <c r="I372" i="13" s="1"/>
  <c r="E351" i="20"/>
  <c r="E352" i="21" s="1"/>
  <c r="E372" i="13" s="1"/>
  <c r="V350" i="20"/>
  <c r="V351" i="21" s="1"/>
  <c r="V371" i="13" s="1"/>
  <c r="R350" i="20"/>
  <c r="R351" i="21" s="1"/>
  <c r="R371" i="13" s="1"/>
  <c r="N350" i="20"/>
  <c r="N351" i="21" s="1"/>
  <c r="N371" i="13" s="1"/>
  <c r="J350" i="20"/>
  <c r="J351" i="21" s="1"/>
  <c r="J371" i="13" s="1"/>
  <c r="F350" i="20"/>
  <c r="F351" i="21" s="1"/>
  <c r="F371" i="13" s="1"/>
  <c r="B350" i="20"/>
  <c r="B351" i="21" s="1"/>
  <c r="B371" i="13" s="1"/>
  <c r="W349" i="20"/>
  <c r="W350" i="21" s="1"/>
  <c r="W370" i="13" s="1"/>
  <c r="S349" i="20"/>
  <c r="S350" i="21" s="1"/>
  <c r="S370" i="13" s="1"/>
  <c r="O349" i="20"/>
  <c r="O350" i="21" s="1"/>
  <c r="O370" i="13" s="1"/>
  <c r="K349" i="20"/>
  <c r="K350" i="21" s="1"/>
  <c r="K370" i="13" s="1"/>
  <c r="G349" i="20"/>
  <c r="G350" i="21" s="1"/>
  <c r="G370" i="13" s="1"/>
  <c r="C349" i="20"/>
  <c r="C350" i="21" s="1"/>
  <c r="C370" i="13" s="1"/>
  <c r="X348" i="20"/>
  <c r="X349" i="21" s="1"/>
  <c r="X369" i="13" s="1"/>
  <c r="T348" i="20"/>
  <c r="T349" i="21" s="1"/>
  <c r="T369" i="13" s="1"/>
  <c r="P348" i="20"/>
  <c r="P349" i="21" s="1"/>
  <c r="P369" i="13" s="1"/>
  <c r="L348" i="20"/>
  <c r="L349" i="21" s="1"/>
  <c r="L369" i="13" s="1"/>
  <c r="H348" i="20"/>
  <c r="H349" i="21" s="1"/>
  <c r="H369" i="13" s="1"/>
  <c r="D348" i="20"/>
  <c r="D349" i="21" s="1"/>
  <c r="D369" i="13" s="1"/>
  <c r="Y347" i="20"/>
  <c r="Y348" i="21" s="1"/>
  <c r="Y368" i="13" s="1"/>
  <c r="U347" i="20"/>
  <c r="U348" i="21" s="1"/>
  <c r="U368" i="13" s="1"/>
  <c r="Q347" i="20"/>
  <c r="Q348" i="21" s="1"/>
  <c r="Q368" i="13" s="1"/>
  <c r="M347" i="20"/>
  <c r="M348" i="21" s="1"/>
  <c r="M368" i="13" s="1"/>
  <c r="I347" i="20"/>
  <c r="I348" i="21" s="1"/>
  <c r="I368" i="13" s="1"/>
  <c r="E347" i="20"/>
  <c r="E348" i="21" s="1"/>
  <c r="E368" i="13" s="1"/>
  <c r="V346" i="20"/>
  <c r="V347" i="21" s="1"/>
  <c r="V367" i="13" s="1"/>
  <c r="R346" i="20"/>
  <c r="R347" i="21" s="1"/>
  <c r="R367" i="13" s="1"/>
  <c r="N346" i="20"/>
  <c r="N347" i="21" s="1"/>
  <c r="N367" i="13" s="1"/>
  <c r="J346" i="20"/>
  <c r="J347" i="21" s="1"/>
  <c r="J367" i="13" s="1"/>
  <c r="F346" i="20"/>
  <c r="F347" i="21" s="1"/>
  <c r="F367" i="13" s="1"/>
  <c r="B346" i="20"/>
  <c r="B347" i="21" s="1"/>
  <c r="B367" i="13" s="1"/>
  <c r="W345" i="20"/>
  <c r="W346" i="21" s="1"/>
  <c r="W366" i="13" s="1"/>
  <c r="S345" i="20"/>
  <c r="S346" i="21" s="1"/>
  <c r="S366" i="13" s="1"/>
  <c r="O345" i="20"/>
  <c r="O346" i="21" s="1"/>
  <c r="O366" i="13" s="1"/>
  <c r="K345" i="20"/>
  <c r="K346" i="21" s="1"/>
  <c r="K366" i="13" s="1"/>
  <c r="G345" i="20"/>
  <c r="G346" i="21" s="1"/>
  <c r="G366" i="13" s="1"/>
  <c r="C345" i="20"/>
  <c r="C346" i="21" s="1"/>
  <c r="C366" i="13" s="1"/>
  <c r="X344" i="20"/>
  <c r="X345" i="21" s="1"/>
  <c r="X365" i="13" s="1"/>
  <c r="T344" i="20"/>
  <c r="T345" i="21" s="1"/>
  <c r="T365" i="13" s="1"/>
  <c r="P344" i="20"/>
  <c r="P345" i="21" s="1"/>
  <c r="P365" i="13" s="1"/>
  <c r="L344" i="20"/>
  <c r="L345" i="21" s="1"/>
  <c r="L365" i="13" s="1"/>
  <c r="H344" i="20"/>
  <c r="H345" i="21" s="1"/>
  <c r="H365" i="13" s="1"/>
  <c r="D344" i="20"/>
  <c r="D345" i="21" s="1"/>
  <c r="D365" i="13" s="1"/>
  <c r="Y343" i="20"/>
  <c r="Y344" i="21" s="1"/>
  <c r="Y364" i="13" s="1"/>
  <c r="U343" i="20"/>
  <c r="U344" i="21" s="1"/>
  <c r="U364" i="13" s="1"/>
  <c r="W375" i="20"/>
  <c r="W376" i="21" s="1"/>
  <c r="W396" i="13" s="1"/>
  <c r="G375" i="20"/>
  <c r="G376" i="21" s="1"/>
  <c r="G396" i="13" s="1"/>
  <c r="P374" i="20"/>
  <c r="P375" i="21" s="1"/>
  <c r="P395" i="13" s="1"/>
  <c r="K373" i="20"/>
  <c r="K374" i="21" s="1"/>
  <c r="K394" i="13" s="1"/>
  <c r="V372" i="20"/>
  <c r="V373" i="21" s="1"/>
  <c r="V393" i="13" s="1"/>
  <c r="F372" i="20"/>
  <c r="F373" i="21" s="1"/>
  <c r="F393" i="13" s="1"/>
  <c r="W371" i="20"/>
  <c r="W372" i="21" s="1"/>
  <c r="W392" i="13" s="1"/>
  <c r="G371" i="20"/>
  <c r="G372" i="21" s="1"/>
  <c r="G392" i="13" s="1"/>
  <c r="P370" i="20"/>
  <c r="P371" i="21" s="1"/>
  <c r="P391" i="13" s="1"/>
  <c r="K369" i="20"/>
  <c r="K370" i="21" s="1"/>
  <c r="K390" i="13" s="1"/>
  <c r="V368" i="20"/>
  <c r="V369" i="21" s="1"/>
  <c r="V389" i="13" s="1"/>
  <c r="F368" i="20"/>
  <c r="F369" i="21" s="1"/>
  <c r="F389" i="13" s="1"/>
  <c r="W367" i="20"/>
  <c r="W368" i="21" s="1"/>
  <c r="W388" i="13" s="1"/>
  <c r="G367" i="20"/>
  <c r="G368" i="21" s="1"/>
  <c r="G388" i="13" s="1"/>
  <c r="P366" i="20"/>
  <c r="P367" i="21" s="1"/>
  <c r="P387" i="13" s="1"/>
  <c r="K365" i="20"/>
  <c r="K366" i="21" s="1"/>
  <c r="K386" i="13" s="1"/>
  <c r="W364" i="20"/>
  <c r="W365" i="21" s="1"/>
  <c r="W385" i="13" s="1"/>
  <c r="O364" i="20"/>
  <c r="O365" i="21" s="1"/>
  <c r="O385" i="13" s="1"/>
  <c r="J364" i="20"/>
  <c r="J365" i="21" s="1"/>
  <c r="J385" i="13" s="1"/>
  <c r="E364" i="20"/>
  <c r="E365" i="21" s="1"/>
  <c r="E385" i="13" s="1"/>
  <c r="X363" i="20"/>
  <c r="X364" i="21" s="1"/>
  <c r="X384" i="13" s="1"/>
  <c r="S363" i="20"/>
  <c r="S364" i="21" s="1"/>
  <c r="S384" i="13" s="1"/>
  <c r="N363" i="20"/>
  <c r="N364" i="21" s="1"/>
  <c r="N384" i="13" s="1"/>
  <c r="H363" i="20"/>
  <c r="H364" i="21" s="1"/>
  <c r="H384" i="13" s="1"/>
  <c r="C363" i="20"/>
  <c r="C364" i="21" s="1"/>
  <c r="C384" i="13" s="1"/>
  <c r="X362" i="20"/>
  <c r="X363" i="21" s="1"/>
  <c r="X383" i="13" s="1"/>
  <c r="S362" i="20"/>
  <c r="S363" i="21" s="1"/>
  <c r="S383" i="13" s="1"/>
  <c r="M362" i="20"/>
  <c r="M363" i="21" s="1"/>
  <c r="M383" i="13" s="1"/>
  <c r="H362" i="20"/>
  <c r="H363" i="21" s="1"/>
  <c r="H383" i="13" s="1"/>
  <c r="C362" i="20"/>
  <c r="C363" i="21" s="1"/>
  <c r="C383" i="13" s="1"/>
  <c r="V361" i="20"/>
  <c r="V362" i="21" s="1"/>
  <c r="V382" i="13" s="1"/>
  <c r="Q361" i="20"/>
  <c r="Q362" i="21" s="1"/>
  <c r="Q382" i="13" s="1"/>
  <c r="L361" i="20"/>
  <c r="L362" i="21" s="1"/>
  <c r="L382" i="13" s="1"/>
  <c r="F361" i="20"/>
  <c r="F362" i="21" s="1"/>
  <c r="F382" i="13" s="1"/>
  <c r="U360" i="20"/>
  <c r="U361" i="21" s="1"/>
  <c r="U381" i="13" s="1"/>
  <c r="O360" i="20"/>
  <c r="O361" i="21" s="1"/>
  <c r="O381" i="13" s="1"/>
  <c r="J360" i="20"/>
  <c r="J361" i="21" s="1"/>
  <c r="J381" i="13" s="1"/>
  <c r="E360" i="20"/>
  <c r="E361" i="21" s="1"/>
  <c r="E381" i="13" s="1"/>
  <c r="X359" i="20"/>
  <c r="X360" i="21" s="1"/>
  <c r="X380" i="13" s="1"/>
  <c r="S359" i="20"/>
  <c r="S360" i="21" s="1"/>
  <c r="S380" i="13" s="1"/>
  <c r="N359" i="20"/>
  <c r="N360" i="21" s="1"/>
  <c r="N380" i="13" s="1"/>
  <c r="H359" i="20"/>
  <c r="H360" i="21" s="1"/>
  <c r="H380" i="13" s="1"/>
  <c r="C359" i="20"/>
  <c r="C360" i="21" s="1"/>
  <c r="C380" i="13" s="1"/>
  <c r="X358" i="20"/>
  <c r="X359" i="21" s="1"/>
  <c r="X379" i="13" s="1"/>
  <c r="S358" i="20"/>
  <c r="S359" i="21" s="1"/>
  <c r="S379" i="13" s="1"/>
  <c r="M358" i="20"/>
  <c r="M359" i="21" s="1"/>
  <c r="M379" i="13" s="1"/>
  <c r="H358" i="20"/>
  <c r="H359" i="21" s="1"/>
  <c r="H379" i="13" s="1"/>
  <c r="C358" i="20"/>
  <c r="C359" i="21" s="1"/>
  <c r="C379" i="13" s="1"/>
  <c r="V357" i="20"/>
  <c r="V358" i="21" s="1"/>
  <c r="V378" i="13" s="1"/>
  <c r="Q357" i="20"/>
  <c r="Q358" i="21" s="1"/>
  <c r="Q378" i="13" s="1"/>
  <c r="L357" i="20"/>
  <c r="L358" i="21" s="1"/>
  <c r="L378" i="13" s="1"/>
  <c r="F357" i="20"/>
  <c r="F358" i="21" s="1"/>
  <c r="F378" i="13" s="1"/>
  <c r="U356" i="20"/>
  <c r="U357" i="21" s="1"/>
  <c r="U377" i="13" s="1"/>
  <c r="O356" i="20"/>
  <c r="O357" i="21" s="1"/>
  <c r="O377" i="13" s="1"/>
  <c r="J356" i="20"/>
  <c r="J357" i="21" s="1"/>
  <c r="J377" i="13" s="1"/>
  <c r="E356" i="20"/>
  <c r="E357" i="21" s="1"/>
  <c r="E377" i="13" s="1"/>
  <c r="X355" i="20"/>
  <c r="X356" i="21" s="1"/>
  <c r="X376" i="13" s="1"/>
  <c r="S355" i="20"/>
  <c r="S356" i="21" s="1"/>
  <c r="S376" i="13" s="1"/>
  <c r="N355" i="20"/>
  <c r="N356" i="21" s="1"/>
  <c r="N376" i="13" s="1"/>
  <c r="H355" i="20"/>
  <c r="H356" i="21" s="1"/>
  <c r="H376" i="13" s="1"/>
  <c r="C355" i="20"/>
  <c r="C356" i="21" s="1"/>
  <c r="C376" i="13" s="1"/>
  <c r="X354" i="20"/>
  <c r="X355" i="21" s="1"/>
  <c r="X375" i="13" s="1"/>
  <c r="S354" i="20"/>
  <c r="S355" i="21" s="1"/>
  <c r="S375" i="13" s="1"/>
  <c r="M354" i="20"/>
  <c r="M355" i="21" s="1"/>
  <c r="M375" i="13" s="1"/>
  <c r="H354" i="20"/>
  <c r="H355" i="21" s="1"/>
  <c r="H375" i="13" s="1"/>
  <c r="C354" i="20"/>
  <c r="C355" i="21" s="1"/>
  <c r="C375" i="13" s="1"/>
  <c r="V353" i="20"/>
  <c r="V354" i="21" s="1"/>
  <c r="V374" i="13" s="1"/>
  <c r="Q353" i="20"/>
  <c r="Q354" i="21" s="1"/>
  <c r="Q374" i="13" s="1"/>
  <c r="L353" i="20"/>
  <c r="L354" i="21" s="1"/>
  <c r="L374" i="13" s="1"/>
  <c r="F353" i="20"/>
  <c r="F354" i="21" s="1"/>
  <c r="F374" i="13" s="1"/>
  <c r="U352" i="20"/>
  <c r="U353" i="21" s="1"/>
  <c r="U373" i="13" s="1"/>
  <c r="O352" i="20"/>
  <c r="O353" i="21" s="1"/>
  <c r="O373" i="13" s="1"/>
  <c r="J352" i="20"/>
  <c r="J353" i="21" s="1"/>
  <c r="J373" i="13" s="1"/>
  <c r="E352" i="20"/>
  <c r="E353" i="21" s="1"/>
  <c r="E373" i="13" s="1"/>
  <c r="X351" i="20"/>
  <c r="X352" i="21" s="1"/>
  <c r="X372" i="13" s="1"/>
  <c r="S351" i="20"/>
  <c r="S352" i="21" s="1"/>
  <c r="S372" i="13" s="1"/>
  <c r="N351" i="20"/>
  <c r="N352" i="21" s="1"/>
  <c r="N372" i="13" s="1"/>
  <c r="H351" i="20"/>
  <c r="H352" i="21" s="1"/>
  <c r="H372" i="13" s="1"/>
  <c r="O375" i="20"/>
  <c r="O376" i="21" s="1"/>
  <c r="O396" i="13" s="1"/>
  <c r="X374" i="20"/>
  <c r="X375" i="21" s="1"/>
  <c r="X395" i="13" s="1"/>
  <c r="H374" i="20"/>
  <c r="H375" i="21" s="1"/>
  <c r="H395" i="13" s="1"/>
  <c r="S373" i="20"/>
  <c r="S374" i="21" s="1"/>
  <c r="S394" i="13" s="1"/>
  <c r="C373" i="20"/>
  <c r="C374" i="21" s="1"/>
  <c r="C394" i="13" s="1"/>
  <c r="N372" i="20"/>
  <c r="N373" i="21" s="1"/>
  <c r="N393" i="13" s="1"/>
  <c r="O371" i="20"/>
  <c r="O372" i="21" s="1"/>
  <c r="O392" i="13" s="1"/>
  <c r="X370" i="20"/>
  <c r="X371" i="21" s="1"/>
  <c r="X391" i="13" s="1"/>
  <c r="H370" i="20"/>
  <c r="H371" i="21" s="1"/>
  <c r="H391" i="13" s="1"/>
  <c r="S369" i="20"/>
  <c r="S370" i="21" s="1"/>
  <c r="S390" i="13" s="1"/>
  <c r="C369" i="20"/>
  <c r="C370" i="21" s="1"/>
  <c r="C390" i="13" s="1"/>
  <c r="N368" i="20"/>
  <c r="N369" i="21" s="1"/>
  <c r="N389" i="13" s="1"/>
  <c r="O367" i="20"/>
  <c r="O368" i="21" s="1"/>
  <c r="O388" i="13" s="1"/>
  <c r="X366" i="20"/>
  <c r="X367" i="21" s="1"/>
  <c r="X387" i="13" s="1"/>
  <c r="H366" i="20"/>
  <c r="H367" i="21" s="1"/>
  <c r="H387" i="13" s="1"/>
  <c r="S365" i="20"/>
  <c r="S366" i="21" s="1"/>
  <c r="S386" i="13" s="1"/>
  <c r="C365" i="20"/>
  <c r="C366" i="21" s="1"/>
  <c r="C386" i="13" s="1"/>
  <c r="S364" i="20"/>
  <c r="S365" i="21" s="1"/>
  <c r="S385" i="13" s="1"/>
  <c r="M364" i="20"/>
  <c r="M365" i="21" s="1"/>
  <c r="M385" i="13" s="1"/>
  <c r="G364" i="20"/>
  <c r="G365" i="21" s="1"/>
  <c r="G385" i="13" s="1"/>
  <c r="B364" i="20"/>
  <c r="B365" i="21" s="1"/>
  <c r="B385" i="13" s="1"/>
  <c r="V363" i="20"/>
  <c r="V364" i="21" s="1"/>
  <c r="V384" i="13" s="1"/>
  <c r="P363" i="20"/>
  <c r="P364" i="21" s="1"/>
  <c r="P384" i="13" s="1"/>
  <c r="K363" i="20"/>
  <c r="K364" i="21" s="1"/>
  <c r="K384" i="13" s="1"/>
  <c r="F363" i="20"/>
  <c r="F364" i="21" s="1"/>
  <c r="F384" i="13" s="1"/>
  <c r="U362" i="20"/>
  <c r="U363" i="21" s="1"/>
  <c r="U383" i="13" s="1"/>
  <c r="P362" i="20"/>
  <c r="P363" i="21" s="1"/>
  <c r="P383" i="13" s="1"/>
  <c r="K362" i="20"/>
  <c r="K363" i="21" s="1"/>
  <c r="K383" i="13" s="1"/>
  <c r="E362" i="20"/>
  <c r="E363" i="21" s="1"/>
  <c r="E383" i="13" s="1"/>
  <c r="Y361" i="20"/>
  <c r="Y362" i="21" s="1"/>
  <c r="Y382" i="13" s="1"/>
  <c r="T361" i="20"/>
  <c r="T362" i="21" s="1"/>
  <c r="T382" i="13" s="1"/>
  <c r="N361" i="20"/>
  <c r="N362" i="21" s="1"/>
  <c r="N382" i="13" s="1"/>
  <c r="I361" i="20"/>
  <c r="I362" i="21" s="1"/>
  <c r="I382" i="13" s="1"/>
  <c r="D361" i="20"/>
  <c r="D362" i="21" s="1"/>
  <c r="D382" i="13" s="1"/>
  <c r="W360" i="20"/>
  <c r="W361" i="21" s="1"/>
  <c r="W381" i="13" s="1"/>
  <c r="R360" i="20"/>
  <c r="R361" i="21" s="1"/>
  <c r="R381" i="13" s="1"/>
  <c r="M360" i="20"/>
  <c r="M361" i="21" s="1"/>
  <c r="M381" i="13" s="1"/>
  <c r="G360" i="20"/>
  <c r="G361" i="21" s="1"/>
  <c r="G381" i="13" s="1"/>
  <c r="B360" i="20"/>
  <c r="V359" i="20"/>
  <c r="V360" i="21" s="1"/>
  <c r="V380" i="13" s="1"/>
  <c r="P359" i="20"/>
  <c r="P360" i="21" s="1"/>
  <c r="P380" i="13" s="1"/>
  <c r="K359" i="20"/>
  <c r="K360" i="21" s="1"/>
  <c r="K380" i="13" s="1"/>
  <c r="F359" i="20"/>
  <c r="F360" i="21" s="1"/>
  <c r="F380" i="13" s="1"/>
  <c r="U358" i="20"/>
  <c r="U359" i="21" s="1"/>
  <c r="U379" i="13" s="1"/>
  <c r="P358" i="20"/>
  <c r="P359" i="21" s="1"/>
  <c r="P379" i="13" s="1"/>
  <c r="K358" i="20"/>
  <c r="K359" i="21" s="1"/>
  <c r="K379" i="13" s="1"/>
  <c r="E358" i="20"/>
  <c r="E359" i="21" s="1"/>
  <c r="E379" i="13" s="1"/>
  <c r="Y357" i="20"/>
  <c r="Y358" i="21" s="1"/>
  <c r="Y378" i="13" s="1"/>
  <c r="T357" i="20"/>
  <c r="T358" i="21" s="1"/>
  <c r="T378" i="13" s="1"/>
  <c r="N357" i="20"/>
  <c r="N358" i="21" s="1"/>
  <c r="N378" i="13" s="1"/>
  <c r="I357" i="20"/>
  <c r="I358" i="21" s="1"/>
  <c r="I378" i="13" s="1"/>
  <c r="D357" i="20"/>
  <c r="D358" i="21" s="1"/>
  <c r="D378" i="13" s="1"/>
  <c r="W356" i="20"/>
  <c r="W357" i="21" s="1"/>
  <c r="W377" i="13" s="1"/>
  <c r="R356" i="20"/>
  <c r="R357" i="21" s="1"/>
  <c r="R377" i="13" s="1"/>
  <c r="M356" i="20"/>
  <c r="M357" i="21" s="1"/>
  <c r="M377" i="13" s="1"/>
  <c r="G356" i="20"/>
  <c r="G357" i="21" s="1"/>
  <c r="G377" i="13" s="1"/>
  <c r="B356" i="20"/>
  <c r="B357" i="21" s="1"/>
  <c r="B377" i="13" s="1"/>
  <c r="V355" i="20"/>
  <c r="V356" i="21" s="1"/>
  <c r="V376" i="13" s="1"/>
  <c r="P355" i="20"/>
  <c r="P356" i="21" s="1"/>
  <c r="P376" i="13" s="1"/>
  <c r="K355" i="20"/>
  <c r="K356" i="21" s="1"/>
  <c r="K376" i="13" s="1"/>
  <c r="F355" i="20"/>
  <c r="F356" i="21" s="1"/>
  <c r="F376" i="13" s="1"/>
  <c r="U354" i="20"/>
  <c r="U355" i="21" s="1"/>
  <c r="U375" i="13" s="1"/>
  <c r="P354" i="20"/>
  <c r="P355" i="21" s="1"/>
  <c r="P375" i="13" s="1"/>
  <c r="K354" i="20"/>
  <c r="K355" i="21" s="1"/>
  <c r="K375" i="13" s="1"/>
  <c r="E354" i="20"/>
  <c r="E355" i="21" s="1"/>
  <c r="E375" i="13" s="1"/>
  <c r="Y353" i="20"/>
  <c r="Y354" i="21" s="1"/>
  <c r="Y374" i="13" s="1"/>
  <c r="T353" i="20"/>
  <c r="T354" i="21" s="1"/>
  <c r="T374" i="13" s="1"/>
  <c r="N353" i="20"/>
  <c r="N354" i="21" s="1"/>
  <c r="N374" i="13" s="1"/>
  <c r="I353" i="20"/>
  <c r="I354" i="21" s="1"/>
  <c r="I374" i="13" s="1"/>
  <c r="D353" i="20"/>
  <c r="D354" i="21" s="1"/>
  <c r="D374" i="13" s="1"/>
  <c r="W352" i="20"/>
  <c r="W353" i="21" s="1"/>
  <c r="W373" i="13" s="1"/>
  <c r="R352" i="20"/>
  <c r="R353" i="21" s="1"/>
  <c r="R373" i="13" s="1"/>
  <c r="M352" i="20"/>
  <c r="M353" i="21" s="1"/>
  <c r="M373" i="13" s="1"/>
  <c r="G352" i="20"/>
  <c r="G353" i="21" s="1"/>
  <c r="G373" i="13" s="1"/>
  <c r="B352" i="20"/>
  <c r="B353" i="21" s="1"/>
  <c r="B373" i="13" s="1"/>
  <c r="V351" i="20"/>
  <c r="V352" i="21" s="1"/>
  <c r="V372" i="13" s="1"/>
  <c r="P351" i="20"/>
  <c r="P352" i="21" s="1"/>
  <c r="P372" i="13" s="1"/>
  <c r="K351" i="20"/>
  <c r="K352" i="21" s="1"/>
  <c r="K372" i="13" s="1"/>
  <c r="F351" i="20"/>
  <c r="F352" i="21" s="1"/>
  <c r="F372" i="13" s="1"/>
  <c r="U350" i="20"/>
  <c r="U351" i="21" s="1"/>
  <c r="U371" i="13" s="1"/>
  <c r="P350" i="20"/>
  <c r="P351" i="21" s="1"/>
  <c r="P371" i="13" s="1"/>
  <c r="I375" i="20"/>
  <c r="I376" i="21" s="1"/>
  <c r="I396" i="13" s="1"/>
  <c r="B374" i="20"/>
  <c r="B375" i="21" s="1"/>
  <c r="B395" i="13" s="1"/>
  <c r="E373" i="20"/>
  <c r="E374" i="21" s="1"/>
  <c r="E394" i="13" s="1"/>
  <c r="D372" i="20"/>
  <c r="D373" i="21" s="1"/>
  <c r="D393" i="13" s="1"/>
  <c r="I371" i="20"/>
  <c r="I372" i="21" s="1"/>
  <c r="I392" i="13" s="1"/>
  <c r="B370" i="20"/>
  <c r="B371" i="21" s="1"/>
  <c r="B391" i="13" s="1"/>
  <c r="E369" i="20"/>
  <c r="E370" i="21" s="1"/>
  <c r="E390" i="13" s="1"/>
  <c r="D368" i="20"/>
  <c r="D369" i="21" s="1"/>
  <c r="D389" i="13" s="1"/>
  <c r="I367" i="20"/>
  <c r="I368" i="21" s="1"/>
  <c r="I388" i="13" s="1"/>
  <c r="B366" i="20"/>
  <c r="B367" i="21" s="1"/>
  <c r="B387" i="13" s="1"/>
  <c r="E365" i="20"/>
  <c r="E366" i="21" s="1"/>
  <c r="E386" i="13" s="1"/>
  <c r="N364" i="20"/>
  <c r="N365" i="21" s="1"/>
  <c r="N385" i="13" s="1"/>
  <c r="C364" i="20"/>
  <c r="C365" i="21" s="1"/>
  <c r="C385" i="13" s="1"/>
  <c r="R363" i="20"/>
  <c r="R364" i="21" s="1"/>
  <c r="R384" i="13" s="1"/>
  <c r="G363" i="20"/>
  <c r="G364" i="21" s="1"/>
  <c r="G384" i="13" s="1"/>
  <c r="Y362" i="20"/>
  <c r="Y363" i="21" s="1"/>
  <c r="Y383" i="13" s="1"/>
  <c r="O362" i="20"/>
  <c r="O363" i="21" s="1"/>
  <c r="O383" i="13" s="1"/>
  <c r="D362" i="20"/>
  <c r="D363" i="21" s="1"/>
  <c r="D383" i="13" s="1"/>
  <c r="R361" i="20"/>
  <c r="R362" i="21" s="1"/>
  <c r="R382" i="13" s="1"/>
  <c r="H361" i="20"/>
  <c r="H362" i="21" s="1"/>
  <c r="H382" i="13" s="1"/>
  <c r="Y360" i="20"/>
  <c r="Y361" i="21" s="1"/>
  <c r="Y381" i="13" s="1"/>
  <c r="N360" i="20"/>
  <c r="N361" i="21" s="1"/>
  <c r="N381" i="13" s="1"/>
  <c r="C360" i="20"/>
  <c r="C361" i="21" s="1"/>
  <c r="C381" i="13" s="1"/>
  <c r="R359" i="20"/>
  <c r="R360" i="21" s="1"/>
  <c r="R380" i="13" s="1"/>
  <c r="G359" i="20"/>
  <c r="G360" i="21" s="1"/>
  <c r="G380" i="13" s="1"/>
  <c r="Y358" i="20"/>
  <c r="Y359" i="21" s="1"/>
  <c r="Y379" i="13" s="1"/>
  <c r="O358" i="20"/>
  <c r="O359" i="21" s="1"/>
  <c r="O379" i="13" s="1"/>
  <c r="D358" i="20"/>
  <c r="D359" i="21" s="1"/>
  <c r="D379" i="13" s="1"/>
  <c r="R357" i="20"/>
  <c r="R358" i="21" s="1"/>
  <c r="R378" i="13" s="1"/>
  <c r="H357" i="20"/>
  <c r="H358" i="21" s="1"/>
  <c r="H378" i="13" s="1"/>
  <c r="Y356" i="20"/>
  <c r="Y357" i="21" s="1"/>
  <c r="Y377" i="13" s="1"/>
  <c r="N356" i="20"/>
  <c r="N357" i="21" s="1"/>
  <c r="N377" i="13" s="1"/>
  <c r="C356" i="20"/>
  <c r="C357" i="21" s="1"/>
  <c r="C377" i="13" s="1"/>
  <c r="R355" i="20"/>
  <c r="R356" i="21" s="1"/>
  <c r="R376" i="13" s="1"/>
  <c r="G355" i="20"/>
  <c r="G356" i="21" s="1"/>
  <c r="G376" i="13" s="1"/>
  <c r="Y354" i="20"/>
  <c r="Y355" i="21" s="1"/>
  <c r="Y375" i="13" s="1"/>
  <c r="O354" i="20"/>
  <c r="O355" i="21" s="1"/>
  <c r="O375" i="13" s="1"/>
  <c r="D354" i="20"/>
  <c r="D355" i="21" s="1"/>
  <c r="D375" i="13" s="1"/>
  <c r="R353" i="20"/>
  <c r="R354" i="21" s="1"/>
  <c r="R374" i="13" s="1"/>
  <c r="H353" i="20"/>
  <c r="H354" i="21" s="1"/>
  <c r="H374" i="13" s="1"/>
  <c r="Y352" i="20"/>
  <c r="Y353" i="21" s="1"/>
  <c r="Y373" i="13" s="1"/>
  <c r="N352" i="20"/>
  <c r="N353" i="21" s="1"/>
  <c r="N373" i="13" s="1"/>
  <c r="C352" i="20"/>
  <c r="C353" i="21" s="1"/>
  <c r="C373" i="13" s="1"/>
  <c r="R351" i="20"/>
  <c r="R352" i="21" s="1"/>
  <c r="R372" i="13" s="1"/>
  <c r="G351" i="20"/>
  <c r="G352" i="21" s="1"/>
  <c r="G372" i="13" s="1"/>
  <c r="T350" i="20"/>
  <c r="T351" i="21" s="1"/>
  <c r="T371" i="13" s="1"/>
  <c r="M350" i="20"/>
  <c r="M351" i="21" s="1"/>
  <c r="M371" i="13" s="1"/>
  <c r="H350" i="20"/>
  <c r="H351" i="21" s="1"/>
  <c r="H371" i="13" s="1"/>
  <c r="C350" i="20"/>
  <c r="C351" i="21" s="1"/>
  <c r="C371" i="13" s="1"/>
  <c r="V349" i="20"/>
  <c r="V350" i="21" s="1"/>
  <c r="V370" i="13" s="1"/>
  <c r="Q349" i="20"/>
  <c r="Q350" i="21" s="1"/>
  <c r="Q370" i="13" s="1"/>
  <c r="L349" i="20"/>
  <c r="L350" i="21" s="1"/>
  <c r="L370" i="13" s="1"/>
  <c r="F349" i="20"/>
  <c r="F350" i="21" s="1"/>
  <c r="F370" i="13" s="1"/>
  <c r="U348" i="20"/>
  <c r="U349" i="21" s="1"/>
  <c r="U369" i="13" s="1"/>
  <c r="O348" i="20"/>
  <c r="O349" i="21" s="1"/>
  <c r="O369" i="13" s="1"/>
  <c r="J348" i="20"/>
  <c r="J349" i="21" s="1"/>
  <c r="J369" i="13" s="1"/>
  <c r="E348" i="20"/>
  <c r="E349" i="21" s="1"/>
  <c r="E369" i="13" s="1"/>
  <c r="X347" i="20"/>
  <c r="X348" i="21" s="1"/>
  <c r="X368" i="13" s="1"/>
  <c r="S347" i="20"/>
  <c r="S348" i="21" s="1"/>
  <c r="S368" i="13" s="1"/>
  <c r="N347" i="20"/>
  <c r="N348" i="21" s="1"/>
  <c r="N368" i="13" s="1"/>
  <c r="H347" i="20"/>
  <c r="H348" i="21" s="1"/>
  <c r="H368" i="13" s="1"/>
  <c r="C347" i="20"/>
  <c r="C348" i="21" s="1"/>
  <c r="C368" i="13" s="1"/>
  <c r="X346" i="20"/>
  <c r="X347" i="21" s="1"/>
  <c r="X367" i="13" s="1"/>
  <c r="S346" i="20"/>
  <c r="S347" i="21" s="1"/>
  <c r="S367" i="13" s="1"/>
  <c r="M346" i="20"/>
  <c r="M347" i="21" s="1"/>
  <c r="M367" i="13" s="1"/>
  <c r="H346" i="20"/>
  <c r="H347" i="21" s="1"/>
  <c r="H367" i="13" s="1"/>
  <c r="C346" i="20"/>
  <c r="C347" i="21" s="1"/>
  <c r="C367" i="13" s="1"/>
  <c r="V345" i="20"/>
  <c r="V346" i="21" s="1"/>
  <c r="V366" i="13" s="1"/>
  <c r="Q345" i="20"/>
  <c r="Q346" i="21" s="1"/>
  <c r="Q366" i="13" s="1"/>
  <c r="L345" i="20"/>
  <c r="L346" i="21" s="1"/>
  <c r="L366" i="13" s="1"/>
  <c r="F345" i="20"/>
  <c r="F346" i="21" s="1"/>
  <c r="F366" i="13" s="1"/>
  <c r="U344" i="20"/>
  <c r="U345" i="21" s="1"/>
  <c r="U365" i="13" s="1"/>
  <c r="O344" i="20"/>
  <c r="O345" i="21" s="1"/>
  <c r="O365" i="13" s="1"/>
  <c r="J344" i="20"/>
  <c r="J345" i="21" s="1"/>
  <c r="J365" i="13" s="1"/>
  <c r="E344" i="20"/>
  <c r="E345" i="21" s="1"/>
  <c r="E365" i="13" s="1"/>
  <c r="X343" i="20"/>
  <c r="X344" i="21" s="1"/>
  <c r="X364" i="13" s="1"/>
  <c r="S343" i="20"/>
  <c r="S344" i="21" s="1"/>
  <c r="S364" i="13" s="1"/>
  <c r="O343" i="20"/>
  <c r="O344" i="21" s="1"/>
  <c r="O364" i="13" s="1"/>
  <c r="K343" i="20"/>
  <c r="K344" i="21" s="1"/>
  <c r="K364" i="13" s="1"/>
  <c r="G343" i="20"/>
  <c r="G344" i="21" s="1"/>
  <c r="G364" i="13" s="1"/>
  <c r="C343" i="20"/>
  <c r="C344" i="21" s="1"/>
  <c r="C364" i="13" s="1"/>
  <c r="X342" i="20"/>
  <c r="X343" i="21" s="1"/>
  <c r="X363" i="13" s="1"/>
  <c r="T342" i="20"/>
  <c r="T343" i="21" s="1"/>
  <c r="T363" i="13" s="1"/>
  <c r="P342" i="20"/>
  <c r="P343" i="21" s="1"/>
  <c r="P363" i="13" s="1"/>
  <c r="L342" i="20"/>
  <c r="L343" i="21" s="1"/>
  <c r="L363" i="13" s="1"/>
  <c r="H342" i="20"/>
  <c r="H343" i="21" s="1"/>
  <c r="H363" i="13" s="1"/>
  <c r="D342" i="20"/>
  <c r="D343" i="21" s="1"/>
  <c r="D363" i="13" s="1"/>
  <c r="Y341" i="20"/>
  <c r="Y342" i="21" s="1"/>
  <c r="Y362" i="13" s="1"/>
  <c r="U341" i="20"/>
  <c r="U342" i="21" s="1"/>
  <c r="U362" i="13" s="1"/>
  <c r="Q341" i="20"/>
  <c r="Q342" i="21" s="1"/>
  <c r="Q362" i="13" s="1"/>
  <c r="M341" i="20"/>
  <c r="M342" i="21" s="1"/>
  <c r="M362" i="13" s="1"/>
  <c r="I341" i="20"/>
  <c r="I342" i="21" s="1"/>
  <c r="I362" i="13" s="1"/>
  <c r="E341" i="20"/>
  <c r="E342" i="21" s="1"/>
  <c r="E362" i="13" s="1"/>
  <c r="V340" i="20"/>
  <c r="V341" i="21" s="1"/>
  <c r="V361" i="13" s="1"/>
  <c r="R340" i="20"/>
  <c r="R341" i="21" s="1"/>
  <c r="R361" i="13" s="1"/>
  <c r="N340" i="20"/>
  <c r="N341" i="21" s="1"/>
  <c r="N361" i="13" s="1"/>
  <c r="J340" i="20"/>
  <c r="J341" i="21" s="1"/>
  <c r="J361" i="13" s="1"/>
  <c r="F340" i="20"/>
  <c r="F341" i="21" s="1"/>
  <c r="F361" i="13" s="1"/>
  <c r="B340" i="20"/>
  <c r="B341" i="21" s="1"/>
  <c r="B361" i="13" s="1"/>
  <c r="W339" i="20"/>
  <c r="W340" i="21" s="1"/>
  <c r="W360" i="13" s="1"/>
  <c r="S339" i="20"/>
  <c r="S340" i="21" s="1"/>
  <c r="S360" i="13" s="1"/>
  <c r="O339" i="20"/>
  <c r="O340" i="21" s="1"/>
  <c r="O360" i="13" s="1"/>
  <c r="K339" i="20"/>
  <c r="K340" i="21" s="1"/>
  <c r="K360" i="13" s="1"/>
  <c r="G339" i="20"/>
  <c r="G340" i="21" s="1"/>
  <c r="G360" i="13" s="1"/>
  <c r="C339" i="20"/>
  <c r="C340" i="21" s="1"/>
  <c r="C360" i="13" s="1"/>
  <c r="X338" i="20"/>
  <c r="X339" i="21" s="1"/>
  <c r="X359" i="13" s="1"/>
  <c r="T338" i="20"/>
  <c r="T339" i="21" s="1"/>
  <c r="T359" i="13" s="1"/>
  <c r="P338" i="20"/>
  <c r="P339" i="21" s="1"/>
  <c r="P359" i="13" s="1"/>
  <c r="L338" i="20"/>
  <c r="L339" i="21" s="1"/>
  <c r="L359" i="13" s="1"/>
  <c r="H338" i="20"/>
  <c r="H339" i="21" s="1"/>
  <c r="H359" i="13" s="1"/>
  <c r="D338" i="20"/>
  <c r="D339" i="21" s="1"/>
  <c r="D359" i="13" s="1"/>
  <c r="Y337" i="20"/>
  <c r="Y338" i="21" s="1"/>
  <c r="Y358" i="13" s="1"/>
  <c r="U337" i="20"/>
  <c r="U338" i="21" s="1"/>
  <c r="U358" i="13" s="1"/>
  <c r="Q337" i="20"/>
  <c r="Q338" i="21" s="1"/>
  <c r="Q358" i="13" s="1"/>
  <c r="M337" i="20"/>
  <c r="M338" i="21" s="1"/>
  <c r="M358" i="13" s="1"/>
  <c r="I337" i="20"/>
  <c r="I338" i="21" s="1"/>
  <c r="I358" i="13" s="1"/>
  <c r="E337" i="20"/>
  <c r="E338" i="21" s="1"/>
  <c r="E358" i="13" s="1"/>
  <c r="V336" i="20"/>
  <c r="V337" i="21" s="1"/>
  <c r="V357" i="13" s="1"/>
  <c r="R336" i="20"/>
  <c r="R337" i="21" s="1"/>
  <c r="R357" i="13" s="1"/>
  <c r="N336" i="20"/>
  <c r="N337" i="21" s="1"/>
  <c r="N357" i="13" s="1"/>
  <c r="J336" i="20"/>
  <c r="J337" i="21" s="1"/>
  <c r="J357" i="13" s="1"/>
  <c r="F336" i="20"/>
  <c r="F337" i="21" s="1"/>
  <c r="F357" i="13" s="1"/>
  <c r="B336" i="20"/>
  <c r="B337" i="21" s="1"/>
  <c r="B357" i="13" s="1"/>
  <c r="W335" i="20"/>
  <c r="W336" i="21" s="1"/>
  <c r="W356" i="13" s="1"/>
  <c r="S335" i="20"/>
  <c r="S336" i="21" s="1"/>
  <c r="S356" i="13" s="1"/>
  <c r="O335" i="20"/>
  <c r="O336" i="21" s="1"/>
  <c r="O356" i="13" s="1"/>
  <c r="K335" i="20"/>
  <c r="K336" i="21" s="1"/>
  <c r="K356" i="13" s="1"/>
  <c r="G335" i="20"/>
  <c r="G336" i="21" s="1"/>
  <c r="G356" i="13" s="1"/>
  <c r="C335" i="20"/>
  <c r="C336" i="21" s="1"/>
  <c r="C356" i="13" s="1"/>
  <c r="X334" i="20"/>
  <c r="X335" i="21" s="1"/>
  <c r="X355" i="13" s="1"/>
  <c r="T334" i="20"/>
  <c r="T335" i="21" s="1"/>
  <c r="T355" i="13" s="1"/>
  <c r="P334" i="20"/>
  <c r="P335" i="21" s="1"/>
  <c r="P355" i="13" s="1"/>
  <c r="L334" i="20"/>
  <c r="L335" i="21" s="1"/>
  <c r="L355" i="13" s="1"/>
  <c r="H334" i="20"/>
  <c r="H335" i="21" s="1"/>
  <c r="H355" i="13" s="1"/>
  <c r="D334" i="20"/>
  <c r="D335" i="21" s="1"/>
  <c r="D355" i="13" s="1"/>
  <c r="Y333" i="20"/>
  <c r="Y334" i="21" s="1"/>
  <c r="Y354" i="13" s="1"/>
  <c r="U333" i="20"/>
  <c r="U334" i="21" s="1"/>
  <c r="U354" i="13" s="1"/>
  <c r="Q333" i="20"/>
  <c r="Q334" i="21" s="1"/>
  <c r="Q354" i="13" s="1"/>
  <c r="M333" i="20"/>
  <c r="M334" i="21" s="1"/>
  <c r="M354" i="13" s="1"/>
  <c r="I333" i="20"/>
  <c r="I334" i="21" s="1"/>
  <c r="I354" i="13" s="1"/>
  <c r="E333" i="20"/>
  <c r="E334" i="21" s="1"/>
  <c r="E354" i="13" s="1"/>
  <c r="V332" i="20"/>
  <c r="V333" i="21" s="1"/>
  <c r="V353" i="13" s="1"/>
  <c r="R332" i="20"/>
  <c r="R333" i="21" s="1"/>
  <c r="R353" i="13" s="1"/>
  <c r="N332" i="20"/>
  <c r="N333" i="21" s="1"/>
  <c r="N353" i="13" s="1"/>
  <c r="J332" i="20"/>
  <c r="J333" i="21" s="1"/>
  <c r="J353" i="13" s="1"/>
  <c r="F332" i="20"/>
  <c r="F333" i="21" s="1"/>
  <c r="F353" i="13" s="1"/>
  <c r="B332" i="20"/>
  <c r="B333" i="21" s="1"/>
  <c r="B353" i="13" s="1"/>
  <c r="W331" i="20"/>
  <c r="W332" i="21" s="1"/>
  <c r="W352" i="13" s="1"/>
  <c r="S331" i="20"/>
  <c r="S332" i="21" s="1"/>
  <c r="S352" i="13" s="1"/>
  <c r="O331" i="20"/>
  <c r="O332" i="21" s="1"/>
  <c r="O352" i="13" s="1"/>
  <c r="K331" i="20"/>
  <c r="K332" i="21" s="1"/>
  <c r="K352" i="13" s="1"/>
  <c r="G331" i="20"/>
  <c r="G332" i="21" s="1"/>
  <c r="G352" i="13" s="1"/>
  <c r="C331" i="20"/>
  <c r="C332" i="21" s="1"/>
  <c r="C352" i="13" s="1"/>
  <c r="X330" i="20"/>
  <c r="X331" i="21" s="1"/>
  <c r="X351" i="13" s="1"/>
  <c r="T330" i="20"/>
  <c r="T331" i="21" s="1"/>
  <c r="T351" i="13" s="1"/>
  <c r="P330" i="20"/>
  <c r="P331" i="21" s="1"/>
  <c r="P351" i="13" s="1"/>
  <c r="L330" i="20"/>
  <c r="L331" i="21" s="1"/>
  <c r="L351" i="13" s="1"/>
  <c r="H330" i="20"/>
  <c r="H331" i="21" s="1"/>
  <c r="H351" i="13" s="1"/>
  <c r="D330" i="20"/>
  <c r="D331" i="21" s="1"/>
  <c r="D351" i="13" s="1"/>
  <c r="Y329" i="20"/>
  <c r="Y330" i="21" s="1"/>
  <c r="Y350" i="13" s="1"/>
  <c r="U329" i="20"/>
  <c r="U330" i="21" s="1"/>
  <c r="U350" i="13" s="1"/>
  <c r="Q329" i="20"/>
  <c r="Q330" i="21" s="1"/>
  <c r="Q350" i="13" s="1"/>
  <c r="M329" i="20"/>
  <c r="M330" i="21" s="1"/>
  <c r="M350" i="13" s="1"/>
  <c r="I329" i="20"/>
  <c r="I330" i="21" s="1"/>
  <c r="I350" i="13" s="1"/>
  <c r="E329" i="20"/>
  <c r="E330" i="21" s="1"/>
  <c r="E350" i="13" s="1"/>
  <c r="V328" i="20"/>
  <c r="V329" i="21" s="1"/>
  <c r="V349" i="13" s="1"/>
  <c r="R328" i="20"/>
  <c r="R329" i="21" s="1"/>
  <c r="R349" i="13" s="1"/>
  <c r="K364" i="20"/>
  <c r="K365" i="21" s="1"/>
  <c r="K385" i="13" s="1"/>
  <c r="O363" i="20"/>
  <c r="O364" i="21" s="1"/>
  <c r="O384" i="13" s="1"/>
  <c r="D363" i="20"/>
  <c r="D364" i="21" s="1"/>
  <c r="D384" i="13" s="1"/>
  <c r="W362" i="20"/>
  <c r="W363" i="21" s="1"/>
  <c r="W383" i="13" s="1"/>
  <c r="L362" i="20"/>
  <c r="L363" i="21" s="1"/>
  <c r="L383" i="13" s="1"/>
  <c r="P361" i="20"/>
  <c r="P362" i="21" s="1"/>
  <c r="P382" i="13" s="1"/>
  <c r="E361" i="20"/>
  <c r="E362" i="21" s="1"/>
  <c r="E382" i="13" s="1"/>
  <c r="V360" i="20"/>
  <c r="V361" i="21" s="1"/>
  <c r="V381" i="13" s="1"/>
  <c r="K360" i="20"/>
  <c r="K361" i="21" s="1"/>
  <c r="K381" i="13" s="1"/>
  <c r="O359" i="20"/>
  <c r="O360" i="21" s="1"/>
  <c r="O380" i="13" s="1"/>
  <c r="D359" i="20"/>
  <c r="D360" i="21" s="1"/>
  <c r="D380" i="13" s="1"/>
  <c r="W358" i="20"/>
  <c r="W359" i="21" s="1"/>
  <c r="W379" i="13" s="1"/>
  <c r="L358" i="20"/>
  <c r="L359" i="21" s="1"/>
  <c r="L379" i="13" s="1"/>
  <c r="P357" i="20"/>
  <c r="P358" i="21" s="1"/>
  <c r="P378" i="13" s="1"/>
  <c r="E357" i="20"/>
  <c r="E358" i="21" s="1"/>
  <c r="E378" i="13" s="1"/>
  <c r="V356" i="20"/>
  <c r="V357" i="21" s="1"/>
  <c r="V377" i="13" s="1"/>
  <c r="K356" i="20"/>
  <c r="K357" i="21" s="1"/>
  <c r="K377" i="13" s="1"/>
  <c r="O355" i="20"/>
  <c r="O356" i="21" s="1"/>
  <c r="O376" i="13" s="1"/>
  <c r="D355" i="20"/>
  <c r="D356" i="21" s="1"/>
  <c r="D376" i="13" s="1"/>
  <c r="W354" i="20"/>
  <c r="W355" i="21" s="1"/>
  <c r="W375" i="13" s="1"/>
  <c r="L354" i="20"/>
  <c r="L355" i="21" s="1"/>
  <c r="L375" i="13" s="1"/>
  <c r="P353" i="20"/>
  <c r="P354" i="21" s="1"/>
  <c r="P374" i="13" s="1"/>
  <c r="E353" i="20"/>
  <c r="E354" i="21" s="1"/>
  <c r="E374" i="13" s="1"/>
  <c r="V352" i="20"/>
  <c r="V353" i="21" s="1"/>
  <c r="V373" i="13" s="1"/>
  <c r="K352" i="20"/>
  <c r="K353" i="21" s="1"/>
  <c r="K373" i="13" s="1"/>
  <c r="O351" i="20"/>
  <c r="O352" i="21" s="1"/>
  <c r="O372" i="13" s="1"/>
  <c r="D351" i="20"/>
  <c r="D352" i="21" s="1"/>
  <c r="D372" i="13" s="1"/>
  <c r="Y350" i="20"/>
  <c r="Y351" i="21" s="1"/>
  <c r="Y371" i="13" s="1"/>
  <c r="S350" i="20"/>
  <c r="S351" i="21" s="1"/>
  <c r="S371" i="13" s="1"/>
  <c r="L350" i="20"/>
  <c r="L351" i="21" s="1"/>
  <c r="L371" i="13" s="1"/>
  <c r="G350" i="20"/>
  <c r="G351" i="21" s="1"/>
  <c r="G371" i="13" s="1"/>
  <c r="U349" i="20"/>
  <c r="U350" i="21" s="1"/>
  <c r="U370" i="13" s="1"/>
  <c r="P349" i="20"/>
  <c r="P350" i="21" s="1"/>
  <c r="P370" i="13" s="1"/>
  <c r="J349" i="20"/>
  <c r="J350" i="21" s="1"/>
  <c r="J370" i="13" s="1"/>
  <c r="E349" i="20"/>
  <c r="E350" i="21" s="1"/>
  <c r="E370" i="13" s="1"/>
  <c r="Y348" i="20"/>
  <c r="Y349" i="21" s="1"/>
  <c r="Y369" i="13" s="1"/>
  <c r="S348" i="20"/>
  <c r="S349" i="21" s="1"/>
  <c r="S369" i="13" s="1"/>
  <c r="N348" i="20"/>
  <c r="N349" i="21" s="1"/>
  <c r="N369" i="13" s="1"/>
  <c r="I348" i="20"/>
  <c r="I349" i="21" s="1"/>
  <c r="I369" i="13" s="1"/>
  <c r="C348" i="20"/>
  <c r="C349" i="21" s="1"/>
  <c r="C369" i="13" s="1"/>
  <c r="W347" i="20"/>
  <c r="W348" i="21" s="1"/>
  <c r="W368" i="13" s="1"/>
  <c r="R347" i="20"/>
  <c r="R348" i="21" s="1"/>
  <c r="R368" i="13" s="1"/>
  <c r="L347" i="20"/>
  <c r="L348" i="21" s="1"/>
  <c r="L368" i="13" s="1"/>
  <c r="G347" i="20"/>
  <c r="G348" i="21" s="1"/>
  <c r="G368" i="13" s="1"/>
  <c r="B347" i="20"/>
  <c r="B348" i="21" s="1"/>
  <c r="B368" i="13" s="1"/>
  <c r="W346" i="20"/>
  <c r="W347" i="21" s="1"/>
  <c r="W367" i="13" s="1"/>
  <c r="Q346" i="20"/>
  <c r="Q347" i="21" s="1"/>
  <c r="Q367" i="13" s="1"/>
  <c r="L346" i="20"/>
  <c r="L347" i="21" s="1"/>
  <c r="L367" i="13" s="1"/>
  <c r="G346" i="20"/>
  <c r="G347" i="21" s="1"/>
  <c r="G367" i="13" s="1"/>
  <c r="U345" i="20"/>
  <c r="U346" i="21" s="1"/>
  <c r="U366" i="13" s="1"/>
  <c r="P345" i="20"/>
  <c r="P346" i="21" s="1"/>
  <c r="P366" i="13" s="1"/>
  <c r="J345" i="20"/>
  <c r="J346" i="21" s="1"/>
  <c r="J366" i="13" s="1"/>
  <c r="E345" i="20"/>
  <c r="E346" i="21" s="1"/>
  <c r="E366" i="13" s="1"/>
  <c r="Y344" i="20"/>
  <c r="Y345" i="21" s="1"/>
  <c r="Y365" i="13" s="1"/>
  <c r="S344" i="20"/>
  <c r="S345" i="21" s="1"/>
  <c r="S365" i="13" s="1"/>
  <c r="N344" i="20"/>
  <c r="N345" i="21" s="1"/>
  <c r="N365" i="13" s="1"/>
  <c r="I344" i="20"/>
  <c r="I345" i="21" s="1"/>
  <c r="I365" i="13" s="1"/>
  <c r="C344" i="20"/>
  <c r="C345" i="21" s="1"/>
  <c r="C365" i="13" s="1"/>
  <c r="W343" i="20"/>
  <c r="W344" i="21" s="1"/>
  <c r="W364" i="13" s="1"/>
  <c r="R343" i="20"/>
  <c r="R344" i="21" s="1"/>
  <c r="R364" i="13" s="1"/>
  <c r="N343" i="20"/>
  <c r="N344" i="21" s="1"/>
  <c r="N364" i="13" s="1"/>
  <c r="J343" i="20"/>
  <c r="J344" i="21" s="1"/>
  <c r="J364" i="13" s="1"/>
  <c r="F343" i="20"/>
  <c r="F344" i="21" s="1"/>
  <c r="F364" i="13" s="1"/>
  <c r="B343" i="20"/>
  <c r="B344" i="21" s="1"/>
  <c r="B364" i="13" s="1"/>
  <c r="W342" i="20"/>
  <c r="W343" i="21" s="1"/>
  <c r="W363" i="13" s="1"/>
  <c r="S342" i="20"/>
  <c r="S343" i="21" s="1"/>
  <c r="S363" i="13" s="1"/>
  <c r="O342" i="20"/>
  <c r="O343" i="21" s="1"/>
  <c r="O363" i="13" s="1"/>
  <c r="K342" i="20"/>
  <c r="K343" i="21" s="1"/>
  <c r="K363" i="13" s="1"/>
  <c r="G342" i="20"/>
  <c r="G343" i="21" s="1"/>
  <c r="G363" i="13" s="1"/>
  <c r="C342" i="20"/>
  <c r="C343" i="21" s="1"/>
  <c r="C363" i="13" s="1"/>
  <c r="X341" i="20"/>
  <c r="X342" i="21" s="1"/>
  <c r="X362" i="13" s="1"/>
  <c r="T341" i="20"/>
  <c r="T342" i="21" s="1"/>
  <c r="T362" i="13" s="1"/>
  <c r="P341" i="20"/>
  <c r="P342" i="21" s="1"/>
  <c r="P362" i="13" s="1"/>
  <c r="L341" i="20"/>
  <c r="L342" i="21" s="1"/>
  <c r="L362" i="13" s="1"/>
  <c r="H341" i="20"/>
  <c r="H342" i="21" s="1"/>
  <c r="H362" i="13" s="1"/>
  <c r="D341" i="20"/>
  <c r="D342" i="21" s="1"/>
  <c r="D362" i="13" s="1"/>
  <c r="Y340" i="20"/>
  <c r="Y341" i="21" s="1"/>
  <c r="Y361" i="13" s="1"/>
  <c r="U340" i="20"/>
  <c r="U341" i="21" s="1"/>
  <c r="U361" i="13" s="1"/>
  <c r="Q340" i="20"/>
  <c r="Q341" i="21" s="1"/>
  <c r="Q361" i="13" s="1"/>
  <c r="M340" i="20"/>
  <c r="M341" i="21" s="1"/>
  <c r="M361" i="13" s="1"/>
  <c r="I340" i="20"/>
  <c r="I341" i="21" s="1"/>
  <c r="I361" i="13" s="1"/>
  <c r="E340" i="20"/>
  <c r="E341" i="21" s="1"/>
  <c r="E361" i="13" s="1"/>
  <c r="V339" i="20"/>
  <c r="V340" i="21" s="1"/>
  <c r="V360" i="13" s="1"/>
  <c r="R339" i="20"/>
  <c r="R340" i="21" s="1"/>
  <c r="R360" i="13" s="1"/>
  <c r="N339" i="20"/>
  <c r="N340" i="21" s="1"/>
  <c r="N360" i="13" s="1"/>
  <c r="J339" i="20"/>
  <c r="J340" i="21" s="1"/>
  <c r="J360" i="13" s="1"/>
  <c r="F339" i="20"/>
  <c r="F340" i="21" s="1"/>
  <c r="F360" i="13" s="1"/>
  <c r="B339" i="20"/>
  <c r="B340" i="21" s="1"/>
  <c r="B360" i="13" s="1"/>
  <c r="W338" i="20"/>
  <c r="W339" i="21" s="1"/>
  <c r="W359" i="13" s="1"/>
  <c r="S338" i="20"/>
  <c r="S339" i="21" s="1"/>
  <c r="S359" i="13" s="1"/>
  <c r="O338" i="20"/>
  <c r="O339" i="21" s="1"/>
  <c r="O359" i="13" s="1"/>
  <c r="K338" i="20"/>
  <c r="K339" i="21" s="1"/>
  <c r="K359" i="13" s="1"/>
  <c r="G338" i="20"/>
  <c r="G339" i="21" s="1"/>
  <c r="G359" i="13" s="1"/>
  <c r="C338" i="20"/>
  <c r="C339" i="21" s="1"/>
  <c r="C359" i="13" s="1"/>
  <c r="X337" i="20"/>
  <c r="X338" i="21" s="1"/>
  <c r="X358" i="13" s="1"/>
  <c r="T337" i="20"/>
  <c r="T338" i="21" s="1"/>
  <c r="T358" i="13" s="1"/>
  <c r="P337" i="20"/>
  <c r="P338" i="21" s="1"/>
  <c r="P358" i="13" s="1"/>
  <c r="L337" i="20"/>
  <c r="L338" i="21" s="1"/>
  <c r="L358" i="13" s="1"/>
  <c r="H337" i="20"/>
  <c r="H338" i="21" s="1"/>
  <c r="H358" i="13" s="1"/>
  <c r="D337" i="20"/>
  <c r="D338" i="21" s="1"/>
  <c r="D358" i="13" s="1"/>
  <c r="Y336" i="20"/>
  <c r="Y337" i="21" s="1"/>
  <c r="Y357" i="13" s="1"/>
  <c r="U336" i="20"/>
  <c r="U337" i="21" s="1"/>
  <c r="U357" i="13" s="1"/>
  <c r="Q336" i="20"/>
  <c r="Q337" i="21" s="1"/>
  <c r="Q357" i="13" s="1"/>
  <c r="M336" i="20"/>
  <c r="M337" i="21" s="1"/>
  <c r="M357" i="13" s="1"/>
  <c r="I336" i="20"/>
  <c r="I337" i="21" s="1"/>
  <c r="I357" i="13" s="1"/>
  <c r="E336" i="20"/>
  <c r="E337" i="21" s="1"/>
  <c r="E357" i="13" s="1"/>
  <c r="V335" i="20"/>
  <c r="V336" i="21" s="1"/>
  <c r="V356" i="13" s="1"/>
  <c r="R335" i="20"/>
  <c r="R336" i="21" s="1"/>
  <c r="R356" i="13" s="1"/>
  <c r="N335" i="20"/>
  <c r="N336" i="21" s="1"/>
  <c r="N356" i="13" s="1"/>
  <c r="J335" i="20"/>
  <c r="J336" i="21" s="1"/>
  <c r="J356" i="13" s="1"/>
  <c r="F335" i="20"/>
  <c r="F336" i="21" s="1"/>
  <c r="F356" i="13" s="1"/>
  <c r="B335" i="20"/>
  <c r="B336" i="21" s="1"/>
  <c r="B356" i="13" s="1"/>
  <c r="W334" i="20"/>
  <c r="W335" i="21" s="1"/>
  <c r="W355" i="13" s="1"/>
  <c r="S334" i="20"/>
  <c r="S335" i="21" s="1"/>
  <c r="S355" i="13" s="1"/>
  <c r="O334" i="20"/>
  <c r="O335" i="21" s="1"/>
  <c r="O355" i="13" s="1"/>
  <c r="K334" i="20"/>
  <c r="K335" i="21" s="1"/>
  <c r="K355" i="13" s="1"/>
  <c r="G334" i="20"/>
  <c r="G335" i="21" s="1"/>
  <c r="G355" i="13" s="1"/>
  <c r="C334" i="20"/>
  <c r="C335" i="21" s="1"/>
  <c r="C355" i="13" s="1"/>
  <c r="X333" i="20"/>
  <c r="X334" i="21" s="1"/>
  <c r="X354" i="13" s="1"/>
  <c r="T333" i="20"/>
  <c r="T334" i="21" s="1"/>
  <c r="T354" i="13" s="1"/>
  <c r="P333" i="20"/>
  <c r="P334" i="21" s="1"/>
  <c r="P354" i="13" s="1"/>
  <c r="L333" i="20"/>
  <c r="L334" i="21" s="1"/>
  <c r="L354" i="13" s="1"/>
  <c r="H333" i="20"/>
  <c r="H334" i="21" s="1"/>
  <c r="H354" i="13" s="1"/>
  <c r="D333" i="20"/>
  <c r="D334" i="21" s="1"/>
  <c r="D354" i="13" s="1"/>
  <c r="Y332" i="20"/>
  <c r="Y333" i="21" s="1"/>
  <c r="Y353" i="13" s="1"/>
  <c r="U332" i="20"/>
  <c r="U333" i="21" s="1"/>
  <c r="U353" i="13" s="1"/>
  <c r="Q332" i="20"/>
  <c r="Q333" i="21" s="1"/>
  <c r="Q353" i="13" s="1"/>
  <c r="M332" i="20"/>
  <c r="M333" i="21" s="1"/>
  <c r="M353" i="13" s="1"/>
  <c r="I332" i="20"/>
  <c r="I333" i="21" s="1"/>
  <c r="I353" i="13" s="1"/>
  <c r="E332" i="20"/>
  <c r="E333" i="21" s="1"/>
  <c r="E353" i="13" s="1"/>
  <c r="V331" i="20"/>
  <c r="V332" i="21" s="1"/>
  <c r="V352" i="13" s="1"/>
  <c r="R331" i="20"/>
  <c r="R332" i="21" s="1"/>
  <c r="R352" i="13" s="1"/>
  <c r="N331" i="20"/>
  <c r="N332" i="21" s="1"/>
  <c r="N352" i="13" s="1"/>
  <c r="J331" i="20"/>
  <c r="J332" i="21" s="1"/>
  <c r="J352" i="13" s="1"/>
  <c r="F331" i="20"/>
  <c r="F332" i="21" s="1"/>
  <c r="F352" i="13" s="1"/>
  <c r="B331" i="20"/>
  <c r="B332" i="21" s="1"/>
  <c r="B352" i="13" s="1"/>
  <c r="W330" i="20"/>
  <c r="W331" i="21" s="1"/>
  <c r="W351" i="13" s="1"/>
  <c r="S330" i="20"/>
  <c r="S331" i="21" s="1"/>
  <c r="S351" i="13" s="1"/>
  <c r="O330" i="20"/>
  <c r="O331" i="21" s="1"/>
  <c r="O351" i="13" s="1"/>
  <c r="K330" i="20"/>
  <c r="K331" i="21" s="1"/>
  <c r="K351" i="13" s="1"/>
  <c r="G330" i="20"/>
  <c r="G331" i="21" s="1"/>
  <c r="G351" i="13" s="1"/>
  <c r="C330" i="20"/>
  <c r="C331" i="21" s="1"/>
  <c r="C351" i="13" s="1"/>
  <c r="X329" i="20"/>
  <c r="X330" i="21" s="1"/>
  <c r="X350" i="13" s="1"/>
  <c r="T329" i="20"/>
  <c r="T330" i="21" s="1"/>
  <c r="T350" i="13" s="1"/>
  <c r="P329" i="20"/>
  <c r="P330" i="21" s="1"/>
  <c r="P350" i="13" s="1"/>
  <c r="L329" i="20"/>
  <c r="L330" i="21" s="1"/>
  <c r="L350" i="13" s="1"/>
  <c r="H329" i="20"/>
  <c r="H330" i="21" s="1"/>
  <c r="H350" i="13" s="1"/>
  <c r="D329" i="20"/>
  <c r="D330" i="21" s="1"/>
  <c r="D350" i="13" s="1"/>
  <c r="Y328" i="20"/>
  <c r="Y329" i="21" s="1"/>
  <c r="Y349" i="13" s="1"/>
  <c r="U328" i="20"/>
  <c r="U329" i="21" s="1"/>
  <c r="U349" i="13" s="1"/>
  <c r="Q328" i="20"/>
  <c r="Q329" i="21" s="1"/>
  <c r="Q349" i="13" s="1"/>
  <c r="M328" i="20"/>
  <c r="M329" i="21" s="1"/>
  <c r="M349" i="13" s="1"/>
  <c r="I328" i="20"/>
  <c r="I329" i="21" s="1"/>
  <c r="I349" i="13" s="1"/>
  <c r="E328" i="20"/>
  <c r="E329" i="21" s="1"/>
  <c r="E349" i="13" s="1"/>
  <c r="V327" i="20"/>
  <c r="V328" i="21" s="1"/>
  <c r="V348" i="13" s="1"/>
  <c r="R327" i="20"/>
  <c r="R328" i="21" s="1"/>
  <c r="R348" i="13" s="1"/>
  <c r="N327" i="20"/>
  <c r="N328" i="21" s="1"/>
  <c r="N348" i="13" s="1"/>
  <c r="J327" i="20"/>
  <c r="J328" i="21" s="1"/>
  <c r="J348" i="13" s="1"/>
  <c r="F327" i="20"/>
  <c r="F328" i="21" s="1"/>
  <c r="F348" i="13" s="1"/>
  <c r="B327" i="20"/>
  <c r="B328" i="21" s="1"/>
  <c r="B348" i="13" s="1"/>
  <c r="W326" i="20"/>
  <c r="W327" i="21" s="1"/>
  <c r="W347" i="13" s="1"/>
  <c r="S326" i="20"/>
  <c r="S327" i="21" s="1"/>
  <c r="S347" i="13" s="1"/>
  <c r="O326" i="20"/>
  <c r="O327" i="21" s="1"/>
  <c r="O347" i="13" s="1"/>
  <c r="K326" i="20"/>
  <c r="K327" i="21" s="1"/>
  <c r="K347" i="13" s="1"/>
  <c r="G326" i="20"/>
  <c r="G327" i="21" s="1"/>
  <c r="G347" i="13" s="1"/>
  <c r="C326" i="20"/>
  <c r="C327" i="21" s="1"/>
  <c r="C347" i="13" s="1"/>
  <c r="X325" i="20"/>
  <c r="X326" i="21" s="1"/>
  <c r="X346" i="13" s="1"/>
  <c r="T325" i="20"/>
  <c r="T326" i="21" s="1"/>
  <c r="T346" i="13" s="1"/>
  <c r="P325" i="20"/>
  <c r="P326" i="21" s="1"/>
  <c r="P346" i="13" s="1"/>
  <c r="L325" i="20"/>
  <c r="L326" i="21" s="1"/>
  <c r="L346" i="13" s="1"/>
  <c r="H325" i="20"/>
  <c r="H326" i="21" s="1"/>
  <c r="H346" i="13" s="1"/>
  <c r="D325" i="20"/>
  <c r="D326" i="21" s="1"/>
  <c r="D346" i="13" s="1"/>
  <c r="Y324" i="20"/>
  <c r="Y325" i="21" s="1"/>
  <c r="Y345" i="13" s="1"/>
  <c r="U324" i="20"/>
  <c r="U325" i="21" s="1"/>
  <c r="U345" i="13" s="1"/>
  <c r="Q324" i="20"/>
  <c r="Q325" i="21" s="1"/>
  <c r="Q345" i="13" s="1"/>
  <c r="M324" i="20"/>
  <c r="M325" i="21" s="1"/>
  <c r="M345" i="13" s="1"/>
  <c r="I324" i="20"/>
  <c r="I325" i="21" s="1"/>
  <c r="I345" i="13" s="1"/>
  <c r="E324" i="20"/>
  <c r="E325" i="21" s="1"/>
  <c r="E345" i="13" s="1"/>
  <c r="V323" i="20"/>
  <c r="V324" i="21" s="1"/>
  <c r="V344" i="13" s="1"/>
  <c r="R323" i="20"/>
  <c r="R324" i="21" s="1"/>
  <c r="R344" i="13" s="1"/>
  <c r="N323" i="20"/>
  <c r="N324" i="21" s="1"/>
  <c r="N344" i="13" s="1"/>
  <c r="J323" i="20"/>
  <c r="J324" i="21" s="1"/>
  <c r="J344" i="13" s="1"/>
  <c r="F323" i="20"/>
  <c r="F324" i="21" s="1"/>
  <c r="F344" i="13" s="1"/>
  <c r="B323" i="20"/>
  <c r="B324" i="21" s="1"/>
  <c r="B344" i="13" s="1"/>
  <c r="W322" i="20"/>
  <c r="W323" i="21" s="1"/>
  <c r="W343" i="13" s="1"/>
  <c r="S322" i="20"/>
  <c r="S323" i="21" s="1"/>
  <c r="S343" i="13" s="1"/>
  <c r="O322" i="20"/>
  <c r="O323" i="21" s="1"/>
  <c r="O343" i="13" s="1"/>
  <c r="K322" i="20"/>
  <c r="K323" i="21" s="1"/>
  <c r="K343" i="13" s="1"/>
  <c r="G322" i="20"/>
  <c r="G323" i="21" s="1"/>
  <c r="G343" i="13" s="1"/>
  <c r="C322" i="20"/>
  <c r="C323" i="21" s="1"/>
  <c r="C343" i="13" s="1"/>
  <c r="X321" i="20"/>
  <c r="X322" i="21" s="1"/>
  <c r="X342" i="13" s="1"/>
  <c r="T321" i="20"/>
  <c r="T322" i="21" s="1"/>
  <c r="T342" i="13" s="1"/>
  <c r="P321" i="20"/>
  <c r="P322" i="21" s="1"/>
  <c r="P342" i="13" s="1"/>
  <c r="L321" i="20"/>
  <c r="L322" i="21" s="1"/>
  <c r="L342" i="13" s="1"/>
  <c r="H321" i="20"/>
  <c r="H322" i="21" s="1"/>
  <c r="H342" i="13" s="1"/>
  <c r="D321" i="20"/>
  <c r="D322" i="21" s="1"/>
  <c r="D342" i="13" s="1"/>
  <c r="Y320" i="20"/>
  <c r="Y321" i="21" s="1"/>
  <c r="Y341" i="13" s="1"/>
  <c r="U320" i="20"/>
  <c r="U321" i="21" s="1"/>
  <c r="U341" i="13" s="1"/>
  <c r="Q320" i="20"/>
  <c r="Q321" i="21" s="1"/>
  <c r="Q341" i="13" s="1"/>
  <c r="M320" i="20"/>
  <c r="M321" i="21" s="1"/>
  <c r="M341" i="13" s="1"/>
  <c r="I320" i="20"/>
  <c r="I321" i="21" s="1"/>
  <c r="I341" i="13" s="1"/>
  <c r="E320" i="20"/>
  <c r="E321" i="21" s="1"/>
  <c r="E341" i="13" s="1"/>
  <c r="V319" i="20"/>
  <c r="V320" i="21" s="1"/>
  <c r="V340" i="13" s="1"/>
  <c r="R319" i="20"/>
  <c r="R320" i="21" s="1"/>
  <c r="R340" i="13" s="1"/>
  <c r="N319" i="20"/>
  <c r="N320" i="21" s="1"/>
  <c r="N340" i="13" s="1"/>
  <c r="J319" i="20"/>
  <c r="J320" i="21" s="1"/>
  <c r="J340" i="13" s="1"/>
  <c r="F319" i="20"/>
  <c r="F320" i="21" s="1"/>
  <c r="F340" i="13" s="1"/>
  <c r="B319" i="20"/>
  <c r="B320" i="21" s="1"/>
  <c r="B340" i="13" s="1"/>
  <c r="W318" i="20"/>
  <c r="W319" i="21" s="1"/>
  <c r="W339" i="13" s="1"/>
  <c r="S318" i="20"/>
  <c r="S319" i="21" s="1"/>
  <c r="S339" i="13" s="1"/>
  <c r="O318" i="20"/>
  <c r="O319" i="21" s="1"/>
  <c r="O339" i="13" s="1"/>
  <c r="K318" i="20"/>
  <c r="K319" i="21" s="1"/>
  <c r="K339" i="13" s="1"/>
  <c r="G318" i="20"/>
  <c r="G319" i="21" s="1"/>
  <c r="G339" i="13" s="1"/>
  <c r="C318" i="20"/>
  <c r="C319" i="21" s="1"/>
  <c r="C339" i="13" s="1"/>
  <c r="X317" i="20"/>
  <c r="X318" i="21" s="1"/>
  <c r="X338" i="13" s="1"/>
  <c r="T317" i="20"/>
  <c r="T318" i="21" s="1"/>
  <c r="T338" i="13" s="1"/>
  <c r="P317" i="20"/>
  <c r="P318" i="21" s="1"/>
  <c r="P338" i="13" s="1"/>
  <c r="L317" i="20"/>
  <c r="L318" i="21" s="1"/>
  <c r="L338" i="13" s="1"/>
  <c r="H317" i="20"/>
  <c r="H318" i="21" s="1"/>
  <c r="H338" i="13" s="1"/>
  <c r="D317" i="20"/>
  <c r="D318" i="21" s="1"/>
  <c r="D338" i="13" s="1"/>
  <c r="Y316" i="20"/>
  <c r="Y317" i="21" s="1"/>
  <c r="Y337" i="13" s="1"/>
  <c r="U316" i="20"/>
  <c r="U317" i="21" s="1"/>
  <c r="U337" i="13" s="1"/>
  <c r="Q316" i="20"/>
  <c r="Q317" i="21" s="1"/>
  <c r="Q337" i="13" s="1"/>
  <c r="M316" i="20"/>
  <c r="M317" i="21" s="1"/>
  <c r="M337" i="13" s="1"/>
  <c r="I316" i="20"/>
  <c r="I317" i="21" s="1"/>
  <c r="I337" i="13" s="1"/>
  <c r="E316" i="20"/>
  <c r="E317" i="21" s="1"/>
  <c r="E337" i="13" s="1"/>
  <c r="V315" i="20"/>
  <c r="V316" i="21" s="1"/>
  <c r="V336" i="13" s="1"/>
  <c r="R315" i="20"/>
  <c r="R316" i="21" s="1"/>
  <c r="R336" i="13" s="1"/>
  <c r="N315" i="20"/>
  <c r="N316" i="21" s="1"/>
  <c r="N336" i="13" s="1"/>
  <c r="J315" i="20"/>
  <c r="J316" i="21" s="1"/>
  <c r="J336" i="13" s="1"/>
  <c r="F315" i="20"/>
  <c r="F316" i="21" s="1"/>
  <c r="F336" i="13" s="1"/>
  <c r="B315" i="20"/>
  <c r="B316" i="21" s="1"/>
  <c r="B336" i="13" s="1"/>
  <c r="W314" i="20"/>
  <c r="W315" i="21" s="1"/>
  <c r="W335" i="13" s="1"/>
  <c r="S314" i="20"/>
  <c r="S315" i="21" s="1"/>
  <c r="S335" i="13" s="1"/>
  <c r="O314" i="20"/>
  <c r="O315" i="21" s="1"/>
  <c r="O335" i="13" s="1"/>
  <c r="K314" i="20"/>
  <c r="K315" i="21" s="1"/>
  <c r="K335" i="13" s="1"/>
  <c r="G314" i="20"/>
  <c r="G315" i="21" s="1"/>
  <c r="G335" i="13" s="1"/>
  <c r="C314" i="20"/>
  <c r="C315" i="21" s="1"/>
  <c r="C335" i="13" s="1"/>
  <c r="X313" i="20"/>
  <c r="X314" i="21" s="1"/>
  <c r="X334" i="13" s="1"/>
  <c r="R374" i="20"/>
  <c r="R375" i="21" s="1"/>
  <c r="R395" i="13" s="1"/>
  <c r="M373" i="20"/>
  <c r="M374" i="21" s="1"/>
  <c r="M394" i="13" s="1"/>
  <c r="R370" i="20"/>
  <c r="R371" i="21" s="1"/>
  <c r="R391" i="13" s="1"/>
  <c r="M369" i="20"/>
  <c r="M370" i="21" s="1"/>
  <c r="M390" i="13" s="1"/>
  <c r="R366" i="20"/>
  <c r="R367" i="21" s="1"/>
  <c r="R387" i="13" s="1"/>
  <c r="M365" i="20"/>
  <c r="M366" i="21" s="1"/>
  <c r="M386" i="13" s="1"/>
  <c r="I364" i="20"/>
  <c r="I365" i="21" s="1"/>
  <c r="I385" i="13" s="1"/>
  <c r="T363" i="20"/>
  <c r="T364" i="21" s="1"/>
  <c r="T384" i="13" s="1"/>
  <c r="G362" i="20"/>
  <c r="G363" i="21" s="1"/>
  <c r="G383" i="13" s="1"/>
  <c r="M361" i="20"/>
  <c r="M362" i="21" s="1"/>
  <c r="M382" i="13" s="1"/>
  <c r="S360" i="20"/>
  <c r="S361" i="21" s="1"/>
  <c r="S381" i="13" s="1"/>
  <c r="J359" i="20"/>
  <c r="J360" i="21" s="1"/>
  <c r="J380" i="13" s="1"/>
  <c r="Q358" i="20"/>
  <c r="Q359" i="21" s="1"/>
  <c r="Q379" i="13" s="1"/>
  <c r="X357" i="20"/>
  <c r="X358" i="21" s="1"/>
  <c r="X378" i="13" s="1"/>
  <c r="B357" i="20"/>
  <c r="B358" i="21" s="1"/>
  <c r="B378" i="13" s="1"/>
  <c r="I356" i="20"/>
  <c r="I357" i="21" s="1"/>
  <c r="I377" i="13" s="1"/>
  <c r="T355" i="20"/>
  <c r="T356" i="21" s="1"/>
  <c r="T376" i="13" s="1"/>
  <c r="G354" i="20"/>
  <c r="G355" i="21" s="1"/>
  <c r="G375" i="13" s="1"/>
  <c r="M353" i="20"/>
  <c r="M354" i="21" s="1"/>
  <c r="M374" i="13" s="1"/>
  <c r="S352" i="20"/>
  <c r="S353" i="21" s="1"/>
  <c r="S373" i="13" s="1"/>
  <c r="J351" i="20"/>
  <c r="J352" i="21" s="1"/>
  <c r="J372" i="13" s="1"/>
  <c r="X350" i="20"/>
  <c r="X351" i="21" s="1"/>
  <c r="X371" i="13" s="1"/>
  <c r="K350" i="20"/>
  <c r="K351" i="21" s="1"/>
  <c r="K371" i="13" s="1"/>
  <c r="R349" i="20"/>
  <c r="R350" i="21" s="1"/>
  <c r="R370" i="13" s="1"/>
  <c r="H349" i="20"/>
  <c r="H350" i="21" s="1"/>
  <c r="H370" i="13" s="1"/>
  <c r="W348" i="20"/>
  <c r="W349" i="21" s="1"/>
  <c r="W369" i="13" s="1"/>
  <c r="M348" i="20"/>
  <c r="M349" i="21" s="1"/>
  <c r="M369" i="13" s="1"/>
  <c r="B348" i="20"/>
  <c r="B349" i="21" s="1"/>
  <c r="B369" i="13" s="1"/>
  <c r="P347" i="20"/>
  <c r="P348" i="21" s="1"/>
  <c r="P368" i="13" s="1"/>
  <c r="F347" i="20"/>
  <c r="F348" i="21" s="1"/>
  <c r="F368" i="13" s="1"/>
  <c r="U346" i="20"/>
  <c r="U347" i="21" s="1"/>
  <c r="U367" i="13" s="1"/>
  <c r="K346" i="20"/>
  <c r="K347" i="21" s="1"/>
  <c r="K367" i="13" s="1"/>
  <c r="R345" i="20"/>
  <c r="R346" i="21" s="1"/>
  <c r="R366" i="13" s="1"/>
  <c r="H345" i="20"/>
  <c r="H346" i="21" s="1"/>
  <c r="H366" i="13" s="1"/>
  <c r="W344" i="20"/>
  <c r="W345" i="21" s="1"/>
  <c r="W365" i="13" s="1"/>
  <c r="M344" i="20"/>
  <c r="M345" i="21" s="1"/>
  <c r="M365" i="13" s="1"/>
  <c r="B344" i="20"/>
  <c r="B345" i="21" s="1"/>
  <c r="B365" i="13" s="1"/>
  <c r="Q343" i="20"/>
  <c r="Q344" i="21" s="1"/>
  <c r="Q364" i="13" s="1"/>
  <c r="I343" i="20"/>
  <c r="I344" i="21" s="1"/>
  <c r="I364" i="13" s="1"/>
  <c r="R342" i="20"/>
  <c r="R343" i="21" s="1"/>
  <c r="R363" i="13" s="1"/>
  <c r="J342" i="20"/>
  <c r="J343" i="21" s="1"/>
  <c r="J363" i="13" s="1"/>
  <c r="B342" i="20"/>
  <c r="B343" i="21" s="1"/>
  <c r="B363" i="13" s="1"/>
  <c r="S341" i="20"/>
  <c r="S342" i="21" s="1"/>
  <c r="S362" i="13" s="1"/>
  <c r="K341" i="20"/>
  <c r="K342" i="21" s="1"/>
  <c r="K362" i="13" s="1"/>
  <c r="C341" i="20"/>
  <c r="C342" i="21" s="1"/>
  <c r="C362" i="13" s="1"/>
  <c r="W340" i="20"/>
  <c r="W341" i="21" s="1"/>
  <c r="W361" i="13" s="1"/>
  <c r="O340" i="20"/>
  <c r="O341" i="21" s="1"/>
  <c r="O361" i="13" s="1"/>
  <c r="G340" i="20"/>
  <c r="G341" i="21" s="1"/>
  <c r="G361" i="13" s="1"/>
  <c r="Y339" i="20"/>
  <c r="Y340" i="21" s="1"/>
  <c r="Y360" i="13" s="1"/>
  <c r="Q339" i="20"/>
  <c r="Q340" i="21" s="1"/>
  <c r="Q360" i="13" s="1"/>
  <c r="I339" i="20"/>
  <c r="I340" i="21" s="1"/>
  <c r="I360" i="13" s="1"/>
  <c r="R338" i="20"/>
  <c r="R339" i="21" s="1"/>
  <c r="R359" i="13" s="1"/>
  <c r="J338" i="20"/>
  <c r="J339" i="21" s="1"/>
  <c r="J359" i="13" s="1"/>
  <c r="B338" i="20"/>
  <c r="B339" i="21" s="1"/>
  <c r="B359" i="13" s="1"/>
  <c r="S337" i="20"/>
  <c r="S338" i="21" s="1"/>
  <c r="S358" i="13" s="1"/>
  <c r="K337" i="20"/>
  <c r="K338" i="21" s="1"/>
  <c r="K358" i="13" s="1"/>
  <c r="C337" i="20"/>
  <c r="C338" i="21" s="1"/>
  <c r="C358" i="13" s="1"/>
  <c r="W336" i="20"/>
  <c r="W337" i="21" s="1"/>
  <c r="W357" i="13" s="1"/>
  <c r="O336" i="20"/>
  <c r="O337" i="21" s="1"/>
  <c r="O357" i="13" s="1"/>
  <c r="G336" i="20"/>
  <c r="G337" i="21" s="1"/>
  <c r="G357" i="13" s="1"/>
  <c r="Y335" i="20"/>
  <c r="Y336" i="21" s="1"/>
  <c r="Y356" i="13" s="1"/>
  <c r="Q335" i="20"/>
  <c r="Q336" i="21" s="1"/>
  <c r="Q356" i="13" s="1"/>
  <c r="I335" i="20"/>
  <c r="I336" i="21" s="1"/>
  <c r="I356" i="13" s="1"/>
  <c r="R334" i="20"/>
  <c r="R335" i="21" s="1"/>
  <c r="R355" i="13" s="1"/>
  <c r="J334" i="20"/>
  <c r="J335" i="21" s="1"/>
  <c r="J355" i="13" s="1"/>
  <c r="B334" i="20"/>
  <c r="B335" i="21" s="1"/>
  <c r="B355" i="13" s="1"/>
  <c r="S333" i="20"/>
  <c r="S334" i="21" s="1"/>
  <c r="S354" i="13" s="1"/>
  <c r="K333" i="20"/>
  <c r="K334" i="21" s="1"/>
  <c r="K354" i="13" s="1"/>
  <c r="C333" i="20"/>
  <c r="C334" i="21" s="1"/>
  <c r="C354" i="13" s="1"/>
  <c r="W332" i="20"/>
  <c r="W333" i="21" s="1"/>
  <c r="W353" i="13" s="1"/>
  <c r="O332" i="20"/>
  <c r="O333" i="21" s="1"/>
  <c r="O353" i="13" s="1"/>
  <c r="G332" i="20"/>
  <c r="G333" i="21" s="1"/>
  <c r="G353" i="13" s="1"/>
  <c r="Y331" i="20"/>
  <c r="Y332" i="21" s="1"/>
  <c r="Y352" i="13" s="1"/>
  <c r="Q331" i="20"/>
  <c r="Q332" i="21" s="1"/>
  <c r="Q352" i="13" s="1"/>
  <c r="I331" i="20"/>
  <c r="I332" i="21" s="1"/>
  <c r="I352" i="13" s="1"/>
  <c r="R330" i="20"/>
  <c r="R331" i="21" s="1"/>
  <c r="R351" i="13" s="1"/>
  <c r="J330" i="20"/>
  <c r="J331" i="21" s="1"/>
  <c r="J351" i="13" s="1"/>
  <c r="B330" i="20"/>
  <c r="B331" i="21" s="1"/>
  <c r="B351" i="13" s="1"/>
  <c r="S329" i="20"/>
  <c r="S330" i="21" s="1"/>
  <c r="S350" i="13" s="1"/>
  <c r="K329" i="20"/>
  <c r="K330" i="21" s="1"/>
  <c r="K350" i="13" s="1"/>
  <c r="C329" i="20"/>
  <c r="C330" i="21" s="1"/>
  <c r="C350" i="13" s="1"/>
  <c r="W328" i="20"/>
  <c r="W329" i="21" s="1"/>
  <c r="W349" i="13" s="1"/>
  <c r="O328" i="20"/>
  <c r="O329" i="21" s="1"/>
  <c r="O349" i="13" s="1"/>
  <c r="J328" i="20"/>
  <c r="J329" i="21" s="1"/>
  <c r="J349" i="13" s="1"/>
  <c r="D328" i="20"/>
  <c r="D329" i="21" s="1"/>
  <c r="D349" i="13" s="1"/>
  <c r="Y327" i="20"/>
  <c r="Y328" i="21" s="1"/>
  <c r="Y348" i="13" s="1"/>
  <c r="T327" i="20"/>
  <c r="T328" i="21" s="1"/>
  <c r="T348" i="13" s="1"/>
  <c r="O327" i="20"/>
  <c r="O328" i="21" s="1"/>
  <c r="O348" i="13" s="1"/>
  <c r="I327" i="20"/>
  <c r="I328" i="21" s="1"/>
  <c r="I348" i="13" s="1"/>
  <c r="D327" i="20"/>
  <c r="D328" i="21" s="1"/>
  <c r="D348" i="13" s="1"/>
  <c r="X326" i="20"/>
  <c r="X327" i="21" s="1"/>
  <c r="X347" i="13" s="1"/>
  <c r="R326" i="20"/>
  <c r="R327" i="21" s="1"/>
  <c r="R347" i="13" s="1"/>
  <c r="M326" i="20"/>
  <c r="M327" i="21" s="1"/>
  <c r="M347" i="13" s="1"/>
  <c r="H326" i="20"/>
  <c r="H327" i="21" s="1"/>
  <c r="H347" i="13" s="1"/>
  <c r="B326" i="20"/>
  <c r="B327" i="21" s="1"/>
  <c r="B347" i="13" s="1"/>
  <c r="V325" i="20"/>
  <c r="V326" i="21" s="1"/>
  <c r="V346" i="13" s="1"/>
  <c r="Q325" i="20"/>
  <c r="Q326" i="21" s="1"/>
  <c r="Q346" i="13" s="1"/>
  <c r="K325" i="20"/>
  <c r="K326" i="21" s="1"/>
  <c r="K346" i="13" s="1"/>
  <c r="F325" i="20"/>
  <c r="F326" i="21" s="1"/>
  <c r="F346" i="13" s="1"/>
  <c r="T324" i="20"/>
  <c r="T325" i="21" s="1"/>
  <c r="T345" i="13" s="1"/>
  <c r="O324" i="20"/>
  <c r="O325" i="21" s="1"/>
  <c r="O345" i="13" s="1"/>
  <c r="J324" i="20"/>
  <c r="J325" i="21" s="1"/>
  <c r="J345" i="13" s="1"/>
  <c r="D324" i="20"/>
  <c r="D325" i="21" s="1"/>
  <c r="D345" i="13" s="1"/>
  <c r="Y323" i="20"/>
  <c r="Y324" i="21" s="1"/>
  <c r="Y344" i="13" s="1"/>
  <c r="T323" i="20"/>
  <c r="T324" i="21" s="1"/>
  <c r="T344" i="13" s="1"/>
  <c r="O323" i="20"/>
  <c r="O324" i="21" s="1"/>
  <c r="O344" i="13" s="1"/>
  <c r="I323" i="20"/>
  <c r="I324" i="21" s="1"/>
  <c r="I344" i="13" s="1"/>
  <c r="D323" i="20"/>
  <c r="D324" i="21" s="1"/>
  <c r="D344" i="13" s="1"/>
  <c r="X322" i="20"/>
  <c r="X323" i="21" s="1"/>
  <c r="X343" i="13" s="1"/>
  <c r="R322" i="20"/>
  <c r="R323" i="21" s="1"/>
  <c r="R343" i="13" s="1"/>
  <c r="M322" i="20"/>
  <c r="M323" i="21" s="1"/>
  <c r="M343" i="13" s="1"/>
  <c r="H322" i="20"/>
  <c r="H323" i="21" s="1"/>
  <c r="H343" i="13" s="1"/>
  <c r="B322" i="20"/>
  <c r="B323" i="21" s="1"/>
  <c r="B343" i="13" s="1"/>
  <c r="V321" i="20"/>
  <c r="V322" i="21" s="1"/>
  <c r="V342" i="13" s="1"/>
  <c r="Q321" i="20"/>
  <c r="Q322" i="21" s="1"/>
  <c r="Q342" i="13" s="1"/>
  <c r="K321" i="20"/>
  <c r="K322" i="21" s="1"/>
  <c r="K342" i="13" s="1"/>
  <c r="F321" i="20"/>
  <c r="F322" i="21" s="1"/>
  <c r="F342" i="13" s="1"/>
  <c r="T320" i="20"/>
  <c r="T321" i="21" s="1"/>
  <c r="T341" i="13" s="1"/>
  <c r="O320" i="20"/>
  <c r="O321" i="21" s="1"/>
  <c r="O341" i="13" s="1"/>
  <c r="J320" i="20"/>
  <c r="J321" i="21" s="1"/>
  <c r="J341" i="13" s="1"/>
  <c r="D320" i="20"/>
  <c r="D321" i="21" s="1"/>
  <c r="D341" i="13" s="1"/>
  <c r="Y319" i="20"/>
  <c r="Y320" i="21" s="1"/>
  <c r="Y340" i="13" s="1"/>
  <c r="T319" i="20"/>
  <c r="T320" i="21" s="1"/>
  <c r="T340" i="13" s="1"/>
  <c r="O319" i="20"/>
  <c r="O320" i="21" s="1"/>
  <c r="O340" i="13" s="1"/>
  <c r="I319" i="20"/>
  <c r="I320" i="21" s="1"/>
  <c r="I340" i="13" s="1"/>
  <c r="D319" i="20"/>
  <c r="D320" i="21" s="1"/>
  <c r="D340" i="13" s="1"/>
  <c r="X318" i="20"/>
  <c r="X319" i="21" s="1"/>
  <c r="X339" i="13" s="1"/>
  <c r="R318" i="20"/>
  <c r="R319" i="21" s="1"/>
  <c r="R339" i="13" s="1"/>
  <c r="M318" i="20"/>
  <c r="M319" i="21" s="1"/>
  <c r="M339" i="13" s="1"/>
  <c r="H318" i="20"/>
  <c r="H319" i="21" s="1"/>
  <c r="H339" i="13" s="1"/>
  <c r="B318" i="20"/>
  <c r="B319" i="21" s="1"/>
  <c r="B339" i="13" s="1"/>
  <c r="V317" i="20"/>
  <c r="V318" i="21" s="1"/>
  <c r="V338" i="13" s="1"/>
  <c r="Q317" i="20"/>
  <c r="Q318" i="21" s="1"/>
  <c r="Q338" i="13" s="1"/>
  <c r="K317" i="20"/>
  <c r="K318" i="21" s="1"/>
  <c r="K338" i="13" s="1"/>
  <c r="F317" i="20"/>
  <c r="F318" i="21" s="1"/>
  <c r="F338" i="13" s="1"/>
  <c r="T316" i="20"/>
  <c r="T317" i="21" s="1"/>
  <c r="T337" i="13" s="1"/>
  <c r="O316" i="20"/>
  <c r="O317" i="21" s="1"/>
  <c r="O337" i="13" s="1"/>
  <c r="J316" i="20"/>
  <c r="J317" i="21" s="1"/>
  <c r="J337" i="13" s="1"/>
  <c r="D316" i="20"/>
  <c r="D317" i="21" s="1"/>
  <c r="D337" i="13" s="1"/>
  <c r="Y315" i="20"/>
  <c r="Y316" i="21" s="1"/>
  <c r="Y336" i="13" s="1"/>
  <c r="T315" i="20"/>
  <c r="T316" i="21" s="1"/>
  <c r="T336" i="13" s="1"/>
  <c r="O315" i="20"/>
  <c r="O316" i="21" s="1"/>
  <c r="O336" i="13" s="1"/>
  <c r="I315" i="20"/>
  <c r="I316" i="21" s="1"/>
  <c r="I336" i="13" s="1"/>
  <c r="D315" i="20"/>
  <c r="D316" i="21" s="1"/>
  <c r="D336" i="13" s="1"/>
  <c r="X314" i="20"/>
  <c r="X315" i="21" s="1"/>
  <c r="X335" i="13" s="1"/>
  <c r="R314" i="20"/>
  <c r="R315" i="21" s="1"/>
  <c r="R335" i="13" s="1"/>
  <c r="M314" i="20"/>
  <c r="M315" i="21" s="1"/>
  <c r="M335" i="13" s="1"/>
  <c r="H314" i="20"/>
  <c r="H315" i="21" s="1"/>
  <c r="H335" i="13" s="1"/>
  <c r="B314" i="20"/>
  <c r="B315" i="21" s="1"/>
  <c r="B335" i="13" s="1"/>
  <c r="V313" i="20"/>
  <c r="V314" i="21" s="1"/>
  <c r="V334" i="13" s="1"/>
  <c r="R313" i="20"/>
  <c r="R314" i="21" s="1"/>
  <c r="R334" i="13" s="1"/>
  <c r="N313" i="20"/>
  <c r="N314" i="21" s="1"/>
  <c r="N334" i="13" s="1"/>
  <c r="J313" i="20"/>
  <c r="J314" i="21" s="1"/>
  <c r="J334" i="13" s="1"/>
  <c r="F313" i="20"/>
  <c r="F314" i="21" s="1"/>
  <c r="F334" i="13" s="1"/>
  <c r="B313" i="20"/>
  <c r="B314" i="21" s="1"/>
  <c r="B334" i="13" s="1"/>
  <c r="W312" i="20"/>
  <c r="W313" i="21" s="1"/>
  <c r="W333" i="13" s="1"/>
  <c r="S312" i="20"/>
  <c r="S313" i="21" s="1"/>
  <c r="S333" i="13" s="1"/>
  <c r="O312" i="20"/>
  <c r="O313" i="21" s="1"/>
  <c r="O333" i="13" s="1"/>
  <c r="K312" i="20"/>
  <c r="K313" i="21" s="1"/>
  <c r="K333" i="13" s="1"/>
  <c r="Q375" i="20"/>
  <c r="Q376" i="21" s="1"/>
  <c r="Q396" i="13" s="1"/>
  <c r="T372" i="20"/>
  <c r="T373" i="21" s="1"/>
  <c r="T393" i="13" s="1"/>
  <c r="Q371" i="20"/>
  <c r="Q372" i="21" s="1"/>
  <c r="Q392" i="13" s="1"/>
  <c r="T368" i="20"/>
  <c r="T369" i="21" s="1"/>
  <c r="T389" i="13" s="1"/>
  <c r="Q367" i="20"/>
  <c r="Q368" i="21" s="1"/>
  <c r="Q388" i="13" s="1"/>
  <c r="V364" i="20"/>
  <c r="V365" i="21" s="1"/>
  <c r="V385" i="13" s="1"/>
  <c r="J363" i="20"/>
  <c r="J364" i="21" s="1"/>
  <c r="J384" i="13" s="1"/>
  <c r="Q362" i="20"/>
  <c r="Q363" i="21" s="1"/>
  <c r="Q383" i="13" s="1"/>
  <c r="X361" i="20"/>
  <c r="X362" i="21" s="1"/>
  <c r="X382" i="13" s="1"/>
  <c r="B361" i="20"/>
  <c r="B362" i="21" s="1"/>
  <c r="B382" i="13" s="1"/>
  <c r="I360" i="20"/>
  <c r="I361" i="21" s="1"/>
  <c r="I381" i="13" s="1"/>
  <c r="T359" i="20"/>
  <c r="T360" i="21" s="1"/>
  <c r="T380" i="13" s="1"/>
  <c r="G358" i="20"/>
  <c r="G359" i="21" s="1"/>
  <c r="G379" i="13" s="1"/>
  <c r="M357" i="20"/>
  <c r="M358" i="21" s="1"/>
  <c r="M378" i="13" s="1"/>
  <c r="S356" i="20"/>
  <c r="S357" i="21" s="1"/>
  <c r="S377" i="13" s="1"/>
  <c r="J355" i="20"/>
  <c r="J356" i="21" s="1"/>
  <c r="J376" i="13" s="1"/>
  <c r="Q354" i="20"/>
  <c r="Q355" i="21" s="1"/>
  <c r="Q375" i="13" s="1"/>
  <c r="X353" i="20"/>
  <c r="X354" i="21" s="1"/>
  <c r="X374" i="13" s="1"/>
  <c r="B353" i="20"/>
  <c r="B354" i="21" s="1"/>
  <c r="B374" i="13" s="1"/>
  <c r="I352" i="20"/>
  <c r="I353" i="21" s="1"/>
  <c r="I373" i="13" s="1"/>
  <c r="T351" i="20"/>
  <c r="T352" i="21" s="1"/>
  <c r="T372" i="13" s="1"/>
  <c r="B351" i="20"/>
  <c r="Q350" i="20"/>
  <c r="Q351" i="21" s="1"/>
  <c r="Q371" i="13" s="1"/>
  <c r="E350" i="20"/>
  <c r="E351" i="21" s="1"/>
  <c r="E371" i="13" s="1"/>
  <c r="X349" i="20"/>
  <c r="X350" i="21" s="1"/>
  <c r="X370" i="13" s="1"/>
  <c r="M349" i="20"/>
  <c r="M350" i="21" s="1"/>
  <c r="M370" i="13" s="1"/>
  <c r="B349" i="20"/>
  <c r="B350" i="21" s="1"/>
  <c r="B370" i="13" s="1"/>
  <c r="R348" i="20"/>
  <c r="R349" i="21" s="1"/>
  <c r="R369" i="13" s="1"/>
  <c r="G348" i="20"/>
  <c r="G349" i="21" s="1"/>
  <c r="G369" i="13" s="1"/>
  <c r="V347" i="20"/>
  <c r="V348" i="21" s="1"/>
  <c r="V368" i="13" s="1"/>
  <c r="K347" i="20"/>
  <c r="K348" i="21" s="1"/>
  <c r="K368" i="13" s="1"/>
  <c r="P346" i="20"/>
  <c r="P347" i="21" s="1"/>
  <c r="P367" i="13" s="1"/>
  <c r="E346" i="20"/>
  <c r="E347" i="21" s="1"/>
  <c r="E367" i="13" s="1"/>
  <c r="X345" i="20"/>
  <c r="X346" i="21" s="1"/>
  <c r="X366" i="13" s="1"/>
  <c r="M345" i="20"/>
  <c r="M346" i="21" s="1"/>
  <c r="M366" i="13" s="1"/>
  <c r="B345" i="20"/>
  <c r="B346" i="21" s="1"/>
  <c r="B366" i="13" s="1"/>
  <c r="R344" i="20"/>
  <c r="R345" i="21" s="1"/>
  <c r="R365" i="13" s="1"/>
  <c r="G344" i="20"/>
  <c r="G345" i="21" s="1"/>
  <c r="G365" i="13" s="1"/>
  <c r="V343" i="20"/>
  <c r="V344" i="21" s="1"/>
  <c r="V364" i="13" s="1"/>
  <c r="M343" i="20"/>
  <c r="M344" i="21" s="1"/>
  <c r="M364" i="13" s="1"/>
  <c r="E343" i="20"/>
  <c r="E344" i="21" s="1"/>
  <c r="E364" i="13" s="1"/>
  <c r="V342" i="20"/>
  <c r="V343" i="21" s="1"/>
  <c r="V363" i="13" s="1"/>
  <c r="N342" i="20"/>
  <c r="N343" i="21" s="1"/>
  <c r="N363" i="13" s="1"/>
  <c r="F342" i="20"/>
  <c r="F343" i="21" s="1"/>
  <c r="F363" i="13" s="1"/>
  <c r="W341" i="20"/>
  <c r="W342" i="21" s="1"/>
  <c r="W362" i="13" s="1"/>
  <c r="O341" i="20"/>
  <c r="O342" i="21" s="1"/>
  <c r="O362" i="13" s="1"/>
  <c r="G341" i="20"/>
  <c r="G342" i="21" s="1"/>
  <c r="G362" i="13" s="1"/>
  <c r="S340" i="20"/>
  <c r="S341" i="21" s="1"/>
  <c r="S361" i="13" s="1"/>
  <c r="K340" i="20"/>
  <c r="K341" i="21" s="1"/>
  <c r="K361" i="13" s="1"/>
  <c r="C340" i="20"/>
  <c r="C341" i="21" s="1"/>
  <c r="C361" i="13" s="1"/>
  <c r="U339" i="20"/>
  <c r="U340" i="21" s="1"/>
  <c r="U360" i="13" s="1"/>
  <c r="M339" i="20"/>
  <c r="M340" i="21" s="1"/>
  <c r="M360" i="13" s="1"/>
  <c r="E339" i="20"/>
  <c r="E340" i="21" s="1"/>
  <c r="E360" i="13" s="1"/>
  <c r="V338" i="20"/>
  <c r="V339" i="21" s="1"/>
  <c r="V359" i="13" s="1"/>
  <c r="N338" i="20"/>
  <c r="N339" i="21" s="1"/>
  <c r="N359" i="13" s="1"/>
  <c r="F338" i="20"/>
  <c r="F339" i="21" s="1"/>
  <c r="F359" i="13" s="1"/>
  <c r="W337" i="20"/>
  <c r="W338" i="21" s="1"/>
  <c r="W358" i="13" s="1"/>
  <c r="O337" i="20"/>
  <c r="O338" i="21" s="1"/>
  <c r="O358" i="13" s="1"/>
  <c r="G337" i="20"/>
  <c r="G338" i="21" s="1"/>
  <c r="G358" i="13" s="1"/>
  <c r="S336" i="20"/>
  <c r="S337" i="21" s="1"/>
  <c r="S357" i="13" s="1"/>
  <c r="K336" i="20"/>
  <c r="K337" i="21" s="1"/>
  <c r="K357" i="13" s="1"/>
  <c r="C336" i="20"/>
  <c r="C337" i="21" s="1"/>
  <c r="C357" i="13" s="1"/>
  <c r="U335" i="20"/>
  <c r="U336" i="21" s="1"/>
  <c r="U356" i="13" s="1"/>
  <c r="M335" i="20"/>
  <c r="M336" i="21" s="1"/>
  <c r="M356" i="13" s="1"/>
  <c r="E335" i="20"/>
  <c r="E336" i="21" s="1"/>
  <c r="E356" i="13" s="1"/>
  <c r="V334" i="20"/>
  <c r="V335" i="21" s="1"/>
  <c r="V355" i="13" s="1"/>
  <c r="N334" i="20"/>
  <c r="N335" i="21" s="1"/>
  <c r="N355" i="13" s="1"/>
  <c r="F334" i="20"/>
  <c r="F335" i="21" s="1"/>
  <c r="F355" i="13" s="1"/>
  <c r="W333" i="20"/>
  <c r="W334" i="21" s="1"/>
  <c r="W354" i="13" s="1"/>
  <c r="O333" i="20"/>
  <c r="O334" i="21" s="1"/>
  <c r="O354" i="13" s="1"/>
  <c r="G333" i="20"/>
  <c r="G334" i="21" s="1"/>
  <c r="G354" i="13" s="1"/>
  <c r="S332" i="20"/>
  <c r="S333" i="21" s="1"/>
  <c r="S353" i="13" s="1"/>
  <c r="K332" i="20"/>
  <c r="K333" i="21" s="1"/>
  <c r="K353" i="13" s="1"/>
  <c r="C332" i="20"/>
  <c r="C333" i="21" s="1"/>
  <c r="C353" i="13" s="1"/>
  <c r="U331" i="20"/>
  <c r="U332" i="21" s="1"/>
  <c r="U352" i="13" s="1"/>
  <c r="M331" i="20"/>
  <c r="M332" i="21" s="1"/>
  <c r="M352" i="13" s="1"/>
  <c r="E331" i="20"/>
  <c r="E332" i="21" s="1"/>
  <c r="E352" i="13" s="1"/>
  <c r="V330" i="20"/>
  <c r="V331" i="21" s="1"/>
  <c r="V351" i="13" s="1"/>
  <c r="N330" i="20"/>
  <c r="N331" i="21" s="1"/>
  <c r="N351" i="13" s="1"/>
  <c r="F330" i="20"/>
  <c r="F331" i="21" s="1"/>
  <c r="F351" i="13" s="1"/>
  <c r="W329" i="20"/>
  <c r="W330" i="21" s="1"/>
  <c r="W350" i="13" s="1"/>
  <c r="O329" i="20"/>
  <c r="O330" i="21" s="1"/>
  <c r="O350" i="13" s="1"/>
  <c r="G329" i="20"/>
  <c r="G330" i="21" s="1"/>
  <c r="G350" i="13" s="1"/>
  <c r="S328" i="20"/>
  <c r="S329" i="21" s="1"/>
  <c r="S349" i="13" s="1"/>
  <c r="L328" i="20"/>
  <c r="L329" i="21" s="1"/>
  <c r="L349" i="13" s="1"/>
  <c r="G328" i="20"/>
  <c r="G329" i="21" s="1"/>
  <c r="G349" i="13" s="1"/>
  <c r="B328" i="20"/>
  <c r="B329" i="21" s="1"/>
  <c r="B349" i="13" s="1"/>
  <c r="W327" i="20"/>
  <c r="W328" i="21" s="1"/>
  <c r="W348" i="13" s="1"/>
  <c r="Q327" i="20"/>
  <c r="Q328" i="21" s="1"/>
  <c r="Q348" i="13" s="1"/>
  <c r="L327" i="20"/>
  <c r="L328" i="21" s="1"/>
  <c r="L348" i="13" s="1"/>
  <c r="G327" i="20"/>
  <c r="G328" i="21" s="1"/>
  <c r="G348" i="13" s="1"/>
  <c r="U326" i="20"/>
  <c r="U327" i="21" s="1"/>
  <c r="U347" i="13" s="1"/>
  <c r="P326" i="20"/>
  <c r="P327" i="21" s="1"/>
  <c r="P347" i="13" s="1"/>
  <c r="J326" i="20"/>
  <c r="J327" i="21" s="1"/>
  <c r="J347" i="13" s="1"/>
  <c r="E326" i="20"/>
  <c r="E327" i="21" s="1"/>
  <c r="E347" i="13" s="1"/>
  <c r="Y325" i="20"/>
  <c r="Y326" i="21" s="1"/>
  <c r="Y346" i="13" s="1"/>
  <c r="S325" i="20"/>
  <c r="S326" i="21" s="1"/>
  <c r="S346" i="13" s="1"/>
  <c r="N325" i="20"/>
  <c r="N326" i="21" s="1"/>
  <c r="N346" i="13" s="1"/>
  <c r="I325" i="20"/>
  <c r="I326" i="21" s="1"/>
  <c r="I346" i="13" s="1"/>
  <c r="C325" i="20"/>
  <c r="C326" i="21" s="1"/>
  <c r="C346" i="13" s="1"/>
  <c r="W324" i="20"/>
  <c r="W325" i="21" s="1"/>
  <c r="W345" i="13" s="1"/>
  <c r="R324" i="20"/>
  <c r="R325" i="21" s="1"/>
  <c r="R345" i="13" s="1"/>
  <c r="L324" i="20"/>
  <c r="L325" i="21" s="1"/>
  <c r="L345" i="13" s="1"/>
  <c r="G324" i="20"/>
  <c r="G325" i="21" s="1"/>
  <c r="G345" i="13" s="1"/>
  <c r="B324" i="20"/>
  <c r="B325" i="21" s="1"/>
  <c r="B345" i="13" s="1"/>
  <c r="W323" i="20"/>
  <c r="W324" i="21" s="1"/>
  <c r="W344" i="13" s="1"/>
  <c r="Q323" i="20"/>
  <c r="Q324" i="21" s="1"/>
  <c r="Q344" i="13" s="1"/>
  <c r="L323" i="20"/>
  <c r="L324" i="21" s="1"/>
  <c r="L344" i="13" s="1"/>
  <c r="G323" i="20"/>
  <c r="G324" i="21" s="1"/>
  <c r="G344" i="13" s="1"/>
  <c r="U322" i="20"/>
  <c r="U323" i="21" s="1"/>
  <c r="U343" i="13" s="1"/>
  <c r="P322" i="20"/>
  <c r="P323" i="21" s="1"/>
  <c r="P343" i="13" s="1"/>
  <c r="J322" i="20"/>
  <c r="J323" i="21" s="1"/>
  <c r="J343" i="13" s="1"/>
  <c r="E322" i="20"/>
  <c r="E323" i="21" s="1"/>
  <c r="E343" i="13" s="1"/>
  <c r="Y321" i="20"/>
  <c r="Y322" i="21" s="1"/>
  <c r="Y342" i="13" s="1"/>
  <c r="S321" i="20"/>
  <c r="S322" i="21" s="1"/>
  <c r="S342" i="13" s="1"/>
  <c r="N321" i="20"/>
  <c r="N322" i="21" s="1"/>
  <c r="N342" i="13" s="1"/>
  <c r="I321" i="20"/>
  <c r="I322" i="21" s="1"/>
  <c r="I342" i="13" s="1"/>
  <c r="C321" i="20"/>
  <c r="C322" i="21" s="1"/>
  <c r="C342" i="13" s="1"/>
  <c r="W320" i="20"/>
  <c r="W321" i="21" s="1"/>
  <c r="W341" i="13" s="1"/>
  <c r="R320" i="20"/>
  <c r="R321" i="21" s="1"/>
  <c r="R341" i="13" s="1"/>
  <c r="L320" i="20"/>
  <c r="L321" i="21" s="1"/>
  <c r="L341" i="13" s="1"/>
  <c r="G320" i="20"/>
  <c r="G321" i="21" s="1"/>
  <c r="G341" i="13" s="1"/>
  <c r="B320" i="20"/>
  <c r="B321" i="21" s="1"/>
  <c r="B341" i="13" s="1"/>
  <c r="W319" i="20"/>
  <c r="W320" i="21" s="1"/>
  <c r="W340" i="13" s="1"/>
  <c r="Q319" i="20"/>
  <c r="Q320" i="21" s="1"/>
  <c r="Q340" i="13" s="1"/>
  <c r="L319" i="20"/>
  <c r="L320" i="21" s="1"/>
  <c r="L340" i="13" s="1"/>
  <c r="G319" i="20"/>
  <c r="G320" i="21" s="1"/>
  <c r="G340" i="13" s="1"/>
  <c r="U318" i="20"/>
  <c r="U319" i="21" s="1"/>
  <c r="U339" i="13" s="1"/>
  <c r="P318" i="20"/>
  <c r="P319" i="21" s="1"/>
  <c r="P339" i="13" s="1"/>
  <c r="J318" i="20"/>
  <c r="J319" i="21" s="1"/>
  <c r="J339" i="13" s="1"/>
  <c r="E318" i="20"/>
  <c r="E319" i="21" s="1"/>
  <c r="E339" i="13" s="1"/>
  <c r="Y317" i="20"/>
  <c r="Y318" i="21" s="1"/>
  <c r="Y338" i="13" s="1"/>
  <c r="S317" i="20"/>
  <c r="S318" i="21" s="1"/>
  <c r="S338" i="13" s="1"/>
  <c r="N317" i="20"/>
  <c r="N318" i="21" s="1"/>
  <c r="N338" i="13" s="1"/>
  <c r="I317" i="20"/>
  <c r="I318" i="21" s="1"/>
  <c r="I338" i="13" s="1"/>
  <c r="C317" i="20"/>
  <c r="C318" i="21" s="1"/>
  <c r="C338" i="13" s="1"/>
  <c r="W316" i="20"/>
  <c r="W317" i="21" s="1"/>
  <c r="W337" i="13" s="1"/>
  <c r="R316" i="20"/>
  <c r="R317" i="21" s="1"/>
  <c r="R337" i="13" s="1"/>
  <c r="L316" i="20"/>
  <c r="L317" i="21" s="1"/>
  <c r="L337" i="13" s="1"/>
  <c r="G316" i="20"/>
  <c r="G317" i="21" s="1"/>
  <c r="G337" i="13" s="1"/>
  <c r="B316" i="20"/>
  <c r="B317" i="21" s="1"/>
  <c r="B337" i="13" s="1"/>
  <c r="W315" i="20"/>
  <c r="W316" i="21" s="1"/>
  <c r="W336" i="13" s="1"/>
  <c r="Q315" i="20"/>
  <c r="Q316" i="21" s="1"/>
  <c r="Q336" i="13" s="1"/>
  <c r="L315" i="20"/>
  <c r="L316" i="21" s="1"/>
  <c r="L336" i="13" s="1"/>
  <c r="G315" i="20"/>
  <c r="G316" i="21" s="1"/>
  <c r="G336" i="13" s="1"/>
  <c r="U314" i="20"/>
  <c r="U315" i="21" s="1"/>
  <c r="U335" i="13" s="1"/>
  <c r="P314" i="20"/>
  <c r="P315" i="21" s="1"/>
  <c r="P335" i="13" s="1"/>
  <c r="J314" i="20"/>
  <c r="J315" i="21" s="1"/>
  <c r="J335" i="13" s="1"/>
  <c r="E314" i="20"/>
  <c r="E315" i="21" s="1"/>
  <c r="E335" i="13" s="1"/>
  <c r="Y313" i="20"/>
  <c r="Y314" i="21" s="1"/>
  <c r="Y334" i="13" s="1"/>
  <c r="T313" i="20"/>
  <c r="T314" i="21" s="1"/>
  <c r="T334" i="13" s="1"/>
  <c r="P313" i="20"/>
  <c r="P314" i="21" s="1"/>
  <c r="P334" i="13" s="1"/>
  <c r="L313" i="20"/>
  <c r="L314" i="21" s="1"/>
  <c r="L334" i="13" s="1"/>
  <c r="H313" i="20"/>
  <c r="H314" i="21" s="1"/>
  <c r="H334" i="13" s="1"/>
  <c r="D313" i="20"/>
  <c r="D314" i="21" s="1"/>
  <c r="D334" i="13" s="1"/>
  <c r="Y312" i="20"/>
  <c r="Y313" i="21" s="1"/>
  <c r="Y333" i="13" s="1"/>
  <c r="U312" i="20"/>
  <c r="U313" i="21" s="1"/>
  <c r="U333" i="13" s="1"/>
  <c r="Q312" i="20"/>
  <c r="Q313" i="21" s="1"/>
  <c r="Q333" i="13" s="1"/>
  <c r="M312" i="20"/>
  <c r="M313" i="21" s="1"/>
  <c r="M333" i="13" s="1"/>
  <c r="I312" i="20"/>
  <c r="I313" i="21" s="1"/>
  <c r="I333" i="13" s="1"/>
  <c r="E312" i="20"/>
  <c r="E313" i="21" s="1"/>
  <c r="E333" i="13" s="1"/>
  <c r="V311" i="20"/>
  <c r="V312" i="21" s="1"/>
  <c r="V332" i="13" s="1"/>
  <c r="R311" i="20"/>
  <c r="R312" i="21" s="1"/>
  <c r="R332" i="13" s="1"/>
  <c r="N311" i="20"/>
  <c r="N312" i="21" s="1"/>
  <c r="N332" i="13" s="1"/>
  <c r="J311" i="20"/>
  <c r="J312" i="21" s="1"/>
  <c r="J332" i="13" s="1"/>
  <c r="F311" i="20"/>
  <c r="F312" i="21" s="1"/>
  <c r="F332" i="13" s="1"/>
  <c r="B311" i="20"/>
  <c r="B312" i="21" s="1"/>
  <c r="B332" i="13" s="1"/>
  <c r="W310" i="20"/>
  <c r="W311" i="21" s="1"/>
  <c r="W331" i="13" s="1"/>
  <c r="S310" i="20"/>
  <c r="S311" i="21" s="1"/>
  <c r="S331" i="13" s="1"/>
  <c r="W363" i="20"/>
  <c r="W364" i="21" s="1"/>
  <c r="W384" i="13" s="1"/>
  <c r="T362" i="20"/>
  <c r="T363" i="21" s="1"/>
  <c r="T383" i="13" s="1"/>
  <c r="J361" i="20"/>
  <c r="J362" i="21" s="1"/>
  <c r="J382" i="13" s="1"/>
  <c r="U357" i="20"/>
  <c r="U358" i="21" s="1"/>
  <c r="U378" i="13" s="1"/>
  <c r="F356" i="20"/>
  <c r="F357" i="21" s="1"/>
  <c r="F377" i="13" s="1"/>
  <c r="B355" i="20"/>
  <c r="B356" i="21" s="1"/>
  <c r="B376" i="13" s="1"/>
  <c r="Q352" i="20"/>
  <c r="Q353" i="21" s="1"/>
  <c r="Q373" i="13" s="1"/>
  <c r="L351" i="20"/>
  <c r="L352" i="21" s="1"/>
  <c r="L372" i="13" s="1"/>
  <c r="O350" i="20"/>
  <c r="O351" i="21" s="1"/>
  <c r="O371" i="13" s="1"/>
  <c r="Y349" i="20"/>
  <c r="Y350" i="21" s="1"/>
  <c r="Y370" i="13" s="1"/>
  <c r="D349" i="20"/>
  <c r="D350" i="21" s="1"/>
  <c r="D370" i="13" s="1"/>
  <c r="K348" i="20"/>
  <c r="K349" i="21" s="1"/>
  <c r="K369" i="13" s="1"/>
  <c r="O347" i="20"/>
  <c r="O348" i="21" s="1"/>
  <c r="O368" i="13" s="1"/>
  <c r="Y346" i="20"/>
  <c r="Y347" i="21" s="1"/>
  <c r="Y367" i="13" s="1"/>
  <c r="D346" i="20"/>
  <c r="D347" i="21" s="1"/>
  <c r="D367" i="13" s="1"/>
  <c r="N345" i="20"/>
  <c r="N346" i="21" s="1"/>
  <c r="N366" i="13" s="1"/>
  <c r="V344" i="20"/>
  <c r="V345" i="21" s="1"/>
  <c r="V365" i="13" s="1"/>
  <c r="H343" i="20"/>
  <c r="H344" i="21" s="1"/>
  <c r="H364" i="13" s="1"/>
  <c r="U342" i="20"/>
  <c r="U343" i="21" s="1"/>
  <c r="U363" i="13" s="1"/>
  <c r="E342" i="20"/>
  <c r="E343" i="21" s="1"/>
  <c r="E363" i="13" s="1"/>
  <c r="N341" i="20"/>
  <c r="N342" i="21" s="1"/>
  <c r="N362" i="13" s="1"/>
  <c r="L340" i="20"/>
  <c r="L341" i="21" s="1"/>
  <c r="L361" i="13" s="1"/>
  <c r="X339" i="20"/>
  <c r="X340" i="21" s="1"/>
  <c r="X360" i="13" s="1"/>
  <c r="H339" i="20"/>
  <c r="H340" i="21" s="1"/>
  <c r="H360" i="13" s="1"/>
  <c r="U338" i="20"/>
  <c r="U339" i="21" s="1"/>
  <c r="U359" i="13" s="1"/>
  <c r="E338" i="20"/>
  <c r="E339" i="21" s="1"/>
  <c r="E359" i="13" s="1"/>
  <c r="N337" i="20"/>
  <c r="N338" i="21" s="1"/>
  <c r="N358" i="13" s="1"/>
  <c r="L336" i="20"/>
  <c r="L337" i="21" s="1"/>
  <c r="L357" i="13" s="1"/>
  <c r="X335" i="20"/>
  <c r="X336" i="21" s="1"/>
  <c r="X356" i="13" s="1"/>
  <c r="H335" i="20"/>
  <c r="H336" i="21" s="1"/>
  <c r="H356" i="13" s="1"/>
  <c r="U334" i="20"/>
  <c r="U335" i="21" s="1"/>
  <c r="U355" i="13" s="1"/>
  <c r="E334" i="20"/>
  <c r="E335" i="21" s="1"/>
  <c r="E355" i="13" s="1"/>
  <c r="N333" i="20"/>
  <c r="N334" i="21" s="1"/>
  <c r="N354" i="13" s="1"/>
  <c r="L332" i="20"/>
  <c r="L333" i="21" s="1"/>
  <c r="L353" i="13" s="1"/>
  <c r="X331" i="20"/>
  <c r="X332" i="21" s="1"/>
  <c r="X352" i="13" s="1"/>
  <c r="H331" i="20"/>
  <c r="H332" i="21" s="1"/>
  <c r="H352" i="13" s="1"/>
  <c r="U330" i="20"/>
  <c r="U331" i="21" s="1"/>
  <c r="U351" i="13" s="1"/>
  <c r="E330" i="20"/>
  <c r="E331" i="21" s="1"/>
  <c r="E351" i="13" s="1"/>
  <c r="N329" i="20"/>
  <c r="N330" i="21" s="1"/>
  <c r="N350" i="13" s="1"/>
  <c r="N328" i="20"/>
  <c r="N329" i="21" s="1"/>
  <c r="N349" i="13" s="1"/>
  <c r="C328" i="20"/>
  <c r="C329" i="21" s="1"/>
  <c r="C349" i="13" s="1"/>
  <c r="S327" i="20"/>
  <c r="S328" i="21" s="1"/>
  <c r="S348" i="13" s="1"/>
  <c r="H327" i="20"/>
  <c r="H328" i="21" s="1"/>
  <c r="H348" i="13" s="1"/>
  <c r="Y326" i="20"/>
  <c r="Y327" i="21" s="1"/>
  <c r="Y347" i="13" s="1"/>
  <c r="N326" i="20"/>
  <c r="N327" i="21" s="1"/>
  <c r="N347" i="13" s="1"/>
  <c r="D326" i="20"/>
  <c r="D327" i="21" s="1"/>
  <c r="D347" i="13" s="1"/>
  <c r="R325" i="20"/>
  <c r="R326" i="21" s="1"/>
  <c r="R346" i="13" s="1"/>
  <c r="G325" i="20"/>
  <c r="G326" i="21" s="1"/>
  <c r="G346" i="13" s="1"/>
  <c r="X324" i="20"/>
  <c r="X325" i="21" s="1"/>
  <c r="X345" i="13" s="1"/>
  <c r="N324" i="20"/>
  <c r="N325" i="21" s="1"/>
  <c r="N345" i="13" s="1"/>
  <c r="C324" i="20"/>
  <c r="C325" i="21" s="1"/>
  <c r="C345" i="13" s="1"/>
  <c r="S323" i="20"/>
  <c r="S324" i="21" s="1"/>
  <c r="S344" i="13" s="1"/>
  <c r="H323" i="20"/>
  <c r="H324" i="21" s="1"/>
  <c r="H344" i="13" s="1"/>
  <c r="Y322" i="20"/>
  <c r="Y323" i="21" s="1"/>
  <c r="Y343" i="13" s="1"/>
  <c r="N322" i="20"/>
  <c r="N323" i="21" s="1"/>
  <c r="N343" i="13" s="1"/>
  <c r="D322" i="20"/>
  <c r="D323" i="21" s="1"/>
  <c r="D343" i="13" s="1"/>
  <c r="R321" i="20"/>
  <c r="R322" i="21" s="1"/>
  <c r="R342" i="13" s="1"/>
  <c r="G321" i="20"/>
  <c r="G322" i="21" s="1"/>
  <c r="G342" i="13" s="1"/>
  <c r="X320" i="20"/>
  <c r="X321" i="21" s="1"/>
  <c r="X341" i="13" s="1"/>
  <c r="N320" i="20"/>
  <c r="N321" i="21" s="1"/>
  <c r="N341" i="13" s="1"/>
  <c r="C320" i="20"/>
  <c r="C321" i="21" s="1"/>
  <c r="C341" i="13" s="1"/>
  <c r="S319" i="20"/>
  <c r="S320" i="21" s="1"/>
  <c r="S340" i="13" s="1"/>
  <c r="H319" i="20"/>
  <c r="H320" i="21" s="1"/>
  <c r="H340" i="13" s="1"/>
  <c r="Y318" i="20"/>
  <c r="Y319" i="21" s="1"/>
  <c r="Y339" i="13" s="1"/>
  <c r="N318" i="20"/>
  <c r="N319" i="21" s="1"/>
  <c r="N339" i="13" s="1"/>
  <c r="D318" i="20"/>
  <c r="D319" i="21" s="1"/>
  <c r="D339" i="13" s="1"/>
  <c r="R317" i="20"/>
  <c r="R318" i="21" s="1"/>
  <c r="R338" i="13" s="1"/>
  <c r="G317" i="20"/>
  <c r="G318" i="21" s="1"/>
  <c r="G338" i="13" s="1"/>
  <c r="X316" i="20"/>
  <c r="X317" i="21" s="1"/>
  <c r="X337" i="13" s="1"/>
  <c r="N316" i="20"/>
  <c r="N317" i="21" s="1"/>
  <c r="N337" i="13" s="1"/>
  <c r="C316" i="20"/>
  <c r="C317" i="21" s="1"/>
  <c r="C337" i="13" s="1"/>
  <c r="S315" i="20"/>
  <c r="S316" i="21" s="1"/>
  <c r="S336" i="13" s="1"/>
  <c r="H315" i="20"/>
  <c r="H316" i="21" s="1"/>
  <c r="H336" i="13" s="1"/>
  <c r="Y314" i="20"/>
  <c r="Y315" i="21" s="1"/>
  <c r="Y335" i="13" s="1"/>
  <c r="N314" i="20"/>
  <c r="N315" i="21" s="1"/>
  <c r="N335" i="13" s="1"/>
  <c r="D314" i="20"/>
  <c r="D315" i="21" s="1"/>
  <c r="D335" i="13" s="1"/>
  <c r="S313" i="20"/>
  <c r="S314" i="21" s="1"/>
  <c r="S334" i="13" s="1"/>
  <c r="K313" i="20"/>
  <c r="K314" i="21" s="1"/>
  <c r="K334" i="13" s="1"/>
  <c r="C313" i="20"/>
  <c r="C314" i="21" s="1"/>
  <c r="C334" i="13" s="1"/>
  <c r="T312" i="20"/>
  <c r="T313" i="21" s="1"/>
  <c r="T333" i="13" s="1"/>
  <c r="L312" i="20"/>
  <c r="L313" i="21" s="1"/>
  <c r="L333" i="13" s="1"/>
  <c r="F312" i="20"/>
  <c r="F313" i="21" s="1"/>
  <c r="F333" i="13" s="1"/>
  <c r="U311" i="20"/>
  <c r="U312" i="21" s="1"/>
  <c r="U332" i="13" s="1"/>
  <c r="P311" i="20"/>
  <c r="P312" i="21" s="1"/>
  <c r="P332" i="13" s="1"/>
  <c r="K311" i="20"/>
  <c r="K312" i="21" s="1"/>
  <c r="K332" i="13" s="1"/>
  <c r="E311" i="20"/>
  <c r="E312" i="21" s="1"/>
  <c r="E332" i="13" s="1"/>
  <c r="Y310" i="20"/>
  <c r="Y311" i="21" s="1"/>
  <c r="Y331" i="13" s="1"/>
  <c r="T310" i="20"/>
  <c r="T311" i="21" s="1"/>
  <c r="T331" i="13" s="1"/>
  <c r="O310" i="20"/>
  <c r="O311" i="21" s="1"/>
  <c r="O331" i="13" s="1"/>
  <c r="K310" i="20"/>
  <c r="K311" i="21" s="1"/>
  <c r="K331" i="13" s="1"/>
  <c r="G310" i="20"/>
  <c r="G311" i="21" s="1"/>
  <c r="G331" i="13" s="1"/>
  <c r="C310" i="20"/>
  <c r="C311" i="21" s="1"/>
  <c r="C331" i="13" s="1"/>
  <c r="X309" i="20"/>
  <c r="X310" i="21" s="1"/>
  <c r="X330" i="13" s="1"/>
  <c r="T309" i="20"/>
  <c r="T310" i="21" s="1"/>
  <c r="T330" i="13" s="1"/>
  <c r="P309" i="20"/>
  <c r="P310" i="21" s="1"/>
  <c r="P330" i="13" s="1"/>
  <c r="L309" i="20"/>
  <c r="L310" i="21" s="1"/>
  <c r="L330" i="13" s="1"/>
  <c r="H309" i="20"/>
  <c r="H310" i="21" s="1"/>
  <c r="H330" i="13" s="1"/>
  <c r="D309" i="20"/>
  <c r="D310" i="21" s="1"/>
  <c r="D330" i="13" s="1"/>
  <c r="Y308" i="20"/>
  <c r="Y309" i="21" s="1"/>
  <c r="Y329" i="13" s="1"/>
  <c r="U308" i="20"/>
  <c r="U309" i="21" s="1"/>
  <c r="U329" i="13" s="1"/>
  <c r="Q308" i="20"/>
  <c r="Q309" i="21" s="1"/>
  <c r="Q329" i="13" s="1"/>
  <c r="M308" i="20"/>
  <c r="M309" i="21" s="1"/>
  <c r="M329" i="13" s="1"/>
  <c r="I308" i="20"/>
  <c r="I309" i="21" s="1"/>
  <c r="I329" i="13" s="1"/>
  <c r="E308" i="20"/>
  <c r="E309" i="21" s="1"/>
  <c r="E329" i="13" s="1"/>
  <c r="V307" i="20"/>
  <c r="V308" i="21" s="1"/>
  <c r="V328" i="13" s="1"/>
  <c r="R307" i="20"/>
  <c r="R308" i="21" s="1"/>
  <c r="R328" i="13" s="1"/>
  <c r="N307" i="20"/>
  <c r="N308" i="21" s="1"/>
  <c r="N328" i="13" s="1"/>
  <c r="J307" i="20"/>
  <c r="J308" i="21" s="1"/>
  <c r="J328" i="13" s="1"/>
  <c r="F307" i="20"/>
  <c r="F308" i="21" s="1"/>
  <c r="F328" i="13" s="1"/>
  <c r="B307" i="20"/>
  <c r="B308" i="21" s="1"/>
  <c r="B328" i="13" s="1"/>
  <c r="W306" i="20"/>
  <c r="W307" i="21" s="1"/>
  <c r="W327" i="13" s="1"/>
  <c r="S306" i="20"/>
  <c r="S307" i="21" s="1"/>
  <c r="S327" i="13" s="1"/>
  <c r="O306" i="20"/>
  <c r="O307" i="21" s="1"/>
  <c r="O327" i="13" s="1"/>
  <c r="K306" i="20"/>
  <c r="K307" i="21" s="1"/>
  <c r="K327" i="13" s="1"/>
  <c r="G306" i="20"/>
  <c r="G307" i="21" s="1"/>
  <c r="G327" i="13" s="1"/>
  <c r="C306" i="20"/>
  <c r="C307" i="21" s="1"/>
  <c r="C327" i="13" s="1"/>
  <c r="X305" i="20"/>
  <c r="X306" i="21" s="1"/>
  <c r="X326" i="13" s="1"/>
  <c r="T305" i="20"/>
  <c r="T306" i="21" s="1"/>
  <c r="T326" i="13" s="1"/>
  <c r="P305" i="20"/>
  <c r="P306" i="21" s="1"/>
  <c r="P326" i="13" s="1"/>
  <c r="L305" i="20"/>
  <c r="L306" i="21" s="1"/>
  <c r="L326" i="13" s="1"/>
  <c r="H305" i="20"/>
  <c r="H306" i="21" s="1"/>
  <c r="H326" i="13" s="1"/>
  <c r="D305" i="20"/>
  <c r="D306" i="21" s="1"/>
  <c r="D326" i="13" s="1"/>
  <c r="Y304" i="20"/>
  <c r="Y305" i="21" s="1"/>
  <c r="Y325" i="13" s="1"/>
  <c r="U304" i="20"/>
  <c r="U305" i="21" s="1"/>
  <c r="U325" i="13" s="1"/>
  <c r="Q304" i="20"/>
  <c r="Q305" i="21" s="1"/>
  <c r="Q325" i="13" s="1"/>
  <c r="M304" i="20"/>
  <c r="M305" i="21" s="1"/>
  <c r="M325" i="13" s="1"/>
  <c r="I304" i="20"/>
  <c r="I305" i="21" s="1"/>
  <c r="I325" i="13" s="1"/>
  <c r="E304" i="20"/>
  <c r="E305" i="21" s="1"/>
  <c r="E325" i="13" s="1"/>
  <c r="V303" i="20"/>
  <c r="V304" i="21" s="1"/>
  <c r="V324" i="13" s="1"/>
  <c r="R303" i="20"/>
  <c r="R304" i="21" s="1"/>
  <c r="R324" i="13" s="1"/>
  <c r="N303" i="20"/>
  <c r="N304" i="21" s="1"/>
  <c r="N324" i="13" s="1"/>
  <c r="J303" i="20"/>
  <c r="J304" i="21" s="1"/>
  <c r="J324" i="13" s="1"/>
  <c r="F303" i="20"/>
  <c r="F304" i="21" s="1"/>
  <c r="F324" i="13" s="1"/>
  <c r="B303" i="20"/>
  <c r="B304" i="21" s="1"/>
  <c r="B324" i="13" s="1"/>
  <c r="W302" i="20"/>
  <c r="W303" i="21" s="1"/>
  <c r="W323" i="13" s="1"/>
  <c r="S302" i="20"/>
  <c r="S303" i="21" s="1"/>
  <c r="S323" i="13" s="1"/>
  <c r="O302" i="20"/>
  <c r="O303" i="21" s="1"/>
  <c r="O323" i="13" s="1"/>
  <c r="K302" i="20"/>
  <c r="K303" i="21" s="1"/>
  <c r="K323" i="13" s="1"/>
  <c r="G302" i="20"/>
  <c r="G303" i="21" s="1"/>
  <c r="G323" i="13" s="1"/>
  <c r="C302" i="20"/>
  <c r="C303" i="21" s="1"/>
  <c r="C323" i="13" s="1"/>
  <c r="X301" i="20"/>
  <c r="X302" i="21" s="1"/>
  <c r="X322" i="13" s="1"/>
  <c r="T301" i="20"/>
  <c r="T302" i="21" s="1"/>
  <c r="T322" i="13" s="1"/>
  <c r="P301" i="20"/>
  <c r="P302" i="21" s="1"/>
  <c r="P322" i="13" s="1"/>
  <c r="L301" i="20"/>
  <c r="L302" i="21" s="1"/>
  <c r="L322" i="13" s="1"/>
  <c r="H301" i="20"/>
  <c r="H302" i="21" s="1"/>
  <c r="H322" i="13" s="1"/>
  <c r="D301" i="20"/>
  <c r="D302" i="21" s="1"/>
  <c r="D322" i="13" s="1"/>
  <c r="Y300" i="20"/>
  <c r="Y301" i="21" s="1"/>
  <c r="Y321" i="13" s="1"/>
  <c r="U300" i="20"/>
  <c r="U301" i="21" s="1"/>
  <c r="U321" i="13" s="1"/>
  <c r="Q300" i="20"/>
  <c r="Q301" i="21" s="1"/>
  <c r="Q321" i="13" s="1"/>
  <c r="M300" i="20"/>
  <c r="M301" i="21" s="1"/>
  <c r="M321" i="13" s="1"/>
  <c r="I300" i="20"/>
  <c r="I301" i="21" s="1"/>
  <c r="I321" i="13" s="1"/>
  <c r="E300" i="20"/>
  <c r="E301" i="21" s="1"/>
  <c r="E321" i="13" s="1"/>
  <c r="V299" i="20"/>
  <c r="V300" i="21" s="1"/>
  <c r="V320" i="13" s="1"/>
  <c r="R299" i="20"/>
  <c r="R300" i="21" s="1"/>
  <c r="R320" i="13" s="1"/>
  <c r="N299" i="20"/>
  <c r="N300" i="21" s="1"/>
  <c r="N320" i="13" s="1"/>
  <c r="J299" i="20"/>
  <c r="J300" i="21" s="1"/>
  <c r="J320" i="13" s="1"/>
  <c r="F299" i="20"/>
  <c r="F300" i="21" s="1"/>
  <c r="F320" i="13" s="1"/>
  <c r="B299" i="20"/>
  <c r="B300" i="21" s="1"/>
  <c r="B320" i="13" s="1"/>
  <c r="W298" i="20"/>
  <c r="W299" i="21" s="1"/>
  <c r="W319" i="13" s="1"/>
  <c r="S298" i="20"/>
  <c r="S299" i="21" s="1"/>
  <c r="S319" i="13" s="1"/>
  <c r="O298" i="20"/>
  <c r="O299" i="21" s="1"/>
  <c r="O319" i="13" s="1"/>
  <c r="K298" i="20"/>
  <c r="K299" i="21" s="1"/>
  <c r="K319" i="13" s="1"/>
  <c r="G298" i="20"/>
  <c r="G299" i="21" s="1"/>
  <c r="G319" i="13" s="1"/>
  <c r="C298" i="20"/>
  <c r="C299" i="21" s="1"/>
  <c r="C319" i="13" s="1"/>
  <c r="X297" i="20"/>
  <c r="X298" i="21" s="1"/>
  <c r="X318" i="13" s="1"/>
  <c r="T297" i="20"/>
  <c r="T298" i="21" s="1"/>
  <c r="T318" i="13" s="1"/>
  <c r="P297" i="20"/>
  <c r="P298" i="21" s="1"/>
  <c r="P318" i="13" s="1"/>
  <c r="L297" i="20"/>
  <c r="L298" i="21" s="1"/>
  <c r="L318" i="13" s="1"/>
  <c r="H297" i="20"/>
  <c r="H298" i="21" s="1"/>
  <c r="H318" i="13" s="1"/>
  <c r="D297" i="20"/>
  <c r="D298" i="21" s="1"/>
  <c r="D318" i="13" s="1"/>
  <c r="Y296" i="20"/>
  <c r="Y297" i="21" s="1"/>
  <c r="Y317" i="13" s="1"/>
  <c r="U296" i="20"/>
  <c r="U297" i="21" s="1"/>
  <c r="U317" i="13" s="1"/>
  <c r="Q296" i="20"/>
  <c r="Q297" i="21" s="1"/>
  <c r="Q317" i="13" s="1"/>
  <c r="M296" i="20"/>
  <c r="M297" i="21" s="1"/>
  <c r="M317" i="13" s="1"/>
  <c r="I296" i="20"/>
  <c r="I297" i="21" s="1"/>
  <c r="I317" i="13" s="1"/>
  <c r="E296" i="20"/>
  <c r="E297" i="21" s="1"/>
  <c r="E317" i="13" s="1"/>
  <c r="V295" i="20"/>
  <c r="V296" i="21" s="1"/>
  <c r="V316" i="13" s="1"/>
  <c r="R295" i="20"/>
  <c r="R296" i="21" s="1"/>
  <c r="R316" i="13" s="1"/>
  <c r="N295" i="20"/>
  <c r="N296" i="21" s="1"/>
  <c r="N316" i="13" s="1"/>
  <c r="J295" i="20"/>
  <c r="J296" i="21" s="1"/>
  <c r="J316" i="13" s="1"/>
  <c r="F295" i="20"/>
  <c r="F296" i="21" s="1"/>
  <c r="F316" i="13" s="1"/>
  <c r="B295" i="20"/>
  <c r="B296" i="21" s="1"/>
  <c r="B316" i="13" s="1"/>
  <c r="W294" i="20"/>
  <c r="W295" i="21" s="1"/>
  <c r="W315" i="13" s="1"/>
  <c r="S294" i="20"/>
  <c r="S295" i="21" s="1"/>
  <c r="S315" i="13" s="1"/>
  <c r="O294" i="20"/>
  <c r="O295" i="21" s="1"/>
  <c r="O315" i="13" s="1"/>
  <c r="K294" i="20"/>
  <c r="K295" i="21" s="1"/>
  <c r="K315" i="13" s="1"/>
  <c r="G294" i="20"/>
  <c r="G295" i="21" s="1"/>
  <c r="G315" i="13" s="1"/>
  <c r="C294" i="20"/>
  <c r="C295" i="21" s="1"/>
  <c r="C315" i="13" s="1"/>
  <c r="X293" i="20"/>
  <c r="X294" i="21" s="1"/>
  <c r="X314" i="13" s="1"/>
  <c r="T293" i="20"/>
  <c r="T294" i="21" s="1"/>
  <c r="T314" i="13" s="1"/>
  <c r="P293" i="20"/>
  <c r="P294" i="21" s="1"/>
  <c r="P314" i="13" s="1"/>
  <c r="L293" i="20"/>
  <c r="L294" i="21" s="1"/>
  <c r="L314" i="13" s="1"/>
  <c r="H293" i="20"/>
  <c r="H294" i="21" s="1"/>
  <c r="H314" i="13" s="1"/>
  <c r="D293" i="20"/>
  <c r="D294" i="21" s="1"/>
  <c r="D314" i="13" s="1"/>
  <c r="Y292" i="20"/>
  <c r="Y293" i="21" s="1"/>
  <c r="Y313" i="13" s="1"/>
  <c r="U292" i="20"/>
  <c r="U293" i="21" s="1"/>
  <c r="U313" i="13" s="1"/>
  <c r="Q292" i="20"/>
  <c r="Q293" i="21" s="1"/>
  <c r="Q313" i="13" s="1"/>
  <c r="M292" i="20"/>
  <c r="M293" i="21" s="1"/>
  <c r="M313" i="13" s="1"/>
  <c r="I292" i="20"/>
  <c r="I293" i="21" s="1"/>
  <c r="I313" i="13" s="1"/>
  <c r="E292" i="20"/>
  <c r="E293" i="21" s="1"/>
  <c r="E313" i="13" s="1"/>
  <c r="V291" i="20"/>
  <c r="V292" i="21" s="1"/>
  <c r="V312" i="13" s="1"/>
  <c r="R291" i="20"/>
  <c r="R292" i="21" s="1"/>
  <c r="R312" i="13" s="1"/>
  <c r="N291" i="20"/>
  <c r="N292" i="21" s="1"/>
  <c r="N312" i="13" s="1"/>
  <c r="J291" i="20"/>
  <c r="J292" i="21" s="1"/>
  <c r="J312" i="13" s="1"/>
  <c r="F291" i="20"/>
  <c r="F292" i="21" s="1"/>
  <c r="F312" i="13" s="1"/>
  <c r="B291" i="20"/>
  <c r="B292" i="21" s="1"/>
  <c r="B312" i="13" s="1"/>
  <c r="W290" i="20"/>
  <c r="W291" i="21" s="1"/>
  <c r="W311" i="13" s="1"/>
  <c r="S290" i="20"/>
  <c r="S291" i="21" s="1"/>
  <c r="S311" i="13" s="1"/>
  <c r="O290" i="20"/>
  <c r="O291" i="21" s="1"/>
  <c r="O311" i="13" s="1"/>
  <c r="K290" i="20"/>
  <c r="K291" i="21" s="1"/>
  <c r="K311" i="13" s="1"/>
  <c r="G290" i="20"/>
  <c r="G291" i="21" s="1"/>
  <c r="G311" i="13" s="1"/>
  <c r="C290" i="20"/>
  <c r="C291" i="21" s="1"/>
  <c r="C311" i="13" s="1"/>
  <c r="X289" i="20"/>
  <c r="X290" i="21" s="1"/>
  <c r="X310" i="13" s="1"/>
  <c r="T289" i="20"/>
  <c r="T290" i="21" s="1"/>
  <c r="T310" i="13" s="1"/>
  <c r="P289" i="20"/>
  <c r="P290" i="21" s="1"/>
  <c r="P310" i="13" s="1"/>
  <c r="L289" i="20"/>
  <c r="L290" i="21" s="1"/>
  <c r="L310" i="13" s="1"/>
  <c r="H289" i="20"/>
  <c r="H290" i="21" s="1"/>
  <c r="H310" i="13" s="1"/>
  <c r="D289" i="20"/>
  <c r="D290" i="21" s="1"/>
  <c r="D310" i="13" s="1"/>
  <c r="Y288" i="20"/>
  <c r="Y289" i="21" s="1"/>
  <c r="Y309" i="13" s="1"/>
  <c r="U288" i="20"/>
  <c r="U289" i="21" s="1"/>
  <c r="U309" i="13" s="1"/>
  <c r="Q288" i="20"/>
  <c r="Q289" i="21" s="1"/>
  <c r="Q309" i="13" s="1"/>
  <c r="M288" i="20"/>
  <c r="M289" i="21" s="1"/>
  <c r="M309" i="13" s="1"/>
  <c r="I288" i="20"/>
  <c r="I289" i="21" s="1"/>
  <c r="I309" i="13" s="1"/>
  <c r="E288" i="20"/>
  <c r="E289" i="21" s="1"/>
  <c r="E309" i="13" s="1"/>
  <c r="V287" i="20"/>
  <c r="V288" i="21" s="1"/>
  <c r="V308" i="13" s="1"/>
  <c r="R287" i="20"/>
  <c r="R288" i="21" s="1"/>
  <c r="R308" i="13" s="1"/>
  <c r="N287" i="20"/>
  <c r="N288" i="21" s="1"/>
  <c r="N308" i="13" s="1"/>
  <c r="J287" i="20"/>
  <c r="J288" i="21" s="1"/>
  <c r="J308" i="13" s="1"/>
  <c r="F287" i="20"/>
  <c r="F288" i="21" s="1"/>
  <c r="F308" i="13" s="1"/>
  <c r="B287" i="20"/>
  <c r="B288" i="21" s="1"/>
  <c r="B308" i="13" s="1"/>
  <c r="W286" i="20"/>
  <c r="W287" i="21" s="1"/>
  <c r="W307" i="13" s="1"/>
  <c r="S286" i="20"/>
  <c r="S287" i="21" s="1"/>
  <c r="S307" i="13" s="1"/>
  <c r="O286" i="20"/>
  <c r="O287" i="21" s="1"/>
  <c r="O307" i="13" s="1"/>
  <c r="K286" i="20"/>
  <c r="K287" i="21" s="1"/>
  <c r="K307" i="13" s="1"/>
  <c r="G286" i="20"/>
  <c r="G287" i="21" s="1"/>
  <c r="G307" i="13" s="1"/>
  <c r="C286" i="20"/>
  <c r="C287" i="21" s="1"/>
  <c r="C307" i="13" s="1"/>
  <c r="X285" i="20"/>
  <c r="X286" i="21" s="1"/>
  <c r="X306" i="13" s="1"/>
  <c r="T285" i="20"/>
  <c r="T286" i="21" s="1"/>
  <c r="T306" i="13" s="1"/>
  <c r="P285" i="20"/>
  <c r="P286" i="21" s="1"/>
  <c r="P306" i="13" s="1"/>
  <c r="L285" i="20"/>
  <c r="L286" i="21" s="1"/>
  <c r="L306" i="13" s="1"/>
  <c r="H285" i="20"/>
  <c r="H286" i="21" s="1"/>
  <c r="H306" i="13" s="1"/>
  <c r="D285" i="20"/>
  <c r="D286" i="21" s="1"/>
  <c r="D306" i="13" s="1"/>
  <c r="J374" i="20"/>
  <c r="J375" i="21" s="1"/>
  <c r="J395" i="13" s="1"/>
  <c r="L372" i="20"/>
  <c r="L373" i="21" s="1"/>
  <c r="L393" i="13" s="1"/>
  <c r="J370" i="20"/>
  <c r="J371" i="21" s="1"/>
  <c r="J391" i="13" s="1"/>
  <c r="L368" i="20"/>
  <c r="L369" i="21" s="1"/>
  <c r="L389" i="13" s="1"/>
  <c r="J366" i="20"/>
  <c r="J367" i="21" s="1"/>
  <c r="J387" i="13" s="1"/>
  <c r="R364" i="20"/>
  <c r="R365" i="21" s="1"/>
  <c r="R385" i="13" s="1"/>
  <c r="L363" i="20"/>
  <c r="L364" i="21" s="1"/>
  <c r="L384" i="13" s="1"/>
  <c r="I362" i="20"/>
  <c r="I363" i="21" s="1"/>
  <c r="I383" i="13" s="1"/>
  <c r="W359" i="20"/>
  <c r="W360" i="21" s="1"/>
  <c r="W380" i="13" s="1"/>
  <c r="T358" i="20"/>
  <c r="T359" i="21" s="1"/>
  <c r="T379" i="13" s="1"/>
  <c r="J357" i="20"/>
  <c r="J358" i="21" s="1"/>
  <c r="J378" i="13" s="1"/>
  <c r="U353" i="20"/>
  <c r="U354" i="21" s="1"/>
  <c r="U374" i="13" s="1"/>
  <c r="F352" i="20"/>
  <c r="F353" i="21" s="1"/>
  <c r="F373" i="13" s="1"/>
  <c r="C351" i="20"/>
  <c r="C352" i="21" s="1"/>
  <c r="C372" i="13" s="1"/>
  <c r="I350" i="20"/>
  <c r="I351" i="21" s="1"/>
  <c r="I371" i="13" s="1"/>
  <c r="T349" i="20"/>
  <c r="T350" i="21" s="1"/>
  <c r="T370" i="13" s="1"/>
  <c r="F348" i="20"/>
  <c r="F349" i="21" s="1"/>
  <c r="F369" i="13" s="1"/>
  <c r="J347" i="20"/>
  <c r="J348" i="21" s="1"/>
  <c r="J368" i="13" s="1"/>
  <c r="T346" i="20"/>
  <c r="T347" i="21" s="1"/>
  <c r="T367" i="13" s="1"/>
  <c r="I345" i="20"/>
  <c r="I346" i="21" s="1"/>
  <c r="I366" i="13" s="1"/>
  <c r="Q344" i="20"/>
  <c r="Q345" i="21" s="1"/>
  <c r="Q365" i="13" s="1"/>
  <c r="T343" i="20"/>
  <c r="T344" i="21" s="1"/>
  <c r="T364" i="13" s="1"/>
  <c r="D343" i="20"/>
  <c r="D344" i="21" s="1"/>
  <c r="D364" i="13" s="1"/>
  <c r="Q342" i="20"/>
  <c r="Q343" i="21" s="1"/>
  <c r="Q363" i="13" s="1"/>
  <c r="J341" i="20"/>
  <c r="J342" i="21" s="1"/>
  <c r="J362" i="13" s="1"/>
  <c r="X340" i="20"/>
  <c r="X341" i="21" s="1"/>
  <c r="X361" i="13" s="1"/>
  <c r="H340" i="20"/>
  <c r="H341" i="21" s="1"/>
  <c r="H361" i="13" s="1"/>
  <c r="T339" i="20"/>
  <c r="T340" i="21" s="1"/>
  <c r="T360" i="13" s="1"/>
  <c r="D339" i="20"/>
  <c r="D340" i="21" s="1"/>
  <c r="D360" i="13" s="1"/>
  <c r="Q338" i="20"/>
  <c r="Q339" i="21" s="1"/>
  <c r="Q359" i="13" s="1"/>
  <c r="J337" i="20"/>
  <c r="J338" i="21" s="1"/>
  <c r="J358" i="13" s="1"/>
  <c r="X336" i="20"/>
  <c r="X337" i="21" s="1"/>
  <c r="X357" i="13" s="1"/>
  <c r="H336" i="20"/>
  <c r="H337" i="21" s="1"/>
  <c r="H357" i="13" s="1"/>
  <c r="T335" i="20"/>
  <c r="T336" i="21" s="1"/>
  <c r="T356" i="13" s="1"/>
  <c r="D335" i="20"/>
  <c r="D336" i="21" s="1"/>
  <c r="D356" i="13" s="1"/>
  <c r="Q334" i="20"/>
  <c r="Q335" i="21" s="1"/>
  <c r="Q355" i="13" s="1"/>
  <c r="J333" i="20"/>
  <c r="J334" i="21" s="1"/>
  <c r="J354" i="13" s="1"/>
  <c r="X332" i="20"/>
  <c r="X333" i="21" s="1"/>
  <c r="X353" i="13" s="1"/>
  <c r="H332" i="20"/>
  <c r="H333" i="21" s="1"/>
  <c r="H353" i="13" s="1"/>
  <c r="T331" i="20"/>
  <c r="T332" i="21" s="1"/>
  <c r="T352" i="13" s="1"/>
  <c r="D331" i="20"/>
  <c r="D332" i="21" s="1"/>
  <c r="D352" i="13" s="1"/>
  <c r="Q330" i="20"/>
  <c r="Q331" i="21" s="1"/>
  <c r="Q351" i="13" s="1"/>
  <c r="J329" i="20"/>
  <c r="J330" i="21" s="1"/>
  <c r="J350" i="13" s="1"/>
  <c r="X328" i="20"/>
  <c r="X329" i="21" s="1"/>
  <c r="X349" i="13" s="1"/>
  <c r="K328" i="20"/>
  <c r="K329" i="21" s="1"/>
  <c r="K349" i="13" s="1"/>
  <c r="P327" i="20"/>
  <c r="P328" i="21" s="1"/>
  <c r="P348" i="13" s="1"/>
  <c r="E327" i="20"/>
  <c r="E328" i="21" s="1"/>
  <c r="E348" i="13" s="1"/>
  <c r="V326" i="20"/>
  <c r="V327" i="21" s="1"/>
  <c r="V347" i="13" s="1"/>
  <c r="L326" i="20"/>
  <c r="L327" i="21" s="1"/>
  <c r="L347" i="13" s="1"/>
  <c r="O325" i="20"/>
  <c r="O326" i="21" s="1"/>
  <c r="O346" i="13" s="1"/>
  <c r="E325" i="20"/>
  <c r="E326" i="21" s="1"/>
  <c r="E346" i="13" s="1"/>
  <c r="V324" i="20"/>
  <c r="V325" i="21" s="1"/>
  <c r="V345" i="13" s="1"/>
  <c r="K324" i="20"/>
  <c r="K325" i="21" s="1"/>
  <c r="K345" i="13" s="1"/>
  <c r="P323" i="20"/>
  <c r="P324" i="21" s="1"/>
  <c r="P344" i="13" s="1"/>
  <c r="E323" i="20"/>
  <c r="E324" i="21" s="1"/>
  <c r="E344" i="13" s="1"/>
  <c r="V322" i="20"/>
  <c r="V323" i="21" s="1"/>
  <c r="V343" i="13" s="1"/>
  <c r="L322" i="20"/>
  <c r="L323" i="21" s="1"/>
  <c r="L343" i="13" s="1"/>
  <c r="O321" i="20"/>
  <c r="O322" i="21" s="1"/>
  <c r="O342" i="13" s="1"/>
  <c r="E321" i="20"/>
  <c r="E322" i="21" s="1"/>
  <c r="E342" i="13" s="1"/>
  <c r="V320" i="20"/>
  <c r="V321" i="21" s="1"/>
  <c r="V341" i="13" s="1"/>
  <c r="K320" i="20"/>
  <c r="K321" i="21" s="1"/>
  <c r="K341" i="13" s="1"/>
  <c r="P319" i="20"/>
  <c r="P320" i="21" s="1"/>
  <c r="P340" i="13" s="1"/>
  <c r="E319" i="20"/>
  <c r="E320" i="21" s="1"/>
  <c r="E340" i="13" s="1"/>
  <c r="V318" i="20"/>
  <c r="V319" i="21" s="1"/>
  <c r="V339" i="13" s="1"/>
  <c r="L318" i="20"/>
  <c r="L319" i="21" s="1"/>
  <c r="L339" i="13" s="1"/>
  <c r="O317" i="20"/>
  <c r="O318" i="21" s="1"/>
  <c r="O338" i="13" s="1"/>
  <c r="E317" i="20"/>
  <c r="E318" i="21" s="1"/>
  <c r="E338" i="13" s="1"/>
  <c r="V316" i="20"/>
  <c r="V317" i="21" s="1"/>
  <c r="V337" i="13" s="1"/>
  <c r="K316" i="20"/>
  <c r="K317" i="21" s="1"/>
  <c r="K337" i="13" s="1"/>
  <c r="P315" i="20"/>
  <c r="P316" i="21" s="1"/>
  <c r="P336" i="13" s="1"/>
  <c r="E315" i="20"/>
  <c r="E316" i="21" s="1"/>
  <c r="E336" i="13" s="1"/>
  <c r="V314" i="20"/>
  <c r="V315" i="21" s="1"/>
  <c r="V335" i="13" s="1"/>
  <c r="L314" i="20"/>
  <c r="L315" i="21" s="1"/>
  <c r="L335" i="13" s="1"/>
  <c r="Q313" i="20"/>
  <c r="Q314" i="21" s="1"/>
  <c r="Q334" i="13" s="1"/>
  <c r="I313" i="20"/>
  <c r="I314" i="21" s="1"/>
  <c r="I334" i="13" s="1"/>
  <c r="R312" i="20"/>
  <c r="R313" i="21" s="1"/>
  <c r="R333" i="13" s="1"/>
  <c r="J312" i="20"/>
  <c r="J313" i="21" s="1"/>
  <c r="J333" i="13" s="1"/>
  <c r="D312" i="20"/>
  <c r="D313" i="21" s="1"/>
  <c r="D333" i="13" s="1"/>
  <c r="Y311" i="20"/>
  <c r="Y312" i="21" s="1"/>
  <c r="Y332" i="13" s="1"/>
  <c r="T311" i="20"/>
  <c r="T312" i="21" s="1"/>
  <c r="T332" i="13" s="1"/>
  <c r="O311" i="20"/>
  <c r="O312" i="21" s="1"/>
  <c r="O332" i="13" s="1"/>
  <c r="I311" i="20"/>
  <c r="I312" i="21" s="1"/>
  <c r="I332" i="13" s="1"/>
  <c r="D311" i="20"/>
  <c r="D312" i="21" s="1"/>
  <c r="D332" i="13" s="1"/>
  <c r="X310" i="20"/>
  <c r="X311" i="21" s="1"/>
  <c r="X331" i="13" s="1"/>
  <c r="R310" i="20"/>
  <c r="R311" i="21" s="1"/>
  <c r="R331" i="13" s="1"/>
  <c r="N310" i="20"/>
  <c r="N311" i="21" s="1"/>
  <c r="N331" i="13" s="1"/>
  <c r="J310" i="20"/>
  <c r="J311" i="21" s="1"/>
  <c r="J331" i="13" s="1"/>
  <c r="F310" i="20"/>
  <c r="F311" i="21" s="1"/>
  <c r="F331" i="13" s="1"/>
  <c r="B310" i="20"/>
  <c r="B311" i="21" s="1"/>
  <c r="B331" i="13" s="1"/>
  <c r="W309" i="20"/>
  <c r="W310" i="21" s="1"/>
  <c r="W330" i="13" s="1"/>
  <c r="S309" i="20"/>
  <c r="S310" i="21" s="1"/>
  <c r="S330" i="13" s="1"/>
  <c r="O309" i="20"/>
  <c r="O310" i="21" s="1"/>
  <c r="O330" i="13" s="1"/>
  <c r="K309" i="20"/>
  <c r="K310" i="21" s="1"/>
  <c r="K330" i="13" s="1"/>
  <c r="G309" i="20"/>
  <c r="G310" i="21" s="1"/>
  <c r="G330" i="13" s="1"/>
  <c r="C309" i="20"/>
  <c r="C310" i="21" s="1"/>
  <c r="C330" i="13" s="1"/>
  <c r="X308" i="20"/>
  <c r="X309" i="21" s="1"/>
  <c r="X329" i="13" s="1"/>
  <c r="T308" i="20"/>
  <c r="T309" i="21" s="1"/>
  <c r="T329" i="13" s="1"/>
  <c r="P308" i="20"/>
  <c r="P309" i="21" s="1"/>
  <c r="P329" i="13" s="1"/>
  <c r="L308" i="20"/>
  <c r="L309" i="21" s="1"/>
  <c r="L329" i="13" s="1"/>
  <c r="H308" i="20"/>
  <c r="H309" i="21" s="1"/>
  <c r="H329" i="13" s="1"/>
  <c r="D308" i="20"/>
  <c r="D309" i="21" s="1"/>
  <c r="D329" i="13" s="1"/>
  <c r="Y307" i="20"/>
  <c r="Y308" i="21" s="1"/>
  <c r="Y328" i="13" s="1"/>
  <c r="U307" i="20"/>
  <c r="U308" i="21" s="1"/>
  <c r="U328" i="13" s="1"/>
  <c r="Q307" i="20"/>
  <c r="Q308" i="21" s="1"/>
  <c r="Q328" i="13" s="1"/>
  <c r="M307" i="20"/>
  <c r="M308" i="21" s="1"/>
  <c r="M328" i="13" s="1"/>
  <c r="I307" i="20"/>
  <c r="I308" i="21" s="1"/>
  <c r="I328" i="13" s="1"/>
  <c r="E307" i="20"/>
  <c r="E308" i="21" s="1"/>
  <c r="E328" i="13" s="1"/>
  <c r="V306" i="20"/>
  <c r="V307" i="21" s="1"/>
  <c r="V327" i="13" s="1"/>
  <c r="R306" i="20"/>
  <c r="R307" i="21" s="1"/>
  <c r="R327" i="13" s="1"/>
  <c r="N306" i="20"/>
  <c r="N307" i="21" s="1"/>
  <c r="N327" i="13" s="1"/>
  <c r="J306" i="20"/>
  <c r="J307" i="21" s="1"/>
  <c r="J327" i="13" s="1"/>
  <c r="F306" i="20"/>
  <c r="F307" i="21" s="1"/>
  <c r="F327" i="13" s="1"/>
  <c r="B306" i="20"/>
  <c r="B307" i="21" s="1"/>
  <c r="B327" i="13" s="1"/>
  <c r="W305" i="20"/>
  <c r="W306" i="21" s="1"/>
  <c r="W326" i="13" s="1"/>
  <c r="S305" i="20"/>
  <c r="S306" i="21" s="1"/>
  <c r="S326" i="13" s="1"/>
  <c r="O305" i="20"/>
  <c r="O306" i="21" s="1"/>
  <c r="O326" i="13" s="1"/>
  <c r="K305" i="20"/>
  <c r="K306" i="21" s="1"/>
  <c r="K326" i="13" s="1"/>
  <c r="G305" i="20"/>
  <c r="G306" i="21" s="1"/>
  <c r="G326" i="13" s="1"/>
  <c r="C305" i="20"/>
  <c r="C306" i="21" s="1"/>
  <c r="C326" i="13" s="1"/>
  <c r="X304" i="20"/>
  <c r="X305" i="21" s="1"/>
  <c r="X325" i="13" s="1"/>
  <c r="T304" i="20"/>
  <c r="T305" i="21" s="1"/>
  <c r="T325" i="13" s="1"/>
  <c r="P304" i="20"/>
  <c r="P305" i="21" s="1"/>
  <c r="P325" i="13" s="1"/>
  <c r="L304" i="20"/>
  <c r="L305" i="21" s="1"/>
  <c r="L325" i="13" s="1"/>
  <c r="H304" i="20"/>
  <c r="H305" i="21" s="1"/>
  <c r="H325" i="13" s="1"/>
  <c r="D304" i="20"/>
  <c r="D305" i="21" s="1"/>
  <c r="D325" i="13" s="1"/>
  <c r="Y303" i="20"/>
  <c r="Y304" i="21" s="1"/>
  <c r="Y324" i="13" s="1"/>
  <c r="U303" i="20"/>
  <c r="U304" i="21" s="1"/>
  <c r="U324" i="13" s="1"/>
  <c r="Q303" i="20"/>
  <c r="Q304" i="21" s="1"/>
  <c r="Q324" i="13" s="1"/>
  <c r="M303" i="20"/>
  <c r="M304" i="21" s="1"/>
  <c r="M324" i="13" s="1"/>
  <c r="I303" i="20"/>
  <c r="I304" i="21" s="1"/>
  <c r="I324" i="13" s="1"/>
  <c r="E303" i="20"/>
  <c r="E304" i="21" s="1"/>
  <c r="E324" i="13" s="1"/>
  <c r="V302" i="20"/>
  <c r="V303" i="21" s="1"/>
  <c r="V323" i="13" s="1"/>
  <c r="R302" i="20"/>
  <c r="R303" i="21" s="1"/>
  <c r="R323" i="13" s="1"/>
  <c r="N302" i="20"/>
  <c r="N303" i="21" s="1"/>
  <c r="N323" i="13" s="1"/>
  <c r="J302" i="20"/>
  <c r="J303" i="21" s="1"/>
  <c r="J323" i="13" s="1"/>
  <c r="F302" i="20"/>
  <c r="F303" i="21" s="1"/>
  <c r="F323" i="13" s="1"/>
  <c r="B302" i="20"/>
  <c r="B303" i="21" s="1"/>
  <c r="B323" i="13" s="1"/>
  <c r="W301" i="20"/>
  <c r="W302" i="21" s="1"/>
  <c r="W322" i="13" s="1"/>
  <c r="S301" i="20"/>
  <c r="S302" i="21" s="1"/>
  <c r="S322" i="13" s="1"/>
  <c r="O301" i="20"/>
  <c r="O302" i="21" s="1"/>
  <c r="O322" i="13" s="1"/>
  <c r="K301" i="20"/>
  <c r="K302" i="21" s="1"/>
  <c r="K322" i="13" s="1"/>
  <c r="G301" i="20"/>
  <c r="G302" i="21" s="1"/>
  <c r="G322" i="13" s="1"/>
  <c r="C301" i="20"/>
  <c r="C302" i="21" s="1"/>
  <c r="C322" i="13" s="1"/>
  <c r="X300" i="20"/>
  <c r="X301" i="21" s="1"/>
  <c r="X321" i="13" s="1"/>
  <c r="T300" i="20"/>
  <c r="T301" i="21" s="1"/>
  <c r="T321" i="13" s="1"/>
  <c r="P300" i="20"/>
  <c r="P301" i="21" s="1"/>
  <c r="P321" i="13" s="1"/>
  <c r="L300" i="20"/>
  <c r="L301" i="21" s="1"/>
  <c r="L321" i="13" s="1"/>
  <c r="H300" i="20"/>
  <c r="H301" i="21" s="1"/>
  <c r="H321" i="13" s="1"/>
  <c r="D300" i="20"/>
  <c r="D301" i="21" s="1"/>
  <c r="D321" i="13" s="1"/>
  <c r="Y299" i="20"/>
  <c r="Y300" i="21" s="1"/>
  <c r="Y320" i="13" s="1"/>
  <c r="U299" i="20"/>
  <c r="U300" i="21" s="1"/>
  <c r="U320" i="13" s="1"/>
  <c r="Q299" i="20"/>
  <c r="Q300" i="21" s="1"/>
  <c r="Q320" i="13" s="1"/>
  <c r="M299" i="20"/>
  <c r="M300" i="21" s="1"/>
  <c r="M320" i="13" s="1"/>
  <c r="I299" i="20"/>
  <c r="I300" i="21" s="1"/>
  <c r="I320" i="13" s="1"/>
  <c r="E299" i="20"/>
  <c r="E300" i="21" s="1"/>
  <c r="E320" i="13" s="1"/>
  <c r="V298" i="20"/>
  <c r="V299" i="21" s="1"/>
  <c r="V319" i="13" s="1"/>
  <c r="R298" i="20"/>
  <c r="R299" i="21" s="1"/>
  <c r="R319" i="13" s="1"/>
  <c r="N298" i="20"/>
  <c r="N299" i="21" s="1"/>
  <c r="N319" i="13" s="1"/>
  <c r="J298" i="20"/>
  <c r="J299" i="21" s="1"/>
  <c r="J319" i="13" s="1"/>
  <c r="F298" i="20"/>
  <c r="F299" i="21" s="1"/>
  <c r="F319" i="13" s="1"/>
  <c r="B298" i="20"/>
  <c r="B299" i="21" s="1"/>
  <c r="B319" i="13" s="1"/>
  <c r="W297" i="20"/>
  <c r="W298" i="21" s="1"/>
  <c r="W318" i="13" s="1"/>
  <c r="S297" i="20"/>
  <c r="S298" i="21" s="1"/>
  <c r="S318" i="13" s="1"/>
  <c r="O297" i="20"/>
  <c r="O298" i="21" s="1"/>
  <c r="O318" i="13" s="1"/>
  <c r="K297" i="20"/>
  <c r="K298" i="21" s="1"/>
  <c r="K318" i="13" s="1"/>
  <c r="G297" i="20"/>
  <c r="G298" i="21" s="1"/>
  <c r="G318" i="13" s="1"/>
  <c r="C297" i="20"/>
  <c r="C298" i="21" s="1"/>
  <c r="C318" i="13" s="1"/>
  <c r="X296" i="20"/>
  <c r="X297" i="21" s="1"/>
  <c r="X317" i="13" s="1"/>
  <c r="T296" i="20"/>
  <c r="T297" i="21" s="1"/>
  <c r="T317" i="13" s="1"/>
  <c r="P296" i="20"/>
  <c r="P297" i="21" s="1"/>
  <c r="P317" i="13" s="1"/>
  <c r="L296" i="20"/>
  <c r="L297" i="21" s="1"/>
  <c r="L317" i="13" s="1"/>
  <c r="H296" i="20"/>
  <c r="H297" i="21" s="1"/>
  <c r="H317" i="13" s="1"/>
  <c r="D296" i="20"/>
  <c r="D297" i="21" s="1"/>
  <c r="D317" i="13" s="1"/>
  <c r="Y295" i="20"/>
  <c r="Y296" i="21" s="1"/>
  <c r="Y316" i="13" s="1"/>
  <c r="U295" i="20"/>
  <c r="U296" i="21" s="1"/>
  <c r="U316" i="13" s="1"/>
  <c r="Q295" i="20"/>
  <c r="Q296" i="21" s="1"/>
  <c r="Q316" i="13" s="1"/>
  <c r="M295" i="20"/>
  <c r="M296" i="21" s="1"/>
  <c r="M316" i="13" s="1"/>
  <c r="I295" i="20"/>
  <c r="I296" i="21" s="1"/>
  <c r="I316" i="13" s="1"/>
  <c r="E295" i="20"/>
  <c r="E296" i="21" s="1"/>
  <c r="E316" i="13" s="1"/>
  <c r="V294" i="20"/>
  <c r="V295" i="21" s="1"/>
  <c r="V315" i="13" s="1"/>
  <c r="R294" i="20"/>
  <c r="R295" i="21" s="1"/>
  <c r="R315" i="13" s="1"/>
  <c r="N294" i="20"/>
  <c r="N295" i="21" s="1"/>
  <c r="N315" i="13" s="1"/>
  <c r="J294" i="20"/>
  <c r="J295" i="21" s="1"/>
  <c r="J315" i="13" s="1"/>
  <c r="F294" i="20"/>
  <c r="F295" i="21" s="1"/>
  <c r="F315" i="13" s="1"/>
  <c r="B294" i="20"/>
  <c r="B295" i="21" s="1"/>
  <c r="B315" i="13" s="1"/>
  <c r="W293" i="20"/>
  <c r="W294" i="21" s="1"/>
  <c r="W314" i="13" s="1"/>
  <c r="S293" i="20"/>
  <c r="S294" i="21" s="1"/>
  <c r="S314" i="13" s="1"/>
  <c r="O293" i="20"/>
  <c r="O294" i="21" s="1"/>
  <c r="O314" i="13" s="1"/>
  <c r="K293" i="20"/>
  <c r="K294" i="21" s="1"/>
  <c r="K314" i="13" s="1"/>
  <c r="G293" i="20"/>
  <c r="G294" i="21" s="1"/>
  <c r="G314" i="13" s="1"/>
  <c r="C293" i="20"/>
  <c r="C294" i="21" s="1"/>
  <c r="C314" i="13" s="1"/>
  <c r="X292" i="20"/>
  <c r="X293" i="21" s="1"/>
  <c r="X313" i="13" s="1"/>
  <c r="T292" i="20"/>
  <c r="T293" i="21" s="1"/>
  <c r="T313" i="13" s="1"/>
  <c r="P292" i="20"/>
  <c r="P293" i="21" s="1"/>
  <c r="P313" i="13" s="1"/>
  <c r="L292" i="20"/>
  <c r="L293" i="21" s="1"/>
  <c r="L313" i="13" s="1"/>
  <c r="H292" i="20"/>
  <c r="H293" i="21" s="1"/>
  <c r="H313" i="13" s="1"/>
  <c r="D292" i="20"/>
  <c r="D293" i="21" s="1"/>
  <c r="D313" i="13" s="1"/>
  <c r="Y291" i="20"/>
  <c r="Y292" i="21" s="1"/>
  <c r="Y312" i="13" s="1"/>
  <c r="U291" i="20"/>
  <c r="U292" i="21" s="1"/>
  <c r="U312" i="13" s="1"/>
  <c r="Q291" i="20"/>
  <c r="Q292" i="21" s="1"/>
  <c r="Q312" i="13" s="1"/>
  <c r="M291" i="20"/>
  <c r="M292" i="21" s="1"/>
  <c r="M312" i="13" s="1"/>
  <c r="I291" i="20"/>
  <c r="I292" i="21" s="1"/>
  <c r="I312" i="13" s="1"/>
  <c r="E291" i="20"/>
  <c r="E292" i="21" s="1"/>
  <c r="E312" i="13" s="1"/>
  <c r="V290" i="20"/>
  <c r="V291" i="21" s="1"/>
  <c r="V311" i="13" s="1"/>
  <c r="R290" i="20"/>
  <c r="R291" i="21" s="1"/>
  <c r="R311" i="13" s="1"/>
  <c r="N290" i="20"/>
  <c r="N291" i="21" s="1"/>
  <c r="N311" i="13" s="1"/>
  <c r="J290" i="20"/>
  <c r="J291" i="21" s="1"/>
  <c r="J311" i="13" s="1"/>
  <c r="F290" i="20"/>
  <c r="F291" i="21" s="1"/>
  <c r="F311" i="13" s="1"/>
  <c r="B290" i="20"/>
  <c r="B291" i="21" s="1"/>
  <c r="B311" i="13" s="1"/>
  <c r="W289" i="20"/>
  <c r="W290" i="21" s="1"/>
  <c r="W310" i="13" s="1"/>
  <c r="S289" i="20"/>
  <c r="S290" i="21" s="1"/>
  <c r="S310" i="13" s="1"/>
  <c r="O289" i="20"/>
  <c r="O290" i="21" s="1"/>
  <c r="O310" i="13" s="1"/>
  <c r="K289" i="20"/>
  <c r="K290" i="21" s="1"/>
  <c r="K310" i="13" s="1"/>
  <c r="G289" i="20"/>
  <c r="G290" i="21" s="1"/>
  <c r="G310" i="13" s="1"/>
  <c r="C289" i="20"/>
  <c r="C290" i="21" s="1"/>
  <c r="C310" i="13" s="1"/>
  <c r="X288" i="20"/>
  <c r="X289" i="21" s="1"/>
  <c r="X309" i="13" s="1"/>
  <c r="T288" i="20"/>
  <c r="T289" i="21" s="1"/>
  <c r="T309" i="13" s="1"/>
  <c r="P288" i="20"/>
  <c r="P289" i="21" s="1"/>
  <c r="P309" i="13" s="1"/>
  <c r="L288" i="20"/>
  <c r="L289" i="21" s="1"/>
  <c r="L309" i="13" s="1"/>
  <c r="H288" i="20"/>
  <c r="H289" i="21" s="1"/>
  <c r="H309" i="13" s="1"/>
  <c r="D288" i="20"/>
  <c r="D289" i="21" s="1"/>
  <c r="D309" i="13" s="1"/>
  <c r="Y287" i="20"/>
  <c r="Y288" i="21" s="1"/>
  <c r="Y308" i="13" s="1"/>
  <c r="U287" i="20"/>
  <c r="U288" i="21" s="1"/>
  <c r="U308" i="13" s="1"/>
  <c r="Q287" i="20"/>
  <c r="Q288" i="21" s="1"/>
  <c r="Q308" i="13" s="1"/>
  <c r="M287" i="20"/>
  <c r="M288" i="21" s="1"/>
  <c r="M308" i="13" s="1"/>
  <c r="I287" i="20"/>
  <c r="I288" i="21" s="1"/>
  <c r="I308" i="13" s="1"/>
  <c r="E287" i="20"/>
  <c r="E288" i="21" s="1"/>
  <c r="E308" i="13" s="1"/>
  <c r="V286" i="20"/>
  <c r="V287" i="21" s="1"/>
  <c r="V307" i="13" s="1"/>
  <c r="R286" i="20"/>
  <c r="R287" i="21" s="1"/>
  <c r="R307" i="13" s="1"/>
  <c r="N286" i="20"/>
  <c r="N287" i="21" s="1"/>
  <c r="N307" i="13" s="1"/>
  <c r="J286" i="20"/>
  <c r="J287" i="21" s="1"/>
  <c r="J307" i="13" s="1"/>
  <c r="F286" i="20"/>
  <c r="F287" i="21" s="1"/>
  <c r="F307" i="13" s="1"/>
  <c r="B286" i="20"/>
  <c r="B287" i="21" s="1"/>
  <c r="B307" i="13" s="1"/>
  <c r="W285" i="20"/>
  <c r="W286" i="21" s="1"/>
  <c r="W306" i="13" s="1"/>
  <c r="S285" i="20"/>
  <c r="S286" i="21" s="1"/>
  <c r="S306" i="13" s="1"/>
  <c r="O285" i="20"/>
  <c r="O286" i="21" s="1"/>
  <c r="O306" i="13" s="1"/>
  <c r="K285" i="20"/>
  <c r="K286" i="21" s="1"/>
  <c r="K306" i="13" s="1"/>
  <c r="G285" i="20"/>
  <c r="G286" i="21" s="1"/>
  <c r="G306" i="13" s="1"/>
  <c r="C285" i="20"/>
  <c r="C286" i="21" s="1"/>
  <c r="C306" i="13" s="1"/>
  <c r="X284" i="20"/>
  <c r="X285" i="21" s="1"/>
  <c r="X305" i="13" s="1"/>
  <c r="T284" i="20"/>
  <c r="T285" i="21" s="1"/>
  <c r="T305" i="13" s="1"/>
  <c r="P284" i="20"/>
  <c r="P285" i="21" s="1"/>
  <c r="P305" i="13" s="1"/>
  <c r="L284" i="20"/>
  <c r="L285" i="21" s="1"/>
  <c r="L305" i="13" s="1"/>
  <c r="H284" i="20"/>
  <c r="H285" i="21" s="1"/>
  <c r="H305" i="13" s="1"/>
  <c r="D284" i="20"/>
  <c r="D285" i="21" s="1"/>
  <c r="D305" i="13" s="1"/>
  <c r="Y283" i="20"/>
  <c r="Y284" i="21" s="1"/>
  <c r="Y304" i="13" s="1"/>
  <c r="U283" i="20"/>
  <c r="U284" i="21" s="1"/>
  <c r="U304" i="13" s="1"/>
  <c r="Q283" i="20"/>
  <c r="Q284" i="21" s="1"/>
  <c r="Q304" i="13" s="1"/>
  <c r="M283" i="20"/>
  <c r="M284" i="21" s="1"/>
  <c r="M304" i="13" s="1"/>
  <c r="I283" i="20"/>
  <c r="I284" i="21" s="1"/>
  <c r="I304" i="13" s="1"/>
  <c r="E283" i="20"/>
  <c r="E284" i="21" s="1"/>
  <c r="E304" i="13" s="1"/>
  <c r="V282" i="20"/>
  <c r="V283" i="21" s="1"/>
  <c r="V303" i="13" s="1"/>
  <c r="R282" i="20"/>
  <c r="R283" i="21" s="1"/>
  <c r="R303" i="13" s="1"/>
  <c r="N282" i="20"/>
  <c r="N283" i="21" s="1"/>
  <c r="N303" i="13" s="1"/>
  <c r="J282" i="20"/>
  <c r="J283" i="21" s="1"/>
  <c r="J303" i="13" s="1"/>
  <c r="F282" i="20"/>
  <c r="F283" i="21" s="1"/>
  <c r="F303" i="13" s="1"/>
  <c r="B282" i="20"/>
  <c r="B283" i="21" s="1"/>
  <c r="B303" i="13" s="1"/>
  <c r="W281" i="20"/>
  <c r="W282" i="21" s="1"/>
  <c r="W302" i="13" s="1"/>
  <c r="S281" i="20"/>
  <c r="S282" i="21" s="1"/>
  <c r="S302" i="13" s="1"/>
  <c r="O281" i="20"/>
  <c r="O282" i="21" s="1"/>
  <c r="O302" i="13" s="1"/>
  <c r="K281" i="20"/>
  <c r="K282" i="21" s="1"/>
  <c r="K302" i="13" s="1"/>
  <c r="G281" i="20"/>
  <c r="G282" i="21" s="1"/>
  <c r="G302" i="13" s="1"/>
  <c r="C281" i="20"/>
  <c r="C282" i="21" s="1"/>
  <c r="C302" i="13" s="1"/>
  <c r="X280" i="20"/>
  <c r="X281" i="21" s="1"/>
  <c r="X301" i="13" s="1"/>
  <c r="T280" i="20"/>
  <c r="T281" i="21" s="1"/>
  <c r="T301" i="13" s="1"/>
  <c r="P280" i="20"/>
  <c r="P281" i="21" s="1"/>
  <c r="P301" i="13" s="1"/>
  <c r="L280" i="20"/>
  <c r="L281" i="21" s="1"/>
  <c r="L301" i="13" s="1"/>
  <c r="H280" i="20"/>
  <c r="H281" i="21" s="1"/>
  <c r="H301" i="13" s="1"/>
  <c r="D280" i="20"/>
  <c r="D281" i="21" s="1"/>
  <c r="D301" i="13" s="1"/>
  <c r="Y279" i="20"/>
  <c r="Y280" i="21" s="1"/>
  <c r="Y300" i="13" s="1"/>
  <c r="U279" i="20"/>
  <c r="U280" i="21" s="1"/>
  <c r="U300" i="13" s="1"/>
  <c r="Q279" i="20"/>
  <c r="Q280" i="21" s="1"/>
  <c r="Q300" i="13" s="1"/>
  <c r="M279" i="20"/>
  <c r="M280" i="21" s="1"/>
  <c r="M300" i="13" s="1"/>
  <c r="I279" i="20"/>
  <c r="I280" i="21" s="1"/>
  <c r="I300" i="13" s="1"/>
  <c r="E279" i="20"/>
  <c r="E280" i="21" s="1"/>
  <c r="E300" i="13" s="1"/>
  <c r="V278" i="20"/>
  <c r="V279" i="21" s="1"/>
  <c r="V299" i="13" s="1"/>
  <c r="R278" i="20"/>
  <c r="R279" i="21" s="1"/>
  <c r="R299" i="13" s="1"/>
  <c r="N278" i="20"/>
  <c r="N279" i="21" s="1"/>
  <c r="N299" i="13" s="1"/>
  <c r="J278" i="20"/>
  <c r="J279" i="21" s="1"/>
  <c r="J299" i="13" s="1"/>
  <c r="F278" i="20"/>
  <c r="F279" i="21" s="1"/>
  <c r="F299" i="13" s="1"/>
  <c r="B278" i="20"/>
  <c r="B279" i="21" s="1"/>
  <c r="B299" i="13" s="1"/>
  <c r="W277" i="20"/>
  <c r="W278" i="21" s="1"/>
  <c r="W298" i="13" s="1"/>
  <c r="S277" i="20"/>
  <c r="S278" i="21" s="1"/>
  <c r="S298" i="13" s="1"/>
  <c r="O277" i="20"/>
  <c r="O278" i="21" s="1"/>
  <c r="O298" i="13" s="1"/>
  <c r="K277" i="20"/>
  <c r="K278" i="21" s="1"/>
  <c r="K298" i="13" s="1"/>
  <c r="G277" i="20"/>
  <c r="G278" i="21" s="1"/>
  <c r="G298" i="13" s="1"/>
  <c r="C277" i="20"/>
  <c r="C278" i="21" s="1"/>
  <c r="C298" i="13" s="1"/>
  <c r="X276" i="20"/>
  <c r="X277" i="21" s="1"/>
  <c r="X297" i="13" s="1"/>
  <c r="T276" i="20"/>
  <c r="T277" i="21" s="1"/>
  <c r="T297" i="13" s="1"/>
  <c r="P276" i="20"/>
  <c r="P277" i="21" s="1"/>
  <c r="P297" i="13" s="1"/>
  <c r="L276" i="20"/>
  <c r="L277" i="21" s="1"/>
  <c r="L297" i="13" s="1"/>
  <c r="H276" i="20"/>
  <c r="H277" i="21" s="1"/>
  <c r="H297" i="13" s="1"/>
  <c r="D276" i="20"/>
  <c r="D277" i="21" s="1"/>
  <c r="D297" i="13" s="1"/>
  <c r="Y275" i="20"/>
  <c r="Y276" i="21" s="1"/>
  <c r="Y296" i="13" s="1"/>
  <c r="U275" i="20"/>
  <c r="U276" i="21" s="1"/>
  <c r="U296" i="13" s="1"/>
  <c r="Q275" i="20"/>
  <c r="Q276" i="21" s="1"/>
  <c r="Q296" i="13" s="1"/>
  <c r="M275" i="20"/>
  <c r="M276" i="21" s="1"/>
  <c r="M296" i="13" s="1"/>
  <c r="I275" i="20"/>
  <c r="I276" i="21" s="1"/>
  <c r="I296" i="13" s="1"/>
  <c r="E275" i="20"/>
  <c r="E276" i="21" s="1"/>
  <c r="E296" i="13" s="1"/>
  <c r="V274" i="20"/>
  <c r="V275" i="21" s="1"/>
  <c r="V295" i="13" s="1"/>
  <c r="R274" i="20"/>
  <c r="R275" i="21" s="1"/>
  <c r="R295" i="13" s="1"/>
  <c r="N274" i="20"/>
  <c r="N275" i="21" s="1"/>
  <c r="N295" i="13" s="1"/>
  <c r="J274" i="20"/>
  <c r="J275" i="21" s="1"/>
  <c r="J295" i="13" s="1"/>
  <c r="F274" i="20"/>
  <c r="F275" i="21" s="1"/>
  <c r="F295" i="13" s="1"/>
  <c r="B274" i="20"/>
  <c r="B275" i="21" s="1"/>
  <c r="B295" i="13" s="1"/>
  <c r="W273" i="20"/>
  <c r="W274" i="21" s="1"/>
  <c r="W294" i="13" s="1"/>
  <c r="S273" i="20"/>
  <c r="S274" i="21" s="1"/>
  <c r="S294" i="13" s="1"/>
  <c r="O273" i="20"/>
  <c r="O274" i="21" s="1"/>
  <c r="O294" i="13" s="1"/>
  <c r="K273" i="20"/>
  <c r="K274" i="21" s="1"/>
  <c r="K294" i="13" s="1"/>
  <c r="G273" i="20"/>
  <c r="G274" i="21" s="1"/>
  <c r="G294" i="13" s="1"/>
  <c r="C273" i="20"/>
  <c r="C274" i="21" s="1"/>
  <c r="C294" i="13" s="1"/>
  <c r="X272" i="20"/>
  <c r="X273" i="21" s="1"/>
  <c r="X293" i="13" s="1"/>
  <c r="T272" i="20"/>
  <c r="T273" i="21" s="1"/>
  <c r="T293" i="13" s="1"/>
  <c r="P272" i="20"/>
  <c r="P273" i="21" s="1"/>
  <c r="P293" i="13" s="1"/>
  <c r="L272" i="20"/>
  <c r="L273" i="21" s="1"/>
  <c r="L293" i="13" s="1"/>
  <c r="H272" i="20"/>
  <c r="H273" i="21" s="1"/>
  <c r="H293" i="13" s="1"/>
  <c r="D272" i="20"/>
  <c r="D273" i="21" s="1"/>
  <c r="D293" i="13" s="1"/>
  <c r="Y271" i="20"/>
  <c r="Y272" i="21" s="1"/>
  <c r="Y292" i="13" s="1"/>
  <c r="U271" i="20"/>
  <c r="U272" i="21" s="1"/>
  <c r="U292" i="13" s="1"/>
  <c r="Q271" i="20"/>
  <c r="Q272" i="21" s="1"/>
  <c r="Q292" i="13" s="1"/>
  <c r="M271" i="20"/>
  <c r="M272" i="21" s="1"/>
  <c r="M292" i="13" s="1"/>
  <c r="I271" i="20"/>
  <c r="I272" i="21" s="1"/>
  <c r="I292" i="13" s="1"/>
  <c r="E271" i="20"/>
  <c r="E272" i="21" s="1"/>
  <c r="E292" i="13" s="1"/>
  <c r="V270" i="20"/>
  <c r="V271" i="21" s="1"/>
  <c r="V291" i="13" s="1"/>
  <c r="R270" i="20"/>
  <c r="R271" i="21" s="1"/>
  <c r="R291" i="13" s="1"/>
  <c r="N270" i="20"/>
  <c r="N271" i="21" s="1"/>
  <c r="N291" i="13" s="1"/>
  <c r="J270" i="20"/>
  <c r="J271" i="21" s="1"/>
  <c r="J291" i="13" s="1"/>
  <c r="F270" i="20"/>
  <c r="F271" i="21" s="1"/>
  <c r="F291" i="13" s="1"/>
  <c r="B270" i="20"/>
  <c r="B271" i="21" s="1"/>
  <c r="B291" i="13" s="1"/>
  <c r="W269" i="20"/>
  <c r="W270" i="21" s="1"/>
  <c r="W290" i="13" s="1"/>
  <c r="S269" i="20"/>
  <c r="S270" i="21" s="1"/>
  <c r="S290" i="13" s="1"/>
  <c r="O269" i="20"/>
  <c r="O270" i="21" s="1"/>
  <c r="O290" i="13" s="1"/>
  <c r="K269" i="20"/>
  <c r="K270" i="21" s="1"/>
  <c r="K290" i="13" s="1"/>
  <c r="G269" i="20"/>
  <c r="G270" i="21" s="1"/>
  <c r="G290" i="13" s="1"/>
  <c r="C269" i="20"/>
  <c r="C270" i="21" s="1"/>
  <c r="C290" i="13" s="1"/>
  <c r="X268" i="20"/>
  <c r="X269" i="21" s="1"/>
  <c r="X289" i="13" s="1"/>
  <c r="T268" i="20"/>
  <c r="T269" i="21" s="1"/>
  <c r="T289" i="13" s="1"/>
  <c r="P268" i="20"/>
  <c r="P269" i="21" s="1"/>
  <c r="P289" i="13" s="1"/>
  <c r="L268" i="20"/>
  <c r="L269" i="21" s="1"/>
  <c r="L289" i="13" s="1"/>
  <c r="H268" i="20"/>
  <c r="H269" i="21" s="1"/>
  <c r="H289" i="13" s="1"/>
  <c r="U373" i="20"/>
  <c r="U374" i="21" s="1"/>
  <c r="U394" i="13" s="1"/>
  <c r="U365" i="20"/>
  <c r="U366" i="21" s="1"/>
  <c r="U386" i="13" s="1"/>
  <c r="B363" i="20"/>
  <c r="B364" i="21" s="1"/>
  <c r="B384" i="13" s="1"/>
  <c r="L359" i="20"/>
  <c r="L360" i="21" s="1"/>
  <c r="L380" i="13" s="1"/>
  <c r="W355" i="20"/>
  <c r="W356" i="21" s="1"/>
  <c r="W376" i="13" s="1"/>
  <c r="I354" i="20"/>
  <c r="I355" i="21" s="1"/>
  <c r="I375" i="13" s="1"/>
  <c r="D350" i="20"/>
  <c r="D351" i="21" s="1"/>
  <c r="D371" i="13" s="1"/>
  <c r="T347" i="20"/>
  <c r="T348" i="21" s="1"/>
  <c r="T368" i="13" s="1"/>
  <c r="I346" i="20"/>
  <c r="I347" i="21" s="1"/>
  <c r="I367" i="13" s="1"/>
  <c r="D345" i="20"/>
  <c r="D346" i="21" s="1"/>
  <c r="D366" i="13" s="1"/>
  <c r="Y342" i="20"/>
  <c r="Y343" i="21" s="1"/>
  <c r="Y363" i="13" s="1"/>
  <c r="V341" i="20"/>
  <c r="V342" i="21" s="1"/>
  <c r="V362" i="13" s="1"/>
  <c r="Y338" i="20"/>
  <c r="Y339" i="21" s="1"/>
  <c r="Y359" i="13" s="1"/>
  <c r="V337" i="20"/>
  <c r="V338" i="21" s="1"/>
  <c r="V358" i="13" s="1"/>
  <c r="Y334" i="20"/>
  <c r="Y335" i="21" s="1"/>
  <c r="Y355" i="13" s="1"/>
  <c r="V333" i="20"/>
  <c r="V334" i="21" s="1"/>
  <c r="V354" i="13" s="1"/>
  <c r="Y330" i="20"/>
  <c r="Y331" i="21" s="1"/>
  <c r="Y351" i="13" s="1"/>
  <c r="V329" i="20"/>
  <c r="V330" i="21" s="1"/>
  <c r="V350" i="13" s="1"/>
  <c r="F328" i="20"/>
  <c r="F329" i="21" s="1"/>
  <c r="F349" i="13" s="1"/>
  <c r="M327" i="20"/>
  <c r="M328" i="21" s="1"/>
  <c r="M348" i="13" s="1"/>
  <c r="T326" i="20"/>
  <c r="T327" i="21" s="1"/>
  <c r="T347" i="13" s="1"/>
  <c r="J325" i="20"/>
  <c r="J326" i="21" s="1"/>
  <c r="J346" i="13" s="1"/>
  <c r="P324" i="20"/>
  <c r="P325" i="21" s="1"/>
  <c r="P345" i="13" s="1"/>
  <c r="X323" i="20"/>
  <c r="X324" i="21" s="1"/>
  <c r="X344" i="13" s="1"/>
  <c r="C323" i="20"/>
  <c r="C324" i="21" s="1"/>
  <c r="C344" i="13" s="1"/>
  <c r="I322" i="20"/>
  <c r="I323" i="21" s="1"/>
  <c r="I343" i="13" s="1"/>
  <c r="U321" i="20"/>
  <c r="U322" i="21" s="1"/>
  <c r="U342" i="13" s="1"/>
  <c r="F320" i="20"/>
  <c r="F321" i="21" s="1"/>
  <c r="F341" i="13" s="1"/>
  <c r="M319" i="20"/>
  <c r="M320" i="21" s="1"/>
  <c r="M340" i="13" s="1"/>
  <c r="T318" i="20"/>
  <c r="T319" i="21" s="1"/>
  <c r="T339" i="13" s="1"/>
  <c r="J317" i="20"/>
  <c r="J318" i="21" s="1"/>
  <c r="J338" i="13" s="1"/>
  <c r="P316" i="20"/>
  <c r="P317" i="21" s="1"/>
  <c r="P337" i="13" s="1"/>
  <c r="X315" i="20"/>
  <c r="X316" i="21" s="1"/>
  <c r="X336" i="13" s="1"/>
  <c r="C315" i="20"/>
  <c r="C316" i="21" s="1"/>
  <c r="C336" i="13" s="1"/>
  <c r="I314" i="20"/>
  <c r="I315" i="21" s="1"/>
  <c r="I335" i="13" s="1"/>
  <c r="U313" i="20"/>
  <c r="U314" i="21" s="1"/>
  <c r="U334" i="13" s="1"/>
  <c r="E313" i="20"/>
  <c r="E314" i="21" s="1"/>
  <c r="E334" i="13" s="1"/>
  <c r="P312" i="20"/>
  <c r="P313" i="21" s="1"/>
  <c r="P333" i="13" s="1"/>
  <c r="C312" i="20"/>
  <c r="C313" i="21" s="1"/>
  <c r="C333" i="13" s="1"/>
  <c r="W311" i="20"/>
  <c r="W312" i="21" s="1"/>
  <c r="W332" i="13" s="1"/>
  <c r="L311" i="20"/>
  <c r="L312" i="21" s="1"/>
  <c r="L332" i="13" s="1"/>
  <c r="P310" i="20"/>
  <c r="P311" i="21" s="1"/>
  <c r="P331" i="13" s="1"/>
  <c r="H310" i="20"/>
  <c r="H311" i="21" s="1"/>
  <c r="H331" i="13" s="1"/>
  <c r="Y309" i="20"/>
  <c r="Y310" i="21" s="1"/>
  <c r="Y330" i="13" s="1"/>
  <c r="Q309" i="20"/>
  <c r="Q310" i="21" s="1"/>
  <c r="Q330" i="13" s="1"/>
  <c r="I309" i="20"/>
  <c r="I310" i="21" s="1"/>
  <c r="I330" i="13" s="1"/>
  <c r="R308" i="20"/>
  <c r="R309" i="21" s="1"/>
  <c r="R329" i="13" s="1"/>
  <c r="J308" i="20"/>
  <c r="J309" i="21" s="1"/>
  <c r="J329" i="13" s="1"/>
  <c r="B308" i="20"/>
  <c r="B309" i="21" s="1"/>
  <c r="B329" i="13" s="1"/>
  <c r="T307" i="20"/>
  <c r="T308" i="21" s="1"/>
  <c r="T328" i="13" s="1"/>
  <c r="L307" i="20"/>
  <c r="L308" i="21" s="1"/>
  <c r="L328" i="13" s="1"/>
  <c r="D307" i="20"/>
  <c r="D308" i="21" s="1"/>
  <c r="D328" i="13" s="1"/>
  <c r="X306" i="20"/>
  <c r="X307" i="21" s="1"/>
  <c r="X327" i="13" s="1"/>
  <c r="P306" i="20"/>
  <c r="P307" i="21" s="1"/>
  <c r="P327" i="13" s="1"/>
  <c r="H306" i="20"/>
  <c r="H307" i="21" s="1"/>
  <c r="H327" i="13" s="1"/>
  <c r="Y305" i="20"/>
  <c r="Y306" i="21" s="1"/>
  <c r="Y326" i="13" s="1"/>
  <c r="Q305" i="20"/>
  <c r="Q306" i="21" s="1"/>
  <c r="Q326" i="13" s="1"/>
  <c r="I305" i="20"/>
  <c r="I306" i="21" s="1"/>
  <c r="I326" i="13" s="1"/>
  <c r="R304" i="20"/>
  <c r="R305" i="21" s="1"/>
  <c r="R325" i="13" s="1"/>
  <c r="J304" i="20"/>
  <c r="J305" i="21" s="1"/>
  <c r="J325" i="13" s="1"/>
  <c r="B304" i="20"/>
  <c r="B305" i="21" s="1"/>
  <c r="B325" i="13" s="1"/>
  <c r="T303" i="20"/>
  <c r="T304" i="21" s="1"/>
  <c r="T324" i="13" s="1"/>
  <c r="L303" i="20"/>
  <c r="L304" i="21" s="1"/>
  <c r="L324" i="13" s="1"/>
  <c r="D303" i="20"/>
  <c r="D304" i="21" s="1"/>
  <c r="D324" i="13" s="1"/>
  <c r="X302" i="20"/>
  <c r="X303" i="21" s="1"/>
  <c r="X323" i="13" s="1"/>
  <c r="P302" i="20"/>
  <c r="P303" i="21" s="1"/>
  <c r="P323" i="13" s="1"/>
  <c r="H302" i="20"/>
  <c r="H303" i="21" s="1"/>
  <c r="H323" i="13" s="1"/>
  <c r="Y301" i="20"/>
  <c r="Y302" i="21" s="1"/>
  <c r="Y322" i="13" s="1"/>
  <c r="Q301" i="20"/>
  <c r="Q302" i="21" s="1"/>
  <c r="Q322" i="13" s="1"/>
  <c r="I301" i="20"/>
  <c r="I302" i="21" s="1"/>
  <c r="I322" i="13" s="1"/>
  <c r="R300" i="20"/>
  <c r="R301" i="21" s="1"/>
  <c r="R321" i="13" s="1"/>
  <c r="J300" i="20"/>
  <c r="J301" i="21" s="1"/>
  <c r="J321" i="13" s="1"/>
  <c r="B300" i="20"/>
  <c r="B301" i="21" s="1"/>
  <c r="B321" i="13" s="1"/>
  <c r="T299" i="20"/>
  <c r="T300" i="21" s="1"/>
  <c r="T320" i="13" s="1"/>
  <c r="L299" i="20"/>
  <c r="L300" i="21" s="1"/>
  <c r="L320" i="13" s="1"/>
  <c r="D299" i="20"/>
  <c r="X298" i="20"/>
  <c r="X299" i="21" s="1"/>
  <c r="X319" i="13" s="1"/>
  <c r="P298" i="20"/>
  <c r="P299" i="21" s="1"/>
  <c r="P319" i="13" s="1"/>
  <c r="H298" i="20"/>
  <c r="H299" i="21" s="1"/>
  <c r="H319" i="13" s="1"/>
  <c r="Y297" i="20"/>
  <c r="Y298" i="21" s="1"/>
  <c r="Y318" i="13" s="1"/>
  <c r="Q297" i="20"/>
  <c r="Q298" i="21" s="1"/>
  <c r="Q318" i="13" s="1"/>
  <c r="I297" i="20"/>
  <c r="I298" i="21" s="1"/>
  <c r="I318" i="13" s="1"/>
  <c r="R296" i="20"/>
  <c r="R297" i="21" s="1"/>
  <c r="R317" i="13" s="1"/>
  <c r="J296" i="20"/>
  <c r="J297" i="21" s="1"/>
  <c r="J317" i="13" s="1"/>
  <c r="B296" i="20"/>
  <c r="B297" i="21" s="1"/>
  <c r="B317" i="13" s="1"/>
  <c r="T295" i="20"/>
  <c r="T296" i="21" s="1"/>
  <c r="T316" i="13" s="1"/>
  <c r="L295" i="20"/>
  <c r="L296" i="21" s="1"/>
  <c r="L316" i="13" s="1"/>
  <c r="D295" i="20"/>
  <c r="D296" i="21" s="1"/>
  <c r="D316" i="13" s="1"/>
  <c r="X294" i="20"/>
  <c r="X295" i="21" s="1"/>
  <c r="X315" i="13" s="1"/>
  <c r="P294" i="20"/>
  <c r="P295" i="21" s="1"/>
  <c r="P315" i="13" s="1"/>
  <c r="H294" i="20"/>
  <c r="H295" i="21" s="1"/>
  <c r="H315" i="13" s="1"/>
  <c r="Y293" i="20"/>
  <c r="Y294" i="21" s="1"/>
  <c r="Y314" i="13" s="1"/>
  <c r="Q293" i="20"/>
  <c r="Q294" i="21" s="1"/>
  <c r="Q314" i="13" s="1"/>
  <c r="I293" i="20"/>
  <c r="I294" i="21" s="1"/>
  <c r="I314" i="13" s="1"/>
  <c r="R292" i="20"/>
  <c r="R293" i="21" s="1"/>
  <c r="R313" i="13" s="1"/>
  <c r="J292" i="20"/>
  <c r="J293" i="21" s="1"/>
  <c r="J313" i="13" s="1"/>
  <c r="B292" i="20"/>
  <c r="B293" i="21" s="1"/>
  <c r="B313" i="13" s="1"/>
  <c r="T291" i="20"/>
  <c r="T292" i="21" s="1"/>
  <c r="T312" i="13" s="1"/>
  <c r="L291" i="20"/>
  <c r="L292" i="21" s="1"/>
  <c r="L312" i="13" s="1"/>
  <c r="D291" i="20"/>
  <c r="D292" i="21" s="1"/>
  <c r="D312" i="13" s="1"/>
  <c r="X290" i="20"/>
  <c r="X291" i="21" s="1"/>
  <c r="X311" i="13" s="1"/>
  <c r="P290" i="20"/>
  <c r="P291" i="21" s="1"/>
  <c r="P311" i="13" s="1"/>
  <c r="H290" i="20"/>
  <c r="H291" i="21" s="1"/>
  <c r="H311" i="13" s="1"/>
  <c r="Y289" i="20"/>
  <c r="Y290" i="21" s="1"/>
  <c r="Y310" i="13" s="1"/>
  <c r="Q289" i="20"/>
  <c r="Q290" i="21" s="1"/>
  <c r="Q310" i="13" s="1"/>
  <c r="I289" i="20"/>
  <c r="I290" i="21" s="1"/>
  <c r="I310" i="13" s="1"/>
  <c r="R288" i="20"/>
  <c r="R289" i="21" s="1"/>
  <c r="R309" i="13" s="1"/>
  <c r="J288" i="20"/>
  <c r="J289" i="21" s="1"/>
  <c r="J309" i="13" s="1"/>
  <c r="B288" i="20"/>
  <c r="B289" i="21" s="1"/>
  <c r="B309" i="13" s="1"/>
  <c r="T287" i="20"/>
  <c r="T288" i="21" s="1"/>
  <c r="T308" i="13" s="1"/>
  <c r="L287" i="20"/>
  <c r="L288" i="21" s="1"/>
  <c r="L308" i="13" s="1"/>
  <c r="D287" i="20"/>
  <c r="D288" i="21" s="1"/>
  <c r="D308" i="13" s="1"/>
  <c r="X286" i="20"/>
  <c r="X287" i="21" s="1"/>
  <c r="X307" i="13" s="1"/>
  <c r="P286" i="20"/>
  <c r="P287" i="21" s="1"/>
  <c r="P307" i="13" s="1"/>
  <c r="H286" i="20"/>
  <c r="H287" i="21" s="1"/>
  <c r="H307" i="13" s="1"/>
  <c r="Y285" i="20"/>
  <c r="Y286" i="21" s="1"/>
  <c r="Y306" i="13" s="1"/>
  <c r="Q285" i="20"/>
  <c r="Q286" i="21" s="1"/>
  <c r="Q306" i="13" s="1"/>
  <c r="I285" i="20"/>
  <c r="I286" i="21" s="1"/>
  <c r="I306" i="13" s="1"/>
  <c r="U284" i="20"/>
  <c r="U285" i="21" s="1"/>
  <c r="U305" i="13" s="1"/>
  <c r="O284" i="20"/>
  <c r="O285" i="21" s="1"/>
  <c r="O305" i="13" s="1"/>
  <c r="J284" i="20"/>
  <c r="J285" i="21" s="1"/>
  <c r="J305" i="13" s="1"/>
  <c r="E284" i="20"/>
  <c r="E285" i="21" s="1"/>
  <c r="E305" i="13" s="1"/>
  <c r="X283" i="20"/>
  <c r="X284" i="21" s="1"/>
  <c r="X304" i="13" s="1"/>
  <c r="S283" i="20"/>
  <c r="S284" i="21" s="1"/>
  <c r="S304" i="13" s="1"/>
  <c r="N283" i="20"/>
  <c r="N284" i="21" s="1"/>
  <c r="N304" i="13" s="1"/>
  <c r="H283" i="20"/>
  <c r="H284" i="21" s="1"/>
  <c r="H304" i="13" s="1"/>
  <c r="C283" i="20"/>
  <c r="C284" i="21" s="1"/>
  <c r="C304" i="13" s="1"/>
  <c r="X282" i="20"/>
  <c r="X283" i="21" s="1"/>
  <c r="X303" i="13" s="1"/>
  <c r="S282" i="20"/>
  <c r="S283" i="21" s="1"/>
  <c r="S303" i="13" s="1"/>
  <c r="M282" i="20"/>
  <c r="M283" i="21" s="1"/>
  <c r="M303" i="13" s="1"/>
  <c r="H282" i="20"/>
  <c r="H283" i="21" s="1"/>
  <c r="H303" i="13" s="1"/>
  <c r="C282" i="20"/>
  <c r="C283" i="21" s="1"/>
  <c r="C303" i="13" s="1"/>
  <c r="V281" i="20"/>
  <c r="V282" i="21" s="1"/>
  <c r="V302" i="13" s="1"/>
  <c r="Q281" i="20"/>
  <c r="Q282" i="21" s="1"/>
  <c r="Q302" i="13" s="1"/>
  <c r="L281" i="20"/>
  <c r="L282" i="21" s="1"/>
  <c r="L302" i="13" s="1"/>
  <c r="F281" i="20"/>
  <c r="F282" i="21" s="1"/>
  <c r="F302" i="13" s="1"/>
  <c r="U280" i="20"/>
  <c r="U281" i="21" s="1"/>
  <c r="U301" i="13" s="1"/>
  <c r="O280" i="20"/>
  <c r="O281" i="21" s="1"/>
  <c r="O301" i="13" s="1"/>
  <c r="J280" i="20"/>
  <c r="J281" i="21" s="1"/>
  <c r="J301" i="13" s="1"/>
  <c r="E280" i="20"/>
  <c r="E281" i="21" s="1"/>
  <c r="E301" i="13" s="1"/>
  <c r="X279" i="20"/>
  <c r="X280" i="21" s="1"/>
  <c r="X300" i="13" s="1"/>
  <c r="S279" i="20"/>
  <c r="S280" i="21" s="1"/>
  <c r="S300" i="13" s="1"/>
  <c r="N279" i="20"/>
  <c r="N280" i="21" s="1"/>
  <c r="N300" i="13" s="1"/>
  <c r="H279" i="20"/>
  <c r="H280" i="21" s="1"/>
  <c r="H300" i="13" s="1"/>
  <c r="C279" i="20"/>
  <c r="C280" i="21" s="1"/>
  <c r="C300" i="13" s="1"/>
  <c r="X278" i="20"/>
  <c r="X279" i="21" s="1"/>
  <c r="X299" i="13" s="1"/>
  <c r="S278" i="20"/>
  <c r="S279" i="21" s="1"/>
  <c r="S299" i="13" s="1"/>
  <c r="M278" i="20"/>
  <c r="M279" i="21" s="1"/>
  <c r="M299" i="13" s="1"/>
  <c r="H278" i="20"/>
  <c r="H279" i="21" s="1"/>
  <c r="H299" i="13" s="1"/>
  <c r="C278" i="20"/>
  <c r="C279" i="21" s="1"/>
  <c r="C299" i="13" s="1"/>
  <c r="V277" i="20"/>
  <c r="V278" i="21" s="1"/>
  <c r="V298" i="13" s="1"/>
  <c r="Q277" i="20"/>
  <c r="Q278" i="21" s="1"/>
  <c r="Q298" i="13" s="1"/>
  <c r="L277" i="20"/>
  <c r="L278" i="21" s="1"/>
  <c r="L298" i="13" s="1"/>
  <c r="F277" i="20"/>
  <c r="F278" i="21" s="1"/>
  <c r="F298" i="13" s="1"/>
  <c r="U276" i="20"/>
  <c r="U277" i="21" s="1"/>
  <c r="U297" i="13" s="1"/>
  <c r="O276" i="20"/>
  <c r="O277" i="21" s="1"/>
  <c r="O297" i="13" s="1"/>
  <c r="J276" i="20"/>
  <c r="J277" i="21" s="1"/>
  <c r="J297" i="13" s="1"/>
  <c r="E276" i="20"/>
  <c r="E277" i="21" s="1"/>
  <c r="E297" i="13" s="1"/>
  <c r="X275" i="20"/>
  <c r="X276" i="21" s="1"/>
  <c r="X296" i="13" s="1"/>
  <c r="S275" i="20"/>
  <c r="S276" i="21" s="1"/>
  <c r="S296" i="13" s="1"/>
  <c r="N275" i="20"/>
  <c r="N276" i="21" s="1"/>
  <c r="N296" i="13" s="1"/>
  <c r="H275" i="20"/>
  <c r="H276" i="21" s="1"/>
  <c r="H296" i="13" s="1"/>
  <c r="C275" i="20"/>
  <c r="C276" i="21" s="1"/>
  <c r="C296" i="13" s="1"/>
  <c r="X274" i="20"/>
  <c r="X275" i="21" s="1"/>
  <c r="X295" i="13" s="1"/>
  <c r="S274" i="20"/>
  <c r="S275" i="21" s="1"/>
  <c r="S295" i="13" s="1"/>
  <c r="M274" i="20"/>
  <c r="M275" i="21" s="1"/>
  <c r="M295" i="13" s="1"/>
  <c r="H274" i="20"/>
  <c r="H275" i="21" s="1"/>
  <c r="H295" i="13" s="1"/>
  <c r="C274" i="20"/>
  <c r="C275" i="21" s="1"/>
  <c r="C295" i="13" s="1"/>
  <c r="V273" i="20"/>
  <c r="V274" i="21" s="1"/>
  <c r="V294" i="13" s="1"/>
  <c r="Q273" i="20"/>
  <c r="Q274" i="21" s="1"/>
  <c r="Q294" i="13" s="1"/>
  <c r="L273" i="20"/>
  <c r="L274" i="21" s="1"/>
  <c r="L294" i="13" s="1"/>
  <c r="F273" i="20"/>
  <c r="F274" i="21" s="1"/>
  <c r="F294" i="13" s="1"/>
  <c r="U272" i="20"/>
  <c r="U273" i="21" s="1"/>
  <c r="U293" i="13" s="1"/>
  <c r="O272" i="20"/>
  <c r="O273" i="21" s="1"/>
  <c r="O293" i="13" s="1"/>
  <c r="J272" i="20"/>
  <c r="J273" i="21" s="1"/>
  <c r="J293" i="13" s="1"/>
  <c r="E272" i="20"/>
  <c r="E273" i="21" s="1"/>
  <c r="E293" i="13" s="1"/>
  <c r="X271" i="20"/>
  <c r="X272" i="21" s="1"/>
  <c r="X292" i="13" s="1"/>
  <c r="S271" i="20"/>
  <c r="S272" i="21" s="1"/>
  <c r="S292" i="13" s="1"/>
  <c r="N271" i="20"/>
  <c r="N272" i="21" s="1"/>
  <c r="N292" i="13" s="1"/>
  <c r="H271" i="20"/>
  <c r="H272" i="21" s="1"/>
  <c r="H292" i="13" s="1"/>
  <c r="C271" i="20"/>
  <c r="C272" i="21" s="1"/>
  <c r="C292" i="13" s="1"/>
  <c r="X270" i="20"/>
  <c r="X271" i="21" s="1"/>
  <c r="X291" i="13" s="1"/>
  <c r="S270" i="20"/>
  <c r="S271" i="21" s="1"/>
  <c r="S291" i="13" s="1"/>
  <c r="M270" i="20"/>
  <c r="M271" i="21" s="1"/>
  <c r="M291" i="13" s="1"/>
  <c r="H270" i="20"/>
  <c r="H271" i="21" s="1"/>
  <c r="H291" i="13" s="1"/>
  <c r="C270" i="20"/>
  <c r="C271" i="21" s="1"/>
  <c r="C291" i="13" s="1"/>
  <c r="V269" i="20"/>
  <c r="V270" i="21" s="1"/>
  <c r="V290" i="13" s="1"/>
  <c r="Q269" i="20"/>
  <c r="Q270" i="21" s="1"/>
  <c r="Q290" i="13" s="1"/>
  <c r="L269" i="20"/>
  <c r="L270" i="21" s="1"/>
  <c r="L290" i="13" s="1"/>
  <c r="F269" i="20"/>
  <c r="F270" i="21" s="1"/>
  <c r="F290" i="13" s="1"/>
  <c r="U268" i="20"/>
  <c r="U269" i="21" s="1"/>
  <c r="U289" i="13" s="1"/>
  <c r="O268" i="20"/>
  <c r="O269" i="21" s="1"/>
  <c r="O289" i="13" s="1"/>
  <c r="J268" i="20"/>
  <c r="J269" i="21" s="1"/>
  <c r="J289" i="13" s="1"/>
  <c r="E268" i="20"/>
  <c r="E269" i="21" s="1"/>
  <c r="E289" i="13" s="1"/>
  <c r="V267" i="20"/>
  <c r="V268" i="21" s="1"/>
  <c r="V288" i="13" s="1"/>
  <c r="R267" i="20"/>
  <c r="R268" i="21" s="1"/>
  <c r="R288" i="13" s="1"/>
  <c r="N267" i="20"/>
  <c r="N268" i="21" s="1"/>
  <c r="N288" i="13" s="1"/>
  <c r="J267" i="20"/>
  <c r="J268" i="21" s="1"/>
  <c r="J288" i="13" s="1"/>
  <c r="F267" i="20"/>
  <c r="F268" i="21" s="1"/>
  <c r="F288" i="13" s="1"/>
  <c r="B267" i="20"/>
  <c r="B268" i="21" s="1"/>
  <c r="B288" i="13" s="1"/>
  <c r="W266" i="20"/>
  <c r="W267" i="21" s="1"/>
  <c r="W287" i="13" s="1"/>
  <c r="S266" i="20"/>
  <c r="S267" i="21" s="1"/>
  <c r="S287" i="13" s="1"/>
  <c r="O266" i="20"/>
  <c r="O267" i="21" s="1"/>
  <c r="O287" i="13" s="1"/>
  <c r="K266" i="20"/>
  <c r="K267" i="21" s="1"/>
  <c r="K287" i="13" s="1"/>
  <c r="G266" i="20"/>
  <c r="G267" i="21" s="1"/>
  <c r="G287" i="13" s="1"/>
  <c r="C266" i="20"/>
  <c r="C267" i="21" s="1"/>
  <c r="C287" i="13" s="1"/>
  <c r="X265" i="20"/>
  <c r="X266" i="21" s="1"/>
  <c r="X286" i="13" s="1"/>
  <c r="T265" i="20"/>
  <c r="T266" i="21" s="1"/>
  <c r="T286" i="13" s="1"/>
  <c r="P265" i="20"/>
  <c r="P266" i="21" s="1"/>
  <c r="P286" i="13" s="1"/>
  <c r="L265" i="20"/>
  <c r="L266" i="21" s="1"/>
  <c r="L286" i="13" s="1"/>
  <c r="H265" i="20"/>
  <c r="H266" i="21" s="1"/>
  <c r="H286" i="13" s="1"/>
  <c r="D265" i="20"/>
  <c r="D266" i="21" s="1"/>
  <c r="D286" i="13" s="1"/>
  <c r="Y264" i="20"/>
  <c r="Y265" i="21" s="1"/>
  <c r="Y285" i="13" s="1"/>
  <c r="U264" i="20"/>
  <c r="U265" i="21" s="1"/>
  <c r="U285" i="13" s="1"/>
  <c r="Q264" i="20"/>
  <c r="Q265" i="21" s="1"/>
  <c r="Q285" i="13" s="1"/>
  <c r="M264" i="20"/>
  <c r="M265" i="21" s="1"/>
  <c r="M285" i="13" s="1"/>
  <c r="I264" i="20"/>
  <c r="I265" i="21" s="1"/>
  <c r="I285" i="13" s="1"/>
  <c r="E264" i="20"/>
  <c r="E265" i="21" s="1"/>
  <c r="E285" i="13" s="1"/>
  <c r="V263" i="20"/>
  <c r="V264" i="21" s="1"/>
  <c r="V284" i="13" s="1"/>
  <c r="R263" i="20"/>
  <c r="R264" i="21" s="1"/>
  <c r="R284" i="13" s="1"/>
  <c r="N263" i="20"/>
  <c r="N264" i="21" s="1"/>
  <c r="N284" i="13" s="1"/>
  <c r="J263" i="20"/>
  <c r="J264" i="21" s="1"/>
  <c r="J284" i="13" s="1"/>
  <c r="F263" i="20"/>
  <c r="F264" i="21" s="1"/>
  <c r="F284" i="13" s="1"/>
  <c r="B263" i="20"/>
  <c r="B264" i="21" s="1"/>
  <c r="B284" i="13" s="1"/>
  <c r="W262" i="20"/>
  <c r="W263" i="21" s="1"/>
  <c r="W283" i="13" s="1"/>
  <c r="S262" i="20"/>
  <c r="S263" i="21" s="1"/>
  <c r="S283" i="13" s="1"/>
  <c r="O262" i="20"/>
  <c r="O263" i="21" s="1"/>
  <c r="O283" i="13" s="1"/>
  <c r="K262" i="20"/>
  <c r="K263" i="21" s="1"/>
  <c r="K283" i="13" s="1"/>
  <c r="G262" i="20"/>
  <c r="G263" i="21" s="1"/>
  <c r="G283" i="13" s="1"/>
  <c r="C262" i="20"/>
  <c r="C263" i="21" s="1"/>
  <c r="C283" i="13" s="1"/>
  <c r="X261" i="20"/>
  <c r="X262" i="21" s="1"/>
  <c r="X282" i="13" s="1"/>
  <c r="T261" i="20"/>
  <c r="T262" i="21" s="1"/>
  <c r="T282" i="13" s="1"/>
  <c r="P261" i="20"/>
  <c r="P262" i="21" s="1"/>
  <c r="P282" i="13" s="1"/>
  <c r="L261" i="20"/>
  <c r="L262" i="21" s="1"/>
  <c r="L282" i="13" s="1"/>
  <c r="H261" i="20"/>
  <c r="H262" i="21" s="1"/>
  <c r="H282" i="13" s="1"/>
  <c r="D261" i="20"/>
  <c r="D262" i="21" s="1"/>
  <c r="D282" i="13" s="1"/>
  <c r="Y260" i="20"/>
  <c r="Y261" i="21" s="1"/>
  <c r="Y281" i="13" s="1"/>
  <c r="U260" i="20"/>
  <c r="U261" i="21" s="1"/>
  <c r="U281" i="13" s="1"/>
  <c r="Q260" i="20"/>
  <c r="Q261" i="21" s="1"/>
  <c r="Q281" i="13" s="1"/>
  <c r="M260" i="20"/>
  <c r="M261" i="21" s="1"/>
  <c r="M281" i="13" s="1"/>
  <c r="I260" i="20"/>
  <c r="I261" i="21" s="1"/>
  <c r="I281" i="13" s="1"/>
  <c r="E260" i="20"/>
  <c r="E261" i="21" s="1"/>
  <c r="E281" i="13" s="1"/>
  <c r="V259" i="20"/>
  <c r="V260" i="21" s="1"/>
  <c r="V280" i="13" s="1"/>
  <c r="R259" i="20"/>
  <c r="R260" i="21" s="1"/>
  <c r="R280" i="13" s="1"/>
  <c r="N259" i="20"/>
  <c r="N260" i="21" s="1"/>
  <c r="N280" i="13" s="1"/>
  <c r="J259" i="20"/>
  <c r="J260" i="21" s="1"/>
  <c r="J280" i="13" s="1"/>
  <c r="F259" i="20"/>
  <c r="F260" i="21" s="1"/>
  <c r="F280" i="13" s="1"/>
  <c r="B259" i="20"/>
  <c r="B260" i="21" s="1"/>
  <c r="B280" i="13" s="1"/>
  <c r="W258" i="20"/>
  <c r="W259" i="21" s="1"/>
  <c r="W279" i="13" s="1"/>
  <c r="S258" i="20"/>
  <c r="S259" i="21" s="1"/>
  <c r="S279" i="13" s="1"/>
  <c r="O258" i="20"/>
  <c r="O259" i="21" s="1"/>
  <c r="O279" i="13" s="1"/>
  <c r="K258" i="20"/>
  <c r="K259" i="21" s="1"/>
  <c r="K279" i="13" s="1"/>
  <c r="G258" i="20"/>
  <c r="G259" i="21" s="1"/>
  <c r="G279" i="13" s="1"/>
  <c r="C258" i="20"/>
  <c r="C259" i="21" s="1"/>
  <c r="C279" i="13" s="1"/>
  <c r="X257" i="20"/>
  <c r="X258" i="21" s="1"/>
  <c r="X278" i="13" s="1"/>
  <c r="T257" i="20"/>
  <c r="T258" i="21" s="1"/>
  <c r="T278" i="13" s="1"/>
  <c r="P257" i="20"/>
  <c r="P258" i="21" s="1"/>
  <c r="P278" i="13" s="1"/>
  <c r="L257" i="20"/>
  <c r="L258" i="21" s="1"/>
  <c r="L278" i="13" s="1"/>
  <c r="H257" i="20"/>
  <c r="H258" i="21" s="1"/>
  <c r="H278" i="13" s="1"/>
  <c r="D257" i="20"/>
  <c r="Y256" i="20"/>
  <c r="Y257" i="21" s="1"/>
  <c r="Y277" i="13" s="1"/>
  <c r="U256" i="20"/>
  <c r="U257" i="21" s="1"/>
  <c r="U277" i="13" s="1"/>
  <c r="Q256" i="20"/>
  <c r="Q257" i="21" s="1"/>
  <c r="Q277" i="13" s="1"/>
  <c r="M256" i="20"/>
  <c r="M257" i="21" s="1"/>
  <c r="M277" i="13" s="1"/>
  <c r="I256" i="20"/>
  <c r="I257" i="21" s="1"/>
  <c r="I277" i="13" s="1"/>
  <c r="E256" i="20"/>
  <c r="E257" i="21" s="1"/>
  <c r="E277" i="13" s="1"/>
  <c r="V255" i="20"/>
  <c r="V256" i="21" s="1"/>
  <c r="V276" i="13" s="1"/>
  <c r="R255" i="20"/>
  <c r="R256" i="21" s="1"/>
  <c r="R276" i="13" s="1"/>
  <c r="N255" i="20"/>
  <c r="N256" i="21" s="1"/>
  <c r="N276" i="13" s="1"/>
  <c r="J255" i="20"/>
  <c r="J256" i="21" s="1"/>
  <c r="J276" i="13" s="1"/>
  <c r="F255" i="20"/>
  <c r="F256" i="21" s="1"/>
  <c r="F276" i="13" s="1"/>
  <c r="B255" i="20"/>
  <c r="B256" i="21" s="1"/>
  <c r="B276" i="13" s="1"/>
  <c r="W254" i="20"/>
  <c r="W255" i="21" s="1"/>
  <c r="W275" i="13" s="1"/>
  <c r="S254" i="20"/>
  <c r="S255" i="21" s="1"/>
  <c r="S275" i="13" s="1"/>
  <c r="O254" i="20"/>
  <c r="O255" i="21" s="1"/>
  <c r="O275" i="13" s="1"/>
  <c r="K254" i="20"/>
  <c r="K255" i="21" s="1"/>
  <c r="K275" i="13" s="1"/>
  <c r="G254" i="20"/>
  <c r="G255" i="21" s="1"/>
  <c r="G275" i="13" s="1"/>
  <c r="C254" i="20"/>
  <c r="C255" i="21" s="1"/>
  <c r="C275" i="13" s="1"/>
  <c r="X253" i="20"/>
  <c r="X254" i="21" s="1"/>
  <c r="X274" i="13" s="1"/>
  <c r="T253" i="20"/>
  <c r="T254" i="21" s="1"/>
  <c r="T274" i="13" s="1"/>
  <c r="P253" i="20"/>
  <c r="P254" i="21" s="1"/>
  <c r="P274" i="13" s="1"/>
  <c r="L253" i="20"/>
  <c r="L254" i="21" s="1"/>
  <c r="L274" i="13" s="1"/>
  <c r="H253" i="20"/>
  <c r="H254" i="21" s="1"/>
  <c r="H274" i="13" s="1"/>
  <c r="D253" i="20"/>
  <c r="D254" i="21" s="1"/>
  <c r="D274" i="13" s="1"/>
  <c r="Y252" i="20"/>
  <c r="Y253" i="21" s="1"/>
  <c r="Y273" i="13" s="1"/>
  <c r="U252" i="20"/>
  <c r="U253" i="21" s="1"/>
  <c r="U273" i="13" s="1"/>
  <c r="Q252" i="20"/>
  <c r="Q253" i="21" s="1"/>
  <c r="Q273" i="13" s="1"/>
  <c r="M252" i="20"/>
  <c r="M253" i="21" s="1"/>
  <c r="M273" i="13" s="1"/>
  <c r="I252" i="20"/>
  <c r="I253" i="21" s="1"/>
  <c r="I273" i="13" s="1"/>
  <c r="E252" i="20"/>
  <c r="E253" i="21" s="1"/>
  <c r="E273" i="13" s="1"/>
  <c r="V251" i="20"/>
  <c r="V252" i="21" s="1"/>
  <c r="V272" i="13" s="1"/>
  <c r="R251" i="20"/>
  <c r="R252" i="21" s="1"/>
  <c r="R272" i="13" s="1"/>
  <c r="N251" i="20"/>
  <c r="N252" i="21" s="1"/>
  <c r="N272" i="13" s="1"/>
  <c r="J251" i="20"/>
  <c r="J252" i="21" s="1"/>
  <c r="J272" i="13" s="1"/>
  <c r="F251" i="20"/>
  <c r="F252" i="21" s="1"/>
  <c r="F272" i="13" s="1"/>
  <c r="B251" i="20"/>
  <c r="B252" i="21" s="1"/>
  <c r="B272" i="13" s="1"/>
  <c r="W250" i="20"/>
  <c r="W251" i="21" s="1"/>
  <c r="W271" i="13" s="1"/>
  <c r="S250" i="20"/>
  <c r="S251" i="21" s="1"/>
  <c r="S271" i="13" s="1"/>
  <c r="O250" i="20"/>
  <c r="O251" i="21" s="1"/>
  <c r="O271" i="13" s="1"/>
  <c r="K250" i="20"/>
  <c r="K251" i="21" s="1"/>
  <c r="K271" i="13" s="1"/>
  <c r="G250" i="20"/>
  <c r="G251" i="21" s="1"/>
  <c r="G271" i="13" s="1"/>
  <c r="C250" i="20"/>
  <c r="C251" i="21" s="1"/>
  <c r="C271" i="13" s="1"/>
  <c r="X249" i="20"/>
  <c r="X250" i="21" s="1"/>
  <c r="X270" i="13" s="1"/>
  <c r="T249" i="20"/>
  <c r="T250" i="21" s="1"/>
  <c r="T270" i="13" s="1"/>
  <c r="P249" i="20"/>
  <c r="P250" i="21" s="1"/>
  <c r="P270" i="13" s="1"/>
  <c r="L249" i="20"/>
  <c r="L250" i="21" s="1"/>
  <c r="L270" i="13" s="1"/>
  <c r="H249" i="20"/>
  <c r="H250" i="21" s="1"/>
  <c r="H270" i="13" s="1"/>
  <c r="D249" i="20"/>
  <c r="D250" i="21" s="1"/>
  <c r="D270" i="13" s="1"/>
  <c r="Y248" i="20"/>
  <c r="Y249" i="21" s="1"/>
  <c r="Y269" i="13" s="1"/>
  <c r="U248" i="20"/>
  <c r="U249" i="21" s="1"/>
  <c r="U269" i="13" s="1"/>
  <c r="Q248" i="20"/>
  <c r="Q249" i="21" s="1"/>
  <c r="Q269" i="13" s="1"/>
  <c r="M248" i="20"/>
  <c r="M249" i="21" s="1"/>
  <c r="M269" i="13" s="1"/>
  <c r="I248" i="20"/>
  <c r="I249" i="21" s="1"/>
  <c r="I269" i="13" s="1"/>
  <c r="E248" i="20"/>
  <c r="E249" i="21" s="1"/>
  <c r="E269" i="13" s="1"/>
  <c r="V247" i="20"/>
  <c r="V248" i="21" s="1"/>
  <c r="V268" i="13" s="1"/>
  <c r="R247" i="20"/>
  <c r="R248" i="21" s="1"/>
  <c r="R268" i="13" s="1"/>
  <c r="N247" i="20"/>
  <c r="N248" i="21" s="1"/>
  <c r="N268" i="13" s="1"/>
  <c r="J247" i="20"/>
  <c r="J248" i="21" s="1"/>
  <c r="J268" i="13" s="1"/>
  <c r="F247" i="20"/>
  <c r="F248" i="21" s="1"/>
  <c r="F268" i="13" s="1"/>
  <c r="B247" i="20"/>
  <c r="B248" i="21" s="1"/>
  <c r="B268" i="13" s="1"/>
  <c r="W246" i="20"/>
  <c r="W247" i="21" s="1"/>
  <c r="W267" i="13" s="1"/>
  <c r="S246" i="20"/>
  <c r="S247" i="21" s="1"/>
  <c r="S267" i="13" s="1"/>
  <c r="O246" i="20"/>
  <c r="O247" i="21" s="1"/>
  <c r="O267" i="13" s="1"/>
  <c r="K246" i="20"/>
  <c r="K247" i="21" s="1"/>
  <c r="K267" i="13" s="1"/>
  <c r="G246" i="20"/>
  <c r="G247" i="21" s="1"/>
  <c r="G267" i="13" s="1"/>
  <c r="C246" i="20"/>
  <c r="C247" i="21" s="1"/>
  <c r="C267" i="13" s="1"/>
  <c r="X245" i="20"/>
  <c r="X246" i="21" s="1"/>
  <c r="X266" i="13" s="1"/>
  <c r="T245" i="20"/>
  <c r="T246" i="21" s="1"/>
  <c r="T266" i="13" s="1"/>
  <c r="P245" i="20"/>
  <c r="P246" i="21" s="1"/>
  <c r="P266" i="13" s="1"/>
  <c r="L245" i="20"/>
  <c r="L246" i="21" s="1"/>
  <c r="L266" i="13" s="1"/>
  <c r="H245" i="20"/>
  <c r="H246" i="21" s="1"/>
  <c r="H266" i="13" s="1"/>
  <c r="D245" i="20"/>
  <c r="D246" i="21" s="1"/>
  <c r="D266" i="13" s="1"/>
  <c r="Y244" i="20"/>
  <c r="Y245" i="21" s="1"/>
  <c r="Y265" i="13" s="1"/>
  <c r="U244" i="20"/>
  <c r="U245" i="21" s="1"/>
  <c r="U265" i="13" s="1"/>
  <c r="Q244" i="20"/>
  <c r="Q245" i="21" s="1"/>
  <c r="Q265" i="13" s="1"/>
  <c r="M244" i="20"/>
  <c r="M245" i="21" s="1"/>
  <c r="M265" i="13" s="1"/>
  <c r="I244" i="20"/>
  <c r="I245" i="21" s="1"/>
  <c r="I265" i="13" s="1"/>
  <c r="E244" i="20"/>
  <c r="E245" i="21" s="1"/>
  <c r="E265" i="13" s="1"/>
  <c r="V243" i="20"/>
  <c r="V244" i="21" s="1"/>
  <c r="V264" i="13" s="1"/>
  <c r="R243" i="20"/>
  <c r="R244" i="21" s="1"/>
  <c r="R264" i="13" s="1"/>
  <c r="N243" i="20"/>
  <c r="N244" i="21" s="1"/>
  <c r="N264" i="13" s="1"/>
  <c r="Y375" i="20"/>
  <c r="Y376" i="21" s="1"/>
  <c r="Y396" i="13" s="1"/>
  <c r="Y367" i="20"/>
  <c r="Y368" i="21" s="1"/>
  <c r="Y388" i="13" s="1"/>
  <c r="Q360" i="20"/>
  <c r="Q361" i="21" s="1"/>
  <c r="Q381" i="13" s="1"/>
  <c r="B359" i="20"/>
  <c r="B360" i="21" s="1"/>
  <c r="B380" i="13" s="1"/>
  <c r="L355" i="20"/>
  <c r="L356" i="21" s="1"/>
  <c r="L376" i="13" s="1"/>
  <c r="W351" i="20"/>
  <c r="W352" i="21" s="1"/>
  <c r="W372" i="13" s="1"/>
  <c r="V348" i="20"/>
  <c r="V349" i="21" s="1"/>
  <c r="V369" i="13" s="1"/>
  <c r="D347" i="20"/>
  <c r="D348" i="21" s="1"/>
  <c r="D368" i="13" s="1"/>
  <c r="P343" i="20"/>
  <c r="P344" i="21" s="1"/>
  <c r="P364" i="13" s="1"/>
  <c r="M342" i="20"/>
  <c r="M343" i="21" s="1"/>
  <c r="M363" i="13" s="1"/>
  <c r="R341" i="20"/>
  <c r="R342" i="21" s="1"/>
  <c r="R362" i="13" s="1"/>
  <c r="T340" i="20"/>
  <c r="T341" i="21" s="1"/>
  <c r="T361" i="13" s="1"/>
  <c r="P339" i="20"/>
  <c r="P340" i="21" s="1"/>
  <c r="P360" i="13" s="1"/>
  <c r="M338" i="20"/>
  <c r="M339" i="21" s="1"/>
  <c r="M359" i="13" s="1"/>
  <c r="R337" i="20"/>
  <c r="R338" i="21" s="1"/>
  <c r="R358" i="13" s="1"/>
  <c r="T336" i="20"/>
  <c r="T337" i="21" s="1"/>
  <c r="T357" i="13" s="1"/>
  <c r="P335" i="20"/>
  <c r="P336" i="21" s="1"/>
  <c r="P356" i="13" s="1"/>
  <c r="M334" i="20"/>
  <c r="M335" i="21" s="1"/>
  <c r="M355" i="13" s="1"/>
  <c r="R333" i="20"/>
  <c r="R334" i="21" s="1"/>
  <c r="R354" i="13" s="1"/>
  <c r="T332" i="20"/>
  <c r="T333" i="21" s="1"/>
  <c r="T353" i="13" s="1"/>
  <c r="P331" i="20"/>
  <c r="P332" i="21" s="1"/>
  <c r="P352" i="13" s="1"/>
  <c r="M330" i="20"/>
  <c r="M331" i="21" s="1"/>
  <c r="M351" i="13" s="1"/>
  <c r="R329" i="20"/>
  <c r="R330" i="21" s="1"/>
  <c r="R350" i="13" s="1"/>
  <c r="T328" i="20"/>
  <c r="T329" i="21" s="1"/>
  <c r="T349" i="13" s="1"/>
  <c r="K327" i="20"/>
  <c r="K328" i="21" s="1"/>
  <c r="K348" i="13" s="1"/>
  <c r="Q326" i="20"/>
  <c r="Q327" i="21" s="1"/>
  <c r="Q347" i="13" s="1"/>
  <c r="W325" i="20"/>
  <c r="W326" i="21" s="1"/>
  <c r="W346" i="13" s="1"/>
  <c r="B325" i="20"/>
  <c r="B326" i="21" s="1"/>
  <c r="B346" i="13" s="1"/>
  <c r="H324" i="20"/>
  <c r="H325" i="21" s="1"/>
  <c r="H345" i="13" s="1"/>
  <c r="U323" i="20"/>
  <c r="U324" i="21" s="1"/>
  <c r="U344" i="13" s="1"/>
  <c r="F322" i="20"/>
  <c r="F323" i="21" s="1"/>
  <c r="F343" i="13" s="1"/>
  <c r="M321" i="20"/>
  <c r="M322" i="21" s="1"/>
  <c r="M342" i="13" s="1"/>
  <c r="S320" i="20"/>
  <c r="S321" i="21" s="1"/>
  <c r="S341" i="13" s="1"/>
  <c r="K319" i="20"/>
  <c r="K320" i="21" s="1"/>
  <c r="K340" i="13" s="1"/>
  <c r="Q318" i="20"/>
  <c r="Q319" i="21" s="1"/>
  <c r="Q339" i="13" s="1"/>
  <c r="W317" i="20"/>
  <c r="W318" i="21" s="1"/>
  <c r="W338" i="13" s="1"/>
  <c r="B317" i="20"/>
  <c r="B318" i="21" s="1"/>
  <c r="B338" i="13" s="1"/>
  <c r="H316" i="20"/>
  <c r="H317" i="21" s="1"/>
  <c r="H337" i="13" s="1"/>
  <c r="U315" i="20"/>
  <c r="U316" i="21" s="1"/>
  <c r="U336" i="13" s="1"/>
  <c r="F314" i="20"/>
  <c r="F315" i="21" s="1"/>
  <c r="F335" i="13" s="1"/>
  <c r="O313" i="20"/>
  <c r="O314" i="21" s="1"/>
  <c r="O334" i="13" s="1"/>
  <c r="N312" i="20"/>
  <c r="N313" i="21" s="1"/>
  <c r="N333" i="13" s="1"/>
  <c r="B312" i="20"/>
  <c r="B313" i="21" s="1"/>
  <c r="B333" i="13" s="1"/>
  <c r="S311" i="20"/>
  <c r="S312" i="21" s="1"/>
  <c r="S332" i="13" s="1"/>
  <c r="H311" i="20"/>
  <c r="H312" i="21" s="1"/>
  <c r="H332" i="13" s="1"/>
  <c r="V310" i="20"/>
  <c r="V311" i="21" s="1"/>
  <c r="V331" i="13" s="1"/>
  <c r="M310" i="20"/>
  <c r="M311" i="21" s="1"/>
  <c r="M331" i="13" s="1"/>
  <c r="E310" i="20"/>
  <c r="E311" i="21" s="1"/>
  <c r="E331" i="13" s="1"/>
  <c r="V309" i="20"/>
  <c r="V310" i="21" s="1"/>
  <c r="V330" i="13" s="1"/>
  <c r="N309" i="20"/>
  <c r="N310" i="21" s="1"/>
  <c r="N330" i="13" s="1"/>
  <c r="F309" i="20"/>
  <c r="F310" i="21" s="1"/>
  <c r="F330" i="13" s="1"/>
  <c r="W308" i="20"/>
  <c r="W309" i="21" s="1"/>
  <c r="W329" i="13" s="1"/>
  <c r="O308" i="20"/>
  <c r="O309" i="21" s="1"/>
  <c r="O329" i="13" s="1"/>
  <c r="G308" i="20"/>
  <c r="G309" i="21" s="1"/>
  <c r="G329" i="13" s="1"/>
  <c r="S307" i="20"/>
  <c r="S308" i="21" s="1"/>
  <c r="S328" i="13" s="1"/>
  <c r="K307" i="20"/>
  <c r="K308" i="21" s="1"/>
  <c r="K328" i="13" s="1"/>
  <c r="C307" i="20"/>
  <c r="C308" i="21" s="1"/>
  <c r="C328" i="13" s="1"/>
  <c r="U306" i="20"/>
  <c r="U307" i="21" s="1"/>
  <c r="U327" i="13" s="1"/>
  <c r="M306" i="20"/>
  <c r="M307" i="21" s="1"/>
  <c r="M327" i="13" s="1"/>
  <c r="E306" i="20"/>
  <c r="E307" i="21" s="1"/>
  <c r="E327" i="13" s="1"/>
  <c r="V305" i="20"/>
  <c r="V306" i="21" s="1"/>
  <c r="V326" i="13" s="1"/>
  <c r="N305" i="20"/>
  <c r="N306" i="21" s="1"/>
  <c r="N326" i="13" s="1"/>
  <c r="F305" i="20"/>
  <c r="F306" i="21" s="1"/>
  <c r="F326" i="13" s="1"/>
  <c r="W304" i="20"/>
  <c r="W305" i="21" s="1"/>
  <c r="W325" i="13" s="1"/>
  <c r="O304" i="20"/>
  <c r="O305" i="21" s="1"/>
  <c r="O325" i="13" s="1"/>
  <c r="G304" i="20"/>
  <c r="G305" i="21" s="1"/>
  <c r="G325" i="13" s="1"/>
  <c r="S303" i="20"/>
  <c r="S304" i="21" s="1"/>
  <c r="S324" i="13" s="1"/>
  <c r="K303" i="20"/>
  <c r="K304" i="21" s="1"/>
  <c r="K324" i="13" s="1"/>
  <c r="C303" i="20"/>
  <c r="C304" i="21" s="1"/>
  <c r="C324" i="13" s="1"/>
  <c r="U302" i="20"/>
  <c r="U303" i="21" s="1"/>
  <c r="U323" i="13" s="1"/>
  <c r="M302" i="20"/>
  <c r="M303" i="21" s="1"/>
  <c r="M323" i="13" s="1"/>
  <c r="E302" i="20"/>
  <c r="E303" i="21" s="1"/>
  <c r="E323" i="13" s="1"/>
  <c r="V301" i="20"/>
  <c r="V302" i="21" s="1"/>
  <c r="V322" i="13" s="1"/>
  <c r="N301" i="20"/>
  <c r="N302" i="21" s="1"/>
  <c r="N322" i="13" s="1"/>
  <c r="F301" i="20"/>
  <c r="F302" i="21" s="1"/>
  <c r="F322" i="13" s="1"/>
  <c r="W300" i="20"/>
  <c r="W301" i="21" s="1"/>
  <c r="W321" i="13" s="1"/>
  <c r="O300" i="20"/>
  <c r="O301" i="21" s="1"/>
  <c r="O321" i="13" s="1"/>
  <c r="G300" i="20"/>
  <c r="G301" i="21" s="1"/>
  <c r="G321" i="13" s="1"/>
  <c r="S299" i="20"/>
  <c r="S300" i="21" s="1"/>
  <c r="S320" i="13" s="1"/>
  <c r="K299" i="20"/>
  <c r="K300" i="21" s="1"/>
  <c r="K320" i="13" s="1"/>
  <c r="C299" i="20"/>
  <c r="C300" i="21" s="1"/>
  <c r="C320" i="13" s="1"/>
  <c r="U298" i="20"/>
  <c r="U299" i="21" s="1"/>
  <c r="U319" i="13" s="1"/>
  <c r="M298" i="20"/>
  <c r="M299" i="21" s="1"/>
  <c r="M319" i="13" s="1"/>
  <c r="E298" i="20"/>
  <c r="E299" i="21" s="1"/>
  <c r="E319" i="13" s="1"/>
  <c r="V297" i="20"/>
  <c r="V298" i="21" s="1"/>
  <c r="V318" i="13" s="1"/>
  <c r="N297" i="20"/>
  <c r="N298" i="21" s="1"/>
  <c r="N318" i="13" s="1"/>
  <c r="F297" i="20"/>
  <c r="F298" i="21" s="1"/>
  <c r="F318" i="13" s="1"/>
  <c r="W296" i="20"/>
  <c r="W297" i="21" s="1"/>
  <c r="W317" i="13" s="1"/>
  <c r="O296" i="20"/>
  <c r="O297" i="21" s="1"/>
  <c r="O317" i="13" s="1"/>
  <c r="G296" i="20"/>
  <c r="G297" i="21" s="1"/>
  <c r="G317" i="13" s="1"/>
  <c r="S295" i="20"/>
  <c r="S296" i="21" s="1"/>
  <c r="S316" i="13" s="1"/>
  <c r="K295" i="20"/>
  <c r="K296" i="21" s="1"/>
  <c r="K316" i="13" s="1"/>
  <c r="C295" i="20"/>
  <c r="C296" i="21" s="1"/>
  <c r="C316" i="13" s="1"/>
  <c r="U294" i="20"/>
  <c r="U295" i="21" s="1"/>
  <c r="U315" i="13" s="1"/>
  <c r="M294" i="20"/>
  <c r="M295" i="21" s="1"/>
  <c r="M315" i="13" s="1"/>
  <c r="E294" i="20"/>
  <c r="E295" i="21" s="1"/>
  <c r="E315" i="13" s="1"/>
  <c r="V293" i="20"/>
  <c r="V294" i="21" s="1"/>
  <c r="V314" i="13" s="1"/>
  <c r="N293" i="20"/>
  <c r="N294" i="21" s="1"/>
  <c r="N314" i="13" s="1"/>
  <c r="F293" i="20"/>
  <c r="F294" i="21" s="1"/>
  <c r="F314" i="13" s="1"/>
  <c r="W292" i="20"/>
  <c r="W293" i="21" s="1"/>
  <c r="W313" i="13" s="1"/>
  <c r="O292" i="20"/>
  <c r="O293" i="21" s="1"/>
  <c r="O313" i="13" s="1"/>
  <c r="G292" i="20"/>
  <c r="G293" i="21" s="1"/>
  <c r="G313" i="13" s="1"/>
  <c r="S291" i="20"/>
  <c r="S292" i="21" s="1"/>
  <c r="S312" i="13" s="1"/>
  <c r="K291" i="20"/>
  <c r="K292" i="21" s="1"/>
  <c r="K312" i="13" s="1"/>
  <c r="C291" i="20"/>
  <c r="C292" i="21" s="1"/>
  <c r="C312" i="13" s="1"/>
  <c r="U290" i="20"/>
  <c r="U291" i="21" s="1"/>
  <c r="U311" i="13" s="1"/>
  <c r="M290" i="20"/>
  <c r="M291" i="21" s="1"/>
  <c r="M311" i="13" s="1"/>
  <c r="E290" i="20"/>
  <c r="E291" i="21" s="1"/>
  <c r="E311" i="13" s="1"/>
  <c r="V289" i="20"/>
  <c r="V290" i="21" s="1"/>
  <c r="V310" i="13" s="1"/>
  <c r="N289" i="20"/>
  <c r="N290" i="21" s="1"/>
  <c r="N310" i="13" s="1"/>
  <c r="F289" i="20"/>
  <c r="F290" i="21" s="1"/>
  <c r="F310" i="13" s="1"/>
  <c r="W288" i="20"/>
  <c r="W289" i="21" s="1"/>
  <c r="W309" i="13" s="1"/>
  <c r="O288" i="20"/>
  <c r="O289" i="21" s="1"/>
  <c r="O309" i="13" s="1"/>
  <c r="G288" i="20"/>
  <c r="G289" i="21" s="1"/>
  <c r="G309" i="13" s="1"/>
  <c r="S287" i="20"/>
  <c r="S288" i="21" s="1"/>
  <c r="S308" i="13" s="1"/>
  <c r="K287" i="20"/>
  <c r="K288" i="21" s="1"/>
  <c r="K308" i="13" s="1"/>
  <c r="C287" i="20"/>
  <c r="C288" i="21" s="1"/>
  <c r="C308" i="13" s="1"/>
  <c r="U286" i="20"/>
  <c r="U287" i="21" s="1"/>
  <c r="U307" i="13" s="1"/>
  <c r="M286" i="20"/>
  <c r="M287" i="21" s="1"/>
  <c r="M307" i="13" s="1"/>
  <c r="E286" i="20"/>
  <c r="E287" i="21" s="1"/>
  <c r="E307" i="13" s="1"/>
  <c r="V285" i="20"/>
  <c r="V286" i="21" s="1"/>
  <c r="V306" i="13" s="1"/>
  <c r="N285" i="20"/>
  <c r="N286" i="21" s="1"/>
  <c r="N306" i="13" s="1"/>
  <c r="F285" i="20"/>
  <c r="F286" i="21" s="1"/>
  <c r="F306" i="13" s="1"/>
  <c r="Y284" i="20"/>
  <c r="Y285" i="21" s="1"/>
  <c r="Y305" i="13" s="1"/>
  <c r="S284" i="20"/>
  <c r="S285" i="21" s="1"/>
  <c r="S305" i="13" s="1"/>
  <c r="N284" i="20"/>
  <c r="N285" i="21" s="1"/>
  <c r="N305" i="13" s="1"/>
  <c r="I284" i="20"/>
  <c r="I285" i="21" s="1"/>
  <c r="I305" i="13" s="1"/>
  <c r="C284" i="20"/>
  <c r="C285" i="21" s="1"/>
  <c r="C305" i="13" s="1"/>
  <c r="W283" i="20"/>
  <c r="W284" i="21" s="1"/>
  <c r="W304" i="13" s="1"/>
  <c r="R283" i="20"/>
  <c r="R284" i="21" s="1"/>
  <c r="R304" i="13" s="1"/>
  <c r="L283" i="20"/>
  <c r="L284" i="21" s="1"/>
  <c r="L304" i="13" s="1"/>
  <c r="G283" i="20"/>
  <c r="G284" i="21" s="1"/>
  <c r="G304" i="13" s="1"/>
  <c r="B283" i="20"/>
  <c r="B284" i="21" s="1"/>
  <c r="B304" i="13" s="1"/>
  <c r="W282" i="20"/>
  <c r="W283" i="21" s="1"/>
  <c r="W303" i="13" s="1"/>
  <c r="Q282" i="20"/>
  <c r="Q283" i="21" s="1"/>
  <c r="Q303" i="13" s="1"/>
  <c r="L282" i="20"/>
  <c r="L283" i="21" s="1"/>
  <c r="L303" i="13" s="1"/>
  <c r="G282" i="20"/>
  <c r="G283" i="21" s="1"/>
  <c r="G303" i="13" s="1"/>
  <c r="U281" i="20"/>
  <c r="U282" i="21" s="1"/>
  <c r="U302" i="13" s="1"/>
  <c r="P281" i="20"/>
  <c r="P282" i="21" s="1"/>
  <c r="P302" i="13" s="1"/>
  <c r="J281" i="20"/>
  <c r="J282" i="21" s="1"/>
  <c r="J302" i="13" s="1"/>
  <c r="E281" i="20"/>
  <c r="E282" i="21" s="1"/>
  <c r="E302" i="13" s="1"/>
  <c r="Y280" i="20"/>
  <c r="Y281" i="21" s="1"/>
  <c r="Y301" i="13" s="1"/>
  <c r="S280" i="20"/>
  <c r="S281" i="21" s="1"/>
  <c r="S301" i="13" s="1"/>
  <c r="N280" i="20"/>
  <c r="N281" i="21" s="1"/>
  <c r="N301" i="13" s="1"/>
  <c r="I280" i="20"/>
  <c r="I281" i="21" s="1"/>
  <c r="I301" i="13" s="1"/>
  <c r="C280" i="20"/>
  <c r="C281" i="21" s="1"/>
  <c r="C301" i="13" s="1"/>
  <c r="W279" i="20"/>
  <c r="W280" i="21" s="1"/>
  <c r="W300" i="13" s="1"/>
  <c r="R279" i="20"/>
  <c r="R280" i="21" s="1"/>
  <c r="R300" i="13" s="1"/>
  <c r="L279" i="20"/>
  <c r="L280" i="21" s="1"/>
  <c r="L300" i="13" s="1"/>
  <c r="G279" i="20"/>
  <c r="G280" i="21" s="1"/>
  <c r="G300" i="13" s="1"/>
  <c r="B279" i="20"/>
  <c r="B280" i="21" s="1"/>
  <c r="B300" i="13" s="1"/>
  <c r="W278" i="20"/>
  <c r="W279" i="21" s="1"/>
  <c r="W299" i="13" s="1"/>
  <c r="Q278" i="20"/>
  <c r="Q279" i="21" s="1"/>
  <c r="Q299" i="13" s="1"/>
  <c r="L278" i="20"/>
  <c r="L279" i="21" s="1"/>
  <c r="L299" i="13" s="1"/>
  <c r="G278" i="20"/>
  <c r="G279" i="21" s="1"/>
  <c r="G299" i="13" s="1"/>
  <c r="U277" i="20"/>
  <c r="U278" i="21" s="1"/>
  <c r="U298" i="13" s="1"/>
  <c r="P277" i="20"/>
  <c r="P278" i="21" s="1"/>
  <c r="P298" i="13" s="1"/>
  <c r="J277" i="20"/>
  <c r="J278" i="21" s="1"/>
  <c r="J298" i="13" s="1"/>
  <c r="E277" i="20"/>
  <c r="E278" i="21" s="1"/>
  <c r="E298" i="13" s="1"/>
  <c r="Y276" i="20"/>
  <c r="Y277" i="21" s="1"/>
  <c r="Y297" i="13" s="1"/>
  <c r="S276" i="20"/>
  <c r="S277" i="21" s="1"/>
  <c r="S297" i="13" s="1"/>
  <c r="N276" i="20"/>
  <c r="N277" i="21" s="1"/>
  <c r="N297" i="13" s="1"/>
  <c r="I276" i="20"/>
  <c r="I277" i="21" s="1"/>
  <c r="I297" i="13" s="1"/>
  <c r="C276" i="20"/>
  <c r="C277" i="21" s="1"/>
  <c r="C297" i="13" s="1"/>
  <c r="W275" i="20"/>
  <c r="W276" i="21" s="1"/>
  <c r="W296" i="13" s="1"/>
  <c r="R275" i="20"/>
  <c r="R276" i="21" s="1"/>
  <c r="R296" i="13" s="1"/>
  <c r="L275" i="20"/>
  <c r="L276" i="21" s="1"/>
  <c r="L296" i="13" s="1"/>
  <c r="G275" i="20"/>
  <c r="G276" i="21" s="1"/>
  <c r="G296" i="13" s="1"/>
  <c r="B275" i="20"/>
  <c r="B276" i="21" s="1"/>
  <c r="B296" i="13" s="1"/>
  <c r="W274" i="20"/>
  <c r="W275" i="21" s="1"/>
  <c r="W295" i="13" s="1"/>
  <c r="Q274" i="20"/>
  <c r="Q275" i="21" s="1"/>
  <c r="Q295" i="13" s="1"/>
  <c r="L274" i="20"/>
  <c r="L275" i="21" s="1"/>
  <c r="L295" i="13" s="1"/>
  <c r="G274" i="20"/>
  <c r="G275" i="21" s="1"/>
  <c r="G295" i="13" s="1"/>
  <c r="U273" i="20"/>
  <c r="U274" i="21" s="1"/>
  <c r="U294" i="13" s="1"/>
  <c r="P273" i="20"/>
  <c r="P274" i="21" s="1"/>
  <c r="P294" i="13" s="1"/>
  <c r="J273" i="20"/>
  <c r="J274" i="21" s="1"/>
  <c r="J294" i="13" s="1"/>
  <c r="E273" i="20"/>
  <c r="E274" i="21" s="1"/>
  <c r="E294" i="13" s="1"/>
  <c r="Y272" i="20"/>
  <c r="Y273" i="21" s="1"/>
  <c r="Y293" i="13" s="1"/>
  <c r="S272" i="20"/>
  <c r="S273" i="21" s="1"/>
  <c r="S293" i="13" s="1"/>
  <c r="N272" i="20"/>
  <c r="N273" i="21" s="1"/>
  <c r="N293" i="13" s="1"/>
  <c r="I272" i="20"/>
  <c r="I273" i="21" s="1"/>
  <c r="I293" i="13" s="1"/>
  <c r="C272" i="20"/>
  <c r="C273" i="21" s="1"/>
  <c r="C293" i="13" s="1"/>
  <c r="W271" i="20"/>
  <c r="W272" i="21" s="1"/>
  <c r="W292" i="13" s="1"/>
  <c r="R271" i="20"/>
  <c r="R272" i="21" s="1"/>
  <c r="R292" i="13" s="1"/>
  <c r="L271" i="20"/>
  <c r="L272" i="21" s="1"/>
  <c r="L292" i="13" s="1"/>
  <c r="G271" i="20"/>
  <c r="G272" i="21" s="1"/>
  <c r="G292" i="13" s="1"/>
  <c r="B271" i="20"/>
  <c r="B272" i="21" s="1"/>
  <c r="B292" i="13" s="1"/>
  <c r="W270" i="20"/>
  <c r="W271" i="21" s="1"/>
  <c r="W291" i="13" s="1"/>
  <c r="Q270" i="20"/>
  <c r="Q271" i="21" s="1"/>
  <c r="Q291" i="13" s="1"/>
  <c r="L270" i="20"/>
  <c r="L271" i="21" s="1"/>
  <c r="L291" i="13" s="1"/>
  <c r="G270" i="20"/>
  <c r="G271" i="21" s="1"/>
  <c r="G291" i="13" s="1"/>
  <c r="U269" i="20"/>
  <c r="U270" i="21" s="1"/>
  <c r="U290" i="13" s="1"/>
  <c r="P269" i="20"/>
  <c r="P270" i="21" s="1"/>
  <c r="P290" i="13" s="1"/>
  <c r="J269" i="20"/>
  <c r="J270" i="21" s="1"/>
  <c r="J290" i="13" s="1"/>
  <c r="E269" i="20"/>
  <c r="E270" i="21" s="1"/>
  <c r="E290" i="13" s="1"/>
  <c r="Y268" i="20"/>
  <c r="Y269" i="21" s="1"/>
  <c r="Y289" i="13" s="1"/>
  <c r="S268" i="20"/>
  <c r="S269" i="21" s="1"/>
  <c r="S289" i="13" s="1"/>
  <c r="N268" i="20"/>
  <c r="N269" i="21" s="1"/>
  <c r="N289" i="13" s="1"/>
  <c r="I268" i="20"/>
  <c r="I269" i="21" s="1"/>
  <c r="I289" i="13" s="1"/>
  <c r="D268" i="20"/>
  <c r="D269" i="21" s="1"/>
  <c r="D289" i="13" s="1"/>
  <c r="Y267" i="20"/>
  <c r="Y268" i="21" s="1"/>
  <c r="Y288" i="13" s="1"/>
  <c r="U267" i="20"/>
  <c r="U268" i="21" s="1"/>
  <c r="U288" i="13" s="1"/>
  <c r="Q267" i="20"/>
  <c r="Q268" i="21" s="1"/>
  <c r="Q288" i="13" s="1"/>
  <c r="M267" i="20"/>
  <c r="M268" i="21" s="1"/>
  <c r="M288" i="13" s="1"/>
  <c r="I267" i="20"/>
  <c r="I268" i="21" s="1"/>
  <c r="I288" i="13" s="1"/>
  <c r="E267" i="20"/>
  <c r="E268" i="21" s="1"/>
  <c r="E288" i="13" s="1"/>
  <c r="V266" i="20"/>
  <c r="V267" i="21" s="1"/>
  <c r="V287" i="13" s="1"/>
  <c r="R266" i="20"/>
  <c r="R267" i="21" s="1"/>
  <c r="R287" i="13" s="1"/>
  <c r="N266" i="20"/>
  <c r="N267" i="21" s="1"/>
  <c r="N287" i="13" s="1"/>
  <c r="J266" i="20"/>
  <c r="J267" i="21" s="1"/>
  <c r="J287" i="13" s="1"/>
  <c r="F266" i="20"/>
  <c r="F267" i="21" s="1"/>
  <c r="F287" i="13" s="1"/>
  <c r="B266" i="20"/>
  <c r="B267" i="21" s="1"/>
  <c r="B287" i="13" s="1"/>
  <c r="W265" i="20"/>
  <c r="W266" i="21" s="1"/>
  <c r="W286" i="13" s="1"/>
  <c r="S265" i="20"/>
  <c r="S266" i="21" s="1"/>
  <c r="S286" i="13" s="1"/>
  <c r="O265" i="20"/>
  <c r="O266" i="21" s="1"/>
  <c r="O286" i="13" s="1"/>
  <c r="K265" i="20"/>
  <c r="K266" i="21" s="1"/>
  <c r="K286" i="13" s="1"/>
  <c r="G265" i="20"/>
  <c r="G266" i="21" s="1"/>
  <c r="G286" i="13" s="1"/>
  <c r="C265" i="20"/>
  <c r="C266" i="21" s="1"/>
  <c r="C286" i="13" s="1"/>
  <c r="X264" i="20"/>
  <c r="X265" i="21" s="1"/>
  <c r="X285" i="13" s="1"/>
  <c r="T264" i="20"/>
  <c r="T265" i="21" s="1"/>
  <c r="T285" i="13" s="1"/>
  <c r="P264" i="20"/>
  <c r="P265" i="21" s="1"/>
  <c r="P285" i="13" s="1"/>
  <c r="L264" i="20"/>
  <c r="L265" i="21" s="1"/>
  <c r="L285" i="13" s="1"/>
  <c r="H264" i="20"/>
  <c r="H265" i="21" s="1"/>
  <c r="H285" i="13" s="1"/>
  <c r="D264" i="20"/>
  <c r="D265" i="21" s="1"/>
  <c r="D285" i="13" s="1"/>
  <c r="Y263" i="20"/>
  <c r="Y264" i="21" s="1"/>
  <c r="Y284" i="13" s="1"/>
  <c r="U263" i="20"/>
  <c r="U264" i="21" s="1"/>
  <c r="U284" i="13" s="1"/>
  <c r="Q263" i="20"/>
  <c r="Q264" i="21" s="1"/>
  <c r="Q284" i="13" s="1"/>
  <c r="M263" i="20"/>
  <c r="M264" i="21" s="1"/>
  <c r="M284" i="13" s="1"/>
  <c r="I263" i="20"/>
  <c r="I264" i="21" s="1"/>
  <c r="I284" i="13" s="1"/>
  <c r="E263" i="20"/>
  <c r="E264" i="21" s="1"/>
  <c r="E284" i="13" s="1"/>
  <c r="V262" i="20"/>
  <c r="V263" i="21" s="1"/>
  <c r="V283" i="13" s="1"/>
  <c r="R262" i="20"/>
  <c r="R263" i="21" s="1"/>
  <c r="R283" i="13" s="1"/>
  <c r="N262" i="20"/>
  <c r="N263" i="21" s="1"/>
  <c r="N283" i="13" s="1"/>
  <c r="J262" i="20"/>
  <c r="J263" i="21" s="1"/>
  <c r="J283" i="13" s="1"/>
  <c r="F262" i="20"/>
  <c r="F263" i="21" s="1"/>
  <c r="F283" i="13" s="1"/>
  <c r="B262" i="20"/>
  <c r="B263" i="21" s="1"/>
  <c r="B283" i="13" s="1"/>
  <c r="W261" i="20"/>
  <c r="W262" i="21" s="1"/>
  <c r="W282" i="13" s="1"/>
  <c r="S261" i="20"/>
  <c r="S262" i="21" s="1"/>
  <c r="S282" i="13" s="1"/>
  <c r="O261" i="20"/>
  <c r="O262" i="21" s="1"/>
  <c r="O282" i="13" s="1"/>
  <c r="K261" i="20"/>
  <c r="K262" i="21" s="1"/>
  <c r="K282" i="13" s="1"/>
  <c r="G261" i="20"/>
  <c r="G262" i="21" s="1"/>
  <c r="G282" i="13" s="1"/>
  <c r="C261" i="20"/>
  <c r="C262" i="21" s="1"/>
  <c r="C282" i="13" s="1"/>
  <c r="X260" i="20"/>
  <c r="X261" i="21" s="1"/>
  <c r="X281" i="13" s="1"/>
  <c r="T260" i="20"/>
  <c r="T261" i="21" s="1"/>
  <c r="T281" i="13" s="1"/>
  <c r="P260" i="20"/>
  <c r="P261" i="21" s="1"/>
  <c r="P281" i="13" s="1"/>
  <c r="L260" i="20"/>
  <c r="L261" i="21" s="1"/>
  <c r="L281" i="13" s="1"/>
  <c r="H260" i="20"/>
  <c r="H261" i="21" s="1"/>
  <c r="H281" i="13" s="1"/>
  <c r="D260" i="20"/>
  <c r="D261" i="21" s="1"/>
  <c r="D281" i="13" s="1"/>
  <c r="Y259" i="20"/>
  <c r="Y260" i="21" s="1"/>
  <c r="Y280" i="13" s="1"/>
  <c r="U259" i="20"/>
  <c r="U260" i="21" s="1"/>
  <c r="U280" i="13" s="1"/>
  <c r="Q259" i="20"/>
  <c r="Q260" i="21" s="1"/>
  <c r="Q280" i="13" s="1"/>
  <c r="M259" i="20"/>
  <c r="M260" i="21" s="1"/>
  <c r="M280" i="13" s="1"/>
  <c r="I259" i="20"/>
  <c r="I260" i="21" s="1"/>
  <c r="I280" i="13" s="1"/>
  <c r="E259" i="20"/>
  <c r="E260" i="21" s="1"/>
  <c r="E280" i="13" s="1"/>
  <c r="V258" i="20"/>
  <c r="V259" i="21" s="1"/>
  <c r="V279" i="13" s="1"/>
  <c r="R258" i="20"/>
  <c r="R259" i="21" s="1"/>
  <c r="R279" i="13" s="1"/>
  <c r="N258" i="20"/>
  <c r="N259" i="21" s="1"/>
  <c r="N279" i="13" s="1"/>
  <c r="J258" i="20"/>
  <c r="J259" i="21" s="1"/>
  <c r="J279" i="13" s="1"/>
  <c r="F258" i="20"/>
  <c r="F259" i="21" s="1"/>
  <c r="F279" i="13" s="1"/>
  <c r="B258" i="20"/>
  <c r="B259" i="21" s="1"/>
  <c r="B279" i="13" s="1"/>
  <c r="W257" i="20"/>
  <c r="W258" i="21" s="1"/>
  <c r="W278" i="13" s="1"/>
  <c r="S257" i="20"/>
  <c r="S258" i="21" s="1"/>
  <c r="S278" i="13" s="1"/>
  <c r="O257" i="20"/>
  <c r="O258" i="21" s="1"/>
  <c r="O278" i="13" s="1"/>
  <c r="K257" i="20"/>
  <c r="K258" i="21" s="1"/>
  <c r="K278" i="13" s="1"/>
  <c r="G257" i="20"/>
  <c r="G258" i="21" s="1"/>
  <c r="G278" i="13" s="1"/>
  <c r="C257" i="20"/>
  <c r="C258" i="21" s="1"/>
  <c r="C278" i="13" s="1"/>
  <c r="X256" i="20"/>
  <c r="X257" i="21" s="1"/>
  <c r="X277" i="13" s="1"/>
  <c r="T256" i="20"/>
  <c r="T257" i="21" s="1"/>
  <c r="T277" i="13" s="1"/>
  <c r="P256" i="20"/>
  <c r="P257" i="21" s="1"/>
  <c r="P277" i="13" s="1"/>
  <c r="L256" i="20"/>
  <c r="L257" i="21" s="1"/>
  <c r="L277" i="13" s="1"/>
  <c r="H256" i="20"/>
  <c r="H257" i="21" s="1"/>
  <c r="H277" i="13" s="1"/>
  <c r="D256" i="20"/>
  <c r="D257" i="21" s="1"/>
  <c r="D277" i="13" s="1"/>
  <c r="Y255" i="20"/>
  <c r="Y256" i="21" s="1"/>
  <c r="Y276" i="13" s="1"/>
  <c r="U255" i="20"/>
  <c r="U256" i="21" s="1"/>
  <c r="U276" i="13" s="1"/>
  <c r="Q255" i="20"/>
  <c r="Q256" i="21" s="1"/>
  <c r="Q276" i="13" s="1"/>
  <c r="M255" i="20"/>
  <c r="M256" i="21" s="1"/>
  <c r="M276" i="13" s="1"/>
  <c r="I255" i="20"/>
  <c r="I256" i="21" s="1"/>
  <c r="I276" i="13" s="1"/>
  <c r="E255" i="20"/>
  <c r="E256" i="21" s="1"/>
  <c r="E276" i="13" s="1"/>
  <c r="V254" i="20"/>
  <c r="V255" i="21" s="1"/>
  <c r="V275" i="13" s="1"/>
  <c r="R254" i="20"/>
  <c r="R255" i="21" s="1"/>
  <c r="R275" i="13" s="1"/>
  <c r="N254" i="20"/>
  <c r="N255" i="21" s="1"/>
  <c r="N275" i="13" s="1"/>
  <c r="J254" i="20"/>
  <c r="J255" i="21" s="1"/>
  <c r="J275" i="13" s="1"/>
  <c r="F254" i="20"/>
  <c r="F255" i="21" s="1"/>
  <c r="F275" i="13" s="1"/>
  <c r="B254" i="20"/>
  <c r="B255" i="21" s="1"/>
  <c r="B275" i="13" s="1"/>
  <c r="W253" i="20"/>
  <c r="W254" i="21" s="1"/>
  <c r="W274" i="13" s="1"/>
  <c r="S253" i="20"/>
  <c r="S254" i="21" s="1"/>
  <c r="S274" i="13" s="1"/>
  <c r="O253" i="20"/>
  <c r="O254" i="21" s="1"/>
  <c r="O274" i="13" s="1"/>
  <c r="K253" i="20"/>
  <c r="K254" i="21" s="1"/>
  <c r="K274" i="13" s="1"/>
  <c r="G253" i="20"/>
  <c r="G254" i="21" s="1"/>
  <c r="G274" i="13" s="1"/>
  <c r="C253" i="20"/>
  <c r="C254" i="21" s="1"/>
  <c r="C274" i="13" s="1"/>
  <c r="X252" i="20"/>
  <c r="X253" i="21" s="1"/>
  <c r="X273" i="13" s="1"/>
  <c r="T252" i="20"/>
  <c r="T253" i="21" s="1"/>
  <c r="T273" i="13" s="1"/>
  <c r="P252" i="20"/>
  <c r="P253" i="21" s="1"/>
  <c r="P273" i="13" s="1"/>
  <c r="L252" i="20"/>
  <c r="L253" i="21" s="1"/>
  <c r="L273" i="13" s="1"/>
  <c r="H252" i="20"/>
  <c r="H253" i="21" s="1"/>
  <c r="H273" i="13" s="1"/>
  <c r="D252" i="20"/>
  <c r="D253" i="21" s="1"/>
  <c r="D273" i="13" s="1"/>
  <c r="Y251" i="20"/>
  <c r="Y252" i="21" s="1"/>
  <c r="Y272" i="13" s="1"/>
  <c r="U251" i="20"/>
  <c r="U252" i="21" s="1"/>
  <c r="U272" i="13" s="1"/>
  <c r="Q251" i="20"/>
  <c r="Q252" i="21" s="1"/>
  <c r="Q272" i="13" s="1"/>
  <c r="M251" i="20"/>
  <c r="M252" i="21" s="1"/>
  <c r="M272" i="13" s="1"/>
  <c r="I251" i="20"/>
  <c r="I252" i="21" s="1"/>
  <c r="I272" i="13" s="1"/>
  <c r="E251" i="20"/>
  <c r="E252" i="21" s="1"/>
  <c r="E272" i="13" s="1"/>
  <c r="V250" i="20"/>
  <c r="V251" i="21" s="1"/>
  <c r="V271" i="13" s="1"/>
  <c r="R250" i="20"/>
  <c r="R251" i="21" s="1"/>
  <c r="R271" i="13" s="1"/>
  <c r="N250" i="20"/>
  <c r="N251" i="21" s="1"/>
  <c r="N271" i="13" s="1"/>
  <c r="J250" i="20"/>
  <c r="J251" i="21" s="1"/>
  <c r="J271" i="13" s="1"/>
  <c r="F250" i="20"/>
  <c r="F251" i="21" s="1"/>
  <c r="F271" i="13" s="1"/>
  <c r="B250" i="20"/>
  <c r="B251" i="21" s="1"/>
  <c r="B271" i="13" s="1"/>
  <c r="W249" i="20"/>
  <c r="W250" i="21" s="1"/>
  <c r="W270" i="13" s="1"/>
  <c r="S249" i="20"/>
  <c r="S250" i="21" s="1"/>
  <c r="S270" i="13" s="1"/>
  <c r="O249" i="20"/>
  <c r="O250" i="21" s="1"/>
  <c r="O270" i="13" s="1"/>
  <c r="K249" i="20"/>
  <c r="K250" i="21" s="1"/>
  <c r="K270" i="13" s="1"/>
  <c r="G249" i="20"/>
  <c r="G250" i="21" s="1"/>
  <c r="G270" i="13" s="1"/>
  <c r="C249" i="20"/>
  <c r="C250" i="21" s="1"/>
  <c r="C270" i="13" s="1"/>
  <c r="X248" i="20"/>
  <c r="X249" i="21" s="1"/>
  <c r="X269" i="13" s="1"/>
  <c r="T248" i="20"/>
  <c r="T249" i="21" s="1"/>
  <c r="T269" i="13" s="1"/>
  <c r="P248" i="20"/>
  <c r="P249" i="21" s="1"/>
  <c r="P269" i="13" s="1"/>
  <c r="L248" i="20"/>
  <c r="L249" i="21" s="1"/>
  <c r="L269" i="13" s="1"/>
  <c r="H248" i="20"/>
  <c r="H249" i="21" s="1"/>
  <c r="H269" i="13" s="1"/>
  <c r="D248" i="20"/>
  <c r="D249" i="21" s="1"/>
  <c r="D269" i="13" s="1"/>
  <c r="Y247" i="20"/>
  <c r="Y248" i="21" s="1"/>
  <c r="Y268" i="13" s="1"/>
  <c r="U247" i="20"/>
  <c r="U248" i="21" s="1"/>
  <c r="U268" i="13" s="1"/>
  <c r="Q247" i="20"/>
  <c r="Q248" i="21" s="1"/>
  <c r="Q268" i="13" s="1"/>
  <c r="M247" i="20"/>
  <c r="M248" i="21" s="1"/>
  <c r="M268" i="13" s="1"/>
  <c r="I247" i="20"/>
  <c r="I248" i="21" s="1"/>
  <c r="I268" i="13" s="1"/>
  <c r="E247" i="20"/>
  <c r="E248" i="21" s="1"/>
  <c r="E268" i="13" s="1"/>
  <c r="V246" i="20"/>
  <c r="V247" i="21" s="1"/>
  <c r="V267" i="13" s="1"/>
  <c r="R246" i="20"/>
  <c r="R247" i="21" s="1"/>
  <c r="R267" i="13" s="1"/>
  <c r="N246" i="20"/>
  <c r="N247" i="21" s="1"/>
  <c r="N267" i="13" s="1"/>
  <c r="J246" i="20"/>
  <c r="J247" i="21" s="1"/>
  <c r="J267" i="13" s="1"/>
  <c r="F246" i="20"/>
  <c r="F247" i="21" s="1"/>
  <c r="F267" i="13" s="1"/>
  <c r="B246" i="20"/>
  <c r="B247" i="21" s="1"/>
  <c r="B267" i="13" s="1"/>
  <c r="W245" i="20"/>
  <c r="W246" i="21" s="1"/>
  <c r="W266" i="13" s="1"/>
  <c r="S245" i="20"/>
  <c r="S246" i="21" s="1"/>
  <c r="S266" i="13" s="1"/>
  <c r="O245" i="20"/>
  <c r="O246" i="21" s="1"/>
  <c r="O266" i="13" s="1"/>
  <c r="K245" i="20"/>
  <c r="K246" i="21" s="1"/>
  <c r="K266" i="13" s="1"/>
  <c r="G245" i="20"/>
  <c r="G246" i="21" s="1"/>
  <c r="G266" i="13" s="1"/>
  <c r="C245" i="20"/>
  <c r="C246" i="21" s="1"/>
  <c r="C266" i="13" s="1"/>
  <c r="X244" i="20"/>
  <c r="X245" i="21" s="1"/>
  <c r="X265" i="13" s="1"/>
  <c r="T244" i="20"/>
  <c r="T245" i="21" s="1"/>
  <c r="T265" i="13" s="1"/>
  <c r="P244" i="20"/>
  <c r="P245" i="21" s="1"/>
  <c r="P265" i="13" s="1"/>
  <c r="L244" i="20"/>
  <c r="L245" i="21" s="1"/>
  <c r="L265" i="13" s="1"/>
  <c r="H244" i="20"/>
  <c r="H245" i="21" s="1"/>
  <c r="H265" i="13" s="1"/>
  <c r="D244" i="20"/>
  <c r="D245" i="21" s="1"/>
  <c r="D265" i="13" s="1"/>
  <c r="Y243" i="20"/>
  <c r="Y244" i="21" s="1"/>
  <c r="Y264" i="13" s="1"/>
  <c r="U243" i="20"/>
  <c r="U244" i="21" s="1"/>
  <c r="U264" i="13" s="1"/>
  <c r="Q243" i="20"/>
  <c r="Q244" i="21" s="1"/>
  <c r="Q264" i="13" s="1"/>
  <c r="M243" i="20"/>
  <c r="M244" i="21" s="1"/>
  <c r="M264" i="13" s="1"/>
  <c r="I243" i="20"/>
  <c r="I244" i="21" s="1"/>
  <c r="I264" i="13" s="1"/>
  <c r="E243" i="20"/>
  <c r="E244" i="21" s="1"/>
  <c r="E264" i="13" s="1"/>
  <c r="V242" i="20"/>
  <c r="V243" i="21" s="1"/>
  <c r="V263" i="13" s="1"/>
  <c r="R242" i="20"/>
  <c r="R243" i="21" s="1"/>
  <c r="R263" i="13" s="1"/>
  <c r="N242" i="20"/>
  <c r="N243" i="21" s="1"/>
  <c r="N263" i="13" s="1"/>
  <c r="J242" i="20"/>
  <c r="J243" i="21" s="1"/>
  <c r="J263" i="13" s="1"/>
  <c r="F242" i="20"/>
  <c r="F243" i="21" s="1"/>
  <c r="F263" i="13" s="1"/>
  <c r="B242" i="20"/>
  <c r="B243" i="21" s="1"/>
  <c r="B263" i="13" s="1"/>
  <c r="W241" i="20"/>
  <c r="W242" i="21" s="1"/>
  <c r="W262" i="13" s="1"/>
  <c r="S241" i="20"/>
  <c r="S242" i="21" s="1"/>
  <c r="S262" i="13" s="1"/>
  <c r="O241" i="20"/>
  <c r="O242" i="21" s="1"/>
  <c r="O262" i="13" s="1"/>
  <c r="K241" i="20"/>
  <c r="K242" i="21" s="1"/>
  <c r="K262" i="13" s="1"/>
  <c r="G241" i="20"/>
  <c r="G242" i="21" s="1"/>
  <c r="G262" i="13" s="1"/>
  <c r="C241" i="20"/>
  <c r="C242" i="21" s="1"/>
  <c r="C262" i="13" s="1"/>
  <c r="X240" i="20"/>
  <c r="X241" i="21" s="1"/>
  <c r="X261" i="13" s="1"/>
  <c r="T240" i="20"/>
  <c r="T241" i="21" s="1"/>
  <c r="T261" i="13" s="1"/>
  <c r="P240" i="20"/>
  <c r="P241" i="21" s="1"/>
  <c r="P261" i="13" s="1"/>
  <c r="L240" i="20"/>
  <c r="L241" i="21" s="1"/>
  <c r="L261" i="13" s="1"/>
  <c r="H240" i="20"/>
  <c r="H241" i="21" s="1"/>
  <c r="H261" i="13" s="1"/>
  <c r="D240" i="20"/>
  <c r="D241" i="21" s="1"/>
  <c r="D261" i="13" s="1"/>
  <c r="Y239" i="20"/>
  <c r="Y240" i="21" s="1"/>
  <c r="Y260" i="13" s="1"/>
  <c r="U239" i="20"/>
  <c r="U240" i="21" s="1"/>
  <c r="U260" i="13" s="1"/>
  <c r="Q239" i="20"/>
  <c r="Q240" i="21" s="1"/>
  <c r="Q260" i="13" s="1"/>
  <c r="M239" i="20"/>
  <c r="M240" i="21" s="1"/>
  <c r="M260" i="13" s="1"/>
  <c r="I239" i="20"/>
  <c r="I240" i="21" s="1"/>
  <c r="I260" i="13" s="1"/>
  <c r="E239" i="20"/>
  <c r="E240" i="21" s="1"/>
  <c r="E260" i="13" s="1"/>
  <c r="V238" i="20"/>
  <c r="V239" i="21" s="1"/>
  <c r="V259" i="13" s="1"/>
  <c r="R238" i="20"/>
  <c r="R239" i="21" s="1"/>
  <c r="R259" i="13" s="1"/>
  <c r="N238" i="20"/>
  <c r="N239" i="21" s="1"/>
  <c r="N259" i="13" s="1"/>
  <c r="J238" i="20"/>
  <c r="J239" i="21" s="1"/>
  <c r="J259" i="13" s="1"/>
  <c r="F238" i="20"/>
  <c r="F239" i="21" s="1"/>
  <c r="F259" i="13" s="1"/>
  <c r="B238" i="20"/>
  <c r="B239" i="21" s="1"/>
  <c r="B259" i="13" s="1"/>
  <c r="W237" i="20"/>
  <c r="W238" i="21" s="1"/>
  <c r="W258" i="13" s="1"/>
  <c r="S237" i="20"/>
  <c r="S238" i="21" s="1"/>
  <c r="S258" i="13" s="1"/>
  <c r="O237" i="20"/>
  <c r="O238" i="21" s="1"/>
  <c r="O258" i="13" s="1"/>
  <c r="K237" i="20"/>
  <c r="K238" i="21" s="1"/>
  <c r="K258" i="13" s="1"/>
  <c r="G237" i="20"/>
  <c r="G238" i="21" s="1"/>
  <c r="G258" i="13" s="1"/>
  <c r="C237" i="20"/>
  <c r="C238" i="21" s="1"/>
  <c r="C258" i="13" s="1"/>
  <c r="X236" i="20"/>
  <c r="X237" i="21" s="1"/>
  <c r="X257" i="13" s="1"/>
  <c r="T236" i="20"/>
  <c r="T237" i="21" s="1"/>
  <c r="T257" i="13" s="1"/>
  <c r="P236" i="20"/>
  <c r="P237" i="21" s="1"/>
  <c r="P257" i="13" s="1"/>
  <c r="L236" i="20"/>
  <c r="L237" i="21" s="1"/>
  <c r="L257" i="13" s="1"/>
  <c r="H236" i="20"/>
  <c r="H237" i="21" s="1"/>
  <c r="H257" i="13" s="1"/>
  <c r="D236" i="20"/>
  <c r="Y235" i="20"/>
  <c r="Y236" i="21" s="1"/>
  <c r="Y256" i="13" s="1"/>
  <c r="U235" i="20"/>
  <c r="U236" i="21" s="1"/>
  <c r="U256" i="13" s="1"/>
  <c r="Q235" i="20"/>
  <c r="Q236" i="21" s="1"/>
  <c r="Q256" i="13" s="1"/>
  <c r="M235" i="20"/>
  <c r="M236" i="21" s="1"/>
  <c r="M256" i="13" s="1"/>
  <c r="I235" i="20"/>
  <c r="I236" i="21" s="1"/>
  <c r="I256" i="13" s="1"/>
  <c r="E235" i="20"/>
  <c r="E236" i="21" s="1"/>
  <c r="E256" i="13" s="1"/>
  <c r="V234" i="20"/>
  <c r="V235" i="21" s="1"/>
  <c r="V255" i="13" s="1"/>
  <c r="R234" i="20"/>
  <c r="R235" i="21" s="1"/>
  <c r="R255" i="13" s="1"/>
  <c r="N234" i="20"/>
  <c r="N235" i="21" s="1"/>
  <c r="N255" i="13" s="1"/>
  <c r="J234" i="20"/>
  <c r="J235" i="21" s="1"/>
  <c r="J255" i="13" s="1"/>
  <c r="F234" i="20"/>
  <c r="F235" i="21" s="1"/>
  <c r="F255" i="13" s="1"/>
  <c r="B234" i="20"/>
  <c r="B235" i="21" s="1"/>
  <c r="B255" i="13" s="1"/>
  <c r="W233" i="20"/>
  <c r="W234" i="21" s="1"/>
  <c r="W254" i="13" s="1"/>
  <c r="S233" i="20"/>
  <c r="S234" i="21" s="1"/>
  <c r="S254" i="13" s="1"/>
  <c r="O233" i="20"/>
  <c r="O234" i="21" s="1"/>
  <c r="O254" i="13" s="1"/>
  <c r="K233" i="20"/>
  <c r="K234" i="21" s="1"/>
  <c r="K254" i="13" s="1"/>
  <c r="G233" i="20"/>
  <c r="G234" i="21" s="1"/>
  <c r="G254" i="13" s="1"/>
  <c r="C233" i="20"/>
  <c r="C234" i="21" s="1"/>
  <c r="C254" i="13" s="1"/>
  <c r="X232" i="20"/>
  <c r="X233" i="21" s="1"/>
  <c r="X253" i="13" s="1"/>
  <c r="T232" i="20"/>
  <c r="T233" i="21" s="1"/>
  <c r="T253" i="13" s="1"/>
  <c r="P232" i="20"/>
  <c r="P233" i="21" s="1"/>
  <c r="P253" i="13" s="1"/>
  <c r="L232" i="20"/>
  <c r="L233" i="21" s="1"/>
  <c r="L253" i="13" s="1"/>
  <c r="H232" i="20"/>
  <c r="H233" i="21" s="1"/>
  <c r="H253" i="13" s="1"/>
  <c r="D232" i="20"/>
  <c r="D233" i="21" s="1"/>
  <c r="D253" i="13" s="1"/>
  <c r="Y231" i="20"/>
  <c r="Y232" i="21" s="1"/>
  <c r="Y252" i="13" s="1"/>
  <c r="U231" i="20"/>
  <c r="U232" i="21" s="1"/>
  <c r="U252" i="13" s="1"/>
  <c r="Q231" i="20"/>
  <c r="Q232" i="21" s="1"/>
  <c r="Q252" i="13" s="1"/>
  <c r="M231" i="20"/>
  <c r="M232" i="21" s="1"/>
  <c r="M252" i="13" s="1"/>
  <c r="I231" i="20"/>
  <c r="I232" i="21" s="1"/>
  <c r="I252" i="13" s="1"/>
  <c r="E231" i="20"/>
  <c r="E232" i="21" s="1"/>
  <c r="E252" i="13" s="1"/>
  <c r="V230" i="20"/>
  <c r="V231" i="21" s="1"/>
  <c r="V251" i="13" s="1"/>
  <c r="R230" i="20"/>
  <c r="R231" i="21" s="1"/>
  <c r="R251" i="13" s="1"/>
  <c r="N230" i="20"/>
  <c r="N231" i="21" s="1"/>
  <c r="N251" i="13" s="1"/>
  <c r="J230" i="20"/>
  <c r="J231" i="21" s="1"/>
  <c r="J251" i="13" s="1"/>
  <c r="F230" i="20"/>
  <c r="F231" i="21" s="1"/>
  <c r="F251" i="13" s="1"/>
  <c r="B230" i="20"/>
  <c r="B231" i="21" s="1"/>
  <c r="B251" i="13" s="1"/>
  <c r="W229" i="20"/>
  <c r="W230" i="21" s="1"/>
  <c r="W250" i="13" s="1"/>
  <c r="S229" i="20"/>
  <c r="S230" i="21" s="1"/>
  <c r="S250" i="13" s="1"/>
  <c r="O229" i="20"/>
  <c r="O230" i="21" s="1"/>
  <c r="O250" i="13" s="1"/>
  <c r="K229" i="20"/>
  <c r="K230" i="21" s="1"/>
  <c r="K250" i="13" s="1"/>
  <c r="G229" i="20"/>
  <c r="G230" i="21" s="1"/>
  <c r="G250" i="13" s="1"/>
  <c r="C229" i="20"/>
  <c r="C230" i="21" s="1"/>
  <c r="C250" i="13" s="1"/>
  <c r="X228" i="20"/>
  <c r="X229" i="21" s="1"/>
  <c r="X249" i="13" s="1"/>
  <c r="T228" i="20"/>
  <c r="T229" i="21" s="1"/>
  <c r="T249" i="13" s="1"/>
  <c r="P228" i="20"/>
  <c r="P229" i="21" s="1"/>
  <c r="P249" i="13" s="1"/>
  <c r="L228" i="20"/>
  <c r="L229" i="21" s="1"/>
  <c r="L249" i="13" s="1"/>
  <c r="H228" i="20"/>
  <c r="H229" i="21" s="1"/>
  <c r="H249" i="13" s="1"/>
  <c r="D228" i="20"/>
  <c r="Y227" i="20"/>
  <c r="Y228" i="21" s="1"/>
  <c r="Y248" i="13" s="1"/>
  <c r="U227" i="20"/>
  <c r="U228" i="21" s="1"/>
  <c r="U248" i="13" s="1"/>
  <c r="Q227" i="20"/>
  <c r="Q228" i="21" s="1"/>
  <c r="Q248" i="13" s="1"/>
  <c r="M227" i="20"/>
  <c r="M228" i="21" s="1"/>
  <c r="M248" i="13" s="1"/>
  <c r="I227" i="20"/>
  <c r="I228" i="21" s="1"/>
  <c r="I248" i="13" s="1"/>
  <c r="E227" i="20"/>
  <c r="E228" i="21" s="1"/>
  <c r="E248" i="13" s="1"/>
  <c r="V226" i="20"/>
  <c r="V227" i="21" s="1"/>
  <c r="V247" i="13" s="1"/>
  <c r="R226" i="20"/>
  <c r="R227" i="21" s="1"/>
  <c r="R247" i="13" s="1"/>
  <c r="N226" i="20"/>
  <c r="N227" i="21" s="1"/>
  <c r="N247" i="13" s="1"/>
  <c r="J226" i="20"/>
  <c r="J227" i="21" s="1"/>
  <c r="J247" i="13" s="1"/>
  <c r="U369" i="20"/>
  <c r="U370" i="21" s="1"/>
  <c r="U390" i="13" s="1"/>
  <c r="F360" i="20"/>
  <c r="F361" i="21" s="1"/>
  <c r="F381" i="13" s="1"/>
  <c r="Q348" i="20"/>
  <c r="Q349" i="21" s="1"/>
  <c r="Q369" i="13" s="1"/>
  <c r="K344" i="20"/>
  <c r="K345" i="21" s="1"/>
  <c r="K365" i="13" s="1"/>
  <c r="B341" i="20"/>
  <c r="B342" i="21" s="1"/>
  <c r="B362" i="13" s="1"/>
  <c r="P336" i="20"/>
  <c r="P337" i="21" s="1"/>
  <c r="P357" i="13" s="1"/>
  <c r="B333" i="20"/>
  <c r="B334" i="21" s="1"/>
  <c r="B354" i="13" s="1"/>
  <c r="P328" i="20"/>
  <c r="P329" i="21" s="1"/>
  <c r="P349" i="13" s="1"/>
  <c r="U327" i="20"/>
  <c r="U328" i="21" s="1"/>
  <c r="U348" i="13" s="1"/>
  <c r="F326" i="20"/>
  <c r="F327" i="21" s="1"/>
  <c r="F347" i="13" s="1"/>
  <c r="M323" i="20"/>
  <c r="M324" i="21" s="1"/>
  <c r="M344" i="13" s="1"/>
  <c r="Q322" i="20"/>
  <c r="Q323" i="21" s="1"/>
  <c r="Q343" i="13" s="1"/>
  <c r="B321" i="20"/>
  <c r="B322" i="21" s="1"/>
  <c r="B342" i="13" s="1"/>
  <c r="U317" i="20"/>
  <c r="U318" i="21" s="1"/>
  <c r="U338" i="13" s="1"/>
  <c r="F316" i="20"/>
  <c r="F317" i="21" s="1"/>
  <c r="F337" i="13" s="1"/>
  <c r="W313" i="20"/>
  <c r="W314" i="21" s="1"/>
  <c r="W334" i="13" s="1"/>
  <c r="X312" i="20"/>
  <c r="X313" i="21" s="1"/>
  <c r="X333" i="13" s="1"/>
  <c r="G311" i="20"/>
  <c r="G312" i="21" s="1"/>
  <c r="G332" i="13" s="1"/>
  <c r="Q310" i="20"/>
  <c r="Q311" i="21" s="1"/>
  <c r="Q331" i="13" s="1"/>
  <c r="J309" i="20"/>
  <c r="J310" i="21" s="1"/>
  <c r="J330" i="13" s="1"/>
  <c r="V308" i="20"/>
  <c r="V309" i="21" s="1"/>
  <c r="V329" i="13" s="1"/>
  <c r="F308" i="20"/>
  <c r="F309" i="21" s="1"/>
  <c r="F329" i="13" s="1"/>
  <c r="W307" i="20"/>
  <c r="W308" i="21" s="1"/>
  <c r="W328" i="13" s="1"/>
  <c r="G307" i="20"/>
  <c r="G308" i="21" s="1"/>
  <c r="G328" i="13" s="1"/>
  <c r="Q306" i="20"/>
  <c r="Q307" i="21" s="1"/>
  <c r="Q327" i="13" s="1"/>
  <c r="J305" i="20"/>
  <c r="J306" i="21" s="1"/>
  <c r="J326" i="13" s="1"/>
  <c r="V304" i="20"/>
  <c r="V305" i="21" s="1"/>
  <c r="V325" i="13" s="1"/>
  <c r="F304" i="20"/>
  <c r="F305" i="21" s="1"/>
  <c r="F325" i="13" s="1"/>
  <c r="W303" i="20"/>
  <c r="W304" i="21" s="1"/>
  <c r="W324" i="13" s="1"/>
  <c r="G303" i="20"/>
  <c r="G304" i="21" s="1"/>
  <c r="G324" i="13" s="1"/>
  <c r="Q302" i="20"/>
  <c r="Q303" i="21" s="1"/>
  <c r="Q323" i="13" s="1"/>
  <c r="J301" i="20"/>
  <c r="J302" i="21" s="1"/>
  <c r="J322" i="13" s="1"/>
  <c r="V300" i="20"/>
  <c r="V301" i="21" s="1"/>
  <c r="V321" i="13" s="1"/>
  <c r="F300" i="20"/>
  <c r="F301" i="21" s="1"/>
  <c r="F321" i="13" s="1"/>
  <c r="W299" i="20"/>
  <c r="W300" i="21" s="1"/>
  <c r="W320" i="13" s="1"/>
  <c r="G299" i="20"/>
  <c r="G300" i="21" s="1"/>
  <c r="G320" i="13" s="1"/>
  <c r="Q298" i="20"/>
  <c r="Q299" i="21" s="1"/>
  <c r="Q319" i="13" s="1"/>
  <c r="J297" i="20"/>
  <c r="J298" i="21" s="1"/>
  <c r="J318" i="13" s="1"/>
  <c r="V296" i="20"/>
  <c r="V297" i="21" s="1"/>
  <c r="V317" i="13" s="1"/>
  <c r="F296" i="20"/>
  <c r="F297" i="21" s="1"/>
  <c r="F317" i="13" s="1"/>
  <c r="W295" i="20"/>
  <c r="W296" i="21" s="1"/>
  <c r="W316" i="13" s="1"/>
  <c r="G295" i="20"/>
  <c r="G296" i="21" s="1"/>
  <c r="G316" i="13" s="1"/>
  <c r="Q294" i="20"/>
  <c r="Q295" i="21" s="1"/>
  <c r="Q315" i="13" s="1"/>
  <c r="J293" i="20"/>
  <c r="J294" i="21" s="1"/>
  <c r="J314" i="13" s="1"/>
  <c r="V292" i="20"/>
  <c r="V293" i="21" s="1"/>
  <c r="V313" i="13" s="1"/>
  <c r="F292" i="20"/>
  <c r="F293" i="21" s="1"/>
  <c r="F313" i="13" s="1"/>
  <c r="W291" i="20"/>
  <c r="W292" i="21" s="1"/>
  <c r="W312" i="13" s="1"/>
  <c r="G291" i="20"/>
  <c r="G292" i="21" s="1"/>
  <c r="G312" i="13" s="1"/>
  <c r="Q290" i="20"/>
  <c r="Q291" i="21" s="1"/>
  <c r="Q311" i="13" s="1"/>
  <c r="J289" i="20"/>
  <c r="J290" i="21" s="1"/>
  <c r="J310" i="13" s="1"/>
  <c r="V288" i="20"/>
  <c r="V289" i="21" s="1"/>
  <c r="V309" i="13" s="1"/>
  <c r="F288" i="20"/>
  <c r="F289" i="21" s="1"/>
  <c r="F309" i="13" s="1"/>
  <c r="W287" i="20"/>
  <c r="W288" i="21" s="1"/>
  <c r="W308" i="13" s="1"/>
  <c r="G287" i="20"/>
  <c r="G288" i="21" s="1"/>
  <c r="G308" i="13" s="1"/>
  <c r="Q286" i="20"/>
  <c r="Q287" i="21" s="1"/>
  <c r="Q307" i="13" s="1"/>
  <c r="J285" i="20"/>
  <c r="J286" i="21" s="1"/>
  <c r="J306" i="13" s="1"/>
  <c r="W284" i="20"/>
  <c r="W285" i="21" s="1"/>
  <c r="W305" i="13" s="1"/>
  <c r="M284" i="20"/>
  <c r="M285" i="21" s="1"/>
  <c r="M305" i="13" s="1"/>
  <c r="B284" i="20"/>
  <c r="B285" i="21" s="1"/>
  <c r="B305" i="13" s="1"/>
  <c r="P283" i="20"/>
  <c r="P284" i="21" s="1"/>
  <c r="P304" i="13" s="1"/>
  <c r="F283" i="20"/>
  <c r="F284" i="21" s="1"/>
  <c r="F304" i="13" s="1"/>
  <c r="U282" i="20"/>
  <c r="U283" i="21" s="1"/>
  <c r="U303" i="13" s="1"/>
  <c r="K282" i="20"/>
  <c r="K283" i="21" s="1"/>
  <c r="K303" i="13" s="1"/>
  <c r="R281" i="20"/>
  <c r="R282" i="21" s="1"/>
  <c r="R302" i="13" s="1"/>
  <c r="H281" i="20"/>
  <c r="H282" i="21" s="1"/>
  <c r="H302" i="13" s="1"/>
  <c r="W280" i="20"/>
  <c r="W281" i="21" s="1"/>
  <c r="W301" i="13" s="1"/>
  <c r="M280" i="20"/>
  <c r="M281" i="21" s="1"/>
  <c r="M301" i="13" s="1"/>
  <c r="B280" i="20"/>
  <c r="B281" i="21" s="1"/>
  <c r="B301" i="13" s="1"/>
  <c r="P279" i="20"/>
  <c r="P280" i="21" s="1"/>
  <c r="P300" i="13" s="1"/>
  <c r="F279" i="20"/>
  <c r="F280" i="21" s="1"/>
  <c r="F300" i="13" s="1"/>
  <c r="U278" i="20"/>
  <c r="U279" i="21" s="1"/>
  <c r="U299" i="13" s="1"/>
  <c r="K278" i="20"/>
  <c r="K279" i="21" s="1"/>
  <c r="K299" i="13" s="1"/>
  <c r="R277" i="20"/>
  <c r="R278" i="21" s="1"/>
  <c r="R298" i="13" s="1"/>
  <c r="H277" i="20"/>
  <c r="H278" i="21" s="1"/>
  <c r="H298" i="13" s="1"/>
  <c r="W276" i="20"/>
  <c r="W277" i="21" s="1"/>
  <c r="W297" i="13" s="1"/>
  <c r="M276" i="20"/>
  <c r="M277" i="21" s="1"/>
  <c r="M297" i="13" s="1"/>
  <c r="B276" i="20"/>
  <c r="B277" i="21" s="1"/>
  <c r="B297" i="13" s="1"/>
  <c r="P275" i="20"/>
  <c r="P276" i="21" s="1"/>
  <c r="P296" i="13" s="1"/>
  <c r="F275" i="20"/>
  <c r="F276" i="21" s="1"/>
  <c r="F296" i="13" s="1"/>
  <c r="U274" i="20"/>
  <c r="U275" i="21" s="1"/>
  <c r="U295" i="13" s="1"/>
  <c r="K274" i="20"/>
  <c r="K275" i="21" s="1"/>
  <c r="K295" i="13" s="1"/>
  <c r="R273" i="20"/>
  <c r="R274" i="21" s="1"/>
  <c r="R294" i="13" s="1"/>
  <c r="H273" i="20"/>
  <c r="H274" i="21" s="1"/>
  <c r="H294" i="13" s="1"/>
  <c r="W272" i="20"/>
  <c r="W273" i="21" s="1"/>
  <c r="W293" i="13" s="1"/>
  <c r="M272" i="20"/>
  <c r="M273" i="21" s="1"/>
  <c r="M293" i="13" s="1"/>
  <c r="B272" i="20"/>
  <c r="B273" i="21" s="1"/>
  <c r="B293" i="13" s="1"/>
  <c r="P271" i="20"/>
  <c r="P272" i="21" s="1"/>
  <c r="P292" i="13" s="1"/>
  <c r="F271" i="20"/>
  <c r="F272" i="21" s="1"/>
  <c r="F292" i="13" s="1"/>
  <c r="U270" i="20"/>
  <c r="U271" i="21" s="1"/>
  <c r="U291" i="13" s="1"/>
  <c r="K270" i="20"/>
  <c r="K271" i="21" s="1"/>
  <c r="K291" i="13" s="1"/>
  <c r="R269" i="20"/>
  <c r="R270" i="21" s="1"/>
  <c r="R290" i="13" s="1"/>
  <c r="H269" i="20"/>
  <c r="H270" i="21" s="1"/>
  <c r="H290" i="13" s="1"/>
  <c r="W268" i="20"/>
  <c r="W269" i="21" s="1"/>
  <c r="W289" i="13" s="1"/>
  <c r="M268" i="20"/>
  <c r="M269" i="21" s="1"/>
  <c r="M289" i="13" s="1"/>
  <c r="C268" i="20"/>
  <c r="C269" i="21" s="1"/>
  <c r="C289" i="13" s="1"/>
  <c r="W267" i="20"/>
  <c r="W268" i="21" s="1"/>
  <c r="W288" i="13" s="1"/>
  <c r="O267" i="20"/>
  <c r="O268" i="21" s="1"/>
  <c r="O288" i="13" s="1"/>
  <c r="G267" i="20"/>
  <c r="G268" i="21" s="1"/>
  <c r="G288" i="13" s="1"/>
  <c r="Y266" i="20"/>
  <c r="Y267" i="21" s="1"/>
  <c r="Y287" i="13" s="1"/>
  <c r="Q266" i="20"/>
  <c r="Q267" i="21" s="1"/>
  <c r="Q287" i="13" s="1"/>
  <c r="I266" i="20"/>
  <c r="I267" i="21" s="1"/>
  <c r="I287" i="13" s="1"/>
  <c r="R265" i="20"/>
  <c r="R266" i="21" s="1"/>
  <c r="R286" i="13" s="1"/>
  <c r="J265" i="20"/>
  <c r="J266" i="21" s="1"/>
  <c r="J286" i="13" s="1"/>
  <c r="B265" i="20"/>
  <c r="B266" i="21" s="1"/>
  <c r="B286" i="13" s="1"/>
  <c r="S264" i="20"/>
  <c r="S265" i="21" s="1"/>
  <c r="S285" i="13" s="1"/>
  <c r="K264" i="20"/>
  <c r="K265" i="21" s="1"/>
  <c r="K285" i="13" s="1"/>
  <c r="C264" i="20"/>
  <c r="C265" i="21" s="1"/>
  <c r="C285" i="13" s="1"/>
  <c r="W263" i="20"/>
  <c r="W264" i="21" s="1"/>
  <c r="W284" i="13" s="1"/>
  <c r="O263" i="20"/>
  <c r="O264" i="21" s="1"/>
  <c r="O284" i="13" s="1"/>
  <c r="G263" i="20"/>
  <c r="G264" i="21" s="1"/>
  <c r="G284" i="13" s="1"/>
  <c r="Y262" i="20"/>
  <c r="Y263" i="21" s="1"/>
  <c r="Y283" i="13" s="1"/>
  <c r="Q262" i="20"/>
  <c r="Q263" i="21" s="1"/>
  <c r="Q283" i="13" s="1"/>
  <c r="I262" i="20"/>
  <c r="I263" i="21" s="1"/>
  <c r="I283" i="13" s="1"/>
  <c r="R261" i="20"/>
  <c r="R262" i="21" s="1"/>
  <c r="R282" i="13" s="1"/>
  <c r="J261" i="20"/>
  <c r="J262" i="21" s="1"/>
  <c r="J282" i="13" s="1"/>
  <c r="B261" i="20"/>
  <c r="B262" i="21" s="1"/>
  <c r="B282" i="13" s="1"/>
  <c r="S260" i="20"/>
  <c r="S261" i="21" s="1"/>
  <c r="S281" i="13" s="1"/>
  <c r="K260" i="20"/>
  <c r="K261" i="21" s="1"/>
  <c r="K281" i="13" s="1"/>
  <c r="C260" i="20"/>
  <c r="C261" i="21" s="1"/>
  <c r="C281" i="13" s="1"/>
  <c r="W259" i="20"/>
  <c r="W260" i="21" s="1"/>
  <c r="W280" i="13" s="1"/>
  <c r="O259" i="20"/>
  <c r="O260" i="21" s="1"/>
  <c r="O280" i="13" s="1"/>
  <c r="G259" i="20"/>
  <c r="G260" i="21" s="1"/>
  <c r="G280" i="13" s="1"/>
  <c r="Y258" i="20"/>
  <c r="Y259" i="21" s="1"/>
  <c r="Y279" i="13" s="1"/>
  <c r="Q258" i="20"/>
  <c r="Q259" i="21" s="1"/>
  <c r="Q279" i="13" s="1"/>
  <c r="I258" i="20"/>
  <c r="I259" i="21" s="1"/>
  <c r="I279" i="13" s="1"/>
  <c r="R257" i="20"/>
  <c r="R258" i="21" s="1"/>
  <c r="R278" i="13" s="1"/>
  <c r="J257" i="20"/>
  <c r="J258" i="21" s="1"/>
  <c r="J278" i="13" s="1"/>
  <c r="B257" i="20"/>
  <c r="B258" i="21" s="1"/>
  <c r="B278" i="13" s="1"/>
  <c r="S256" i="20"/>
  <c r="S257" i="21" s="1"/>
  <c r="S277" i="13" s="1"/>
  <c r="K256" i="20"/>
  <c r="K257" i="21" s="1"/>
  <c r="K277" i="13" s="1"/>
  <c r="C256" i="20"/>
  <c r="C257" i="21" s="1"/>
  <c r="C277" i="13" s="1"/>
  <c r="W255" i="20"/>
  <c r="W256" i="21" s="1"/>
  <c r="W276" i="13" s="1"/>
  <c r="O255" i="20"/>
  <c r="O256" i="21" s="1"/>
  <c r="O276" i="13" s="1"/>
  <c r="G255" i="20"/>
  <c r="G256" i="21" s="1"/>
  <c r="G276" i="13" s="1"/>
  <c r="Y254" i="20"/>
  <c r="Y255" i="21" s="1"/>
  <c r="Y275" i="13" s="1"/>
  <c r="Q254" i="20"/>
  <c r="Q255" i="21" s="1"/>
  <c r="Q275" i="13" s="1"/>
  <c r="I254" i="20"/>
  <c r="I255" i="21" s="1"/>
  <c r="I275" i="13" s="1"/>
  <c r="R253" i="20"/>
  <c r="R254" i="21" s="1"/>
  <c r="R274" i="13" s="1"/>
  <c r="J253" i="20"/>
  <c r="J254" i="21" s="1"/>
  <c r="J274" i="13" s="1"/>
  <c r="B253" i="20"/>
  <c r="B254" i="21" s="1"/>
  <c r="B274" i="13" s="1"/>
  <c r="S252" i="20"/>
  <c r="S253" i="21" s="1"/>
  <c r="S273" i="13" s="1"/>
  <c r="K252" i="20"/>
  <c r="K253" i="21" s="1"/>
  <c r="K273" i="13" s="1"/>
  <c r="C252" i="20"/>
  <c r="C253" i="21" s="1"/>
  <c r="C273" i="13" s="1"/>
  <c r="W251" i="20"/>
  <c r="W252" i="21" s="1"/>
  <c r="W272" i="13" s="1"/>
  <c r="O251" i="20"/>
  <c r="O252" i="21" s="1"/>
  <c r="O272" i="13" s="1"/>
  <c r="G251" i="20"/>
  <c r="G252" i="21" s="1"/>
  <c r="G272" i="13" s="1"/>
  <c r="Y250" i="20"/>
  <c r="Y251" i="21" s="1"/>
  <c r="Y271" i="13" s="1"/>
  <c r="Q250" i="20"/>
  <c r="Q251" i="21" s="1"/>
  <c r="Q271" i="13" s="1"/>
  <c r="I250" i="20"/>
  <c r="I251" i="21" s="1"/>
  <c r="I271" i="13" s="1"/>
  <c r="R249" i="20"/>
  <c r="R250" i="21" s="1"/>
  <c r="R270" i="13" s="1"/>
  <c r="J249" i="20"/>
  <c r="J250" i="21" s="1"/>
  <c r="J270" i="13" s="1"/>
  <c r="B249" i="20"/>
  <c r="B250" i="21" s="1"/>
  <c r="B270" i="13" s="1"/>
  <c r="S248" i="20"/>
  <c r="S249" i="21" s="1"/>
  <c r="S269" i="13" s="1"/>
  <c r="K248" i="20"/>
  <c r="K249" i="21" s="1"/>
  <c r="K269" i="13" s="1"/>
  <c r="C248" i="20"/>
  <c r="C249" i="21" s="1"/>
  <c r="C269" i="13" s="1"/>
  <c r="W247" i="20"/>
  <c r="W248" i="21" s="1"/>
  <c r="W268" i="13" s="1"/>
  <c r="O247" i="20"/>
  <c r="O248" i="21" s="1"/>
  <c r="O268" i="13" s="1"/>
  <c r="G247" i="20"/>
  <c r="G248" i="21" s="1"/>
  <c r="G268" i="13" s="1"/>
  <c r="Y246" i="20"/>
  <c r="Y247" i="21" s="1"/>
  <c r="Y267" i="13" s="1"/>
  <c r="Q246" i="20"/>
  <c r="Q247" i="21" s="1"/>
  <c r="Q267" i="13" s="1"/>
  <c r="I246" i="20"/>
  <c r="I247" i="21" s="1"/>
  <c r="I267" i="13" s="1"/>
  <c r="R245" i="20"/>
  <c r="R246" i="21" s="1"/>
  <c r="R266" i="13" s="1"/>
  <c r="J245" i="20"/>
  <c r="J246" i="21" s="1"/>
  <c r="J266" i="13" s="1"/>
  <c r="B245" i="20"/>
  <c r="B246" i="21" s="1"/>
  <c r="B266" i="13" s="1"/>
  <c r="S244" i="20"/>
  <c r="S245" i="21" s="1"/>
  <c r="S265" i="13" s="1"/>
  <c r="K244" i="20"/>
  <c r="K245" i="21" s="1"/>
  <c r="K265" i="13" s="1"/>
  <c r="C244" i="20"/>
  <c r="C245" i="21" s="1"/>
  <c r="C265" i="13" s="1"/>
  <c r="W243" i="20"/>
  <c r="W244" i="21" s="1"/>
  <c r="W264" i="13" s="1"/>
  <c r="O243" i="20"/>
  <c r="O244" i="21" s="1"/>
  <c r="O264" i="13" s="1"/>
  <c r="H243" i="20"/>
  <c r="H244" i="21" s="1"/>
  <c r="H264" i="13" s="1"/>
  <c r="C243" i="20"/>
  <c r="C244" i="21" s="1"/>
  <c r="C264" i="13" s="1"/>
  <c r="X242" i="20"/>
  <c r="X243" i="21" s="1"/>
  <c r="X263" i="13" s="1"/>
  <c r="S242" i="20"/>
  <c r="S243" i="21" s="1"/>
  <c r="S263" i="13" s="1"/>
  <c r="M242" i="20"/>
  <c r="M243" i="21" s="1"/>
  <c r="M263" i="13" s="1"/>
  <c r="H242" i="20"/>
  <c r="H243" i="21" s="1"/>
  <c r="H263" i="13" s="1"/>
  <c r="C242" i="20"/>
  <c r="C243" i="21" s="1"/>
  <c r="C263" i="13" s="1"/>
  <c r="V241" i="20"/>
  <c r="V242" i="21" s="1"/>
  <c r="V262" i="13" s="1"/>
  <c r="Q241" i="20"/>
  <c r="Q242" i="21" s="1"/>
  <c r="Q262" i="13" s="1"/>
  <c r="L241" i="20"/>
  <c r="L242" i="21" s="1"/>
  <c r="L262" i="13" s="1"/>
  <c r="F241" i="20"/>
  <c r="F242" i="21" s="1"/>
  <c r="F262" i="13" s="1"/>
  <c r="U240" i="20"/>
  <c r="U241" i="21" s="1"/>
  <c r="U261" i="13" s="1"/>
  <c r="O240" i="20"/>
  <c r="O241" i="21" s="1"/>
  <c r="O261" i="13" s="1"/>
  <c r="J240" i="20"/>
  <c r="J241" i="21" s="1"/>
  <c r="J261" i="13" s="1"/>
  <c r="E240" i="20"/>
  <c r="E241" i="21" s="1"/>
  <c r="E261" i="13" s="1"/>
  <c r="X239" i="20"/>
  <c r="X240" i="21" s="1"/>
  <c r="X260" i="13" s="1"/>
  <c r="S239" i="20"/>
  <c r="S240" i="21" s="1"/>
  <c r="S260" i="13" s="1"/>
  <c r="N239" i="20"/>
  <c r="N240" i="21" s="1"/>
  <c r="N260" i="13" s="1"/>
  <c r="H239" i="20"/>
  <c r="H240" i="21" s="1"/>
  <c r="H260" i="13" s="1"/>
  <c r="C239" i="20"/>
  <c r="C240" i="21" s="1"/>
  <c r="C260" i="13" s="1"/>
  <c r="X238" i="20"/>
  <c r="X239" i="21" s="1"/>
  <c r="X259" i="13" s="1"/>
  <c r="S238" i="20"/>
  <c r="S239" i="21" s="1"/>
  <c r="S259" i="13" s="1"/>
  <c r="M238" i="20"/>
  <c r="M239" i="21" s="1"/>
  <c r="M259" i="13" s="1"/>
  <c r="H238" i="20"/>
  <c r="H239" i="21" s="1"/>
  <c r="H259" i="13" s="1"/>
  <c r="C238" i="20"/>
  <c r="C239" i="21" s="1"/>
  <c r="C259" i="13" s="1"/>
  <c r="V237" i="20"/>
  <c r="V238" i="21" s="1"/>
  <c r="V258" i="13" s="1"/>
  <c r="Q237" i="20"/>
  <c r="Q238" i="21" s="1"/>
  <c r="Q258" i="13" s="1"/>
  <c r="L237" i="20"/>
  <c r="L238" i="21" s="1"/>
  <c r="L258" i="13" s="1"/>
  <c r="F237" i="20"/>
  <c r="F238" i="21" s="1"/>
  <c r="F258" i="13" s="1"/>
  <c r="U236" i="20"/>
  <c r="U237" i="21" s="1"/>
  <c r="U257" i="13" s="1"/>
  <c r="O236" i="20"/>
  <c r="O237" i="21" s="1"/>
  <c r="O257" i="13" s="1"/>
  <c r="J236" i="20"/>
  <c r="J237" i="21" s="1"/>
  <c r="J257" i="13" s="1"/>
  <c r="E236" i="20"/>
  <c r="E237" i="21" s="1"/>
  <c r="E257" i="13" s="1"/>
  <c r="X235" i="20"/>
  <c r="X236" i="21" s="1"/>
  <c r="X256" i="13" s="1"/>
  <c r="S235" i="20"/>
  <c r="S236" i="21" s="1"/>
  <c r="S256" i="13" s="1"/>
  <c r="N235" i="20"/>
  <c r="N236" i="21" s="1"/>
  <c r="N256" i="13" s="1"/>
  <c r="H235" i="20"/>
  <c r="H236" i="21" s="1"/>
  <c r="H256" i="13" s="1"/>
  <c r="C235" i="20"/>
  <c r="C236" i="21" s="1"/>
  <c r="C256" i="13" s="1"/>
  <c r="X234" i="20"/>
  <c r="X235" i="21" s="1"/>
  <c r="X255" i="13" s="1"/>
  <c r="S234" i="20"/>
  <c r="S235" i="21" s="1"/>
  <c r="S255" i="13" s="1"/>
  <c r="M234" i="20"/>
  <c r="M235" i="21" s="1"/>
  <c r="M255" i="13" s="1"/>
  <c r="H234" i="20"/>
  <c r="H235" i="21" s="1"/>
  <c r="H255" i="13" s="1"/>
  <c r="C234" i="20"/>
  <c r="C235" i="21" s="1"/>
  <c r="C255" i="13" s="1"/>
  <c r="V233" i="20"/>
  <c r="V234" i="21" s="1"/>
  <c r="V254" i="13" s="1"/>
  <c r="Q233" i="20"/>
  <c r="Q234" i="21" s="1"/>
  <c r="Q254" i="13" s="1"/>
  <c r="L233" i="20"/>
  <c r="L234" i="21" s="1"/>
  <c r="L254" i="13" s="1"/>
  <c r="F233" i="20"/>
  <c r="F234" i="21" s="1"/>
  <c r="F254" i="13" s="1"/>
  <c r="U232" i="20"/>
  <c r="U233" i="21" s="1"/>
  <c r="U253" i="13" s="1"/>
  <c r="O232" i="20"/>
  <c r="O233" i="21" s="1"/>
  <c r="O253" i="13" s="1"/>
  <c r="J232" i="20"/>
  <c r="J233" i="21" s="1"/>
  <c r="J253" i="13" s="1"/>
  <c r="E232" i="20"/>
  <c r="E233" i="21" s="1"/>
  <c r="E253" i="13" s="1"/>
  <c r="X231" i="20"/>
  <c r="X232" i="21" s="1"/>
  <c r="X252" i="13" s="1"/>
  <c r="S231" i="20"/>
  <c r="S232" i="21" s="1"/>
  <c r="S252" i="13" s="1"/>
  <c r="N231" i="20"/>
  <c r="N232" i="21" s="1"/>
  <c r="N252" i="13" s="1"/>
  <c r="H231" i="20"/>
  <c r="H232" i="21" s="1"/>
  <c r="H252" i="13" s="1"/>
  <c r="C231" i="20"/>
  <c r="C232" i="21" s="1"/>
  <c r="C252" i="13" s="1"/>
  <c r="X230" i="20"/>
  <c r="X231" i="21" s="1"/>
  <c r="X251" i="13" s="1"/>
  <c r="S230" i="20"/>
  <c r="S231" i="21" s="1"/>
  <c r="S251" i="13" s="1"/>
  <c r="M230" i="20"/>
  <c r="M231" i="21" s="1"/>
  <c r="M251" i="13" s="1"/>
  <c r="H230" i="20"/>
  <c r="H231" i="21" s="1"/>
  <c r="H251" i="13" s="1"/>
  <c r="C230" i="20"/>
  <c r="C231" i="21" s="1"/>
  <c r="C251" i="13" s="1"/>
  <c r="V229" i="20"/>
  <c r="V230" i="21" s="1"/>
  <c r="V250" i="13" s="1"/>
  <c r="Q229" i="20"/>
  <c r="Q230" i="21" s="1"/>
  <c r="Q250" i="13" s="1"/>
  <c r="L229" i="20"/>
  <c r="L230" i="21" s="1"/>
  <c r="L250" i="13" s="1"/>
  <c r="F229" i="20"/>
  <c r="F230" i="21" s="1"/>
  <c r="F250" i="13" s="1"/>
  <c r="U228" i="20"/>
  <c r="U229" i="21" s="1"/>
  <c r="U249" i="13" s="1"/>
  <c r="O228" i="20"/>
  <c r="O229" i="21" s="1"/>
  <c r="O249" i="13" s="1"/>
  <c r="J228" i="20"/>
  <c r="J229" i="21" s="1"/>
  <c r="J249" i="13" s="1"/>
  <c r="E228" i="20"/>
  <c r="E229" i="21" s="1"/>
  <c r="E249" i="13" s="1"/>
  <c r="X227" i="20"/>
  <c r="X228" i="21" s="1"/>
  <c r="X248" i="13" s="1"/>
  <c r="S227" i="20"/>
  <c r="S228" i="21" s="1"/>
  <c r="S248" i="13" s="1"/>
  <c r="N227" i="20"/>
  <c r="N228" i="21" s="1"/>
  <c r="N248" i="13" s="1"/>
  <c r="H227" i="20"/>
  <c r="H228" i="21" s="1"/>
  <c r="H248" i="13" s="1"/>
  <c r="C227" i="20"/>
  <c r="C228" i="21" s="1"/>
  <c r="C248" i="13" s="1"/>
  <c r="X226" i="20"/>
  <c r="X227" i="21" s="1"/>
  <c r="X247" i="13" s="1"/>
  <c r="S226" i="20"/>
  <c r="S227" i="21" s="1"/>
  <c r="S247" i="13" s="1"/>
  <c r="M226" i="20"/>
  <c r="M227" i="21" s="1"/>
  <c r="M247" i="13" s="1"/>
  <c r="H226" i="20"/>
  <c r="H227" i="21" s="1"/>
  <c r="H247" i="13" s="1"/>
  <c r="D226" i="20"/>
  <c r="Y225" i="20"/>
  <c r="Y226" i="21" s="1"/>
  <c r="Y246" i="13" s="1"/>
  <c r="U225" i="20"/>
  <c r="U226" i="21" s="1"/>
  <c r="U246" i="13" s="1"/>
  <c r="Q225" i="20"/>
  <c r="Q226" i="21" s="1"/>
  <c r="Q246" i="13" s="1"/>
  <c r="M225" i="20"/>
  <c r="M226" i="21" s="1"/>
  <c r="M246" i="13" s="1"/>
  <c r="I225" i="20"/>
  <c r="I226" i="21" s="1"/>
  <c r="I246" i="13" s="1"/>
  <c r="E225" i="20"/>
  <c r="E226" i="21" s="1"/>
  <c r="E246" i="13" s="1"/>
  <c r="V224" i="20"/>
  <c r="V225" i="21" s="1"/>
  <c r="V245" i="13" s="1"/>
  <c r="R224" i="20"/>
  <c r="R225" i="21" s="1"/>
  <c r="R245" i="13" s="1"/>
  <c r="N224" i="20"/>
  <c r="N225" i="21" s="1"/>
  <c r="N245" i="13" s="1"/>
  <c r="J224" i="20"/>
  <c r="J225" i="21" s="1"/>
  <c r="J245" i="13" s="1"/>
  <c r="F224" i="20"/>
  <c r="F225" i="21" s="1"/>
  <c r="F245" i="13" s="1"/>
  <c r="B224" i="20"/>
  <c r="B225" i="21" s="1"/>
  <c r="B245" i="13" s="1"/>
  <c r="W223" i="20"/>
  <c r="W224" i="21" s="1"/>
  <c r="W244" i="13" s="1"/>
  <c r="S223" i="20"/>
  <c r="S224" i="21" s="1"/>
  <c r="S244" i="13" s="1"/>
  <c r="O223" i="20"/>
  <c r="O224" i="21" s="1"/>
  <c r="O244" i="13" s="1"/>
  <c r="K223" i="20"/>
  <c r="K224" i="21" s="1"/>
  <c r="K244" i="13" s="1"/>
  <c r="G223" i="20"/>
  <c r="G224" i="21" s="1"/>
  <c r="G244" i="13" s="1"/>
  <c r="C223" i="20"/>
  <c r="C224" i="21" s="1"/>
  <c r="C244" i="13" s="1"/>
  <c r="X222" i="20"/>
  <c r="X223" i="21" s="1"/>
  <c r="X243" i="13" s="1"/>
  <c r="T222" i="20"/>
  <c r="T223" i="21" s="1"/>
  <c r="T243" i="13" s="1"/>
  <c r="P222" i="20"/>
  <c r="P223" i="21" s="1"/>
  <c r="P243" i="13" s="1"/>
  <c r="L222" i="20"/>
  <c r="L223" i="21" s="1"/>
  <c r="L243" i="13" s="1"/>
  <c r="H222" i="20"/>
  <c r="H223" i="21" s="1"/>
  <c r="H243" i="13" s="1"/>
  <c r="D222" i="20"/>
  <c r="D223" i="21" s="1"/>
  <c r="D243" i="13" s="1"/>
  <c r="Y221" i="20"/>
  <c r="Y222" i="21" s="1"/>
  <c r="Y242" i="13" s="1"/>
  <c r="U221" i="20"/>
  <c r="U222" i="21" s="1"/>
  <c r="U242" i="13" s="1"/>
  <c r="Q221" i="20"/>
  <c r="Q222" i="21" s="1"/>
  <c r="Q242" i="13" s="1"/>
  <c r="M221" i="20"/>
  <c r="M222" i="21" s="1"/>
  <c r="M242" i="13" s="1"/>
  <c r="I221" i="20"/>
  <c r="I222" i="21" s="1"/>
  <c r="I242" i="13" s="1"/>
  <c r="E221" i="20"/>
  <c r="E222" i="21" s="1"/>
  <c r="E242" i="13" s="1"/>
  <c r="V220" i="20"/>
  <c r="V221" i="21" s="1"/>
  <c r="V241" i="13" s="1"/>
  <c r="R220" i="20"/>
  <c r="R221" i="21" s="1"/>
  <c r="R241" i="13" s="1"/>
  <c r="N220" i="20"/>
  <c r="N221" i="21" s="1"/>
  <c r="N241" i="13" s="1"/>
  <c r="J220" i="20"/>
  <c r="J221" i="21" s="1"/>
  <c r="J241" i="13" s="1"/>
  <c r="F220" i="20"/>
  <c r="F221" i="21" s="1"/>
  <c r="F241" i="13" s="1"/>
  <c r="B220" i="20"/>
  <c r="B221" i="21" s="1"/>
  <c r="B241" i="13" s="1"/>
  <c r="W219" i="20"/>
  <c r="W220" i="21" s="1"/>
  <c r="W240" i="13" s="1"/>
  <c r="S219" i="20"/>
  <c r="S220" i="21" s="1"/>
  <c r="S240" i="13" s="1"/>
  <c r="O219" i="20"/>
  <c r="O220" i="21" s="1"/>
  <c r="O240" i="13" s="1"/>
  <c r="K219" i="20"/>
  <c r="K220" i="21" s="1"/>
  <c r="K240" i="13" s="1"/>
  <c r="G219" i="20"/>
  <c r="G220" i="21" s="1"/>
  <c r="G240" i="13" s="1"/>
  <c r="C219" i="20"/>
  <c r="C220" i="21" s="1"/>
  <c r="C240" i="13" s="1"/>
  <c r="X218" i="20"/>
  <c r="X219" i="21" s="1"/>
  <c r="X239" i="13" s="1"/>
  <c r="T218" i="20"/>
  <c r="T219" i="21" s="1"/>
  <c r="T239" i="13" s="1"/>
  <c r="P218" i="20"/>
  <c r="P219" i="21" s="1"/>
  <c r="P239" i="13" s="1"/>
  <c r="L218" i="20"/>
  <c r="L219" i="21" s="1"/>
  <c r="L239" i="13" s="1"/>
  <c r="H218" i="20"/>
  <c r="H219" i="21" s="1"/>
  <c r="H239" i="13" s="1"/>
  <c r="D218" i="20"/>
  <c r="Y217" i="20"/>
  <c r="Y218" i="21" s="1"/>
  <c r="Y238" i="13" s="1"/>
  <c r="U217" i="20"/>
  <c r="U218" i="21" s="1"/>
  <c r="U238" i="13" s="1"/>
  <c r="Q217" i="20"/>
  <c r="Q218" i="21" s="1"/>
  <c r="Q238" i="13" s="1"/>
  <c r="M217" i="20"/>
  <c r="M218" i="21" s="1"/>
  <c r="M238" i="13" s="1"/>
  <c r="I217" i="20"/>
  <c r="I218" i="21" s="1"/>
  <c r="I238" i="13" s="1"/>
  <c r="E217" i="20"/>
  <c r="E218" i="21" s="1"/>
  <c r="E238" i="13" s="1"/>
  <c r="V216" i="20"/>
  <c r="V217" i="21" s="1"/>
  <c r="V237" i="13" s="1"/>
  <c r="R216" i="20"/>
  <c r="R217" i="21" s="1"/>
  <c r="R237" i="13" s="1"/>
  <c r="N216" i="20"/>
  <c r="N217" i="21" s="1"/>
  <c r="N237" i="13" s="1"/>
  <c r="J216" i="20"/>
  <c r="J217" i="21" s="1"/>
  <c r="J237" i="13" s="1"/>
  <c r="F216" i="20"/>
  <c r="F217" i="21" s="1"/>
  <c r="F237" i="13" s="1"/>
  <c r="B216" i="20"/>
  <c r="B217" i="21" s="1"/>
  <c r="B237" i="13" s="1"/>
  <c r="W215" i="20"/>
  <c r="W216" i="21" s="1"/>
  <c r="W236" i="13" s="1"/>
  <c r="S215" i="20"/>
  <c r="S216" i="21" s="1"/>
  <c r="S236" i="13" s="1"/>
  <c r="O215" i="20"/>
  <c r="O216" i="21" s="1"/>
  <c r="O236" i="13" s="1"/>
  <c r="K215" i="20"/>
  <c r="K216" i="21" s="1"/>
  <c r="K236" i="13" s="1"/>
  <c r="G215" i="20"/>
  <c r="G216" i="21" s="1"/>
  <c r="G236" i="13" s="1"/>
  <c r="C215" i="20"/>
  <c r="C216" i="21" s="1"/>
  <c r="C236" i="13" s="1"/>
  <c r="X214" i="20"/>
  <c r="X215" i="21" s="1"/>
  <c r="X235" i="13" s="1"/>
  <c r="T214" i="20"/>
  <c r="T215" i="21" s="1"/>
  <c r="T235" i="13" s="1"/>
  <c r="P214" i="20"/>
  <c r="P215" i="21" s="1"/>
  <c r="P235" i="13" s="1"/>
  <c r="L214" i="20"/>
  <c r="L215" i="21" s="1"/>
  <c r="L235" i="13" s="1"/>
  <c r="H214" i="20"/>
  <c r="H215" i="21" s="1"/>
  <c r="H235" i="13" s="1"/>
  <c r="D214" i="20"/>
  <c r="D215" i="21" s="1"/>
  <c r="D235" i="13" s="1"/>
  <c r="Y213" i="20"/>
  <c r="Y214" i="21" s="1"/>
  <c r="Y234" i="13" s="1"/>
  <c r="U213" i="20"/>
  <c r="U214" i="21" s="1"/>
  <c r="U234" i="13" s="1"/>
  <c r="Q213" i="20"/>
  <c r="Q214" i="21" s="1"/>
  <c r="Q234" i="13" s="1"/>
  <c r="M213" i="20"/>
  <c r="M214" i="21" s="1"/>
  <c r="M234" i="13" s="1"/>
  <c r="I213" i="20"/>
  <c r="I214" i="21" s="1"/>
  <c r="I234" i="13" s="1"/>
  <c r="E213" i="20"/>
  <c r="E214" i="21" s="1"/>
  <c r="E234" i="13" s="1"/>
  <c r="V212" i="20"/>
  <c r="V213" i="21" s="1"/>
  <c r="V233" i="13" s="1"/>
  <c r="R212" i="20"/>
  <c r="R213" i="21" s="1"/>
  <c r="R233" i="13" s="1"/>
  <c r="N212" i="20"/>
  <c r="N213" i="21" s="1"/>
  <c r="N233" i="13" s="1"/>
  <c r="J212" i="20"/>
  <c r="J213" i="21" s="1"/>
  <c r="J233" i="13" s="1"/>
  <c r="F212" i="20"/>
  <c r="F213" i="21" s="1"/>
  <c r="F233" i="13" s="1"/>
  <c r="B212" i="20"/>
  <c r="B213" i="21" s="1"/>
  <c r="B233" i="13" s="1"/>
  <c r="W211" i="20"/>
  <c r="W212" i="21" s="1"/>
  <c r="W232" i="13" s="1"/>
  <c r="S211" i="20"/>
  <c r="S212" i="21" s="1"/>
  <c r="S232" i="13" s="1"/>
  <c r="O211" i="20"/>
  <c r="O212" i="21" s="1"/>
  <c r="O232" i="13" s="1"/>
  <c r="K211" i="20"/>
  <c r="K212" i="21" s="1"/>
  <c r="K232" i="13" s="1"/>
  <c r="G211" i="20"/>
  <c r="G212" i="21" s="1"/>
  <c r="G232" i="13" s="1"/>
  <c r="C211" i="20"/>
  <c r="C212" i="21" s="1"/>
  <c r="C232" i="13" s="1"/>
  <c r="X210" i="20"/>
  <c r="X211" i="21" s="1"/>
  <c r="X231" i="13" s="1"/>
  <c r="T210" i="20"/>
  <c r="T211" i="21" s="1"/>
  <c r="T231" i="13" s="1"/>
  <c r="P210" i="20"/>
  <c r="P211" i="21" s="1"/>
  <c r="P231" i="13" s="1"/>
  <c r="L210" i="20"/>
  <c r="L211" i="21" s="1"/>
  <c r="L231" i="13" s="1"/>
  <c r="H210" i="20"/>
  <c r="H211" i="21" s="1"/>
  <c r="H231" i="13" s="1"/>
  <c r="D210" i="20"/>
  <c r="D211" i="21" s="1"/>
  <c r="D231" i="13" s="1"/>
  <c r="Y209" i="20"/>
  <c r="Y210" i="21" s="1"/>
  <c r="Y230" i="13" s="1"/>
  <c r="U209" i="20"/>
  <c r="U210" i="21" s="1"/>
  <c r="U230" i="13" s="1"/>
  <c r="Q209" i="20"/>
  <c r="Q210" i="21" s="1"/>
  <c r="Q230" i="13" s="1"/>
  <c r="M209" i="20"/>
  <c r="M210" i="21" s="1"/>
  <c r="M230" i="13" s="1"/>
  <c r="I209" i="20"/>
  <c r="I210" i="21" s="1"/>
  <c r="I230" i="13" s="1"/>
  <c r="E209" i="20"/>
  <c r="E210" i="21" s="1"/>
  <c r="E230" i="13" s="1"/>
  <c r="V208" i="20"/>
  <c r="V209" i="21" s="1"/>
  <c r="V229" i="13" s="1"/>
  <c r="R208" i="20"/>
  <c r="R209" i="21" s="1"/>
  <c r="R229" i="13" s="1"/>
  <c r="N208" i="20"/>
  <c r="N209" i="21" s="1"/>
  <c r="N229" i="13" s="1"/>
  <c r="J208" i="20"/>
  <c r="J209" i="21" s="1"/>
  <c r="J229" i="13" s="1"/>
  <c r="F208" i="20"/>
  <c r="F209" i="21" s="1"/>
  <c r="F229" i="13" s="1"/>
  <c r="B208" i="20"/>
  <c r="B209" i="21" s="1"/>
  <c r="B229" i="13" s="1"/>
  <c r="W207" i="20"/>
  <c r="W208" i="21" s="1"/>
  <c r="W228" i="13" s="1"/>
  <c r="S207" i="20"/>
  <c r="S208" i="21" s="1"/>
  <c r="S228" i="13" s="1"/>
  <c r="O207" i="20"/>
  <c r="O208" i="21" s="1"/>
  <c r="O228" i="13" s="1"/>
  <c r="K207" i="20"/>
  <c r="K208" i="21" s="1"/>
  <c r="K228" i="13" s="1"/>
  <c r="G207" i="20"/>
  <c r="G208" i="21" s="1"/>
  <c r="G228" i="13" s="1"/>
  <c r="C207" i="20"/>
  <c r="C208" i="21" s="1"/>
  <c r="C228" i="13" s="1"/>
  <c r="X206" i="20"/>
  <c r="X207" i="21" s="1"/>
  <c r="X227" i="13" s="1"/>
  <c r="T206" i="20"/>
  <c r="T207" i="21" s="1"/>
  <c r="T227" i="13" s="1"/>
  <c r="P206" i="20"/>
  <c r="P207" i="21" s="1"/>
  <c r="P227" i="13" s="1"/>
  <c r="L206" i="20"/>
  <c r="L207" i="21" s="1"/>
  <c r="L227" i="13" s="1"/>
  <c r="H206" i="20"/>
  <c r="H207" i="21" s="1"/>
  <c r="H227" i="13" s="1"/>
  <c r="D206" i="20"/>
  <c r="D207" i="21" s="1"/>
  <c r="D227" i="13" s="1"/>
  <c r="Y205" i="20"/>
  <c r="Y206" i="21" s="1"/>
  <c r="Y226" i="13" s="1"/>
  <c r="U205" i="20"/>
  <c r="U206" i="21" s="1"/>
  <c r="U226" i="13" s="1"/>
  <c r="Q205" i="20"/>
  <c r="Q206" i="21" s="1"/>
  <c r="Q226" i="13" s="1"/>
  <c r="M205" i="20"/>
  <c r="M206" i="21" s="1"/>
  <c r="M226" i="13" s="1"/>
  <c r="I205" i="20"/>
  <c r="I206" i="21" s="1"/>
  <c r="I226" i="13" s="1"/>
  <c r="E205" i="20"/>
  <c r="E206" i="21" s="1"/>
  <c r="E226" i="13" s="1"/>
  <c r="V204" i="20"/>
  <c r="V205" i="21" s="1"/>
  <c r="V225" i="13" s="1"/>
  <c r="R204" i="20"/>
  <c r="R205" i="21" s="1"/>
  <c r="R225" i="13" s="1"/>
  <c r="N204" i="20"/>
  <c r="N205" i="21" s="1"/>
  <c r="N225" i="13" s="1"/>
  <c r="J204" i="20"/>
  <c r="J205" i="21" s="1"/>
  <c r="J225" i="13" s="1"/>
  <c r="F204" i="20"/>
  <c r="F205" i="21" s="1"/>
  <c r="F225" i="13" s="1"/>
  <c r="B204" i="20"/>
  <c r="B205" i="21" s="1"/>
  <c r="B225" i="13" s="1"/>
  <c r="W203" i="20"/>
  <c r="W204" i="21" s="1"/>
  <c r="W224" i="13" s="1"/>
  <c r="S203" i="20"/>
  <c r="S204" i="21" s="1"/>
  <c r="S224" i="13" s="1"/>
  <c r="O203" i="20"/>
  <c r="O204" i="21" s="1"/>
  <c r="O224" i="13" s="1"/>
  <c r="K203" i="20"/>
  <c r="K204" i="21" s="1"/>
  <c r="K224" i="13" s="1"/>
  <c r="G203" i="20"/>
  <c r="G204" i="21" s="1"/>
  <c r="G224" i="13" s="1"/>
  <c r="C203" i="20"/>
  <c r="C204" i="21" s="1"/>
  <c r="C224" i="13" s="1"/>
  <c r="X202" i="20"/>
  <c r="X203" i="21" s="1"/>
  <c r="X223" i="13" s="1"/>
  <c r="T202" i="20"/>
  <c r="T203" i="21" s="1"/>
  <c r="T223" i="13" s="1"/>
  <c r="P202" i="20"/>
  <c r="P203" i="21" s="1"/>
  <c r="P223" i="13" s="1"/>
  <c r="L202" i="20"/>
  <c r="L203" i="21" s="1"/>
  <c r="L223" i="13" s="1"/>
  <c r="H202" i="20"/>
  <c r="H203" i="21" s="1"/>
  <c r="H223" i="13" s="1"/>
  <c r="D202" i="20"/>
  <c r="Y201" i="20"/>
  <c r="Y202" i="21" s="1"/>
  <c r="Y222" i="13" s="1"/>
  <c r="U201" i="20"/>
  <c r="U202" i="21" s="1"/>
  <c r="U222" i="13" s="1"/>
  <c r="Q201" i="20"/>
  <c r="Q202" i="21" s="1"/>
  <c r="Q222" i="13" s="1"/>
  <c r="M201" i="20"/>
  <c r="M202" i="21" s="1"/>
  <c r="M222" i="13" s="1"/>
  <c r="I201" i="20"/>
  <c r="I202" i="21" s="1"/>
  <c r="I222" i="13" s="1"/>
  <c r="E201" i="20"/>
  <c r="E202" i="21" s="1"/>
  <c r="E222" i="13" s="1"/>
  <c r="V200" i="20"/>
  <c r="V201" i="21" s="1"/>
  <c r="V221" i="13" s="1"/>
  <c r="R200" i="20"/>
  <c r="R201" i="21" s="1"/>
  <c r="R221" i="13" s="1"/>
  <c r="N200" i="20"/>
  <c r="N201" i="21" s="1"/>
  <c r="N221" i="13" s="1"/>
  <c r="J200" i="20"/>
  <c r="J201" i="21" s="1"/>
  <c r="J221" i="13" s="1"/>
  <c r="F200" i="20"/>
  <c r="F201" i="21" s="1"/>
  <c r="F221" i="13" s="1"/>
  <c r="B200" i="20"/>
  <c r="B201" i="21" s="1"/>
  <c r="B221" i="13" s="1"/>
  <c r="W199" i="20"/>
  <c r="W200" i="21" s="1"/>
  <c r="W220" i="13" s="1"/>
  <c r="S199" i="20"/>
  <c r="S200" i="21" s="1"/>
  <c r="S220" i="13" s="1"/>
  <c r="O199" i="20"/>
  <c r="O200" i="21" s="1"/>
  <c r="O220" i="13" s="1"/>
  <c r="K199" i="20"/>
  <c r="K200" i="21" s="1"/>
  <c r="K220" i="13" s="1"/>
  <c r="G199" i="20"/>
  <c r="G200" i="21" s="1"/>
  <c r="G220" i="13" s="1"/>
  <c r="C199" i="20"/>
  <c r="C200" i="21" s="1"/>
  <c r="C220" i="13" s="1"/>
  <c r="X198" i="20"/>
  <c r="X199" i="21" s="1"/>
  <c r="X219" i="13" s="1"/>
  <c r="T198" i="20"/>
  <c r="T199" i="21" s="1"/>
  <c r="T219" i="13" s="1"/>
  <c r="P198" i="20"/>
  <c r="P199" i="21" s="1"/>
  <c r="P219" i="13" s="1"/>
  <c r="L198" i="20"/>
  <c r="L199" i="21" s="1"/>
  <c r="L219" i="13" s="1"/>
  <c r="H198" i="20"/>
  <c r="H199" i="21" s="1"/>
  <c r="H219" i="13" s="1"/>
  <c r="D198" i="20"/>
  <c r="D199" i="21" s="1"/>
  <c r="D219" i="13" s="1"/>
  <c r="Y197" i="20"/>
  <c r="Y198" i="21" s="1"/>
  <c r="Y218" i="13" s="1"/>
  <c r="U197" i="20"/>
  <c r="U198" i="21" s="1"/>
  <c r="U218" i="13" s="1"/>
  <c r="Q197" i="20"/>
  <c r="Q198" i="21" s="1"/>
  <c r="Q218" i="13" s="1"/>
  <c r="M197" i="20"/>
  <c r="M198" i="21" s="1"/>
  <c r="M218" i="13" s="1"/>
  <c r="I197" i="20"/>
  <c r="I198" i="21" s="1"/>
  <c r="I218" i="13" s="1"/>
  <c r="E197" i="20"/>
  <c r="E198" i="21" s="1"/>
  <c r="E218" i="13" s="1"/>
  <c r="V196" i="20"/>
  <c r="V197" i="21" s="1"/>
  <c r="V217" i="13" s="1"/>
  <c r="R196" i="20"/>
  <c r="R197" i="21" s="1"/>
  <c r="R217" i="13" s="1"/>
  <c r="N196" i="20"/>
  <c r="N197" i="21" s="1"/>
  <c r="N217" i="13" s="1"/>
  <c r="J196" i="20"/>
  <c r="J197" i="21" s="1"/>
  <c r="J217" i="13" s="1"/>
  <c r="F196" i="20"/>
  <c r="F197" i="21" s="1"/>
  <c r="F217" i="13" s="1"/>
  <c r="B196" i="20"/>
  <c r="B197" i="21" s="1"/>
  <c r="B217" i="13" s="1"/>
  <c r="W195" i="20"/>
  <c r="W196" i="21" s="1"/>
  <c r="W216" i="13" s="1"/>
  <c r="S195" i="20"/>
  <c r="S196" i="21" s="1"/>
  <c r="S216" i="13" s="1"/>
  <c r="O195" i="20"/>
  <c r="O196" i="21" s="1"/>
  <c r="O216" i="13" s="1"/>
  <c r="K195" i="20"/>
  <c r="K196" i="21" s="1"/>
  <c r="K216" i="13" s="1"/>
  <c r="G195" i="20"/>
  <c r="G196" i="21" s="1"/>
  <c r="G216" i="13" s="1"/>
  <c r="C195" i="20"/>
  <c r="C196" i="21" s="1"/>
  <c r="C216" i="13" s="1"/>
  <c r="X194" i="20"/>
  <c r="X195" i="21" s="1"/>
  <c r="X215" i="13" s="1"/>
  <c r="T194" i="20"/>
  <c r="T195" i="21" s="1"/>
  <c r="T215" i="13" s="1"/>
  <c r="P194" i="20"/>
  <c r="P195" i="21" s="1"/>
  <c r="P215" i="13" s="1"/>
  <c r="L194" i="20"/>
  <c r="L195" i="21" s="1"/>
  <c r="L215" i="13" s="1"/>
  <c r="H194" i="20"/>
  <c r="H195" i="21" s="1"/>
  <c r="H215" i="13" s="1"/>
  <c r="D194" i="20"/>
  <c r="Y193" i="20"/>
  <c r="Y194" i="21" s="1"/>
  <c r="Y214" i="13" s="1"/>
  <c r="U193" i="20"/>
  <c r="U194" i="21" s="1"/>
  <c r="U214" i="13" s="1"/>
  <c r="Q193" i="20"/>
  <c r="Q194" i="21" s="1"/>
  <c r="Q214" i="13" s="1"/>
  <c r="M193" i="20"/>
  <c r="M194" i="21" s="1"/>
  <c r="M214" i="13" s="1"/>
  <c r="I193" i="20"/>
  <c r="I194" i="21" s="1"/>
  <c r="I214" i="13" s="1"/>
  <c r="E193" i="20"/>
  <c r="E194" i="21" s="1"/>
  <c r="E214" i="13" s="1"/>
  <c r="V192" i="20"/>
  <c r="V193" i="21" s="1"/>
  <c r="V213" i="13" s="1"/>
  <c r="R192" i="20"/>
  <c r="R193" i="21" s="1"/>
  <c r="R213" i="13" s="1"/>
  <c r="N192" i="20"/>
  <c r="N193" i="21" s="1"/>
  <c r="N213" i="13" s="1"/>
  <c r="J192" i="20"/>
  <c r="J193" i="21" s="1"/>
  <c r="J213" i="13" s="1"/>
  <c r="F192" i="20"/>
  <c r="F193" i="21" s="1"/>
  <c r="F213" i="13" s="1"/>
  <c r="B192" i="20"/>
  <c r="B193" i="21" s="1"/>
  <c r="B213" i="13" s="1"/>
  <c r="W191" i="20"/>
  <c r="W192" i="21" s="1"/>
  <c r="W212" i="13" s="1"/>
  <c r="S191" i="20"/>
  <c r="S192" i="21" s="1"/>
  <c r="S212" i="13" s="1"/>
  <c r="O191" i="20"/>
  <c r="O192" i="21" s="1"/>
  <c r="O212" i="13" s="1"/>
  <c r="K191" i="20"/>
  <c r="K192" i="21" s="1"/>
  <c r="K212" i="13" s="1"/>
  <c r="G191" i="20"/>
  <c r="G192" i="21" s="1"/>
  <c r="G212" i="13" s="1"/>
  <c r="C191" i="20"/>
  <c r="C192" i="21" s="1"/>
  <c r="C212" i="13" s="1"/>
  <c r="X190" i="20"/>
  <c r="X191" i="21" s="1"/>
  <c r="X211" i="13" s="1"/>
  <c r="T190" i="20"/>
  <c r="T191" i="21" s="1"/>
  <c r="T211" i="13" s="1"/>
  <c r="P190" i="20"/>
  <c r="P191" i="21" s="1"/>
  <c r="P211" i="13" s="1"/>
  <c r="L190" i="20"/>
  <c r="L191" i="21" s="1"/>
  <c r="L211" i="13" s="1"/>
  <c r="H190" i="20"/>
  <c r="H191" i="21" s="1"/>
  <c r="H211" i="13" s="1"/>
  <c r="D190" i="20"/>
  <c r="D191" i="21" s="1"/>
  <c r="D211" i="13" s="1"/>
  <c r="Y189" i="20"/>
  <c r="Y190" i="21" s="1"/>
  <c r="Y210" i="13" s="1"/>
  <c r="U189" i="20"/>
  <c r="U190" i="21" s="1"/>
  <c r="U210" i="13" s="1"/>
  <c r="Q189" i="20"/>
  <c r="Q190" i="21" s="1"/>
  <c r="Q210" i="13" s="1"/>
  <c r="M189" i="20"/>
  <c r="M190" i="21" s="1"/>
  <c r="M210" i="13" s="1"/>
  <c r="I189" i="20"/>
  <c r="I190" i="21" s="1"/>
  <c r="I210" i="13" s="1"/>
  <c r="E189" i="20"/>
  <c r="E190" i="21" s="1"/>
  <c r="E210" i="13" s="1"/>
  <c r="V188" i="20"/>
  <c r="V189" i="21" s="1"/>
  <c r="V209" i="13" s="1"/>
  <c r="R188" i="20"/>
  <c r="R189" i="21" s="1"/>
  <c r="R209" i="13" s="1"/>
  <c r="N188" i="20"/>
  <c r="N189" i="21" s="1"/>
  <c r="N209" i="13" s="1"/>
  <c r="J188" i="20"/>
  <c r="J189" i="21" s="1"/>
  <c r="J209" i="13" s="1"/>
  <c r="F188" i="20"/>
  <c r="F189" i="21" s="1"/>
  <c r="F209" i="13" s="1"/>
  <c r="B188" i="20"/>
  <c r="B189" i="21" s="1"/>
  <c r="B209" i="13" s="1"/>
  <c r="W187" i="20"/>
  <c r="W188" i="21" s="1"/>
  <c r="W208" i="13" s="1"/>
  <c r="S187" i="20"/>
  <c r="S188" i="21" s="1"/>
  <c r="S208" i="13" s="1"/>
  <c r="O187" i="20"/>
  <c r="O188" i="21" s="1"/>
  <c r="O208" i="13" s="1"/>
  <c r="K187" i="20"/>
  <c r="K188" i="21" s="1"/>
  <c r="K208" i="13" s="1"/>
  <c r="G187" i="20"/>
  <c r="G188" i="21" s="1"/>
  <c r="G208" i="13" s="1"/>
  <c r="C187" i="20"/>
  <c r="C188" i="21" s="1"/>
  <c r="C208" i="13" s="1"/>
  <c r="X186" i="20"/>
  <c r="X187" i="21" s="1"/>
  <c r="X207" i="13" s="1"/>
  <c r="T186" i="20"/>
  <c r="T187" i="21" s="1"/>
  <c r="T207" i="13" s="1"/>
  <c r="P186" i="20"/>
  <c r="P187" i="21" s="1"/>
  <c r="P207" i="13" s="1"/>
  <c r="L186" i="20"/>
  <c r="L187" i="21" s="1"/>
  <c r="L207" i="13" s="1"/>
  <c r="H186" i="20"/>
  <c r="H187" i="21" s="1"/>
  <c r="H207" i="13" s="1"/>
  <c r="D186" i="20"/>
  <c r="Y185" i="20"/>
  <c r="Y186" i="21" s="1"/>
  <c r="Y206" i="13" s="1"/>
  <c r="U185" i="20"/>
  <c r="U186" i="21" s="1"/>
  <c r="U206" i="13" s="1"/>
  <c r="Q185" i="20"/>
  <c r="Q186" i="21" s="1"/>
  <c r="Q206" i="13" s="1"/>
  <c r="M185" i="20"/>
  <c r="M186" i="21" s="1"/>
  <c r="M206" i="13" s="1"/>
  <c r="I185" i="20"/>
  <c r="I186" i="21" s="1"/>
  <c r="I206" i="13" s="1"/>
  <c r="E185" i="20"/>
  <c r="E186" i="21" s="1"/>
  <c r="E206" i="13" s="1"/>
  <c r="V184" i="20"/>
  <c r="V185" i="21" s="1"/>
  <c r="V205" i="13" s="1"/>
  <c r="R184" i="20"/>
  <c r="R185" i="21" s="1"/>
  <c r="R205" i="13" s="1"/>
  <c r="N184" i="20"/>
  <c r="N185" i="21" s="1"/>
  <c r="N205" i="13" s="1"/>
  <c r="J184" i="20"/>
  <c r="J185" i="21" s="1"/>
  <c r="J205" i="13" s="1"/>
  <c r="F184" i="20"/>
  <c r="F185" i="21" s="1"/>
  <c r="F205" i="13" s="1"/>
  <c r="B184" i="20"/>
  <c r="B185" i="21" s="1"/>
  <c r="B205" i="13" s="1"/>
  <c r="W183" i="20"/>
  <c r="W184" i="21" s="1"/>
  <c r="W204" i="13" s="1"/>
  <c r="S183" i="20"/>
  <c r="S184" i="21" s="1"/>
  <c r="S204" i="13" s="1"/>
  <c r="O183" i="20"/>
  <c r="O184" i="21" s="1"/>
  <c r="O204" i="13" s="1"/>
  <c r="K183" i="20"/>
  <c r="K184" i="21" s="1"/>
  <c r="K204" i="13" s="1"/>
  <c r="G183" i="20"/>
  <c r="G184" i="21" s="1"/>
  <c r="G204" i="13" s="1"/>
  <c r="C183" i="20"/>
  <c r="C184" i="21" s="1"/>
  <c r="C204" i="13" s="1"/>
  <c r="X182" i="20"/>
  <c r="X183" i="21" s="1"/>
  <c r="X203" i="13" s="1"/>
  <c r="T182" i="20"/>
  <c r="T183" i="21" s="1"/>
  <c r="T203" i="13" s="1"/>
  <c r="P182" i="20"/>
  <c r="P183" i="21" s="1"/>
  <c r="P203" i="13" s="1"/>
  <c r="L182" i="20"/>
  <c r="L183" i="21" s="1"/>
  <c r="L203" i="13" s="1"/>
  <c r="H182" i="20"/>
  <c r="H183" i="21" s="1"/>
  <c r="H203" i="13" s="1"/>
  <c r="D182" i="20"/>
  <c r="D183" i="21" s="1"/>
  <c r="D203" i="13" s="1"/>
  <c r="Y181" i="20"/>
  <c r="Y182" i="21" s="1"/>
  <c r="Y202" i="13" s="1"/>
  <c r="U181" i="20"/>
  <c r="U182" i="21" s="1"/>
  <c r="U202" i="13" s="1"/>
  <c r="Q181" i="20"/>
  <c r="Q182" i="21" s="1"/>
  <c r="Q202" i="13" s="1"/>
  <c r="M181" i="20"/>
  <c r="M182" i="21" s="1"/>
  <c r="M202" i="13" s="1"/>
  <c r="I181" i="20"/>
  <c r="I182" i="21" s="1"/>
  <c r="I202" i="13" s="1"/>
  <c r="E181" i="20"/>
  <c r="E182" i="21" s="1"/>
  <c r="E202" i="13" s="1"/>
  <c r="V180" i="20"/>
  <c r="V181" i="21" s="1"/>
  <c r="V201" i="13" s="1"/>
  <c r="R180" i="20"/>
  <c r="R181" i="21" s="1"/>
  <c r="R201" i="13" s="1"/>
  <c r="N180" i="20"/>
  <c r="N181" i="21" s="1"/>
  <c r="N201" i="13" s="1"/>
  <c r="J180" i="20"/>
  <c r="J181" i="21" s="1"/>
  <c r="J201" i="13" s="1"/>
  <c r="F180" i="20"/>
  <c r="F181" i="21" s="1"/>
  <c r="F201" i="13" s="1"/>
  <c r="B180" i="20"/>
  <c r="B181" i="21" s="1"/>
  <c r="B201" i="13" s="1"/>
  <c r="W179" i="20"/>
  <c r="W180" i="21" s="1"/>
  <c r="W200" i="13" s="1"/>
  <c r="S179" i="20"/>
  <c r="S180" i="21" s="1"/>
  <c r="S200" i="13" s="1"/>
  <c r="O179" i="20"/>
  <c r="O180" i="21" s="1"/>
  <c r="O200" i="13" s="1"/>
  <c r="K179" i="20"/>
  <c r="K180" i="21" s="1"/>
  <c r="K200" i="13" s="1"/>
  <c r="G179" i="20"/>
  <c r="G180" i="21" s="1"/>
  <c r="G200" i="13" s="1"/>
  <c r="C179" i="20"/>
  <c r="C180" i="21" s="1"/>
  <c r="C200" i="13" s="1"/>
  <c r="X178" i="20"/>
  <c r="X179" i="21" s="1"/>
  <c r="X199" i="13" s="1"/>
  <c r="T178" i="20"/>
  <c r="T179" i="21" s="1"/>
  <c r="T199" i="13" s="1"/>
  <c r="P178" i="20"/>
  <c r="P179" i="21" s="1"/>
  <c r="P199" i="13" s="1"/>
  <c r="L178" i="20"/>
  <c r="L179" i="21" s="1"/>
  <c r="L199" i="13" s="1"/>
  <c r="H178" i="20"/>
  <c r="H179" i="21" s="1"/>
  <c r="H199" i="13" s="1"/>
  <c r="D178" i="20"/>
  <c r="Y177" i="20"/>
  <c r="Y178" i="21" s="1"/>
  <c r="Y198" i="13" s="1"/>
  <c r="U177" i="20"/>
  <c r="U178" i="21" s="1"/>
  <c r="U198" i="13" s="1"/>
  <c r="Q177" i="20"/>
  <c r="Q178" i="21" s="1"/>
  <c r="Q198" i="13" s="1"/>
  <c r="M177" i="20"/>
  <c r="M178" i="21" s="1"/>
  <c r="M198" i="13" s="1"/>
  <c r="I177" i="20"/>
  <c r="I178" i="21" s="1"/>
  <c r="I198" i="13" s="1"/>
  <c r="E177" i="20"/>
  <c r="E178" i="21" s="1"/>
  <c r="E198" i="13" s="1"/>
  <c r="V176" i="20"/>
  <c r="V177" i="21" s="1"/>
  <c r="V197" i="13" s="1"/>
  <c r="R176" i="20"/>
  <c r="R177" i="21" s="1"/>
  <c r="R197" i="13" s="1"/>
  <c r="N176" i="20"/>
  <c r="N177" i="21" s="1"/>
  <c r="N197" i="13" s="1"/>
  <c r="J176" i="20"/>
  <c r="J177" i="21" s="1"/>
  <c r="J197" i="13" s="1"/>
  <c r="F176" i="20"/>
  <c r="F177" i="21" s="1"/>
  <c r="F197" i="13" s="1"/>
  <c r="B176" i="20"/>
  <c r="B177" i="21" s="1"/>
  <c r="B197" i="13" s="1"/>
  <c r="W175" i="20"/>
  <c r="W176" i="21" s="1"/>
  <c r="W196" i="13" s="1"/>
  <c r="S175" i="20"/>
  <c r="S176" i="21" s="1"/>
  <c r="S196" i="13" s="1"/>
  <c r="O175" i="20"/>
  <c r="O176" i="21" s="1"/>
  <c r="O196" i="13" s="1"/>
  <c r="K175" i="20"/>
  <c r="K176" i="21" s="1"/>
  <c r="K196" i="13" s="1"/>
  <c r="G175" i="20"/>
  <c r="G176" i="21" s="1"/>
  <c r="G196" i="13" s="1"/>
  <c r="C175" i="20"/>
  <c r="C176" i="21" s="1"/>
  <c r="C196" i="13" s="1"/>
  <c r="X174" i="20"/>
  <c r="X175" i="21" s="1"/>
  <c r="X195" i="13" s="1"/>
  <c r="T174" i="20"/>
  <c r="T175" i="21" s="1"/>
  <c r="T195" i="13" s="1"/>
  <c r="P174" i="20"/>
  <c r="P175" i="21" s="1"/>
  <c r="P195" i="13" s="1"/>
  <c r="L174" i="20"/>
  <c r="L175" i="21" s="1"/>
  <c r="L195" i="13" s="1"/>
  <c r="H174" i="20"/>
  <c r="H175" i="21" s="1"/>
  <c r="H195" i="13" s="1"/>
  <c r="D174" i="20"/>
  <c r="D175" i="21" s="1"/>
  <c r="D195" i="13" s="1"/>
  <c r="Y173" i="20"/>
  <c r="Y174" i="21" s="1"/>
  <c r="Y194" i="13" s="1"/>
  <c r="U173" i="20"/>
  <c r="U174" i="21" s="1"/>
  <c r="U194" i="13" s="1"/>
  <c r="Q173" i="20"/>
  <c r="Q174" i="21" s="1"/>
  <c r="Q194" i="13" s="1"/>
  <c r="M173" i="20"/>
  <c r="M174" i="21" s="1"/>
  <c r="M194" i="13" s="1"/>
  <c r="I173" i="20"/>
  <c r="I174" i="21" s="1"/>
  <c r="I194" i="13" s="1"/>
  <c r="E173" i="20"/>
  <c r="E174" i="21" s="1"/>
  <c r="E194" i="13" s="1"/>
  <c r="V172" i="20"/>
  <c r="V173" i="21" s="1"/>
  <c r="V193" i="13" s="1"/>
  <c r="R172" i="20"/>
  <c r="R173" i="21" s="1"/>
  <c r="R193" i="13" s="1"/>
  <c r="N172" i="20"/>
  <c r="N173" i="21" s="1"/>
  <c r="N193" i="13" s="1"/>
  <c r="J172" i="20"/>
  <c r="J173" i="21" s="1"/>
  <c r="J193" i="13" s="1"/>
  <c r="F172" i="20"/>
  <c r="F173" i="21" s="1"/>
  <c r="F193" i="13" s="1"/>
  <c r="B172" i="20"/>
  <c r="B173" i="21" s="1"/>
  <c r="B193" i="13" s="1"/>
  <c r="W171" i="20"/>
  <c r="W172" i="21" s="1"/>
  <c r="W192" i="13" s="1"/>
  <c r="S171" i="20"/>
  <c r="S172" i="21" s="1"/>
  <c r="S192" i="13" s="1"/>
  <c r="O171" i="20"/>
  <c r="O172" i="21" s="1"/>
  <c r="O192" i="13" s="1"/>
  <c r="Y371" i="20"/>
  <c r="Y372" i="21" s="1"/>
  <c r="Y392" i="13" s="1"/>
  <c r="T354" i="20"/>
  <c r="T355" i="21" s="1"/>
  <c r="T375" i="13" s="1"/>
  <c r="N349" i="20"/>
  <c r="N350" i="21" s="1"/>
  <c r="N370" i="13" s="1"/>
  <c r="Y345" i="20"/>
  <c r="Y346" i="21" s="1"/>
  <c r="Y366" i="13" s="1"/>
  <c r="F344" i="20"/>
  <c r="F345" i="21" s="1"/>
  <c r="F365" i="13" s="1"/>
  <c r="I342" i="20"/>
  <c r="I343" i="21" s="1"/>
  <c r="I363" i="13" s="1"/>
  <c r="L339" i="20"/>
  <c r="L340" i="21" s="1"/>
  <c r="L360" i="13" s="1"/>
  <c r="F337" i="20"/>
  <c r="F338" i="21" s="1"/>
  <c r="F358" i="13" s="1"/>
  <c r="D336" i="20"/>
  <c r="D337" i="21" s="1"/>
  <c r="D357" i="13" s="1"/>
  <c r="I334" i="20"/>
  <c r="I335" i="21" s="1"/>
  <c r="I355" i="13" s="1"/>
  <c r="L331" i="20"/>
  <c r="L332" i="21" s="1"/>
  <c r="L352" i="13" s="1"/>
  <c r="F329" i="20"/>
  <c r="F330" i="21" s="1"/>
  <c r="F350" i="13" s="1"/>
  <c r="H328" i="20"/>
  <c r="H329" i="21" s="1"/>
  <c r="H349" i="13" s="1"/>
  <c r="C327" i="20"/>
  <c r="C328" i="21" s="1"/>
  <c r="C348" i="13" s="1"/>
  <c r="S324" i="20"/>
  <c r="S325" i="21" s="1"/>
  <c r="S345" i="13" s="1"/>
  <c r="K323" i="20"/>
  <c r="K324" i="21" s="1"/>
  <c r="K344" i="13" s="1"/>
  <c r="X319" i="20"/>
  <c r="X320" i="21" s="1"/>
  <c r="X340" i="13" s="1"/>
  <c r="I318" i="20"/>
  <c r="I319" i="21" s="1"/>
  <c r="I339" i="13" s="1"/>
  <c r="M317" i="20"/>
  <c r="M318" i="21" s="1"/>
  <c r="M338" i="13" s="1"/>
  <c r="T314" i="20"/>
  <c r="T315" i="21" s="1"/>
  <c r="T335" i="13" s="1"/>
  <c r="M313" i="20"/>
  <c r="M314" i="21" s="1"/>
  <c r="M334" i="13" s="1"/>
  <c r="V312" i="20"/>
  <c r="V313" i="21" s="1"/>
  <c r="V333" i="13" s="1"/>
  <c r="X311" i="20"/>
  <c r="X312" i="21" s="1"/>
  <c r="X332" i="13" s="1"/>
  <c r="C311" i="20"/>
  <c r="C312" i="21" s="1"/>
  <c r="C332" i="13" s="1"/>
  <c r="L310" i="20"/>
  <c r="L311" i="21" s="1"/>
  <c r="L331" i="13" s="1"/>
  <c r="U309" i="20"/>
  <c r="U310" i="21" s="1"/>
  <c r="U330" i="13" s="1"/>
  <c r="E309" i="20"/>
  <c r="E310" i="21" s="1"/>
  <c r="E330" i="13" s="1"/>
  <c r="S308" i="20"/>
  <c r="S309" i="21" s="1"/>
  <c r="S329" i="13" s="1"/>
  <c r="C308" i="20"/>
  <c r="C309" i="21" s="1"/>
  <c r="C329" i="13" s="1"/>
  <c r="P307" i="20"/>
  <c r="P308" i="21" s="1"/>
  <c r="P328" i="13" s="1"/>
  <c r="L306" i="20"/>
  <c r="L307" i="21" s="1"/>
  <c r="L327" i="13" s="1"/>
  <c r="U305" i="20"/>
  <c r="U306" i="21" s="1"/>
  <c r="U326" i="13" s="1"/>
  <c r="E305" i="20"/>
  <c r="E306" i="21" s="1"/>
  <c r="E326" i="13" s="1"/>
  <c r="S304" i="20"/>
  <c r="S305" i="21" s="1"/>
  <c r="S325" i="13" s="1"/>
  <c r="C304" i="20"/>
  <c r="C305" i="21" s="1"/>
  <c r="C325" i="13" s="1"/>
  <c r="P303" i="20"/>
  <c r="P304" i="21" s="1"/>
  <c r="P324" i="13" s="1"/>
  <c r="L302" i="20"/>
  <c r="L303" i="21" s="1"/>
  <c r="L323" i="13" s="1"/>
  <c r="U301" i="20"/>
  <c r="U302" i="21" s="1"/>
  <c r="U322" i="13" s="1"/>
  <c r="E301" i="20"/>
  <c r="E302" i="21" s="1"/>
  <c r="E322" i="13" s="1"/>
  <c r="S300" i="20"/>
  <c r="S301" i="21" s="1"/>
  <c r="S321" i="13" s="1"/>
  <c r="C300" i="20"/>
  <c r="C301" i="21" s="1"/>
  <c r="C321" i="13" s="1"/>
  <c r="P299" i="20"/>
  <c r="P300" i="21" s="1"/>
  <c r="P320" i="13" s="1"/>
  <c r="L298" i="20"/>
  <c r="L299" i="21" s="1"/>
  <c r="L319" i="13" s="1"/>
  <c r="U297" i="20"/>
  <c r="U298" i="21" s="1"/>
  <c r="U318" i="13" s="1"/>
  <c r="E297" i="20"/>
  <c r="E298" i="21" s="1"/>
  <c r="E318" i="13" s="1"/>
  <c r="S296" i="20"/>
  <c r="S297" i="21" s="1"/>
  <c r="S317" i="13" s="1"/>
  <c r="C296" i="20"/>
  <c r="C297" i="21" s="1"/>
  <c r="C317" i="13" s="1"/>
  <c r="P295" i="20"/>
  <c r="P296" i="21" s="1"/>
  <c r="P316" i="13" s="1"/>
  <c r="L294" i="20"/>
  <c r="L295" i="21" s="1"/>
  <c r="L315" i="13" s="1"/>
  <c r="U293" i="20"/>
  <c r="U294" i="21" s="1"/>
  <c r="U314" i="13" s="1"/>
  <c r="E293" i="20"/>
  <c r="E294" i="21" s="1"/>
  <c r="E314" i="13" s="1"/>
  <c r="S292" i="20"/>
  <c r="S293" i="21" s="1"/>
  <c r="S313" i="13" s="1"/>
  <c r="C292" i="20"/>
  <c r="C293" i="21" s="1"/>
  <c r="C313" i="13" s="1"/>
  <c r="P291" i="20"/>
  <c r="P292" i="21" s="1"/>
  <c r="P312" i="13" s="1"/>
  <c r="L290" i="20"/>
  <c r="L291" i="21" s="1"/>
  <c r="L311" i="13" s="1"/>
  <c r="U289" i="20"/>
  <c r="U290" i="21" s="1"/>
  <c r="U310" i="13" s="1"/>
  <c r="E289" i="20"/>
  <c r="E290" i="21" s="1"/>
  <c r="E310" i="13" s="1"/>
  <c r="S288" i="20"/>
  <c r="S289" i="21" s="1"/>
  <c r="S309" i="13" s="1"/>
  <c r="C288" i="20"/>
  <c r="C289" i="21" s="1"/>
  <c r="C309" i="13" s="1"/>
  <c r="P287" i="20"/>
  <c r="P288" i="21" s="1"/>
  <c r="P308" i="13" s="1"/>
  <c r="L286" i="20"/>
  <c r="L287" i="21" s="1"/>
  <c r="L307" i="13" s="1"/>
  <c r="U285" i="20"/>
  <c r="U286" i="21" s="1"/>
  <c r="U306" i="13" s="1"/>
  <c r="E285" i="20"/>
  <c r="E286" i="21" s="1"/>
  <c r="E306" i="13" s="1"/>
  <c r="V284" i="20"/>
  <c r="V285" i="21" s="1"/>
  <c r="V305" i="13" s="1"/>
  <c r="K284" i="20"/>
  <c r="K285" i="21" s="1"/>
  <c r="K305" i="13" s="1"/>
  <c r="O283" i="20"/>
  <c r="O284" i="21" s="1"/>
  <c r="O304" i="13" s="1"/>
  <c r="D283" i="20"/>
  <c r="D284" i="21" s="1"/>
  <c r="D304" i="13" s="1"/>
  <c r="T282" i="20"/>
  <c r="T283" i="21" s="1"/>
  <c r="T303" i="13" s="1"/>
  <c r="I282" i="20"/>
  <c r="I283" i="21" s="1"/>
  <c r="I303" i="13" s="1"/>
  <c r="Y281" i="20"/>
  <c r="Y282" i="21" s="1"/>
  <c r="Y302" i="13" s="1"/>
  <c r="N281" i="20"/>
  <c r="N282" i="21" s="1"/>
  <c r="N302" i="13" s="1"/>
  <c r="D281" i="20"/>
  <c r="D282" i="21" s="1"/>
  <c r="D302" i="13" s="1"/>
  <c r="V280" i="20"/>
  <c r="V281" i="21" s="1"/>
  <c r="V301" i="13" s="1"/>
  <c r="K280" i="20"/>
  <c r="K281" i="21" s="1"/>
  <c r="K301" i="13" s="1"/>
  <c r="O279" i="20"/>
  <c r="O280" i="21" s="1"/>
  <c r="O300" i="13" s="1"/>
  <c r="D279" i="20"/>
  <c r="D280" i="21" s="1"/>
  <c r="D300" i="13" s="1"/>
  <c r="T278" i="20"/>
  <c r="T279" i="21" s="1"/>
  <c r="T299" i="13" s="1"/>
  <c r="I278" i="20"/>
  <c r="I279" i="21" s="1"/>
  <c r="I299" i="13" s="1"/>
  <c r="Y277" i="20"/>
  <c r="Y278" i="21" s="1"/>
  <c r="Y298" i="13" s="1"/>
  <c r="N277" i="20"/>
  <c r="N278" i="21" s="1"/>
  <c r="N298" i="13" s="1"/>
  <c r="D277" i="20"/>
  <c r="D278" i="21" s="1"/>
  <c r="D298" i="13" s="1"/>
  <c r="V276" i="20"/>
  <c r="V277" i="21" s="1"/>
  <c r="V297" i="13" s="1"/>
  <c r="K276" i="20"/>
  <c r="K277" i="21" s="1"/>
  <c r="K297" i="13" s="1"/>
  <c r="O275" i="20"/>
  <c r="O276" i="21" s="1"/>
  <c r="O296" i="13" s="1"/>
  <c r="D275" i="20"/>
  <c r="D276" i="21" s="1"/>
  <c r="D296" i="13" s="1"/>
  <c r="T274" i="20"/>
  <c r="T275" i="21" s="1"/>
  <c r="T295" i="13" s="1"/>
  <c r="I274" i="20"/>
  <c r="I275" i="21" s="1"/>
  <c r="I295" i="13" s="1"/>
  <c r="Y273" i="20"/>
  <c r="Y274" i="21" s="1"/>
  <c r="Y294" i="13" s="1"/>
  <c r="N273" i="20"/>
  <c r="N274" i="21" s="1"/>
  <c r="N294" i="13" s="1"/>
  <c r="D273" i="20"/>
  <c r="D274" i="21" s="1"/>
  <c r="D294" i="13" s="1"/>
  <c r="V272" i="20"/>
  <c r="V273" i="21" s="1"/>
  <c r="V293" i="13" s="1"/>
  <c r="K272" i="20"/>
  <c r="K273" i="21" s="1"/>
  <c r="K293" i="13" s="1"/>
  <c r="O271" i="20"/>
  <c r="O272" i="21" s="1"/>
  <c r="O292" i="13" s="1"/>
  <c r="D271" i="20"/>
  <c r="D272" i="21" s="1"/>
  <c r="D292" i="13" s="1"/>
  <c r="T270" i="20"/>
  <c r="T271" i="21" s="1"/>
  <c r="T291" i="13" s="1"/>
  <c r="I270" i="20"/>
  <c r="I271" i="21" s="1"/>
  <c r="I291" i="13" s="1"/>
  <c r="Y269" i="20"/>
  <c r="Y270" i="21" s="1"/>
  <c r="Y290" i="13" s="1"/>
  <c r="N269" i="20"/>
  <c r="N270" i="21" s="1"/>
  <c r="N290" i="13" s="1"/>
  <c r="D269" i="20"/>
  <c r="D270" i="21" s="1"/>
  <c r="D290" i="13" s="1"/>
  <c r="V268" i="20"/>
  <c r="V269" i="21" s="1"/>
  <c r="V289" i="13" s="1"/>
  <c r="K268" i="20"/>
  <c r="K269" i="21" s="1"/>
  <c r="K289" i="13" s="1"/>
  <c r="B268" i="20"/>
  <c r="B269" i="21" s="1"/>
  <c r="B289" i="13" s="1"/>
  <c r="T267" i="20"/>
  <c r="T268" i="21" s="1"/>
  <c r="T288" i="13" s="1"/>
  <c r="L267" i="20"/>
  <c r="L268" i="21" s="1"/>
  <c r="L288" i="13" s="1"/>
  <c r="D267" i="20"/>
  <c r="D268" i="21" s="1"/>
  <c r="D288" i="13" s="1"/>
  <c r="X266" i="20"/>
  <c r="X267" i="21" s="1"/>
  <c r="X287" i="13" s="1"/>
  <c r="P266" i="20"/>
  <c r="P267" i="21" s="1"/>
  <c r="P287" i="13" s="1"/>
  <c r="H266" i="20"/>
  <c r="H267" i="21" s="1"/>
  <c r="H287" i="13" s="1"/>
  <c r="Y265" i="20"/>
  <c r="Y266" i="21" s="1"/>
  <c r="Y286" i="13" s="1"/>
  <c r="Q265" i="20"/>
  <c r="Q266" i="21" s="1"/>
  <c r="Q286" i="13" s="1"/>
  <c r="I265" i="20"/>
  <c r="I266" i="21" s="1"/>
  <c r="I286" i="13" s="1"/>
  <c r="R264" i="20"/>
  <c r="R265" i="21" s="1"/>
  <c r="R285" i="13" s="1"/>
  <c r="J264" i="20"/>
  <c r="J265" i="21" s="1"/>
  <c r="J285" i="13" s="1"/>
  <c r="B264" i="20"/>
  <c r="B265" i="21" s="1"/>
  <c r="B285" i="13" s="1"/>
  <c r="T263" i="20"/>
  <c r="T264" i="21" s="1"/>
  <c r="T284" i="13" s="1"/>
  <c r="L263" i="20"/>
  <c r="L264" i="21" s="1"/>
  <c r="L284" i="13" s="1"/>
  <c r="D263" i="20"/>
  <c r="D264" i="21" s="1"/>
  <c r="D284" i="13" s="1"/>
  <c r="X262" i="20"/>
  <c r="X263" i="21" s="1"/>
  <c r="X283" i="13" s="1"/>
  <c r="P262" i="20"/>
  <c r="P263" i="21" s="1"/>
  <c r="P283" i="13" s="1"/>
  <c r="H262" i="20"/>
  <c r="H263" i="21" s="1"/>
  <c r="H283" i="13" s="1"/>
  <c r="Y261" i="20"/>
  <c r="Y262" i="21" s="1"/>
  <c r="Y282" i="13" s="1"/>
  <c r="Q261" i="20"/>
  <c r="Q262" i="21" s="1"/>
  <c r="Q282" i="13" s="1"/>
  <c r="I261" i="20"/>
  <c r="I262" i="21" s="1"/>
  <c r="I282" i="13" s="1"/>
  <c r="R260" i="20"/>
  <c r="R261" i="21" s="1"/>
  <c r="R281" i="13" s="1"/>
  <c r="J260" i="20"/>
  <c r="J261" i="21" s="1"/>
  <c r="J281" i="13" s="1"/>
  <c r="B260" i="20"/>
  <c r="B261" i="21" s="1"/>
  <c r="B281" i="13" s="1"/>
  <c r="T259" i="20"/>
  <c r="T260" i="21" s="1"/>
  <c r="T280" i="13" s="1"/>
  <c r="L259" i="20"/>
  <c r="L260" i="21" s="1"/>
  <c r="L280" i="13" s="1"/>
  <c r="D259" i="20"/>
  <c r="D260" i="21" s="1"/>
  <c r="D280" i="13" s="1"/>
  <c r="X258" i="20"/>
  <c r="X259" i="21" s="1"/>
  <c r="X279" i="13" s="1"/>
  <c r="P258" i="20"/>
  <c r="P259" i="21" s="1"/>
  <c r="P279" i="13" s="1"/>
  <c r="H258" i="20"/>
  <c r="H259" i="21" s="1"/>
  <c r="H279" i="13" s="1"/>
  <c r="Y257" i="20"/>
  <c r="Y258" i="21" s="1"/>
  <c r="Y278" i="13" s="1"/>
  <c r="Q257" i="20"/>
  <c r="Q258" i="21" s="1"/>
  <c r="Q278" i="13" s="1"/>
  <c r="I257" i="20"/>
  <c r="I258" i="21" s="1"/>
  <c r="I278" i="13" s="1"/>
  <c r="R256" i="20"/>
  <c r="R257" i="21" s="1"/>
  <c r="R277" i="13" s="1"/>
  <c r="J256" i="20"/>
  <c r="J257" i="21" s="1"/>
  <c r="J277" i="13" s="1"/>
  <c r="B256" i="20"/>
  <c r="B257" i="21" s="1"/>
  <c r="B277" i="13" s="1"/>
  <c r="T255" i="20"/>
  <c r="T256" i="21" s="1"/>
  <c r="T276" i="13" s="1"/>
  <c r="L255" i="20"/>
  <c r="L256" i="21" s="1"/>
  <c r="L276" i="13" s="1"/>
  <c r="D255" i="20"/>
  <c r="D256" i="21" s="1"/>
  <c r="D276" i="13" s="1"/>
  <c r="X254" i="20"/>
  <c r="X255" i="21" s="1"/>
  <c r="X275" i="13" s="1"/>
  <c r="P254" i="20"/>
  <c r="P255" i="21" s="1"/>
  <c r="P275" i="13" s="1"/>
  <c r="H254" i="20"/>
  <c r="H255" i="21" s="1"/>
  <c r="H275" i="13" s="1"/>
  <c r="Y253" i="20"/>
  <c r="Y254" i="21" s="1"/>
  <c r="Y274" i="13" s="1"/>
  <c r="Q253" i="20"/>
  <c r="Q254" i="21" s="1"/>
  <c r="Q274" i="13" s="1"/>
  <c r="I253" i="20"/>
  <c r="I254" i="21" s="1"/>
  <c r="I274" i="13" s="1"/>
  <c r="R252" i="20"/>
  <c r="R253" i="21" s="1"/>
  <c r="R273" i="13" s="1"/>
  <c r="J252" i="20"/>
  <c r="J253" i="21" s="1"/>
  <c r="J273" i="13" s="1"/>
  <c r="B252" i="20"/>
  <c r="B253" i="21" s="1"/>
  <c r="B273" i="13" s="1"/>
  <c r="T251" i="20"/>
  <c r="T252" i="21" s="1"/>
  <c r="T272" i="13" s="1"/>
  <c r="L251" i="20"/>
  <c r="L252" i="21" s="1"/>
  <c r="L272" i="13" s="1"/>
  <c r="D251" i="20"/>
  <c r="D252" i="21" s="1"/>
  <c r="D272" i="13" s="1"/>
  <c r="X250" i="20"/>
  <c r="X251" i="21" s="1"/>
  <c r="X271" i="13" s="1"/>
  <c r="P250" i="20"/>
  <c r="P251" i="21" s="1"/>
  <c r="P271" i="13" s="1"/>
  <c r="H250" i="20"/>
  <c r="H251" i="21" s="1"/>
  <c r="H271" i="13" s="1"/>
  <c r="Y249" i="20"/>
  <c r="Y250" i="21" s="1"/>
  <c r="Y270" i="13" s="1"/>
  <c r="Q249" i="20"/>
  <c r="Q250" i="21" s="1"/>
  <c r="Q270" i="13" s="1"/>
  <c r="I249" i="20"/>
  <c r="I250" i="21" s="1"/>
  <c r="I270" i="13" s="1"/>
  <c r="R248" i="20"/>
  <c r="R249" i="21" s="1"/>
  <c r="R269" i="13" s="1"/>
  <c r="J248" i="20"/>
  <c r="J249" i="21" s="1"/>
  <c r="J269" i="13" s="1"/>
  <c r="B248" i="20"/>
  <c r="B249" i="21" s="1"/>
  <c r="B269" i="13" s="1"/>
  <c r="T247" i="20"/>
  <c r="T248" i="21" s="1"/>
  <c r="T268" i="13" s="1"/>
  <c r="L247" i="20"/>
  <c r="L248" i="21" s="1"/>
  <c r="L268" i="13" s="1"/>
  <c r="D247" i="20"/>
  <c r="D248" i="21" s="1"/>
  <c r="D268" i="13" s="1"/>
  <c r="X246" i="20"/>
  <c r="X247" i="21" s="1"/>
  <c r="X267" i="13" s="1"/>
  <c r="P246" i="20"/>
  <c r="P247" i="21" s="1"/>
  <c r="P267" i="13" s="1"/>
  <c r="H246" i="20"/>
  <c r="H247" i="21" s="1"/>
  <c r="H267" i="13" s="1"/>
  <c r="Y245" i="20"/>
  <c r="Y246" i="21" s="1"/>
  <c r="Y266" i="13" s="1"/>
  <c r="Q245" i="20"/>
  <c r="Q246" i="21" s="1"/>
  <c r="Q266" i="13" s="1"/>
  <c r="I245" i="20"/>
  <c r="I246" i="21" s="1"/>
  <c r="I266" i="13" s="1"/>
  <c r="R244" i="20"/>
  <c r="R245" i="21" s="1"/>
  <c r="R265" i="13" s="1"/>
  <c r="J244" i="20"/>
  <c r="J245" i="21" s="1"/>
  <c r="J265" i="13" s="1"/>
  <c r="B244" i="20"/>
  <c r="B245" i="21" s="1"/>
  <c r="B265" i="13" s="1"/>
  <c r="T243" i="20"/>
  <c r="T244" i="21" s="1"/>
  <c r="T264" i="13" s="1"/>
  <c r="L243" i="20"/>
  <c r="L244" i="21" s="1"/>
  <c r="L264" i="13" s="1"/>
  <c r="G243" i="20"/>
  <c r="G244" i="21" s="1"/>
  <c r="G264" i="13" s="1"/>
  <c r="B243" i="20"/>
  <c r="B244" i="21" s="1"/>
  <c r="B264" i="13" s="1"/>
  <c r="W242" i="20"/>
  <c r="W243" i="21" s="1"/>
  <c r="W263" i="13" s="1"/>
  <c r="Q242" i="20"/>
  <c r="Q243" i="21" s="1"/>
  <c r="Q263" i="13" s="1"/>
  <c r="L242" i="20"/>
  <c r="L243" i="21" s="1"/>
  <c r="L263" i="13" s="1"/>
  <c r="G242" i="20"/>
  <c r="G243" i="21" s="1"/>
  <c r="G263" i="13" s="1"/>
  <c r="U241" i="20"/>
  <c r="U242" i="21" s="1"/>
  <c r="U262" i="13" s="1"/>
  <c r="P241" i="20"/>
  <c r="P242" i="21" s="1"/>
  <c r="P262" i="13" s="1"/>
  <c r="J241" i="20"/>
  <c r="J242" i="21" s="1"/>
  <c r="J262" i="13" s="1"/>
  <c r="E241" i="20"/>
  <c r="E242" i="21" s="1"/>
  <c r="E262" i="13" s="1"/>
  <c r="Y240" i="20"/>
  <c r="Y241" i="21" s="1"/>
  <c r="Y261" i="13" s="1"/>
  <c r="S240" i="20"/>
  <c r="S241" i="21" s="1"/>
  <c r="S261" i="13" s="1"/>
  <c r="N240" i="20"/>
  <c r="N241" i="21" s="1"/>
  <c r="N261" i="13" s="1"/>
  <c r="I240" i="20"/>
  <c r="I241" i="21" s="1"/>
  <c r="I261" i="13" s="1"/>
  <c r="C240" i="20"/>
  <c r="C241" i="21" s="1"/>
  <c r="C261" i="13" s="1"/>
  <c r="W239" i="20"/>
  <c r="W240" i="21" s="1"/>
  <c r="W260" i="13" s="1"/>
  <c r="R239" i="20"/>
  <c r="R240" i="21" s="1"/>
  <c r="R260" i="13" s="1"/>
  <c r="L239" i="20"/>
  <c r="L240" i="21" s="1"/>
  <c r="L260" i="13" s="1"/>
  <c r="G239" i="20"/>
  <c r="G240" i="21" s="1"/>
  <c r="G260" i="13" s="1"/>
  <c r="B239" i="20"/>
  <c r="B240" i="21" s="1"/>
  <c r="B260" i="13" s="1"/>
  <c r="W238" i="20"/>
  <c r="W239" i="21" s="1"/>
  <c r="W259" i="13" s="1"/>
  <c r="Q238" i="20"/>
  <c r="Q239" i="21" s="1"/>
  <c r="Q259" i="13" s="1"/>
  <c r="L238" i="20"/>
  <c r="L239" i="21" s="1"/>
  <c r="L259" i="13" s="1"/>
  <c r="G238" i="20"/>
  <c r="G239" i="21" s="1"/>
  <c r="G259" i="13" s="1"/>
  <c r="U237" i="20"/>
  <c r="U238" i="21" s="1"/>
  <c r="U258" i="13" s="1"/>
  <c r="P237" i="20"/>
  <c r="P238" i="21" s="1"/>
  <c r="P258" i="13" s="1"/>
  <c r="J237" i="20"/>
  <c r="J238" i="21" s="1"/>
  <c r="J258" i="13" s="1"/>
  <c r="E237" i="20"/>
  <c r="E238" i="21" s="1"/>
  <c r="E258" i="13" s="1"/>
  <c r="Y236" i="20"/>
  <c r="Y237" i="21" s="1"/>
  <c r="Y257" i="13" s="1"/>
  <c r="S236" i="20"/>
  <c r="S237" i="21" s="1"/>
  <c r="S257" i="13" s="1"/>
  <c r="N236" i="20"/>
  <c r="N237" i="21" s="1"/>
  <c r="N257" i="13" s="1"/>
  <c r="I236" i="20"/>
  <c r="I237" i="21" s="1"/>
  <c r="I257" i="13" s="1"/>
  <c r="C236" i="20"/>
  <c r="C237" i="21" s="1"/>
  <c r="C257" i="13" s="1"/>
  <c r="W235" i="20"/>
  <c r="W236" i="21" s="1"/>
  <c r="W256" i="13" s="1"/>
  <c r="R235" i="20"/>
  <c r="R236" i="21" s="1"/>
  <c r="R256" i="13" s="1"/>
  <c r="L235" i="20"/>
  <c r="L236" i="21" s="1"/>
  <c r="L256" i="13" s="1"/>
  <c r="G235" i="20"/>
  <c r="G236" i="21" s="1"/>
  <c r="G256" i="13" s="1"/>
  <c r="B235" i="20"/>
  <c r="B236" i="21" s="1"/>
  <c r="B256" i="13" s="1"/>
  <c r="W234" i="20"/>
  <c r="W235" i="21" s="1"/>
  <c r="W255" i="13" s="1"/>
  <c r="Q234" i="20"/>
  <c r="Q235" i="21" s="1"/>
  <c r="Q255" i="13" s="1"/>
  <c r="L234" i="20"/>
  <c r="L235" i="21" s="1"/>
  <c r="L255" i="13" s="1"/>
  <c r="G234" i="20"/>
  <c r="G235" i="21" s="1"/>
  <c r="G255" i="13" s="1"/>
  <c r="U233" i="20"/>
  <c r="U234" i="21" s="1"/>
  <c r="U254" i="13" s="1"/>
  <c r="P233" i="20"/>
  <c r="P234" i="21" s="1"/>
  <c r="P254" i="13" s="1"/>
  <c r="J233" i="20"/>
  <c r="J234" i="21" s="1"/>
  <c r="J254" i="13" s="1"/>
  <c r="E233" i="20"/>
  <c r="E234" i="21" s="1"/>
  <c r="E254" i="13" s="1"/>
  <c r="Y232" i="20"/>
  <c r="Y233" i="21" s="1"/>
  <c r="Y253" i="13" s="1"/>
  <c r="S232" i="20"/>
  <c r="S233" i="21" s="1"/>
  <c r="S253" i="13" s="1"/>
  <c r="N232" i="20"/>
  <c r="N233" i="21" s="1"/>
  <c r="N253" i="13" s="1"/>
  <c r="I232" i="20"/>
  <c r="I233" i="21" s="1"/>
  <c r="I253" i="13" s="1"/>
  <c r="C232" i="20"/>
  <c r="C233" i="21" s="1"/>
  <c r="C253" i="13" s="1"/>
  <c r="W231" i="20"/>
  <c r="W232" i="21" s="1"/>
  <c r="W252" i="13" s="1"/>
  <c r="R231" i="20"/>
  <c r="R232" i="21" s="1"/>
  <c r="R252" i="13" s="1"/>
  <c r="L231" i="20"/>
  <c r="L232" i="21" s="1"/>
  <c r="L252" i="13" s="1"/>
  <c r="G231" i="20"/>
  <c r="G232" i="21" s="1"/>
  <c r="G252" i="13" s="1"/>
  <c r="B231" i="20"/>
  <c r="B232" i="21" s="1"/>
  <c r="B252" i="13" s="1"/>
  <c r="W230" i="20"/>
  <c r="W231" i="21" s="1"/>
  <c r="W251" i="13" s="1"/>
  <c r="Q230" i="20"/>
  <c r="Q231" i="21" s="1"/>
  <c r="Q251" i="13" s="1"/>
  <c r="L230" i="20"/>
  <c r="L231" i="21" s="1"/>
  <c r="L251" i="13" s="1"/>
  <c r="G230" i="20"/>
  <c r="G231" i="21" s="1"/>
  <c r="G251" i="13" s="1"/>
  <c r="U229" i="20"/>
  <c r="U230" i="21" s="1"/>
  <c r="U250" i="13" s="1"/>
  <c r="P229" i="20"/>
  <c r="P230" i="21" s="1"/>
  <c r="P250" i="13" s="1"/>
  <c r="J229" i="20"/>
  <c r="J230" i="21" s="1"/>
  <c r="J250" i="13" s="1"/>
  <c r="E229" i="20"/>
  <c r="E230" i="21" s="1"/>
  <c r="E250" i="13" s="1"/>
  <c r="Y228" i="20"/>
  <c r="Y229" i="21" s="1"/>
  <c r="Y249" i="13" s="1"/>
  <c r="S228" i="20"/>
  <c r="S229" i="21" s="1"/>
  <c r="S249" i="13" s="1"/>
  <c r="N228" i="20"/>
  <c r="N229" i="21" s="1"/>
  <c r="N249" i="13" s="1"/>
  <c r="I228" i="20"/>
  <c r="I229" i="21" s="1"/>
  <c r="I249" i="13" s="1"/>
  <c r="C228" i="20"/>
  <c r="C229" i="21" s="1"/>
  <c r="C249" i="13" s="1"/>
  <c r="W227" i="20"/>
  <c r="W228" i="21" s="1"/>
  <c r="W248" i="13" s="1"/>
  <c r="R227" i="20"/>
  <c r="R228" i="21" s="1"/>
  <c r="R248" i="13" s="1"/>
  <c r="L227" i="20"/>
  <c r="L228" i="21" s="1"/>
  <c r="L248" i="13" s="1"/>
  <c r="G227" i="20"/>
  <c r="G228" i="21" s="1"/>
  <c r="G248" i="13" s="1"/>
  <c r="B227" i="20"/>
  <c r="B228" i="21" s="1"/>
  <c r="B248" i="13" s="1"/>
  <c r="W226" i="20"/>
  <c r="W227" i="21" s="1"/>
  <c r="W247" i="13" s="1"/>
  <c r="Q226" i="20"/>
  <c r="Q227" i="21" s="1"/>
  <c r="Q247" i="13" s="1"/>
  <c r="L226" i="20"/>
  <c r="L227" i="21" s="1"/>
  <c r="L247" i="13" s="1"/>
  <c r="G226" i="20"/>
  <c r="G227" i="21" s="1"/>
  <c r="G247" i="13" s="1"/>
  <c r="C226" i="20"/>
  <c r="C227" i="21" s="1"/>
  <c r="C247" i="13" s="1"/>
  <c r="X225" i="20"/>
  <c r="X226" i="21" s="1"/>
  <c r="X246" i="13" s="1"/>
  <c r="T225" i="20"/>
  <c r="T226" i="21" s="1"/>
  <c r="T246" i="13" s="1"/>
  <c r="P225" i="20"/>
  <c r="P226" i="21" s="1"/>
  <c r="P246" i="13" s="1"/>
  <c r="L225" i="20"/>
  <c r="L226" i="21" s="1"/>
  <c r="L246" i="13" s="1"/>
  <c r="H225" i="20"/>
  <c r="H226" i="21" s="1"/>
  <c r="H246" i="13" s="1"/>
  <c r="D225" i="20"/>
  <c r="D226" i="21" s="1"/>
  <c r="D246" i="13" s="1"/>
  <c r="Y224" i="20"/>
  <c r="Y225" i="21" s="1"/>
  <c r="Y245" i="13" s="1"/>
  <c r="U224" i="20"/>
  <c r="U225" i="21" s="1"/>
  <c r="U245" i="13" s="1"/>
  <c r="Q224" i="20"/>
  <c r="Q225" i="21" s="1"/>
  <c r="Q245" i="13" s="1"/>
  <c r="M224" i="20"/>
  <c r="M225" i="21" s="1"/>
  <c r="M245" i="13" s="1"/>
  <c r="I224" i="20"/>
  <c r="I225" i="21" s="1"/>
  <c r="I245" i="13" s="1"/>
  <c r="E224" i="20"/>
  <c r="E225" i="21" s="1"/>
  <c r="E245" i="13" s="1"/>
  <c r="V223" i="20"/>
  <c r="V224" i="21" s="1"/>
  <c r="V244" i="13" s="1"/>
  <c r="R223" i="20"/>
  <c r="R224" i="21" s="1"/>
  <c r="R244" i="13" s="1"/>
  <c r="N223" i="20"/>
  <c r="N224" i="21" s="1"/>
  <c r="N244" i="13" s="1"/>
  <c r="J223" i="20"/>
  <c r="J224" i="21" s="1"/>
  <c r="J244" i="13" s="1"/>
  <c r="F223" i="20"/>
  <c r="F224" i="21" s="1"/>
  <c r="F244" i="13" s="1"/>
  <c r="B223" i="20"/>
  <c r="B224" i="21" s="1"/>
  <c r="B244" i="13" s="1"/>
  <c r="W222" i="20"/>
  <c r="W223" i="21" s="1"/>
  <c r="W243" i="13" s="1"/>
  <c r="S222" i="20"/>
  <c r="S223" i="21" s="1"/>
  <c r="S243" i="13" s="1"/>
  <c r="O222" i="20"/>
  <c r="O223" i="21" s="1"/>
  <c r="O243" i="13" s="1"/>
  <c r="K222" i="20"/>
  <c r="K223" i="21" s="1"/>
  <c r="K243" i="13" s="1"/>
  <c r="G222" i="20"/>
  <c r="G223" i="21" s="1"/>
  <c r="G243" i="13" s="1"/>
  <c r="C222" i="20"/>
  <c r="C223" i="21" s="1"/>
  <c r="C243" i="13" s="1"/>
  <c r="X221" i="20"/>
  <c r="X222" i="21" s="1"/>
  <c r="X242" i="13" s="1"/>
  <c r="T221" i="20"/>
  <c r="T222" i="21" s="1"/>
  <c r="T242" i="13" s="1"/>
  <c r="P221" i="20"/>
  <c r="P222" i="21" s="1"/>
  <c r="P242" i="13" s="1"/>
  <c r="L221" i="20"/>
  <c r="L222" i="21" s="1"/>
  <c r="L242" i="13" s="1"/>
  <c r="H221" i="20"/>
  <c r="H222" i="21" s="1"/>
  <c r="H242" i="13" s="1"/>
  <c r="D221" i="20"/>
  <c r="D222" i="21" s="1"/>
  <c r="D242" i="13" s="1"/>
  <c r="Y220" i="20"/>
  <c r="Y221" i="21" s="1"/>
  <c r="Y241" i="13" s="1"/>
  <c r="U220" i="20"/>
  <c r="U221" i="21" s="1"/>
  <c r="U241" i="13" s="1"/>
  <c r="Q220" i="20"/>
  <c r="Q221" i="21" s="1"/>
  <c r="Q241" i="13" s="1"/>
  <c r="M220" i="20"/>
  <c r="M221" i="21" s="1"/>
  <c r="M241" i="13" s="1"/>
  <c r="I220" i="20"/>
  <c r="I221" i="21" s="1"/>
  <c r="I241" i="13" s="1"/>
  <c r="E220" i="20"/>
  <c r="E221" i="21" s="1"/>
  <c r="E241" i="13" s="1"/>
  <c r="V219" i="20"/>
  <c r="V220" i="21" s="1"/>
  <c r="V240" i="13" s="1"/>
  <c r="R219" i="20"/>
  <c r="R220" i="21" s="1"/>
  <c r="R240" i="13" s="1"/>
  <c r="N219" i="20"/>
  <c r="N220" i="21" s="1"/>
  <c r="N240" i="13" s="1"/>
  <c r="J219" i="20"/>
  <c r="J220" i="21" s="1"/>
  <c r="J240" i="13" s="1"/>
  <c r="F219" i="20"/>
  <c r="F220" i="21" s="1"/>
  <c r="F240" i="13" s="1"/>
  <c r="B219" i="20"/>
  <c r="B220" i="21" s="1"/>
  <c r="B240" i="13" s="1"/>
  <c r="W218" i="20"/>
  <c r="W219" i="21" s="1"/>
  <c r="W239" i="13" s="1"/>
  <c r="S218" i="20"/>
  <c r="S219" i="21" s="1"/>
  <c r="S239" i="13" s="1"/>
  <c r="O218" i="20"/>
  <c r="O219" i="21" s="1"/>
  <c r="O239" i="13" s="1"/>
  <c r="K218" i="20"/>
  <c r="K219" i="21" s="1"/>
  <c r="K239" i="13" s="1"/>
  <c r="G218" i="20"/>
  <c r="G219" i="21" s="1"/>
  <c r="G239" i="13" s="1"/>
  <c r="C218" i="20"/>
  <c r="C219" i="21" s="1"/>
  <c r="C239" i="13" s="1"/>
  <c r="X217" i="20"/>
  <c r="X218" i="21" s="1"/>
  <c r="X238" i="13" s="1"/>
  <c r="T217" i="20"/>
  <c r="T218" i="21" s="1"/>
  <c r="T238" i="13" s="1"/>
  <c r="P217" i="20"/>
  <c r="P218" i="21" s="1"/>
  <c r="P238" i="13" s="1"/>
  <c r="L217" i="20"/>
  <c r="L218" i="21" s="1"/>
  <c r="L238" i="13" s="1"/>
  <c r="H217" i="20"/>
  <c r="H218" i="21" s="1"/>
  <c r="H238" i="13" s="1"/>
  <c r="D217" i="20"/>
  <c r="D218" i="21" s="1"/>
  <c r="D238" i="13" s="1"/>
  <c r="Y216" i="20"/>
  <c r="Y217" i="21" s="1"/>
  <c r="Y237" i="13" s="1"/>
  <c r="U216" i="20"/>
  <c r="U217" i="21" s="1"/>
  <c r="U237" i="13" s="1"/>
  <c r="Q216" i="20"/>
  <c r="Q217" i="21" s="1"/>
  <c r="Q237" i="13" s="1"/>
  <c r="M216" i="20"/>
  <c r="M217" i="21" s="1"/>
  <c r="M237" i="13" s="1"/>
  <c r="I216" i="20"/>
  <c r="I217" i="21" s="1"/>
  <c r="I237" i="13" s="1"/>
  <c r="E216" i="20"/>
  <c r="E217" i="21" s="1"/>
  <c r="E237" i="13" s="1"/>
  <c r="V215" i="20"/>
  <c r="V216" i="21" s="1"/>
  <c r="V236" i="13" s="1"/>
  <c r="R215" i="20"/>
  <c r="R216" i="21" s="1"/>
  <c r="R236" i="13" s="1"/>
  <c r="N215" i="20"/>
  <c r="N216" i="21" s="1"/>
  <c r="N236" i="13" s="1"/>
  <c r="J215" i="20"/>
  <c r="J216" i="21" s="1"/>
  <c r="J236" i="13" s="1"/>
  <c r="F215" i="20"/>
  <c r="F216" i="21" s="1"/>
  <c r="F236" i="13" s="1"/>
  <c r="B215" i="20"/>
  <c r="B216" i="21" s="1"/>
  <c r="B236" i="13" s="1"/>
  <c r="W214" i="20"/>
  <c r="W215" i="21" s="1"/>
  <c r="W235" i="13" s="1"/>
  <c r="S214" i="20"/>
  <c r="S215" i="21" s="1"/>
  <c r="S235" i="13" s="1"/>
  <c r="O214" i="20"/>
  <c r="O215" i="21" s="1"/>
  <c r="O235" i="13" s="1"/>
  <c r="K214" i="20"/>
  <c r="K215" i="21" s="1"/>
  <c r="K235" i="13" s="1"/>
  <c r="G214" i="20"/>
  <c r="G215" i="21" s="1"/>
  <c r="G235" i="13" s="1"/>
  <c r="C214" i="20"/>
  <c r="C215" i="21" s="1"/>
  <c r="C235" i="13" s="1"/>
  <c r="X213" i="20"/>
  <c r="X214" i="21" s="1"/>
  <c r="X234" i="13" s="1"/>
  <c r="T213" i="20"/>
  <c r="T214" i="21" s="1"/>
  <c r="T234" i="13" s="1"/>
  <c r="P213" i="20"/>
  <c r="P214" i="21" s="1"/>
  <c r="P234" i="13" s="1"/>
  <c r="L213" i="20"/>
  <c r="L214" i="21" s="1"/>
  <c r="L234" i="13" s="1"/>
  <c r="H213" i="20"/>
  <c r="H214" i="21" s="1"/>
  <c r="H234" i="13" s="1"/>
  <c r="D213" i="20"/>
  <c r="D214" i="21" s="1"/>
  <c r="D234" i="13" s="1"/>
  <c r="Y212" i="20"/>
  <c r="Y213" i="21" s="1"/>
  <c r="Y233" i="13" s="1"/>
  <c r="U212" i="20"/>
  <c r="U213" i="21" s="1"/>
  <c r="U233" i="13" s="1"/>
  <c r="Q212" i="20"/>
  <c r="Q213" i="21" s="1"/>
  <c r="Q233" i="13" s="1"/>
  <c r="M212" i="20"/>
  <c r="M213" i="21" s="1"/>
  <c r="M233" i="13" s="1"/>
  <c r="I212" i="20"/>
  <c r="I213" i="21" s="1"/>
  <c r="I233" i="13" s="1"/>
  <c r="E212" i="20"/>
  <c r="E213" i="21" s="1"/>
  <c r="E233" i="13" s="1"/>
  <c r="V211" i="20"/>
  <c r="V212" i="21" s="1"/>
  <c r="V232" i="13" s="1"/>
  <c r="R211" i="20"/>
  <c r="R212" i="21" s="1"/>
  <c r="R232" i="13" s="1"/>
  <c r="N211" i="20"/>
  <c r="N212" i="21" s="1"/>
  <c r="N232" i="13" s="1"/>
  <c r="J211" i="20"/>
  <c r="J212" i="21" s="1"/>
  <c r="J232" i="13" s="1"/>
  <c r="F211" i="20"/>
  <c r="F212" i="21" s="1"/>
  <c r="F232" i="13" s="1"/>
  <c r="B211" i="20"/>
  <c r="B212" i="21" s="1"/>
  <c r="B232" i="13" s="1"/>
  <c r="W210" i="20"/>
  <c r="W211" i="21" s="1"/>
  <c r="W231" i="13" s="1"/>
  <c r="S210" i="20"/>
  <c r="S211" i="21" s="1"/>
  <c r="S231" i="13" s="1"/>
  <c r="O210" i="20"/>
  <c r="O211" i="21" s="1"/>
  <c r="O231" i="13" s="1"/>
  <c r="K210" i="20"/>
  <c r="K211" i="21" s="1"/>
  <c r="K231" i="13" s="1"/>
  <c r="G210" i="20"/>
  <c r="G211" i="21" s="1"/>
  <c r="G231" i="13" s="1"/>
  <c r="C210" i="20"/>
  <c r="C211" i="21" s="1"/>
  <c r="C231" i="13" s="1"/>
  <c r="X209" i="20"/>
  <c r="X210" i="21" s="1"/>
  <c r="X230" i="13" s="1"/>
  <c r="T209" i="20"/>
  <c r="T210" i="21" s="1"/>
  <c r="T230" i="13" s="1"/>
  <c r="P209" i="20"/>
  <c r="P210" i="21" s="1"/>
  <c r="P230" i="13" s="1"/>
  <c r="L209" i="20"/>
  <c r="L210" i="21" s="1"/>
  <c r="L230" i="13" s="1"/>
  <c r="H209" i="20"/>
  <c r="H210" i="21" s="1"/>
  <c r="H230" i="13" s="1"/>
  <c r="D209" i="20"/>
  <c r="D210" i="21" s="1"/>
  <c r="D230" i="13" s="1"/>
  <c r="Y208" i="20"/>
  <c r="Y209" i="21" s="1"/>
  <c r="Y229" i="13" s="1"/>
  <c r="U208" i="20"/>
  <c r="U209" i="21" s="1"/>
  <c r="U229" i="13" s="1"/>
  <c r="Q208" i="20"/>
  <c r="Q209" i="21" s="1"/>
  <c r="Q229" i="13" s="1"/>
  <c r="M208" i="20"/>
  <c r="M209" i="21" s="1"/>
  <c r="M229" i="13" s="1"/>
  <c r="I208" i="20"/>
  <c r="I209" i="21" s="1"/>
  <c r="I229" i="13" s="1"/>
  <c r="E208" i="20"/>
  <c r="E209" i="21" s="1"/>
  <c r="E229" i="13" s="1"/>
  <c r="V207" i="20"/>
  <c r="V208" i="21" s="1"/>
  <c r="V228" i="13" s="1"/>
  <c r="R207" i="20"/>
  <c r="R208" i="21" s="1"/>
  <c r="R228" i="13" s="1"/>
  <c r="N207" i="20"/>
  <c r="N208" i="21" s="1"/>
  <c r="N228" i="13" s="1"/>
  <c r="J207" i="20"/>
  <c r="J208" i="21" s="1"/>
  <c r="J228" i="13" s="1"/>
  <c r="F207" i="20"/>
  <c r="F208" i="21" s="1"/>
  <c r="F228" i="13" s="1"/>
  <c r="B207" i="20"/>
  <c r="B208" i="21" s="1"/>
  <c r="B228" i="13" s="1"/>
  <c r="W206" i="20"/>
  <c r="W207" i="21" s="1"/>
  <c r="W227" i="13" s="1"/>
  <c r="S206" i="20"/>
  <c r="S207" i="21" s="1"/>
  <c r="S227" i="13" s="1"/>
  <c r="O206" i="20"/>
  <c r="O207" i="21" s="1"/>
  <c r="O227" i="13" s="1"/>
  <c r="K206" i="20"/>
  <c r="K207" i="21" s="1"/>
  <c r="K227" i="13" s="1"/>
  <c r="G206" i="20"/>
  <c r="G207" i="21" s="1"/>
  <c r="G227" i="13" s="1"/>
  <c r="C206" i="20"/>
  <c r="C207" i="21" s="1"/>
  <c r="C227" i="13" s="1"/>
  <c r="X205" i="20"/>
  <c r="X206" i="21" s="1"/>
  <c r="X226" i="13" s="1"/>
  <c r="T205" i="20"/>
  <c r="T206" i="21" s="1"/>
  <c r="T226" i="13" s="1"/>
  <c r="P205" i="20"/>
  <c r="P206" i="21" s="1"/>
  <c r="P226" i="13" s="1"/>
  <c r="L205" i="20"/>
  <c r="L206" i="21" s="1"/>
  <c r="L226" i="13" s="1"/>
  <c r="H205" i="20"/>
  <c r="H206" i="21" s="1"/>
  <c r="H226" i="13" s="1"/>
  <c r="D205" i="20"/>
  <c r="D206" i="21" s="1"/>
  <c r="D226" i="13" s="1"/>
  <c r="Y204" i="20"/>
  <c r="Y205" i="21" s="1"/>
  <c r="Y225" i="13" s="1"/>
  <c r="U204" i="20"/>
  <c r="U205" i="21" s="1"/>
  <c r="U225" i="13" s="1"/>
  <c r="Q204" i="20"/>
  <c r="Q205" i="21" s="1"/>
  <c r="Q225" i="13" s="1"/>
  <c r="M204" i="20"/>
  <c r="M205" i="21" s="1"/>
  <c r="M225" i="13" s="1"/>
  <c r="I204" i="20"/>
  <c r="I205" i="21" s="1"/>
  <c r="I225" i="13" s="1"/>
  <c r="E204" i="20"/>
  <c r="E205" i="21" s="1"/>
  <c r="E225" i="13" s="1"/>
  <c r="V203" i="20"/>
  <c r="V204" i="21" s="1"/>
  <c r="V224" i="13" s="1"/>
  <c r="R203" i="20"/>
  <c r="R204" i="21" s="1"/>
  <c r="R224" i="13" s="1"/>
  <c r="N203" i="20"/>
  <c r="N204" i="21" s="1"/>
  <c r="N224" i="13" s="1"/>
  <c r="J203" i="20"/>
  <c r="J204" i="21" s="1"/>
  <c r="J224" i="13" s="1"/>
  <c r="F203" i="20"/>
  <c r="F204" i="21" s="1"/>
  <c r="F224" i="13" s="1"/>
  <c r="B203" i="20"/>
  <c r="B204" i="21" s="1"/>
  <c r="B224" i="13" s="1"/>
  <c r="W202" i="20"/>
  <c r="W203" i="21" s="1"/>
  <c r="W223" i="13" s="1"/>
  <c r="S202" i="20"/>
  <c r="S203" i="21" s="1"/>
  <c r="S223" i="13" s="1"/>
  <c r="O202" i="20"/>
  <c r="O203" i="21" s="1"/>
  <c r="O223" i="13" s="1"/>
  <c r="K202" i="20"/>
  <c r="K203" i="21" s="1"/>
  <c r="K223" i="13" s="1"/>
  <c r="G202" i="20"/>
  <c r="G203" i="21" s="1"/>
  <c r="G223" i="13" s="1"/>
  <c r="C202" i="20"/>
  <c r="C203" i="21" s="1"/>
  <c r="C223" i="13" s="1"/>
  <c r="X201" i="20"/>
  <c r="X202" i="21" s="1"/>
  <c r="X222" i="13" s="1"/>
  <c r="T201" i="20"/>
  <c r="T202" i="21" s="1"/>
  <c r="T222" i="13" s="1"/>
  <c r="P201" i="20"/>
  <c r="P202" i="21" s="1"/>
  <c r="P222" i="13" s="1"/>
  <c r="L201" i="20"/>
  <c r="L202" i="21" s="1"/>
  <c r="L222" i="13" s="1"/>
  <c r="H201" i="20"/>
  <c r="H202" i="21" s="1"/>
  <c r="H222" i="13" s="1"/>
  <c r="D201" i="20"/>
  <c r="D202" i="21" s="1"/>
  <c r="D222" i="13" s="1"/>
  <c r="Y200" i="20"/>
  <c r="Y201" i="21" s="1"/>
  <c r="Y221" i="13" s="1"/>
  <c r="U200" i="20"/>
  <c r="U201" i="21" s="1"/>
  <c r="U221" i="13" s="1"/>
  <c r="Q200" i="20"/>
  <c r="Q201" i="21" s="1"/>
  <c r="Q221" i="13" s="1"/>
  <c r="M200" i="20"/>
  <c r="M201" i="21" s="1"/>
  <c r="M221" i="13" s="1"/>
  <c r="I200" i="20"/>
  <c r="I201" i="21" s="1"/>
  <c r="I221" i="13" s="1"/>
  <c r="E200" i="20"/>
  <c r="E201" i="21" s="1"/>
  <c r="E221" i="13" s="1"/>
  <c r="V199" i="20"/>
  <c r="V200" i="21" s="1"/>
  <c r="V220" i="13" s="1"/>
  <c r="R199" i="20"/>
  <c r="R200" i="21" s="1"/>
  <c r="R220" i="13" s="1"/>
  <c r="N199" i="20"/>
  <c r="N200" i="21" s="1"/>
  <c r="N220" i="13" s="1"/>
  <c r="J199" i="20"/>
  <c r="J200" i="21" s="1"/>
  <c r="J220" i="13" s="1"/>
  <c r="F199" i="20"/>
  <c r="F200" i="21" s="1"/>
  <c r="F220" i="13" s="1"/>
  <c r="B199" i="20"/>
  <c r="B200" i="21" s="1"/>
  <c r="B220" i="13" s="1"/>
  <c r="W198" i="20"/>
  <c r="W199" i="21" s="1"/>
  <c r="W219" i="13" s="1"/>
  <c r="S198" i="20"/>
  <c r="S199" i="21" s="1"/>
  <c r="S219" i="13" s="1"/>
  <c r="O198" i="20"/>
  <c r="O199" i="21" s="1"/>
  <c r="O219" i="13" s="1"/>
  <c r="K198" i="20"/>
  <c r="K199" i="21" s="1"/>
  <c r="K219" i="13" s="1"/>
  <c r="G198" i="20"/>
  <c r="G199" i="21" s="1"/>
  <c r="G219" i="13" s="1"/>
  <c r="C198" i="20"/>
  <c r="C199" i="21" s="1"/>
  <c r="C219" i="13" s="1"/>
  <c r="X197" i="20"/>
  <c r="X198" i="21" s="1"/>
  <c r="X218" i="13" s="1"/>
  <c r="T197" i="20"/>
  <c r="T198" i="21" s="1"/>
  <c r="T218" i="13" s="1"/>
  <c r="P197" i="20"/>
  <c r="P198" i="21" s="1"/>
  <c r="P218" i="13" s="1"/>
  <c r="L197" i="20"/>
  <c r="L198" i="21" s="1"/>
  <c r="L218" i="13" s="1"/>
  <c r="H197" i="20"/>
  <c r="H198" i="21" s="1"/>
  <c r="H218" i="13" s="1"/>
  <c r="D197" i="20"/>
  <c r="D198" i="21" s="1"/>
  <c r="D218" i="13" s="1"/>
  <c r="Y196" i="20"/>
  <c r="Y197" i="21" s="1"/>
  <c r="Y217" i="13" s="1"/>
  <c r="U196" i="20"/>
  <c r="U197" i="21" s="1"/>
  <c r="U217" i="13" s="1"/>
  <c r="Q196" i="20"/>
  <c r="Q197" i="21" s="1"/>
  <c r="Q217" i="13" s="1"/>
  <c r="M196" i="20"/>
  <c r="M197" i="21" s="1"/>
  <c r="M217" i="13" s="1"/>
  <c r="I196" i="20"/>
  <c r="I197" i="21" s="1"/>
  <c r="I217" i="13" s="1"/>
  <c r="E196" i="20"/>
  <c r="E197" i="21" s="1"/>
  <c r="E217" i="13" s="1"/>
  <c r="V195" i="20"/>
  <c r="V196" i="21" s="1"/>
  <c r="V216" i="13" s="1"/>
  <c r="R195" i="20"/>
  <c r="R196" i="21" s="1"/>
  <c r="R216" i="13" s="1"/>
  <c r="N195" i="20"/>
  <c r="N196" i="21" s="1"/>
  <c r="N216" i="13" s="1"/>
  <c r="J195" i="20"/>
  <c r="J196" i="21" s="1"/>
  <c r="J216" i="13" s="1"/>
  <c r="F195" i="20"/>
  <c r="F196" i="21" s="1"/>
  <c r="F216" i="13" s="1"/>
  <c r="B195" i="20"/>
  <c r="B196" i="21" s="1"/>
  <c r="B216" i="13" s="1"/>
  <c r="W194" i="20"/>
  <c r="W195" i="21" s="1"/>
  <c r="W215" i="13" s="1"/>
  <c r="S194" i="20"/>
  <c r="S195" i="21" s="1"/>
  <c r="S215" i="13" s="1"/>
  <c r="O194" i="20"/>
  <c r="O195" i="21" s="1"/>
  <c r="O215" i="13" s="1"/>
  <c r="K194" i="20"/>
  <c r="K195" i="21" s="1"/>
  <c r="K215" i="13" s="1"/>
  <c r="G194" i="20"/>
  <c r="G195" i="21" s="1"/>
  <c r="G215" i="13" s="1"/>
  <c r="C194" i="20"/>
  <c r="C195" i="21" s="1"/>
  <c r="C215" i="13" s="1"/>
  <c r="X193" i="20"/>
  <c r="X194" i="21" s="1"/>
  <c r="X214" i="13" s="1"/>
  <c r="T193" i="20"/>
  <c r="T194" i="21" s="1"/>
  <c r="T214" i="13" s="1"/>
  <c r="P193" i="20"/>
  <c r="P194" i="21" s="1"/>
  <c r="P214" i="13" s="1"/>
  <c r="L193" i="20"/>
  <c r="L194" i="21" s="1"/>
  <c r="L214" i="13" s="1"/>
  <c r="H193" i="20"/>
  <c r="H194" i="21" s="1"/>
  <c r="H214" i="13" s="1"/>
  <c r="D193" i="20"/>
  <c r="D194" i="21" s="1"/>
  <c r="D214" i="13" s="1"/>
  <c r="Y192" i="20"/>
  <c r="Y193" i="21" s="1"/>
  <c r="Y213" i="13" s="1"/>
  <c r="U192" i="20"/>
  <c r="U193" i="21" s="1"/>
  <c r="U213" i="13" s="1"/>
  <c r="Q192" i="20"/>
  <c r="Q193" i="21" s="1"/>
  <c r="Q213" i="13" s="1"/>
  <c r="M192" i="20"/>
  <c r="M193" i="21" s="1"/>
  <c r="M213" i="13" s="1"/>
  <c r="I192" i="20"/>
  <c r="I193" i="21" s="1"/>
  <c r="I213" i="13" s="1"/>
  <c r="E192" i="20"/>
  <c r="E193" i="21" s="1"/>
  <c r="E213" i="13" s="1"/>
  <c r="V191" i="20"/>
  <c r="V192" i="21" s="1"/>
  <c r="V212" i="13" s="1"/>
  <c r="R191" i="20"/>
  <c r="R192" i="21" s="1"/>
  <c r="R212" i="13" s="1"/>
  <c r="N191" i="20"/>
  <c r="N192" i="21" s="1"/>
  <c r="N212" i="13" s="1"/>
  <c r="J191" i="20"/>
  <c r="J192" i="21" s="1"/>
  <c r="J212" i="13" s="1"/>
  <c r="F191" i="20"/>
  <c r="F192" i="21" s="1"/>
  <c r="F212" i="13" s="1"/>
  <c r="B191" i="20"/>
  <c r="B192" i="21" s="1"/>
  <c r="B212" i="13" s="1"/>
  <c r="W190" i="20"/>
  <c r="W191" i="21" s="1"/>
  <c r="W211" i="13" s="1"/>
  <c r="S190" i="20"/>
  <c r="S191" i="21" s="1"/>
  <c r="S211" i="13" s="1"/>
  <c r="O190" i="20"/>
  <c r="O191" i="21" s="1"/>
  <c r="O211" i="13" s="1"/>
  <c r="K190" i="20"/>
  <c r="K191" i="21" s="1"/>
  <c r="K211" i="13" s="1"/>
  <c r="G190" i="20"/>
  <c r="G191" i="21" s="1"/>
  <c r="G211" i="13" s="1"/>
  <c r="C190" i="20"/>
  <c r="C191" i="21" s="1"/>
  <c r="C211" i="13" s="1"/>
  <c r="X189" i="20"/>
  <c r="X190" i="21" s="1"/>
  <c r="X210" i="13" s="1"/>
  <c r="T189" i="20"/>
  <c r="T190" i="21" s="1"/>
  <c r="T210" i="13" s="1"/>
  <c r="P189" i="20"/>
  <c r="P190" i="21" s="1"/>
  <c r="P210" i="13" s="1"/>
  <c r="L189" i="20"/>
  <c r="L190" i="21" s="1"/>
  <c r="L210" i="13" s="1"/>
  <c r="H189" i="20"/>
  <c r="H190" i="21" s="1"/>
  <c r="H210" i="13" s="1"/>
  <c r="D189" i="20"/>
  <c r="Y188" i="20"/>
  <c r="Y189" i="21" s="1"/>
  <c r="Y209" i="13" s="1"/>
  <c r="U188" i="20"/>
  <c r="U189" i="21" s="1"/>
  <c r="U209" i="13" s="1"/>
  <c r="Q188" i="20"/>
  <c r="Q189" i="21" s="1"/>
  <c r="Q209" i="13" s="1"/>
  <c r="M188" i="20"/>
  <c r="M189" i="21" s="1"/>
  <c r="M209" i="13" s="1"/>
  <c r="I188" i="20"/>
  <c r="I189" i="21" s="1"/>
  <c r="I209" i="13" s="1"/>
  <c r="E188" i="20"/>
  <c r="E189" i="21" s="1"/>
  <c r="E209" i="13" s="1"/>
  <c r="V187" i="20"/>
  <c r="V188" i="21" s="1"/>
  <c r="V208" i="13" s="1"/>
  <c r="R187" i="20"/>
  <c r="R188" i="21" s="1"/>
  <c r="R208" i="13" s="1"/>
  <c r="N187" i="20"/>
  <c r="N188" i="21" s="1"/>
  <c r="N208" i="13" s="1"/>
  <c r="J187" i="20"/>
  <c r="J188" i="21" s="1"/>
  <c r="J208" i="13" s="1"/>
  <c r="F187" i="20"/>
  <c r="F188" i="21" s="1"/>
  <c r="F208" i="13" s="1"/>
  <c r="B187" i="20"/>
  <c r="B188" i="21" s="1"/>
  <c r="B208" i="13" s="1"/>
  <c r="W186" i="20"/>
  <c r="W187" i="21" s="1"/>
  <c r="W207" i="13" s="1"/>
  <c r="S186" i="20"/>
  <c r="S187" i="21" s="1"/>
  <c r="S207" i="13" s="1"/>
  <c r="O186" i="20"/>
  <c r="O187" i="21" s="1"/>
  <c r="O207" i="13" s="1"/>
  <c r="K186" i="20"/>
  <c r="K187" i="21" s="1"/>
  <c r="K207" i="13" s="1"/>
  <c r="G186" i="20"/>
  <c r="G187" i="21" s="1"/>
  <c r="G207" i="13" s="1"/>
  <c r="C186" i="20"/>
  <c r="C187" i="21" s="1"/>
  <c r="C207" i="13" s="1"/>
  <c r="X185" i="20"/>
  <c r="X186" i="21" s="1"/>
  <c r="X206" i="13" s="1"/>
  <c r="T185" i="20"/>
  <c r="T186" i="21" s="1"/>
  <c r="T206" i="13" s="1"/>
  <c r="P185" i="20"/>
  <c r="P186" i="21" s="1"/>
  <c r="P206" i="13" s="1"/>
  <c r="L185" i="20"/>
  <c r="L186" i="21" s="1"/>
  <c r="L206" i="13" s="1"/>
  <c r="H185" i="20"/>
  <c r="H186" i="21" s="1"/>
  <c r="H206" i="13" s="1"/>
  <c r="D185" i="20"/>
  <c r="D186" i="21" s="1"/>
  <c r="D206" i="13" s="1"/>
  <c r="Y184" i="20"/>
  <c r="Y185" i="21" s="1"/>
  <c r="Y205" i="13" s="1"/>
  <c r="U184" i="20"/>
  <c r="U185" i="21" s="1"/>
  <c r="U205" i="13" s="1"/>
  <c r="Q184" i="20"/>
  <c r="Q185" i="21" s="1"/>
  <c r="Q205" i="13" s="1"/>
  <c r="M184" i="20"/>
  <c r="M185" i="21" s="1"/>
  <c r="M205" i="13" s="1"/>
  <c r="I184" i="20"/>
  <c r="I185" i="21" s="1"/>
  <c r="I205" i="13" s="1"/>
  <c r="E184" i="20"/>
  <c r="E185" i="21" s="1"/>
  <c r="E205" i="13" s="1"/>
  <c r="V183" i="20"/>
  <c r="V184" i="21" s="1"/>
  <c r="V204" i="13" s="1"/>
  <c r="R183" i="20"/>
  <c r="R184" i="21" s="1"/>
  <c r="R204" i="13" s="1"/>
  <c r="N183" i="20"/>
  <c r="N184" i="21" s="1"/>
  <c r="N204" i="13" s="1"/>
  <c r="J183" i="20"/>
  <c r="J184" i="21" s="1"/>
  <c r="J204" i="13" s="1"/>
  <c r="F183" i="20"/>
  <c r="F184" i="21" s="1"/>
  <c r="F204" i="13" s="1"/>
  <c r="B183" i="20"/>
  <c r="B184" i="21" s="1"/>
  <c r="B204" i="13" s="1"/>
  <c r="W182" i="20"/>
  <c r="W183" i="21" s="1"/>
  <c r="W203" i="13" s="1"/>
  <c r="S182" i="20"/>
  <c r="S183" i="21" s="1"/>
  <c r="S203" i="13" s="1"/>
  <c r="O182" i="20"/>
  <c r="O183" i="21" s="1"/>
  <c r="O203" i="13" s="1"/>
  <c r="K182" i="20"/>
  <c r="K183" i="21" s="1"/>
  <c r="K203" i="13" s="1"/>
  <c r="G182" i="20"/>
  <c r="G183" i="21" s="1"/>
  <c r="G203" i="13" s="1"/>
  <c r="C182" i="20"/>
  <c r="C183" i="21" s="1"/>
  <c r="C203" i="13" s="1"/>
  <c r="X181" i="20"/>
  <c r="X182" i="21" s="1"/>
  <c r="X202" i="13" s="1"/>
  <c r="T181" i="20"/>
  <c r="T182" i="21" s="1"/>
  <c r="T202" i="13" s="1"/>
  <c r="P181" i="20"/>
  <c r="P182" i="21" s="1"/>
  <c r="P202" i="13" s="1"/>
  <c r="L181" i="20"/>
  <c r="L182" i="21" s="1"/>
  <c r="L202" i="13" s="1"/>
  <c r="H181" i="20"/>
  <c r="H182" i="21" s="1"/>
  <c r="H202" i="13" s="1"/>
  <c r="D181" i="20"/>
  <c r="D182" i="21" s="1"/>
  <c r="D202" i="13" s="1"/>
  <c r="Y180" i="20"/>
  <c r="Y181" i="21" s="1"/>
  <c r="Y201" i="13" s="1"/>
  <c r="U180" i="20"/>
  <c r="U181" i="21" s="1"/>
  <c r="U201" i="13" s="1"/>
  <c r="Q180" i="20"/>
  <c r="Q181" i="21" s="1"/>
  <c r="Q201" i="13" s="1"/>
  <c r="M180" i="20"/>
  <c r="M181" i="21" s="1"/>
  <c r="M201" i="13" s="1"/>
  <c r="I180" i="20"/>
  <c r="I181" i="21" s="1"/>
  <c r="I201" i="13" s="1"/>
  <c r="E180" i="20"/>
  <c r="E181" i="21" s="1"/>
  <c r="E201" i="13" s="1"/>
  <c r="V179" i="20"/>
  <c r="V180" i="21" s="1"/>
  <c r="V200" i="13" s="1"/>
  <c r="R179" i="20"/>
  <c r="R180" i="21" s="1"/>
  <c r="R200" i="13" s="1"/>
  <c r="N179" i="20"/>
  <c r="N180" i="21" s="1"/>
  <c r="N200" i="13" s="1"/>
  <c r="J179" i="20"/>
  <c r="J180" i="21" s="1"/>
  <c r="J200" i="13" s="1"/>
  <c r="F179" i="20"/>
  <c r="F180" i="21" s="1"/>
  <c r="F200" i="13" s="1"/>
  <c r="B179" i="20"/>
  <c r="B180" i="21" s="1"/>
  <c r="B200" i="13" s="1"/>
  <c r="W178" i="20"/>
  <c r="W179" i="21" s="1"/>
  <c r="W199" i="13" s="1"/>
  <c r="S178" i="20"/>
  <c r="S179" i="21" s="1"/>
  <c r="S199" i="13" s="1"/>
  <c r="O178" i="20"/>
  <c r="O179" i="21" s="1"/>
  <c r="O199" i="13" s="1"/>
  <c r="K178" i="20"/>
  <c r="K179" i="21" s="1"/>
  <c r="K199" i="13" s="1"/>
  <c r="G178" i="20"/>
  <c r="G179" i="21" s="1"/>
  <c r="G199" i="13" s="1"/>
  <c r="C178" i="20"/>
  <c r="C179" i="21" s="1"/>
  <c r="C199" i="13" s="1"/>
  <c r="X177" i="20"/>
  <c r="X178" i="21" s="1"/>
  <c r="X198" i="13" s="1"/>
  <c r="T177" i="20"/>
  <c r="T178" i="21" s="1"/>
  <c r="T198" i="13" s="1"/>
  <c r="P177" i="20"/>
  <c r="P178" i="21" s="1"/>
  <c r="P198" i="13" s="1"/>
  <c r="L177" i="20"/>
  <c r="L178" i="21" s="1"/>
  <c r="L198" i="13" s="1"/>
  <c r="H177" i="20"/>
  <c r="H178" i="21" s="1"/>
  <c r="H198" i="13" s="1"/>
  <c r="D177" i="20"/>
  <c r="D178" i="21" s="1"/>
  <c r="D198" i="13" s="1"/>
  <c r="Y176" i="20"/>
  <c r="Y177" i="21" s="1"/>
  <c r="Y197" i="13" s="1"/>
  <c r="U176" i="20"/>
  <c r="U177" i="21" s="1"/>
  <c r="U197" i="13" s="1"/>
  <c r="Q176" i="20"/>
  <c r="Q177" i="21" s="1"/>
  <c r="Q197" i="13" s="1"/>
  <c r="M176" i="20"/>
  <c r="M177" i="21" s="1"/>
  <c r="M197" i="13" s="1"/>
  <c r="I176" i="20"/>
  <c r="I177" i="21" s="1"/>
  <c r="I197" i="13" s="1"/>
  <c r="E176" i="20"/>
  <c r="E177" i="21" s="1"/>
  <c r="E197" i="13" s="1"/>
  <c r="V175" i="20"/>
  <c r="V176" i="21" s="1"/>
  <c r="V196" i="13" s="1"/>
  <c r="R175" i="20"/>
  <c r="R176" i="21" s="1"/>
  <c r="R196" i="13" s="1"/>
  <c r="N175" i="20"/>
  <c r="N176" i="21" s="1"/>
  <c r="N196" i="13" s="1"/>
  <c r="J175" i="20"/>
  <c r="J176" i="21" s="1"/>
  <c r="J196" i="13" s="1"/>
  <c r="F175" i="20"/>
  <c r="F176" i="21" s="1"/>
  <c r="F196" i="13" s="1"/>
  <c r="B175" i="20"/>
  <c r="B176" i="21" s="1"/>
  <c r="B196" i="13" s="1"/>
  <c r="W174" i="20"/>
  <c r="W175" i="21" s="1"/>
  <c r="W195" i="13" s="1"/>
  <c r="S174" i="20"/>
  <c r="S175" i="21" s="1"/>
  <c r="S195" i="13" s="1"/>
  <c r="O174" i="20"/>
  <c r="O175" i="21" s="1"/>
  <c r="O195" i="13" s="1"/>
  <c r="K174" i="20"/>
  <c r="K175" i="21" s="1"/>
  <c r="K195" i="13" s="1"/>
  <c r="G174" i="20"/>
  <c r="G175" i="21" s="1"/>
  <c r="G195" i="13" s="1"/>
  <c r="C174" i="20"/>
  <c r="C175" i="21" s="1"/>
  <c r="C195" i="13" s="1"/>
  <c r="X173" i="20"/>
  <c r="X174" i="21" s="1"/>
  <c r="X194" i="13" s="1"/>
  <c r="T173" i="20"/>
  <c r="T174" i="21" s="1"/>
  <c r="T194" i="13" s="1"/>
  <c r="P173" i="20"/>
  <c r="P174" i="21" s="1"/>
  <c r="P194" i="13" s="1"/>
  <c r="L173" i="20"/>
  <c r="L174" i="21" s="1"/>
  <c r="L194" i="13" s="1"/>
  <c r="H173" i="20"/>
  <c r="H174" i="21" s="1"/>
  <c r="H194" i="13" s="1"/>
  <c r="D173" i="20"/>
  <c r="D174" i="21" s="1"/>
  <c r="D194" i="13" s="1"/>
  <c r="Y172" i="20"/>
  <c r="Y173" i="21" s="1"/>
  <c r="Y193" i="13" s="1"/>
  <c r="U172" i="20"/>
  <c r="U173" i="21" s="1"/>
  <c r="U193" i="13" s="1"/>
  <c r="Q172" i="20"/>
  <c r="Q173" i="21" s="1"/>
  <c r="Q193" i="13" s="1"/>
  <c r="M172" i="20"/>
  <c r="M173" i="21" s="1"/>
  <c r="M193" i="13" s="1"/>
  <c r="I172" i="20"/>
  <c r="I173" i="21" s="1"/>
  <c r="I193" i="13" s="1"/>
  <c r="E172" i="20"/>
  <c r="E173" i="21" s="1"/>
  <c r="E193" i="13" s="1"/>
  <c r="V171" i="20"/>
  <c r="V172" i="21" s="1"/>
  <c r="V192" i="13" s="1"/>
  <c r="R171" i="20"/>
  <c r="R172" i="21" s="1"/>
  <c r="R192" i="13" s="1"/>
  <c r="N171" i="20"/>
  <c r="N172" i="21" s="1"/>
  <c r="N192" i="13" s="1"/>
  <c r="J171" i="20"/>
  <c r="J172" i="21" s="1"/>
  <c r="J192" i="13" s="1"/>
  <c r="F171" i="20"/>
  <c r="F172" i="21" s="1"/>
  <c r="F192" i="13" s="1"/>
  <c r="B171" i="20"/>
  <c r="B172" i="21" s="1"/>
  <c r="B192" i="13" s="1"/>
  <c r="W170" i="20"/>
  <c r="W171" i="21" s="1"/>
  <c r="W191" i="13" s="1"/>
  <c r="S170" i="20"/>
  <c r="S171" i="21" s="1"/>
  <c r="S191" i="13" s="1"/>
  <c r="O170" i="20"/>
  <c r="O171" i="21" s="1"/>
  <c r="O191" i="13" s="1"/>
  <c r="K170" i="20"/>
  <c r="K171" i="21" s="1"/>
  <c r="K191" i="13" s="1"/>
  <c r="G170" i="20"/>
  <c r="G171" i="21" s="1"/>
  <c r="G191" i="13" s="1"/>
  <c r="C170" i="20"/>
  <c r="C171" i="21" s="1"/>
  <c r="C191" i="13" s="1"/>
  <c r="X169" i="20"/>
  <c r="X170" i="21" s="1"/>
  <c r="X190" i="13" s="1"/>
  <c r="T169" i="20"/>
  <c r="T170" i="21" s="1"/>
  <c r="T190" i="13" s="1"/>
  <c r="P169" i="20"/>
  <c r="P170" i="21" s="1"/>
  <c r="P190" i="13" s="1"/>
  <c r="L169" i="20"/>
  <c r="L170" i="21" s="1"/>
  <c r="L190" i="13" s="1"/>
  <c r="H169" i="20"/>
  <c r="H170" i="21" s="1"/>
  <c r="H190" i="13" s="1"/>
  <c r="D169" i="20"/>
  <c r="D170" i="21" s="1"/>
  <c r="D190" i="13" s="1"/>
  <c r="Y168" i="20"/>
  <c r="Y169" i="21" s="1"/>
  <c r="Y189" i="13" s="1"/>
  <c r="U168" i="20"/>
  <c r="U169" i="21" s="1"/>
  <c r="U189" i="13" s="1"/>
  <c r="Q168" i="20"/>
  <c r="Q169" i="21" s="1"/>
  <c r="Q189" i="13" s="1"/>
  <c r="M168" i="20"/>
  <c r="M169" i="21" s="1"/>
  <c r="M189" i="13" s="1"/>
  <c r="I168" i="20"/>
  <c r="I169" i="21" s="1"/>
  <c r="I189" i="13" s="1"/>
  <c r="E168" i="20"/>
  <c r="E169" i="21" s="1"/>
  <c r="E189" i="13" s="1"/>
  <c r="V167" i="20"/>
  <c r="V168" i="21" s="1"/>
  <c r="V188" i="13" s="1"/>
  <c r="R167" i="20"/>
  <c r="R168" i="21" s="1"/>
  <c r="R188" i="13" s="1"/>
  <c r="N167" i="20"/>
  <c r="N168" i="21" s="1"/>
  <c r="N188" i="13" s="1"/>
  <c r="J167" i="20"/>
  <c r="J168" i="21" s="1"/>
  <c r="J188" i="13" s="1"/>
  <c r="F167" i="20"/>
  <c r="F168" i="21" s="1"/>
  <c r="F188" i="13" s="1"/>
  <c r="B167" i="20"/>
  <c r="B168" i="21" s="1"/>
  <c r="B188" i="13" s="1"/>
  <c r="W166" i="20"/>
  <c r="W167" i="21" s="1"/>
  <c r="W187" i="13" s="1"/>
  <c r="S166" i="20"/>
  <c r="S167" i="21" s="1"/>
  <c r="S187" i="13" s="1"/>
  <c r="O166" i="20"/>
  <c r="O167" i="21" s="1"/>
  <c r="O187" i="13" s="1"/>
  <c r="K166" i="20"/>
  <c r="K167" i="21" s="1"/>
  <c r="K187" i="13" s="1"/>
  <c r="G166" i="20"/>
  <c r="G167" i="21" s="1"/>
  <c r="G187" i="13" s="1"/>
  <c r="C166" i="20"/>
  <c r="C167" i="21" s="1"/>
  <c r="C187" i="13" s="1"/>
  <c r="X165" i="20"/>
  <c r="X166" i="21" s="1"/>
  <c r="X186" i="13" s="1"/>
  <c r="T165" i="20"/>
  <c r="T166" i="21" s="1"/>
  <c r="T186" i="13" s="1"/>
  <c r="P165" i="20"/>
  <c r="P166" i="21" s="1"/>
  <c r="P186" i="13" s="1"/>
  <c r="L165" i="20"/>
  <c r="L166" i="21" s="1"/>
  <c r="L186" i="13" s="1"/>
  <c r="H165" i="20"/>
  <c r="H166" i="21" s="1"/>
  <c r="H186" i="13" s="1"/>
  <c r="D165" i="20"/>
  <c r="D166" i="21" s="1"/>
  <c r="D186" i="13" s="1"/>
  <c r="Y164" i="20"/>
  <c r="Y165" i="21" s="1"/>
  <c r="Y185" i="13" s="1"/>
  <c r="U164" i="20"/>
  <c r="U165" i="21" s="1"/>
  <c r="U185" i="13" s="1"/>
  <c r="Q164" i="20"/>
  <c r="Q165" i="21" s="1"/>
  <c r="Q185" i="13" s="1"/>
  <c r="M164" i="20"/>
  <c r="M165" i="21" s="1"/>
  <c r="M185" i="13" s="1"/>
  <c r="I164" i="20"/>
  <c r="I165" i="21" s="1"/>
  <c r="I185" i="13" s="1"/>
  <c r="E164" i="20"/>
  <c r="E165" i="21" s="1"/>
  <c r="E185" i="13" s="1"/>
  <c r="V163" i="20"/>
  <c r="V164" i="21" s="1"/>
  <c r="V184" i="13" s="1"/>
  <c r="R163" i="20"/>
  <c r="R164" i="21" s="1"/>
  <c r="R184" i="13" s="1"/>
  <c r="N163" i="20"/>
  <c r="N164" i="21" s="1"/>
  <c r="N184" i="13" s="1"/>
  <c r="J163" i="20"/>
  <c r="J164" i="21" s="1"/>
  <c r="J184" i="13" s="1"/>
  <c r="F163" i="20"/>
  <c r="F164" i="21" s="1"/>
  <c r="F184" i="13" s="1"/>
  <c r="B163" i="20"/>
  <c r="B164" i="21" s="1"/>
  <c r="B184" i="13" s="1"/>
  <c r="W162" i="20"/>
  <c r="W163" i="21" s="1"/>
  <c r="W183" i="13" s="1"/>
  <c r="S162" i="20"/>
  <c r="S163" i="21" s="1"/>
  <c r="S183" i="13" s="1"/>
  <c r="O162" i="20"/>
  <c r="O163" i="21" s="1"/>
  <c r="O183" i="13" s="1"/>
  <c r="K162" i="20"/>
  <c r="K163" i="21" s="1"/>
  <c r="K183" i="13" s="1"/>
  <c r="G162" i="20"/>
  <c r="G163" i="21" s="1"/>
  <c r="G183" i="13" s="1"/>
  <c r="C162" i="20"/>
  <c r="C163" i="21" s="1"/>
  <c r="C183" i="13" s="1"/>
  <c r="X161" i="20"/>
  <c r="X162" i="21" s="1"/>
  <c r="X182" i="13" s="1"/>
  <c r="T161" i="20"/>
  <c r="T162" i="21" s="1"/>
  <c r="T182" i="13" s="1"/>
  <c r="P161" i="20"/>
  <c r="P162" i="21" s="1"/>
  <c r="P182" i="13" s="1"/>
  <c r="L161" i="20"/>
  <c r="L162" i="21" s="1"/>
  <c r="L182" i="13" s="1"/>
  <c r="H161" i="20"/>
  <c r="H162" i="21" s="1"/>
  <c r="H182" i="13" s="1"/>
  <c r="D161" i="20"/>
  <c r="D162" i="21" s="1"/>
  <c r="D182" i="13" s="1"/>
  <c r="Y160" i="20"/>
  <c r="Y161" i="21" s="1"/>
  <c r="Y181" i="13" s="1"/>
  <c r="U160" i="20"/>
  <c r="U161" i="21" s="1"/>
  <c r="U181" i="13" s="1"/>
  <c r="Q160" i="20"/>
  <c r="Q161" i="21" s="1"/>
  <c r="Q181" i="13" s="1"/>
  <c r="M160" i="20"/>
  <c r="M161" i="21" s="1"/>
  <c r="M181" i="13" s="1"/>
  <c r="I160" i="20"/>
  <c r="I161" i="21" s="1"/>
  <c r="I181" i="13" s="1"/>
  <c r="E160" i="20"/>
  <c r="E161" i="21" s="1"/>
  <c r="E181" i="13" s="1"/>
  <c r="V159" i="20"/>
  <c r="V160" i="21" s="1"/>
  <c r="V180" i="13" s="1"/>
  <c r="R159" i="20"/>
  <c r="R160" i="21" s="1"/>
  <c r="R180" i="13" s="1"/>
  <c r="N159" i="20"/>
  <c r="N160" i="21" s="1"/>
  <c r="N180" i="13" s="1"/>
  <c r="J159" i="20"/>
  <c r="J160" i="21" s="1"/>
  <c r="J180" i="13" s="1"/>
  <c r="F159" i="20"/>
  <c r="F160" i="21" s="1"/>
  <c r="F180" i="13" s="1"/>
  <c r="B159" i="20"/>
  <c r="B160" i="21" s="1"/>
  <c r="B180" i="13" s="1"/>
  <c r="W158" i="20"/>
  <c r="W159" i="21" s="1"/>
  <c r="W179" i="13" s="1"/>
  <c r="S158" i="20"/>
  <c r="S159" i="21" s="1"/>
  <c r="S179" i="13" s="1"/>
  <c r="O158" i="20"/>
  <c r="O159" i="21" s="1"/>
  <c r="O179" i="13" s="1"/>
  <c r="K158" i="20"/>
  <c r="K159" i="21" s="1"/>
  <c r="K179" i="13" s="1"/>
  <c r="G158" i="20"/>
  <c r="G159" i="21" s="1"/>
  <c r="G179" i="13" s="1"/>
  <c r="C158" i="20"/>
  <c r="C159" i="21" s="1"/>
  <c r="C179" i="13" s="1"/>
  <c r="X157" i="20"/>
  <c r="X158" i="21" s="1"/>
  <c r="X178" i="13" s="1"/>
  <c r="T157" i="20"/>
  <c r="T158" i="21" s="1"/>
  <c r="T178" i="13" s="1"/>
  <c r="P157" i="20"/>
  <c r="P158" i="21" s="1"/>
  <c r="P178" i="13" s="1"/>
  <c r="L157" i="20"/>
  <c r="L158" i="21" s="1"/>
  <c r="L178" i="13" s="1"/>
  <c r="H157" i="20"/>
  <c r="H158" i="21" s="1"/>
  <c r="H178" i="13" s="1"/>
  <c r="D157" i="20"/>
  <c r="D158" i="21" s="1"/>
  <c r="D178" i="13" s="1"/>
  <c r="Y156" i="20"/>
  <c r="Y157" i="21" s="1"/>
  <c r="Y177" i="13" s="1"/>
  <c r="U156" i="20"/>
  <c r="U157" i="21" s="1"/>
  <c r="U177" i="13" s="1"/>
  <c r="Q156" i="20"/>
  <c r="Q157" i="21" s="1"/>
  <c r="Q177" i="13" s="1"/>
  <c r="M156" i="20"/>
  <c r="M157" i="21" s="1"/>
  <c r="M177" i="13" s="1"/>
  <c r="I156" i="20"/>
  <c r="I157" i="21" s="1"/>
  <c r="I177" i="13" s="1"/>
  <c r="E156" i="20"/>
  <c r="E157" i="21" s="1"/>
  <c r="E177" i="13" s="1"/>
  <c r="V155" i="20"/>
  <c r="V156" i="21" s="1"/>
  <c r="V176" i="13" s="1"/>
  <c r="R155" i="20"/>
  <c r="R156" i="21" s="1"/>
  <c r="R176" i="13" s="1"/>
  <c r="N155" i="20"/>
  <c r="N156" i="21" s="1"/>
  <c r="N176" i="13" s="1"/>
  <c r="J155" i="20"/>
  <c r="J156" i="21" s="1"/>
  <c r="J176" i="13" s="1"/>
  <c r="F155" i="20"/>
  <c r="F156" i="21" s="1"/>
  <c r="F176" i="13" s="1"/>
  <c r="B155" i="20"/>
  <c r="B156" i="21" s="1"/>
  <c r="B176" i="13" s="1"/>
  <c r="W154" i="20"/>
  <c r="W155" i="21" s="1"/>
  <c r="W175" i="13" s="1"/>
  <c r="F364" i="20"/>
  <c r="F365" i="21" s="1"/>
  <c r="F385" i="13" s="1"/>
  <c r="U361" i="20"/>
  <c r="U362" i="21" s="1"/>
  <c r="U382" i="13" s="1"/>
  <c r="I358" i="20"/>
  <c r="I359" i="21" s="1"/>
  <c r="I379" i="13" s="1"/>
  <c r="D340" i="20"/>
  <c r="D341" i="21" s="1"/>
  <c r="D361" i="13" s="1"/>
  <c r="L335" i="20"/>
  <c r="L336" i="21" s="1"/>
  <c r="L356" i="13" s="1"/>
  <c r="I326" i="20"/>
  <c r="I327" i="21" s="1"/>
  <c r="I347" i="13" s="1"/>
  <c r="T322" i="20"/>
  <c r="T323" i="21" s="1"/>
  <c r="T343" i="13" s="1"/>
  <c r="U319" i="20"/>
  <c r="U320" i="21" s="1"/>
  <c r="U340" i="13" s="1"/>
  <c r="M315" i="20"/>
  <c r="M316" i="21" s="1"/>
  <c r="M336" i="13" s="1"/>
  <c r="G312" i="20"/>
  <c r="G313" i="21" s="1"/>
  <c r="G333" i="13" s="1"/>
  <c r="X307" i="20"/>
  <c r="X308" i="21" s="1"/>
  <c r="X328" i="13" s="1"/>
  <c r="Y306" i="20"/>
  <c r="Y307" i="21" s="1"/>
  <c r="Y327" i="13" s="1"/>
  <c r="X303" i="20"/>
  <c r="X304" i="21" s="1"/>
  <c r="X324" i="13" s="1"/>
  <c r="Y302" i="20"/>
  <c r="Y303" i="21" s="1"/>
  <c r="Y323" i="13" s="1"/>
  <c r="X299" i="20"/>
  <c r="X300" i="21" s="1"/>
  <c r="X320" i="13" s="1"/>
  <c r="Y298" i="20"/>
  <c r="Y299" i="21" s="1"/>
  <c r="Y319" i="13" s="1"/>
  <c r="X295" i="20"/>
  <c r="X296" i="21" s="1"/>
  <c r="X316" i="13" s="1"/>
  <c r="Y294" i="20"/>
  <c r="Y295" i="21" s="1"/>
  <c r="Y315" i="13" s="1"/>
  <c r="X291" i="20"/>
  <c r="X292" i="21" s="1"/>
  <c r="X312" i="13" s="1"/>
  <c r="Y290" i="20"/>
  <c r="Y291" i="21" s="1"/>
  <c r="Y311" i="13" s="1"/>
  <c r="X287" i="20"/>
  <c r="X288" i="21" s="1"/>
  <c r="X308" i="13" s="1"/>
  <c r="Y286" i="20"/>
  <c r="Y287" i="21" s="1"/>
  <c r="Y307" i="13" s="1"/>
  <c r="F284" i="20"/>
  <c r="F285" i="21" s="1"/>
  <c r="F305" i="13" s="1"/>
  <c r="K283" i="20"/>
  <c r="K284" i="21" s="1"/>
  <c r="K304" i="13" s="1"/>
  <c r="P282" i="20"/>
  <c r="P283" i="21" s="1"/>
  <c r="P303" i="13" s="1"/>
  <c r="I281" i="20"/>
  <c r="I282" i="21" s="1"/>
  <c r="I302" i="13" s="1"/>
  <c r="Q280" i="20"/>
  <c r="Q281" i="21" s="1"/>
  <c r="Q301" i="13" s="1"/>
  <c r="V279" i="20"/>
  <c r="V280" i="21" s="1"/>
  <c r="V300" i="13" s="1"/>
  <c r="E278" i="20"/>
  <c r="E279" i="21" s="1"/>
  <c r="E299" i="13" s="1"/>
  <c r="T277" i="20"/>
  <c r="T278" i="21" s="1"/>
  <c r="T298" i="13" s="1"/>
  <c r="F276" i="20"/>
  <c r="F277" i="21" s="1"/>
  <c r="F297" i="13" s="1"/>
  <c r="K275" i="20"/>
  <c r="K276" i="21" s="1"/>
  <c r="K296" i="13" s="1"/>
  <c r="P274" i="20"/>
  <c r="P275" i="21" s="1"/>
  <c r="P295" i="13" s="1"/>
  <c r="I273" i="20"/>
  <c r="I274" i="21" s="1"/>
  <c r="I294" i="13" s="1"/>
  <c r="Q272" i="20"/>
  <c r="Q273" i="21" s="1"/>
  <c r="Q293" i="13" s="1"/>
  <c r="V271" i="20"/>
  <c r="V272" i="21" s="1"/>
  <c r="V292" i="13" s="1"/>
  <c r="E270" i="20"/>
  <c r="E271" i="21" s="1"/>
  <c r="E291" i="13" s="1"/>
  <c r="T269" i="20"/>
  <c r="T270" i="21" s="1"/>
  <c r="T290" i="13" s="1"/>
  <c r="F268" i="20"/>
  <c r="F269" i="21" s="1"/>
  <c r="F289" i="13" s="1"/>
  <c r="P267" i="20"/>
  <c r="P268" i="21" s="1"/>
  <c r="P288" i="13" s="1"/>
  <c r="L266" i="20"/>
  <c r="L267" i="21" s="1"/>
  <c r="L287" i="13" s="1"/>
  <c r="V265" i="20"/>
  <c r="V266" i="21" s="1"/>
  <c r="V286" i="13" s="1"/>
  <c r="F265" i="20"/>
  <c r="F266" i="21" s="1"/>
  <c r="F286" i="13" s="1"/>
  <c r="V264" i="20"/>
  <c r="V265" i="21" s="1"/>
  <c r="V285" i="13" s="1"/>
  <c r="F264" i="20"/>
  <c r="F265" i="21" s="1"/>
  <c r="F285" i="13" s="1"/>
  <c r="P263" i="20"/>
  <c r="P264" i="21" s="1"/>
  <c r="P284" i="13" s="1"/>
  <c r="L262" i="20"/>
  <c r="L263" i="21" s="1"/>
  <c r="L283" i="13" s="1"/>
  <c r="V261" i="20"/>
  <c r="V262" i="21" s="1"/>
  <c r="V282" i="13" s="1"/>
  <c r="F261" i="20"/>
  <c r="F262" i="21" s="1"/>
  <c r="F282" i="13" s="1"/>
  <c r="V260" i="20"/>
  <c r="V261" i="21" s="1"/>
  <c r="V281" i="13" s="1"/>
  <c r="F260" i="20"/>
  <c r="F261" i="21" s="1"/>
  <c r="F281" i="13" s="1"/>
  <c r="P259" i="20"/>
  <c r="P260" i="21" s="1"/>
  <c r="P280" i="13" s="1"/>
  <c r="L258" i="20"/>
  <c r="L259" i="21" s="1"/>
  <c r="L279" i="13" s="1"/>
  <c r="V257" i="20"/>
  <c r="V258" i="21" s="1"/>
  <c r="V278" i="13" s="1"/>
  <c r="F257" i="20"/>
  <c r="F258" i="21" s="1"/>
  <c r="F278" i="13" s="1"/>
  <c r="V256" i="20"/>
  <c r="V257" i="21" s="1"/>
  <c r="V277" i="13" s="1"/>
  <c r="F256" i="20"/>
  <c r="F257" i="21" s="1"/>
  <c r="F277" i="13" s="1"/>
  <c r="P255" i="20"/>
  <c r="P256" i="21" s="1"/>
  <c r="P276" i="13" s="1"/>
  <c r="L254" i="20"/>
  <c r="L255" i="21" s="1"/>
  <c r="L275" i="13" s="1"/>
  <c r="V253" i="20"/>
  <c r="V254" i="21" s="1"/>
  <c r="V274" i="13" s="1"/>
  <c r="F253" i="20"/>
  <c r="F254" i="21" s="1"/>
  <c r="F274" i="13" s="1"/>
  <c r="V252" i="20"/>
  <c r="V253" i="21" s="1"/>
  <c r="V273" i="13" s="1"/>
  <c r="F252" i="20"/>
  <c r="F253" i="21" s="1"/>
  <c r="F273" i="13" s="1"/>
  <c r="P251" i="20"/>
  <c r="P252" i="21" s="1"/>
  <c r="P272" i="13" s="1"/>
  <c r="L250" i="20"/>
  <c r="L251" i="21" s="1"/>
  <c r="L271" i="13" s="1"/>
  <c r="V249" i="20"/>
  <c r="V250" i="21" s="1"/>
  <c r="V270" i="13" s="1"/>
  <c r="F249" i="20"/>
  <c r="F250" i="21" s="1"/>
  <c r="F270" i="13" s="1"/>
  <c r="V248" i="20"/>
  <c r="V249" i="21" s="1"/>
  <c r="V269" i="13" s="1"/>
  <c r="F248" i="20"/>
  <c r="F249" i="21" s="1"/>
  <c r="F269" i="13" s="1"/>
  <c r="P247" i="20"/>
  <c r="P248" i="21" s="1"/>
  <c r="P268" i="13" s="1"/>
  <c r="L246" i="20"/>
  <c r="L247" i="21" s="1"/>
  <c r="L267" i="13" s="1"/>
  <c r="V245" i="20"/>
  <c r="V246" i="21" s="1"/>
  <c r="V266" i="13" s="1"/>
  <c r="F245" i="20"/>
  <c r="F246" i="21" s="1"/>
  <c r="F266" i="13" s="1"/>
  <c r="V244" i="20"/>
  <c r="V245" i="21" s="1"/>
  <c r="V265" i="13" s="1"/>
  <c r="F244" i="20"/>
  <c r="F245" i="21" s="1"/>
  <c r="F265" i="13" s="1"/>
  <c r="P243" i="20"/>
  <c r="P244" i="21" s="1"/>
  <c r="P264" i="13" s="1"/>
  <c r="D243" i="20"/>
  <c r="D244" i="21" s="1"/>
  <c r="D264" i="13" s="1"/>
  <c r="T242" i="20"/>
  <c r="T243" i="21" s="1"/>
  <c r="T263" i="13" s="1"/>
  <c r="I242" i="20"/>
  <c r="I243" i="21" s="1"/>
  <c r="I263" i="13" s="1"/>
  <c r="Y241" i="20"/>
  <c r="Y242" i="21" s="1"/>
  <c r="Y262" i="13" s="1"/>
  <c r="N241" i="20"/>
  <c r="N242" i="21" s="1"/>
  <c r="N262" i="13" s="1"/>
  <c r="D241" i="20"/>
  <c r="D242" i="21" s="1"/>
  <c r="D262" i="13" s="1"/>
  <c r="V240" i="20"/>
  <c r="V241" i="21" s="1"/>
  <c r="V261" i="13" s="1"/>
  <c r="K240" i="20"/>
  <c r="K241" i="21" s="1"/>
  <c r="K261" i="13" s="1"/>
  <c r="O239" i="20"/>
  <c r="O240" i="21" s="1"/>
  <c r="O260" i="13" s="1"/>
  <c r="D239" i="20"/>
  <c r="D240" i="21" s="1"/>
  <c r="D260" i="13" s="1"/>
  <c r="T238" i="20"/>
  <c r="T239" i="21" s="1"/>
  <c r="T259" i="13" s="1"/>
  <c r="I238" i="20"/>
  <c r="I239" i="21" s="1"/>
  <c r="I259" i="13" s="1"/>
  <c r="Y237" i="20"/>
  <c r="Y238" i="21" s="1"/>
  <c r="Y258" i="13" s="1"/>
  <c r="N237" i="20"/>
  <c r="N238" i="21" s="1"/>
  <c r="N258" i="13" s="1"/>
  <c r="D237" i="20"/>
  <c r="D238" i="21" s="1"/>
  <c r="D258" i="13" s="1"/>
  <c r="V236" i="20"/>
  <c r="V237" i="21" s="1"/>
  <c r="V257" i="13" s="1"/>
  <c r="K236" i="20"/>
  <c r="K237" i="21" s="1"/>
  <c r="K257" i="13" s="1"/>
  <c r="O235" i="20"/>
  <c r="O236" i="21" s="1"/>
  <c r="O256" i="13" s="1"/>
  <c r="D235" i="20"/>
  <c r="D236" i="21" s="1"/>
  <c r="D256" i="13" s="1"/>
  <c r="T234" i="20"/>
  <c r="T235" i="21" s="1"/>
  <c r="T255" i="13" s="1"/>
  <c r="I234" i="20"/>
  <c r="I235" i="21" s="1"/>
  <c r="I255" i="13" s="1"/>
  <c r="Y233" i="20"/>
  <c r="Y234" i="21" s="1"/>
  <c r="Y254" i="13" s="1"/>
  <c r="N233" i="20"/>
  <c r="N234" i="21" s="1"/>
  <c r="N254" i="13" s="1"/>
  <c r="D233" i="20"/>
  <c r="D234" i="21" s="1"/>
  <c r="D254" i="13" s="1"/>
  <c r="V232" i="20"/>
  <c r="V233" i="21" s="1"/>
  <c r="V253" i="13" s="1"/>
  <c r="K232" i="20"/>
  <c r="K233" i="21" s="1"/>
  <c r="K253" i="13" s="1"/>
  <c r="O231" i="20"/>
  <c r="O232" i="21" s="1"/>
  <c r="O252" i="13" s="1"/>
  <c r="D231" i="20"/>
  <c r="D232" i="21" s="1"/>
  <c r="D252" i="13" s="1"/>
  <c r="T230" i="20"/>
  <c r="T231" i="21" s="1"/>
  <c r="T251" i="13" s="1"/>
  <c r="I230" i="20"/>
  <c r="I231" i="21" s="1"/>
  <c r="I251" i="13" s="1"/>
  <c r="Y229" i="20"/>
  <c r="Y230" i="21" s="1"/>
  <c r="Y250" i="13" s="1"/>
  <c r="N229" i="20"/>
  <c r="N230" i="21" s="1"/>
  <c r="N250" i="13" s="1"/>
  <c r="D229" i="20"/>
  <c r="D230" i="21" s="1"/>
  <c r="D250" i="13" s="1"/>
  <c r="V228" i="20"/>
  <c r="V229" i="21" s="1"/>
  <c r="V249" i="13" s="1"/>
  <c r="K228" i="20"/>
  <c r="K229" i="21" s="1"/>
  <c r="K249" i="13" s="1"/>
  <c r="O227" i="20"/>
  <c r="O228" i="21" s="1"/>
  <c r="O248" i="13" s="1"/>
  <c r="D227" i="20"/>
  <c r="D228" i="21" s="1"/>
  <c r="D248" i="13" s="1"/>
  <c r="T226" i="20"/>
  <c r="T227" i="21" s="1"/>
  <c r="T247" i="13" s="1"/>
  <c r="I226" i="20"/>
  <c r="I227" i="21" s="1"/>
  <c r="I247" i="13" s="1"/>
  <c r="R225" i="20"/>
  <c r="R226" i="21" s="1"/>
  <c r="R246" i="13" s="1"/>
  <c r="J225" i="20"/>
  <c r="J226" i="21" s="1"/>
  <c r="J246" i="13" s="1"/>
  <c r="B225" i="20"/>
  <c r="B226" i="21" s="1"/>
  <c r="B246" i="13" s="1"/>
  <c r="T224" i="20"/>
  <c r="T225" i="21" s="1"/>
  <c r="T245" i="13" s="1"/>
  <c r="L224" i="20"/>
  <c r="L225" i="21" s="1"/>
  <c r="L245" i="13" s="1"/>
  <c r="D224" i="20"/>
  <c r="D225" i="21" s="1"/>
  <c r="D245" i="13" s="1"/>
  <c r="X223" i="20"/>
  <c r="X224" i="21" s="1"/>
  <c r="X244" i="13" s="1"/>
  <c r="P223" i="20"/>
  <c r="P224" i="21" s="1"/>
  <c r="P244" i="13" s="1"/>
  <c r="H223" i="20"/>
  <c r="H224" i="21" s="1"/>
  <c r="H244" i="13" s="1"/>
  <c r="Y222" i="20"/>
  <c r="Y223" i="21" s="1"/>
  <c r="Y243" i="13" s="1"/>
  <c r="Q222" i="20"/>
  <c r="Q223" i="21" s="1"/>
  <c r="Q243" i="13" s="1"/>
  <c r="I222" i="20"/>
  <c r="I223" i="21" s="1"/>
  <c r="I243" i="13" s="1"/>
  <c r="R221" i="20"/>
  <c r="R222" i="21" s="1"/>
  <c r="R242" i="13" s="1"/>
  <c r="J221" i="20"/>
  <c r="J222" i="21" s="1"/>
  <c r="J242" i="13" s="1"/>
  <c r="B221" i="20"/>
  <c r="B222" i="21" s="1"/>
  <c r="B242" i="13" s="1"/>
  <c r="T220" i="20"/>
  <c r="T221" i="21" s="1"/>
  <c r="T241" i="13" s="1"/>
  <c r="L220" i="20"/>
  <c r="L221" i="21" s="1"/>
  <c r="L241" i="13" s="1"/>
  <c r="D220" i="20"/>
  <c r="D221" i="21" s="1"/>
  <c r="D241" i="13" s="1"/>
  <c r="X219" i="20"/>
  <c r="X220" i="21" s="1"/>
  <c r="X240" i="13" s="1"/>
  <c r="P219" i="20"/>
  <c r="P220" i="21" s="1"/>
  <c r="P240" i="13" s="1"/>
  <c r="H219" i="20"/>
  <c r="H220" i="21" s="1"/>
  <c r="H240" i="13" s="1"/>
  <c r="Y218" i="20"/>
  <c r="Y219" i="21" s="1"/>
  <c r="Y239" i="13" s="1"/>
  <c r="Q218" i="20"/>
  <c r="Q219" i="21" s="1"/>
  <c r="Q239" i="13" s="1"/>
  <c r="I218" i="20"/>
  <c r="I219" i="21" s="1"/>
  <c r="I239" i="13" s="1"/>
  <c r="R217" i="20"/>
  <c r="R218" i="21" s="1"/>
  <c r="R238" i="13" s="1"/>
  <c r="J217" i="20"/>
  <c r="J218" i="21" s="1"/>
  <c r="J238" i="13" s="1"/>
  <c r="B217" i="20"/>
  <c r="B218" i="21" s="1"/>
  <c r="B238" i="13" s="1"/>
  <c r="T216" i="20"/>
  <c r="T217" i="21" s="1"/>
  <c r="T237" i="13" s="1"/>
  <c r="L216" i="20"/>
  <c r="L217" i="21" s="1"/>
  <c r="L237" i="13" s="1"/>
  <c r="D216" i="20"/>
  <c r="D217" i="21" s="1"/>
  <c r="D237" i="13" s="1"/>
  <c r="X215" i="20"/>
  <c r="X216" i="21" s="1"/>
  <c r="X236" i="13" s="1"/>
  <c r="P215" i="20"/>
  <c r="P216" i="21" s="1"/>
  <c r="P236" i="13" s="1"/>
  <c r="H215" i="20"/>
  <c r="H216" i="21" s="1"/>
  <c r="H236" i="13" s="1"/>
  <c r="Y214" i="20"/>
  <c r="Y215" i="21" s="1"/>
  <c r="Y235" i="13" s="1"/>
  <c r="Q214" i="20"/>
  <c r="Q215" i="21" s="1"/>
  <c r="Q235" i="13" s="1"/>
  <c r="I214" i="20"/>
  <c r="I215" i="21" s="1"/>
  <c r="I235" i="13" s="1"/>
  <c r="R213" i="20"/>
  <c r="R214" i="21" s="1"/>
  <c r="R234" i="13" s="1"/>
  <c r="J213" i="20"/>
  <c r="J214" i="21" s="1"/>
  <c r="J234" i="13" s="1"/>
  <c r="B213" i="20"/>
  <c r="B214" i="21" s="1"/>
  <c r="B234" i="13" s="1"/>
  <c r="T212" i="20"/>
  <c r="T213" i="21" s="1"/>
  <c r="T233" i="13" s="1"/>
  <c r="L212" i="20"/>
  <c r="L213" i="21" s="1"/>
  <c r="L233" i="13" s="1"/>
  <c r="D212" i="20"/>
  <c r="D213" i="21" s="1"/>
  <c r="D233" i="13" s="1"/>
  <c r="X211" i="20"/>
  <c r="X212" i="21" s="1"/>
  <c r="X232" i="13" s="1"/>
  <c r="P211" i="20"/>
  <c r="P212" i="21" s="1"/>
  <c r="P232" i="13" s="1"/>
  <c r="H211" i="20"/>
  <c r="H212" i="21" s="1"/>
  <c r="H232" i="13" s="1"/>
  <c r="Y210" i="20"/>
  <c r="Y211" i="21" s="1"/>
  <c r="Y231" i="13" s="1"/>
  <c r="Q210" i="20"/>
  <c r="Q211" i="21" s="1"/>
  <c r="Q231" i="13" s="1"/>
  <c r="I210" i="20"/>
  <c r="I211" i="21" s="1"/>
  <c r="I231" i="13" s="1"/>
  <c r="R209" i="20"/>
  <c r="R210" i="21" s="1"/>
  <c r="R230" i="13" s="1"/>
  <c r="J209" i="20"/>
  <c r="J210" i="21" s="1"/>
  <c r="J230" i="13" s="1"/>
  <c r="B209" i="20"/>
  <c r="B210" i="21" s="1"/>
  <c r="B230" i="13" s="1"/>
  <c r="T208" i="20"/>
  <c r="T209" i="21" s="1"/>
  <c r="T229" i="13" s="1"/>
  <c r="L208" i="20"/>
  <c r="L209" i="21" s="1"/>
  <c r="L229" i="13" s="1"/>
  <c r="D208" i="20"/>
  <c r="D209" i="21" s="1"/>
  <c r="D229" i="13" s="1"/>
  <c r="X207" i="20"/>
  <c r="X208" i="21" s="1"/>
  <c r="X228" i="13" s="1"/>
  <c r="P207" i="20"/>
  <c r="P208" i="21" s="1"/>
  <c r="P228" i="13" s="1"/>
  <c r="H207" i="20"/>
  <c r="H208" i="21" s="1"/>
  <c r="H228" i="13" s="1"/>
  <c r="Y206" i="20"/>
  <c r="Y207" i="21" s="1"/>
  <c r="Y227" i="13" s="1"/>
  <c r="Q206" i="20"/>
  <c r="Q207" i="21" s="1"/>
  <c r="Q227" i="13" s="1"/>
  <c r="I206" i="20"/>
  <c r="I207" i="21" s="1"/>
  <c r="I227" i="13" s="1"/>
  <c r="R205" i="20"/>
  <c r="R206" i="21" s="1"/>
  <c r="R226" i="13" s="1"/>
  <c r="J205" i="20"/>
  <c r="J206" i="21" s="1"/>
  <c r="J226" i="13" s="1"/>
  <c r="B205" i="20"/>
  <c r="B206" i="21" s="1"/>
  <c r="B226" i="13" s="1"/>
  <c r="T204" i="20"/>
  <c r="T205" i="21" s="1"/>
  <c r="T225" i="13" s="1"/>
  <c r="L204" i="20"/>
  <c r="L205" i="21" s="1"/>
  <c r="L225" i="13" s="1"/>
  <c r="D204" i="20"/>
  <c r="D205" i="21" s="1"/>
  <c r="D225" i="13" s="1"/>
  <c r="X203" i="20"/>
  <c r="X204" i="21" s="1"/>
  <c r="X224" i="13" s="1"/>
  <c r="P203" i="20"/>
  <c r="P204" i="21" s="1"/>
  <c r="P224" i="13" s="1"/>
  <c r="H203" i="20"/>
  <c r="H204" i="21" s="1"/>
  <c r="H224" i="13" s="1"/>
  <c r="Y202" i="20"/>
  <c r="Y203" i="21" s="1"/>
  <c r="Y223" i="13" s="1"/>
  <c r="Q202" i="20"/>
  <c r="Q203" i="21" s="1"/>
  <c r="Q223" i="13" s="1"/>
  <c r="I202" i="20"/>
  <c r="I203" i="21" s="1"/>
  <c r="I223" i="13" s="1"/>
  <c r="R201" i="20"/>
  <c r="R202" i="21" s="1"/>
  <c r="R222" i="13" s="1"/>
  <c r="J201" i="20"/>
  <c r="J202" i="21" s="1"/>
  <c r="J222" i="13" s="1"/>
  <c r="B201" i="20"/>
  <c r="B202" i="21" s="1"/>
  <c r="B222" i="13" s="1"/>
  <c r="T200" i="20"/>
  <c r="T201" i="21" s="1"/>
  <c r="T221" i="13" s="1"/>
  <c r="L200" i="20"/>
  <c r="L201" i="21" s="1"/>
  <c r="L221" i="13" s="1"/>
  <c r="D200" i="20"/>
  <c r="D201" i="21" s="1"/>
  <c r="D221" i="13" s="1"/>
  <c r="X199" i="20"/>
  <c r="X200" i="21" s="1"/>
  <c r="X220" i="13" s="1"/>
  <c r="P199" i="20"/>
  <c r="P200" i="21" s="1"/>
  <c r="P220" i="13" s="1"/>
  <c r="H199" i="20"/>
  <c r="H200" i="21" s="1"/>
  <c r="H220" i="13" s="1"/>
  <c r="Y198" i="20"/>
  <c r="Y199" i="21" s="1"/>
  <c r="Y219" i="13" s="1"/>
  <c r="Q198" i="20"/>
  <c r="Q199" i="21" s="1"/>
  <c r="Q219" i="13" s="1"/>
  <c r="I198" i="20"/>
  <c r="I199" i="21" s="1"/>
  <c r="I219" i="13" s="1"/>
  <c r="R197" i="20"/>
  <c r="R198" i="21" s="1"/>
  <c r="R218" i="13" s="1"/>
  <c r="J197" i="20"/>
  <c r="J198" i="21" s="1"/>
  <c r="J218" i="13" s="1"/>
  <c r="B197" i="20"/>
  <c r="B198" i="21" s="1"/>
  <c r="B218" i="13" s="1"/>
  <c r="T196" i="20"/>
  <c r="T197" i="21" s="1"/>
  <c r="T217" i="13" s="1"/>
  <c r="L196" i="20"/>
  <c r="L197" i="21" s="1"/>
  <c r="L217" i="13" s="1"/>
  <c r="D196" i="20"/>
  <c r="X195" i="20"/>
  <c r="X196" i="21" s="1"/>
  <c r="X216" i="13" s="1"/>
  <c r="P195" i="20"/>
  <c r="P196" i="21" s="1"/>
  <c r="P216" i="13" s="1"/>
  <c r="H195" i="20"/>
  <c r="H196" i="21" s="1"/>
  <c r="H216" i="13" s="1"/>
  <c r="Y194" i="20"/>
  <c r="Y195" i="21" s="1"/>
  <c r="Y215" i="13" s="1"/>
  <c r="Q194" i="20"/>
  <c r="Q195" i="21" s="1"/>
  <c r="Q215" i="13" s="1"/>
  <c r="I194" i="20"/>
  <c r="I195" i="21" s="1"/>
  <c r="I215" i="13" s="1"/>
  <c r="R193" i="20"/>
  <c r="R194" i="21" s="1"/>
  <c r="R214" i="13" s="1"/>
  <c r="J193" i="20"/>
  <c r="J194" i="21" s="1"/>
  <c r="J214" i="13" s="1"/>
  <c r="B193" i="20"/>
  <c r="B194" i="21" s="1"/>
  <c r="B214" i="13" s="1"/>
  <c r="T192" i="20"/>
  <c r="T193" i="21" s="1"/>
  <c r="T213" i="13" s="1"/>
  <c r="L192" i="20"/>
  <c r="L193" i="21" s="1"/>
  <c r="L213" i="13" s="1"/>
  <c r="D192" i="20"/>
  <c r="D193" i="21" s="1"/>
  <c r="D213" i="13" s="1"/>
  <c r="X191" i="20"/>
  <c r="X192" i="21" s="1"/>
  <c r="X212" i="13" s="1"/>
  <c r="P191" i="20"/>
  <c r="P192" i="21" s="1"/>
  <c r="P212" i="13" s="1"/>
  <c r="H191" i="20"/>
  <c r="H192" i="21" s="1"/>
  <c r="H212" i="13" s="1"/>
  <c r="Y190" i="20"/>
  <c r="Y191" i="21" s="1"/>
  <c r="Y211" i="13" s="1"/>
  <c r="Q190" i="20"/>
  <c r="Q191" i="21" s="1"/>
  <c r="Q211" i="13" s="1"/>
  <c r="I190" i="20"/>
  <c r="I191" i="21" s="1"/>
  <c r="I211" i="13" s="1"/>
  <c r="R189" i="20"/>
  <c r="R190" i="21" s="1"/>
  <c r="R210" i="13" s="1"/>
  <c r="J189" i="20"/>
  <c r="J190" i="21" s="1"/>
  <c r="J210" i="13" s="1"/>
  <c r="B189" i="20"/>
  <c r="B190" i="21" s="1"/>
  <c r="B210" i="13" s="1"/>
  <c r="T188" i="20"/>
  <c r="T189" i="21" s="1"/>
  <c r="T209" i="13" s="1"/>
  <c r="L188" i="20"/>
  <c r="L189" i="21" s="1"/>
  <c r="L209" i="13" s="1"/>
  <c r="D188" i="20"/>
  <c r="X187" i="20"/>
  <c r="X188" i="21" s="1"/>
  <c r="X208" i="13" s="1"/>
  <c r="P187" i="20"/>
  <c r="P188" i="21" s="1"/>
  <c r="P208" i="13" s="1"/>
  <c r="H187" i="20"/>
  <c r="H188" i="21" s="1"/>
  <c r="H208" i="13" s="1"/>
  <c r="Y186" i="20"/>
  <c r="Y187" i="21" s="1"/>
  <c r="Y207" i="13" s="1"/>
  <c r="Q186" i="20"/>
  <c r="Q187" i="21" s="1"/>
  <c r="Q207" i="13" s="1"/>
  <c r="I186" i="20"/>
  <c r="I187" i="21" s="1"/>
  <c r="I207" i="13" s="1"/>
  <c r="R185" i="20"/>
  <c r="R186" i="21" s="1"/>
  <c r="R206" i="13" s="1"/>
  <c r="J185" i="20"/>
  <c r="J186" i="21" s="1"/>
  <c r="J206" i="13" s="1"/>
  <c r="B185" i="20"/>
  <c r="B186" i="21" s="1"/>
  <c r="B206" i="13" s="1"/>
  <c r="T184" i="20"/>
  <c r="T185" i="21" s="1"/>
  <c r="T205" i="13" s="1"/>
  <c r="L184" i="20"/>
  <c r="L185" i="21" s="1"/>
  <c r="L205" i="13" s="1"/>
  <c r="D184" i="20"/>
  <c r="D185" i="21" s="1"/>
  <c r="D205" i="13" s="1"/>
  <c r="X183" i="20"/>
  <c r="X184" i="21" s="1"/>
  <c r="X204" i="13" s="1"/>
  <c r="P183" i="20"/>
  <c r="P184" i="21" s="1"/>
  <c r="P204" i="13" s="1"/>
  <c r="H183" i="20"/>
  <c r="H184" i="21" s="1"/>
  <c r="H204" i="13" s="1"/>
  <c r="Y182" i="20"/>
  <c r="Y183" i="21" s="1"/>
  <c r="Y203" i="13" s="1"/>
  <c r="Q182" i="20"/>
  <c r="Q183" i="21" s="1"/>
  <c r="Q203" i="13" s="1"/>
  <c r="I182" i="20"/>
  <c r="I183" i="21" s="1"/>
  <c r="I203" i="13" s="1"/>
  <c r="R181" i="20"/>
  <c r="R182" i="21" s="1"/>
  <c r="R202" i="13" s="1"/>
  <c r="J181" i="20"/>
  <c r="J182" i="21" s="1"/>
  <c r="J202" i="13" s="1"/>
  <c r="B181" i="20"/>
  <c r="B182" i="21" s="1"/>
  <c r="B202" i="13" s="1"/>
  <c r="T180" i="20"/>
  <c r="T181" i="21" s="1"/>
  <c r="T201" i="13" s="1"/>
  <c r="L180" i="20"/>
  <c r="L181" i="21" s="1"/>
  <c r="L201" i="13" s="1"/>
  <c r="D180" i="20"/>
  <c r="D181" i="21" s="1"/>
  <c r="D201" i="13" s="1"/>
  <c r="X179" i="20"/>
  <c r="X180" i="21" s="1"/>
  <c r="X200" i="13" s="1"/>
  <c r="P179" i="20"/>
  <c r="P180" i="21" s="1"/>
  <c r="P200" i="13" s="1"/>
  <c r="H179" i="20"/>
  <c r="H180" i="21" s="1"/>
  <c r="H200" i="13" s="1"/>
  <c r="Y178" i="20"/>
  <c r="Y179" i="21" s="1"/>
  <c r="Y199" i="13" s="1"/>
  <c r="Q178" i="20"/>
  <c r="Q179" i="21" s="1"/>
  <c r="Q199" i="13" s="1"/>
  <c r="I178" i="20"/>
  <c r="I179" i="21" s="1"/>
  <c r="I199" i="13" s="1"/>
  <c r="R177" i="20"/>
  <c r="R178" i="21" s="1"/>
  <c r="R198" i="13" s="1"/>
  <c r="J177" i="20"/>
  <c r="J178" i="21" s="1"/>
  <c r="J198" i="13" s="1"/>
  <c r="B177" i="20"/>
  <c r="B178" i="21" s="1"/>
  <c r="B198" i="13" s="1"/>
  <c r="T176" i="20"/>
  <c r="T177" i="21" s="1"/>
  <c r="T197" i="13" s="1"/>
  <c r="L176" i="20"/>
  <c r="L177" i="21" s="1"/>
  <c r="L197" i="13" s="1"/>
  <c r="D176" i="20"/>
  <c r="D177" i="21" s="1"/>
  <c r="D197" i="13" s="1"/>
  <c r="X175" i="20"/>
  <c r="X176" i="21" s="1"/>
  <c r="X196" i="13" s="1"/>
  <c r="P175" i="20"/>
  <c r="P176" i="21" s="1"/>
  <c r="P196" i="13" s="1"/>
  <c r="H175" i="20"/>
  <c r="H176" i="21" s="1"/>
  <c r="H196" i="13" s="1"/>
  <c r="Y174" i="20"/>
  <c r="Y175" i="21" s="1"/>
  <c r="Y195" i="13" s="1"/>
  <c r="Q174" i="20"/>
  <c r="Q175" i="21" s="1"/>
  <c r="Q195" i="13" s="1"/>
  <c r="I174" i="20"/>
  <c r="I175" i="21" s="1"/>
  <c r="I195" i="13" s="1"/>
  <c r="R173" i="20"/>
  <c r="R174" i="21" s="1"/>
  <c r="R194" i="13" s="1"/>
  <c r="J173" i="20"/>
  <c r="J174" i="21" s="1"/>
  <c r="J194" i="13" s="1"/>
  <c r="B173" i="20"/>
  <c r="B174" i="21" s="1"/>
  <c r="B194" i="13" s="1"/>
  <c r="T172" i="20"/>
  <c r="T173" i="21" s="1"/>
  <c r="T193" i="13" s="1"/>
  <c r="L172" i="20"/>
  <c r="L173" i="21" s="1"/>
  <c r="L193" i="13" s="1"/>
  <c r="D172" i="20"/>
  <c r="D173" i="21" s="1"/>
  <c r="D193" i="13" s="1"/>
  <c r="X171" i="20"/>
  <c r="X172" i="21" s="1"/>
  <c r="X192" i="13" s="1"/>
  <c r="P171" i="20"/>
  <c r="P172" i="21" s="1"/>
  <c r="P192" i="13" s="1"/>
  <c r="I171" i="20"/>
  <c r="I172" i="21" s="1"/>
  <c r="I192" i="13" s="1"/>
  <c r="D171" i="20"/>
  <c r="D172" i="21" s="1"/>
  <c r="D192" i="13" s="1"/>
  <c r="X170" i="20"/>
  <c r="X171" i="21" s="1"/>
  <c r="X191" i="13" s="1"/>
  <c r="R170" i="20"/>
  <c r="R171" i="21" s="1"/>
  <c r="R191" i="13" s="1"/>
  <c r="M170" i="20"/>
  <c r="M171" i="21" s="1"/>
  <c r="M191" i="13" s="1"/>
  <c r="H170" i="20"/>
  <c r="H171" i="21" s="1"/>
  <c r="H191" i="13" s="1"/>
  <c r="B170" i="20"/>
  <c r="B171" i="21" s="1"/>
  <c r="B191" i="13" s="1"/>
  <c r="V169" i="20"/>
  <c r="V170" i="21" s="1"/>
  <c r="V190" i="13" s="1"/>
  <c r="Q169" i="20"/>
  <c r="Q170" i="21" s="1"/>
  <c r="Q190" i="13" s="1"/>
  <c r="K169" i="20"/>
  <c r="K170" i="21" s="1"/>
  <c r="K190" i="13" s="1"/>
  <c r="F169" i="20"/>
  <c r="F170" i="21" s="1"/>
  <c r="F190" i="13" s="1"/>
  <c r="T168" i="20"/>
  <c r="T169" i="21" s="1"/>
  <c r="T189" i="13" s="1"/>
  <c r="O168" i="20"/>
  <c r="O169" i="21" s="1"/>
  <c r="O189" i="13" s="1"/>
  <c r="J168" i="20"/>
  <c r="J169" i="21" s="1"/>
  <c r="J189" i="13" s="1"/>
  <c r="D168" i="20"/>
  <c r="D169" i="21" s="1"/>
  <c r="D189" i="13" s="1"/>
  <c r="Y167" i="20"/>
  <c r="Y168" i="21" s="1"/>
  <c r="Y188" i="13" s="1"/>
  <c r="T167" i="20"/>
  <c r="T168" i="21" s="1"/>
  <c r="T188" i="13" s="1"/>
  <c r="O167" i="20"/>
  <c r="O168" i="21" s="1"/>
  <c r="O188" i="13" s="1"/>
  <c r="I167" i="20"/>
  <c r="I168" i="21" s="1"/>
  <c r="I188" i="13" s="1"/>
  <c r="D167" i="20"/>
  <c r="D168" i="21" s="1"/>
  <c r="D188" i="13" s="1"/>
  <c r="X166" i="20"/>
  <c r="X167" i="21" s="1"/>
  <c r="X187" i="13" s="1"/>
  <c r="R166" i="20"/>
  <c r="R167" i="21" s="1"/>
  <c r="R187" i="13" s="1"/>
  <c r="M166" i="20"/>
  <c r="M167" i="21" s="1"/>
  <c r="M187" i="13" s="1"/>
  <c r="H166" i="20"/>
  <c r="H167" i="21" s="1"/>
  <c r="H187" i="13" s="1"/>
  <c r="B166" i="20"/>
  <c r="B167" i="21" s="1"/>
  <c r="B187" i="13" s="1"/>
  <c r="V165" i="20"/>
  <c r="V166" i="21" s="1"/>
  <c r="V186" i="13" s="1"/>
  <c r="Q165" i="20"/>
  <c r="Q166" i="21" s="1"/>
  <c r="Q186" i="13" s="1"/>
  <c r="K165" i="20"/>
  <c r="K166" i="21" s="1"/>
  <c r="K186" i="13" s="1"/>
  <c r="F165" i="20"/>
  <c r="F166" i="21" s="1"/>
  <c r="F186" i="13" s="1"/>
  <c r="T164" i="20"/>
  <c r="T165" i="21" s="1"/>
  <c r="T185" i="13" s="1"/>
  <c r="O164" i="20"/>
  <c r="O165" i="21" s="1"/>
  <c r="O185" i="13" s="1"/>
  <c r="J164" i="20"/>
  <c r="J165" i="21" s="1"/>
  <c r="J185" i="13" s="1"/>
  <c r="D164" i="20"/>
  <c r="D165" i="21" s="1"/>
  <c r="D185" i="13" s="1"/>
  <c r="Y163" i="20"/>
  <c r="Y164" i="21" s="1"/>
  <c r="Y184" i="13" s="1"/>
  <c r="T163" i="20"/>
  <c r="T164" i="21" s="1"/>
  <c r="T184" i="13" s="1"/>
  <c r="O163" i="20"/>
  <c r="O164" i="21" s="1"/>
  <c r="O184" i="13" s="1"/>
  <c r="I163" i="20"/>
  <c r="I164" i="21" s="1"/>
  <c r="I184" i="13" s="1"/>
  <c r="D163" i="20"/>
  <c r="D164" i="21" s="1"/>
  <c r="D184" i="13" s="1"/>
  <c r="X162" i="20"/>
  <c r="X163" i="21" s="1"/>
  <c r="X183" i="13" s="1"/>
  <c r="R162" i="20"/>
  <c r="R163" i="21" s="1"/>
  <c r="R183" i="13" s="1"/>
  <c r="M162" i="20"/>
  <c r="M163" i="21" s="1"/>
  <c r="M183" i="13" s="1"/>
  <c r="H162" i="20"/>
  <c r="H163" i="21" s="1"/>
  <c r="H183" i="13" s="1"/>
  <c r="B162" i="20"/>
  <c r="B163" i="21" s="1"/>
  <c r="B183" i="13" s="1"/>
  <c r="V161" i="20"/>
  <c r="V162" i="21" s="1"/>
  <c r="V182" i="13" s="1"/>
  <c r="Q161" i="20"/>
  <c r="Q162" i="21" s="1"/>
  <c r="Q182" i="13" s="1"/>
  <c r="K161" i="20"/>
  <c r="K162" i="21" s="1"/>
  <c r="K182" i="13" s="1"/>
  <c r="F161" i="20"/>
  <c r="F162" i="21" s="1"/>
  <c r="F182" i="13" s="1"/>
  <c r="T160" i="20"/>
  <c r="T161" i="21" s="1"/>
  <c r="T181" i="13" s="1"/>
  <c r="O160" i="20"/>
  <c r="O161" i="21" s="1"/>
  <c r="O181" i="13" s="1"/>
  <c r="J160" i="20"/>
  <c r="J161" i="21" s="1"/>
  <c r="J181" i="13" s="1"/>
  <c r="D160" i="20"/>
  <c r="D161" i="21" s="1"/>
  <c r="D181" i="13" s="1"/>
  <c r="Y159" i="20"/>
  <c r="Y160" i="21" s="1"/>
  <c r="Y180" i="13" s="1"/>
  <c r="T159" i="20"/>
  <c r="T160" i="21" s="1"/>
  <c r="T180" i="13" s="1"/>
  <c r="O159" i="20"/>
  <c r="O160" i="21" s="1"/>
  <c r="O180" i="13" s="1"/>
  <c r="I159" i="20"/>
  <c r="I160" i="21" s="1"/>
  <c r="I180" i="13" s="1"/>
  <c r="D159" i="20"/>
  <c r="D160" i="21" s="1"/>
  <c r="D180" i="13" s="1"/>
  <c r="X158" i="20"/>
  <c r="X159" i="21" s="1"/>
  <c r="X179" i="13" s="1"/>
  <c r="R158" i="20"/>
  <c r="R159" i="21" s="1"/>
  <c r="R179" i="13" s="1"/>
  <c r="M158" i="20"/>
  <c r="M159" i="21" s="1"/>
  <c r="M179" i="13" s="1"/>
  <c r="H158" i="20"/>
  <c r="H159" i="21" s="1"/>
  <c r="H179" i="13" s="1"/>
  <c r="B158" i="20"/>
  <c r="B159" i="21" s="1"/>
  <c r="B179" i="13" s="1"/>
  <c r="V157" i="20"/>
  <c r="V158" i="21" s="1"/>
  <c r="V178" i="13" s="1"/>
  <c r="Q157" i="20"/>
  <c r="Q158" i="21" s="1"/>
  <c r="Q178" i="13" s="1"/>
  <c r="K157" i="20"/>
  <c r="K158" i="21" s="1"/>
  <c r="K178" i="13" s="1"/>
  <c r="F157" i="20"/>
  <c r="F158" i="21" s="1"/>
  <c r="F178" i="13" s="1"/>
  <c r="T156" i="20"/>
  <c r="T157" i="21" s="1"/>
  <c r="T177" i="13" s="1"/>
  <c r="O156" i="20"/>
  <c r="O157" i="21" s="1"/>
  <c r="O177" i="13" s="1"/>
  <c r="J156" i="20"/>
  <c r="J157" i="21" s="1"/>
  <c r="J177" i="13" s="1"/>
  <c r="D156" i="20"/>
  <c r="D157" i="21" s="1"/>
  <c r="D177" i="13" s="1"/>
  <c r="Y155" i="20"/>
  <c r="Y156" i="21" s="1"/>
  <c r="Y176" i="13" s="1"/>
  <c r="T155" i="20"/>
  <c r="T156" i="21" s="1"/>
  <c r="T176" i="13" s="1"/>
  <c r="O155" i="20"/>
  <c r="O156" i="21" s="1"/>
  <c r="O176" i="13" s="1"/>
  <c r="I155" i="20"/>
  <c r="I156" i="21" s="1"/>
  <c r="I176" i="13" s="1"/>
  <c r="D155" i="20"/>
  <c r="D156" i="21" s="1"/>
  <c r="D176" i="13" s="1"/>
  <c r="X154" i="20"/>
  <c r="X155" i="21" s="1"/>
  <c r="X175" i="13" s="1"/>
  <c r="S154" i="20"/>
  <c r="S155" i="21" s="1"/>
  <c r="S175" i="13" s="1"/>
  <c r="O154" i="20"/>
  <c r="O155" i="21" s="1"/>
  <c r="O175" i="13" s="1"/>
  <c r="K154" i="20"/>
  <c r="K155" i="21" s="1"/>
  <c r="K175" i="13" s="1"/>
  <c r="G154" i="20"/>
  <c r="G155" i="21" s="1"/>
  <c r="G175" i="13" s="1"/>
  <c r="C154" i="20"/>
  <c r="C155" i="21" s="1"/>
  <c r="C175" i="13" s="1"/>
  <c r="X153" i="20"/>
  <c r="X154" i="21" s="1"/>
  <c r="X174" i="13" s="1"/>
  <c r="T153" i="20"/>
  <c r="T154" i="21" s="1"/>
  <c r="T174" i="13" s="1"/>
  <c r="P153" i="20"/>
  <c r="P154" i="21" s="1"/>
  <c r="P174" i="13" s="1"/>
  <c r="L153" i="20"/>
  <c r="L154" i="21" s="1"/>
  <c r="L174" i="13" s="1"/>
  <c r="H153" i="20"/>
  <c r="H154" i="21" s="1"/>
  <c r="H174" i="13" s="1"/>
  <c r="D153" i="20"/>
  <c r="D154" i="21" s="1"/>
  <c r="D174" i="13" s="1"/>
  <c r="Y152" i="20"/>
  <c r="Y153" i="21" s="1"/>
  <c r="Y173" i="13" s="1"/>
  <c r="U152" i="20"/>
  <c r="U153" i="21" s="1"/>
  <c r="U173" i="13" s="1"/>
  <c r="Q152" i="20"/>
  <c r="Q153" i="21" s="1"/>
  <c r="Q173" i="13" s="1"/>
  <c r="M152" i="20"/>
  <c r="M153" i="21" s="1"/>
  <c r="M173" i="13" s="1"/>
  <c r="I152" i="20"/>
  <c r="I153" i="21" s="1"/>
  <c r="I173" i="13" s="1"/>
  <c r="E152" i="20"/>
  <c r="E153" i="21" s="1"/>
  <c r="E173" i="13" s="1"/>
  <c r="V151" i="20"/>
  <c r="V152" i="21" s="1"/>
  <c r="V172" i="13" s="1"/>
  <c r="R151" i="20"/>
  <c r="R152" i="21" s="1"/>
  <c r="R172" i="13" s="1"/>
  <c r="N151" i="20"/>
  <c r="N152" i="21" s="1"/>
  <c r="N172" i="13" s="1"/>
  <c r="J151" i="20"/>
  <c r="J152" i="21" s="1"/>
  <c r="J172" i="13" s="1"/>
  <c r="F151" i="20"/>
  <c r="F152" i="21" s="1"/>
  <c r="F172" i="13" s="1"/>
  <c r="B151" i="20"/>
  <c r="B152" i="21" s="1"/>
  <c r="B172" i="13" s="1"/>
  <c r="W150" i="20"/>
  <c r="W151" i="21" s="1"/>
  <c r="W171" i="13" s="1"/>
  <c r="S150" i="20"/>
  <c r="S151" i="21" s="1"/>
  <c r="S171" i="13" s="1"/>
  <c r="O150" i="20"/>
  <c r="O151" i="21" s="1"/>
  <c r="O171" i="13" s="1"/>
  <c r="K150" i="20"/>
  <c r="K151" i="21" s="1"/>
  <c r="K171" i="13" s="1"/>
  <c r="G150" i="20"/>
  <c r="G151" i="21" s="1"/>
  <c r="G171" i="13" s="1"/>
  <c r="C150" i="20"/>
  <c r="C151" i="21" s="1"/>
  <c r="C171" i="13" s="1"/>
  <c r="X149" i="20"/>
  <c r="X150" i="21" s="1"/>
  <c r="X170" i="13" s="1"/>
  <c r="T149" i="20"/>
  <c r="T150" i="21" s="1"/>
  <c r="T170" i="13" s="1"/>
  <c r="P149" i="20"/>
  <c r="P150" i="21" s="1"/>
  <c r="P170" i="13" s="1"/>
  <c r="L149" i="20"/>
  <c r="L150" i="21" s="1"/>
  <c r="L170" i="13" s="1"/>
  <c r="H149" i="20"/>
  <c r="H150" i="21" s="1"/>
  <c r="H170" i="13" s="1"/>
  <c r="D149" i="20"/>
  <c r="D150" i="21" s="1"/>
  <c r="D170" i="13" s="1"/>
  <c r="Y148" i="20"/>
  <c r="Y149" i="21" s="1"/>
  <c r="Y169" i="13" s="1"/>
  <c r="U148" i="20"/>
  <c r="U149" i="21" s="1"/>
  <c r="U169" i="13" s="1"/>
  <c r="Q148" i="20"/>
  <c r="Q149" i="21" s="1"/>
  <c r="Q169" i="13" s="1"/>
  <c r="M148" i="20"/>
  <c r="M149" i="21" s="1"/>
  <c r="M169" i="13" s="1"/>
  <c r="I148" i="20"/>
  <c r="I149" i="21" s="1"/>
  <c r="I169" i="13" s="1"/>
  <c r="E148" i="20"/>
  <c r="E149" i="21" s="1"/>
  <c r="E169" i="13" s="1"/>
  <c r="V147" i="20"/>
  <c r="V148" i="21" s="1"/>
  <c r="V168" i="13" s="1"/>
  <c r="R147" i="20"/>
  <c r="R148" i="21" s="1"/>
  <c r="R168" i="13" s="1"/>
  <c r="N147" i="20"/>
  <c r="N148" i="21" s="1"/>
  <c r="N168" i="13" s="1"/>
  <c r="J147" i="20"/>
  <c r="J148" i="21" s="1"/>
  <c r="J168" i="13" s="1"/>
  <c r="F147" i="20"/>
  <c r="F148" i="21" s="1"/>
  <c r="F168" i="13" s="1"/>
  <c r="B147" i="20"/>
  <c r="B148" i="21" s="1"/>
  <c r="B168" i="13" s="1"/>
  <c r="W146" i="20"/>
  <c r="W147" i="21" s="1"/>
  <c r="W167" i="13" s="1"/>
  <c r="S146" i="20"/>
  <c r="S147" i="21" s="1"/>
  <c r="S167" i="13" s="1"/>
  <c r="O146" i="20"/>
  <c r="O147" i="21" s="1"/>
  <c r="O167" i="13" s="1"/>
  <c r="K146" i="20"/>
  <c r="K147" i="21" s="1"/>
  <c r="K167" i="13" s="1"/>
  <c r="G146" i="20"/>
  <c r="G147" i="21" s="1"/>
  <c r="G167" i="13" s="1"/>
  <c r="C146" i="20"/>
  <c r="C147" i="21" s="1"/>
  <c r="C167" i="13" s="1"/>
  <c r="X145" i="20"/>
  <c r="X146" i="21" s="1"/>
  <c r="X166" i="13" s="1"/>
  <c r="T145" i="20"/>
  <c r="T146" i="21" s="1"/>
  <c r="T166" i="13" s="1"/>
  <c r="P145" i="20"/>
  <c r="P146" i="21" s="1"/>
  <c r="P166" i="13" s="1"/>
  <c r="L145" i="20"/>
  <c r="L146" i="21" s="1"/>
  <c r="L166" i="13" s="1"/>
  <c r="H145" i="20"/>
  <c r="H146" i="21" s="1"/>
  <c r="H166" i="13" s="1"/>
  <c r="D145" i="20"/>
  <c r="D146" i="21" s="1"/>
  <c r="D166" i="13" s="1"/>
  <c r="Y144" i="20"/>
  <c r="Y145" i="21" s="1"/>
  <c r="Y165" i="13" s="1"/>
  <c r="U144" i="20"/>
  <c r="U145" i="21" s="1"/>
  <c r="U165" i="13" s="1"/>
  <c r="Q144" i="20"/>
  <c r="Q145" i="21" s="1"/>
  <c r="Q165" i="13" s="1"/>
  <c r="M144" i="20"/>
  <c r="M145" i="21" s="1"/>
  <c r="M165" i="13" s="1"/>
  <c r="I144" i="20"/>
  <c r="I145" i="21" s="1"/>
  <c r="I165" i="13" s="1"/>
  <c r="E144" i="20"/>
  <c r="E145" i="21" s="1"/>
  <c r="E165" i="13" s="1"/>
  <c r="V143" i="20"/>
  <c r="V144" i="21" s="1"/>
  <c r="V164" i="13" s="1"/>
  <c r="R143" i="20"/>
  <c r="R144" i="21" s="1"/>
  <c r="R164" i="13" s="1"/>
  <c r="N143" i="20"/>
  <c r="N144" i="21" s="1"/>
  <c r="N164" i="13" s="1"/>
  <c r="J143" i="20"/>
  <c r="J144" i="21" s="1"/>
  <c r="J164" i="13" s="1"/>
  <c r="F143" i="20"/>
  <c r="F144" i="21" s="1"/>
  <c r="F164" i="13" s="1"/>
  <c r="B143" i="20"/>
  <c r="B144" i="21" s="1"/>
  <c r="B164" i="13" s="1"/>
  <c r="W142" i="20"/>
  <c r="W143" i="21" s="1"/>
  <c r="W163" i="13" s="1"/>
  <c r="S142" i="20"/>
  <c r="S143" i="21" s="1"/>
  <c r="S163" i="13" s="1"/>
  <c r="O142" i="20"/>
  <c r="O143" i="21" s="1"/>
  <c r="O163" i="13" s="1"/>
  <c r="K142" i="20"/>
  <c r="K143" i="21" s="1"/>
  <c r="K163" i="13" s="1"/>
  <c r="G142" i="20"/>
  <c r="G143" i="21" s="1"/>
  <c r="G163" i="13" s="1"/>
  <c r="C142" i="20"/>
  <c r="C143" i="21" s="1"/>
  <c r="C163" i="13" s="1"/>
  <c r="X141" i="20"/>
  <c r="X142" i="21" s="1"/>
  <c r="X162" i="13" s="1"/>
  <c r="T141" i="20"/>
  <c r="T142" i="21" s="1"/>
  <c r="T162" i="13" s="1"/>
  <c r="P141" i="20"/>
  <c r="P142" i="21" s="1"/>
  <c r="P162" i="13" s="1"/>
  <c r="L141" i="20"/>
  <c r="L142" i="21" s="1"/>
  <c r="L162" i="13" s="1"/>
  <c r="H141" i="20"/>
  <c r="H142" i="21" s="1"/>
  <c r="H162" i="13" s="1"/>
  <c r="D141" i="20"/>
  <c r="D142" i="21" s="1"/>
  <c r="D162" i="13" s="1"/>
  <c r="Y140" i="20"/>
  <c r="Y141" i="21" s="1"/>
  <c r="Y161" i="13" s="1"/>
  <c r="U140" i="20"/>
  <c r="U141" i="21" s="1"/>
  <c r="U161" i="13" s="1"/>
  <c r="Q140" i="20"/>
  <c r="Q141" i="21" s="1"/>
  <c r="Q161" i="13" s="1"/>
  <c r="M140" i="20"/>
  <c r="M141" i="21" s="1"/>
  <c r="M161" i="13" s="1"/>
  <c r="I140" i="20"/>
  <c r="I141" i="21" s="1"/>
  <c r="I161" i="13" s="1"/>
  <c r="E140" i="20"/>
  <c r="E141" i="21" s="1"/>
  <c r="E161" i="13" s="1"/>
  <c r="V139" i="20"/>
  <c r="V140" i="21" s="1"/>
  <c r="V160" i="13" s="1"/>
  <c r="R139" i="20"/>
  <c r="R140" i="21" s="1"/>
  <c r="R160" i="13" s="1"/>
  <c r="N139" i="20"/>
  <c r="N140" i="21" s="1"/>
  <c r="N160" i="13" s="1"/>
  <c r="J139" i="20"/>
  <c r="J140" i="21" s="1"/>
  <c r="J160" i="13" s="1"/>
  <c r="F139" i="20"/>
  <c r="F140" i="21" s="1"/>
  <c r="F160" i="13" s="1"/>
  <c r="B139" i="20"/>
  <c r="B140" i="21" s="1"/>
  <c r="B160" i="13" s="1"/>
  <c r="W138" i="20"/>
  <c r="W139" i="21" s="1"/>
  <c r="W159" i="13" s="1"/>
  <c r="S138" i="20"/>
  <c r="S139" i="21" s="1"/>
  <c r="S159" i="13" s="1"/>
  <c r="O138" i="20"/>
  <c r="O139" i="21" s="1"/>
  <c r="O159" i="13" s="1"/>
  <c r="K138" i="20"/>
  <c r="K139" i="21" s="1"/>
  <c r="K159" i="13" s="1"/>
  <c r="G138" i="20"/>
  <c r="G139" i="21" s="1"/>
  <c r="G159" i="13" s="1"/>
  <c r="C138" i="20"/>
  <c r="C139" i="21" s="1"/>
  <c r="C159" i="13" s="1"/>
  <c r="X137" i="20"/>
  <c r="X138" i="21" s="1"/>
  <c r="X158" i="13" s="1"/>
  <c r="T137" i="20"/>
  <c r="T138" i="21" s="1"/>
  <c r="T158" i="13" s="1"/>
  <c r="P137" i="20"/>
  <c r="P138" i="21" s="1"/>
  <c r="P158" i="13" s="1"/>
  <c r="L137" i="20"/>
  <c r="L138" i="21" s="1"/>
  <c r="L158" i="13" s="1"/>
  <c r="H137" i="20"/>
  <c r="H138" i="21" s="1"/>
  <c r="H158" i="13" s="1"/>
  <c r="D137" i="20"/>
  <c r="D138" i="21" s="1"/>
  <c r="D158" i="13" s="1"/>
  <c r="Y136" i="20"/>
  <c r="Y137" i="21" s="1"/>
  <c r="Y157" i="13" s="1"/>
  <c r="U136" i="20"/>
  <c r="U137" i="21" s="1"/>
  <c r="U157" i="13" s="1"/>
  <c r="Q136" i="20"/>
  <c r="Q137" i="21" s="1"/>
  <c r="Q157" i="13" s="1"/>
  <c r="M136" i="20"/>
  <c r="M137" i="21" s="1"/>
  <c r="M157" i="13" s="1"/>
  <c r="I136" i="20"/>
  <c r="I137" i="21" s="1"/>
  <c r="I157" i="13" s="1"/>
  <c r="E136" i="20"/>
  <c r="E137" i="21" s="1"/>
  <c r="E157" i="13" s="1"/>
  <c r="V135" i="20"/>
  <c r="V136" i="21" s="1"/>
  <c r="V156" i="13" s="1"/>
  <c r="R135" i="20"/>
  <c r="R136" i="21" s="1"/>
  <c r="R156" i="13" s="1"/>
  <c r="N135" i="20"/>
  <c r="N136" i="21" s="1"/>
  <c r="N156" i="13" s="1"/>
  <c r="J135" i="20"/>
  <c r="J136" i="21" s="1"/>
  <c r="J156" i="13" s="1"/>
  <c r="F135" i="20"/>
  <c r="F136" i="21" s="1"/>
  <c r="F156" i="13" s="1"/>
  <c r="B135" i="20"/>
  <c r="B136" i="21" s="1"/>
  <c r="B156" i="13" s="1"/>
  <c r="W134" i="20"/>
  <c r="W135" i="21" s="1"/>
  <c r="W155" i="13" s="1"/>
  <c r="S134" i="20"/>
  <c r="S135" i="21" s="1"/>
  <c r="S155" i="13" s="1"/>
  <c r="O134" i="20"/>
  <c r="O135" i="21" s="1"/>
  <c r="O155" i="13" s="1"/>
  <c r="K134" i="20"/>
  <c r="K135" i="21" s="1"/>
  <c r="K155" i="13" s="1"/>
  <c r="G134" i="20"/>
  <c r="G135" i="21" s="1"/>
  <c r="G155" i="13" s="1"/>
  <c r="C134" i="20"/>
  <c r="C135" i="21" s="1"/>
  <c r="C155" i="13" s="1"/>
  <c r="X133" i="20"/>
  <c r="X134" i="21" s="1"/>
  <c r="X154" i="13" s="1"/>
  <c r="T133" i="20"/>
  <c r="T134" i="21" s="1"/>
  <c r="T154" i="13" s="1"/>
  <c r="P133" i="20"/>
  <c r="P134" i="21" s="1"/>
  <c r="P154" i="13" s="1"/>
  <c r="L133" i="20"/>
  <c r="L134" i="21" s="1"/>
  <c r="L154" i="13" s="1"/>
  <c r="H133" i="20"/>
  <c r="H134" i="21" s="1"/>
  <c r="H154" i="13" s="1"/>
  <c r="D133" i="20"/>
  <c r="D134" i="21" s="1"/>
  <c r="D154" i="13" s="1"/>
  <c r="Y132" i="20"/>
  <c r="Y133" i="21" s="1"/>
  <c r="Y153" i="13" s="1"/>
  <c r="U132" i="20"/>
  <c r="U133" i="21" s="1"/>
  <c r="U153" i="13" s="1"/>
  <c r="Q132" i="20"/>
  <c r="Q133" i="21" s="1"/>
  <c r="Q153" i="13" s="1"/>
  <c r="M132" i="20"/>
  <c r="M133" i="21" s="1"/>
  <c r="M153" i="13" s="1"/>
  <c r="I132" i="20"/>
  <c r="I133" i="21" s="1"/>
  <c r="I153" i="13" s="1"/>
  <c r="E132" i="20"/>
  <c r="E133" i="21" s="1"/>
  <c r="E153" i="13" s="1"/>
  <c r="V131" i="20"/>
  <c r="V132" i="21" s="1"/>
  <c r="V152" i="13" s="1"/>
  <c r="R131" i="20"/>
  <c r="R132" i="21" s="1"/>
  <c r="R152" i="13" s="1"/>
  <c r="N131" i="20"/>
  <c r="N132" i="21" s="1"/>
  <c r="N152" i="13" s="1"/>
  <c r="J131" i="20"/>
  <c r="J132" i="21" s="1"/>
  <c r="J152" i="13" s="1"/>
  <c r="F131" i="20"/>
  <c r="F132" i="21" s="1"/>
  <c r="F152" i="13" s="1"/>
  <c r="B131" i="20"/>
  <c r="B132" i="21" s="1"/>
  <c r="B152" i="13" s="1"/>
  <c r="W130" i="20"/>
  <c r="W131" i="21" s="1"/>
  <c r="W151" i="13" s="1"/>
  <c r="S130" i="20"/>
  <c r="S131" i="21" s="1"/>
  <c r="S151" i="13" s="1"/>
  <c r="O130" i="20"/>
  <c r="O131" i="21" s="1"/>
  <c r="O151" i="13" s="1"/>
  <c r="K130" i="20"/>
  <c r="K131" i="21" s="1"/>
  <c r="K151" i="13" s="1"/>
  <c r="G130" i="20"/>
  <c r="G131" i="21" s="1"/>
  <c r="G151" i="13" s="1"/>
  <c r="C130" i="20"/>
  <c r="C131" i="21" s="1"/>
  <c r="C151" i="13" s="1"/>
  <c r="X129" i="20"/>
  <c r="X130" i="21" s="1"/>
  <c r="X150" i="13" s="1"/>
  <c r="T129" i="20"/>
  <c r="T130" i="21" s="1"/>
  <c r="T150" i="13" s="1"/>
  <c r="P129" i="20"/>
  <c r="P130" i="21" s="1"/>
  <c r="P150" i="13" s="1"/>
  <c r="L129" i="20"/>
  <c r="L130" i="21" s="1"/>
  <c r="L150" i="13" s="1"/>
  <c r="H129" i="20"/>
  <c r="H130" i="21" s="1"/>
  <c r="H150" i="13" s="1"/>
  <c r="D129" i="20"/>
  <c r="D130" i="21" s="1"/>
  <c r="D150" i="13" s="1"/>
  <c r="Y128" i="20"/>
  <c r="Y129" i="21" s="1"/>
  <c r="Y149" i="13" s="1"/>
  <c r="U128" i="20"/>
  <c r="U129" i="21" s="1"/>
  <c r="U149" i="13" s="1"/>
  <c r="Q128" i="20"/>
  <c r="Q129" i="21" s="1"/>
  <c r="Q149" i="13" s="1"/>
  <c r="M128" i="20"/>
  <c r="M129" i="21" s="1"/>
  <c r="M149" i="13" s="1"/>
  <c r="I128" i="20"/>
  <c r="I129" i="21" s="1"/>
  <c r="I149" i="13" s="1"/>
  <c r="E128" i="20"/>
  <c r="E129" i="21" s="1"/>
  <c r="E149" i="13" s="1"/>
  <c r="V127" i="20"/>
  <c r="V128" i="21" s="1"/>
  <c r="V148" i="13" s="1"/>
  <c r="R127" i="20"/>
  <c r="R128" i="21" s="1"/>
  <c r="R148" i="13" s="1"/>
  <c r="N127" i="20"/>
  <c r="N128" i="21" s="1"/>
  <c r="N148" i="13" s="1"/>
  <c r="J127" i="20"/>
  <c r="J128" i="21" s="1"/>
  <c r="J148" i="13" s="1"/>
  <c r="F127" i="20"/>
  <c r="F128" i="21" s="1"/>
  <c r="F148" i="13" s="1"/>
  <c r="B127" i="20"/>
  <c r="B128" i="21" s="1"/>
  <c r="B148" i="13" s="1"/>
  <c r="W126" i="20"/>
  <c r="W127" i="21" s="1"/>
  <c r="W147" i="13" s="1"/>
  <c r="S126" i="20"/>
  <c r="S127" i="21" s="1"/>
  <c r="S147" i="13" s="1"/>
  <c r="O126" i="20"/>
  <c r="O127" i="21" s="1"/>
  <c r="O147" i="13" s="1"/>
  <c r="K126" i="20"/>
  <c r="K127" i="21" s="1"/>
  <c r="K147" i="13" s="1"/>
  <c r="G126" i="20"/>
  <c r="G127" i="21" s="1"/>
  <c r="G147" i="13" s="1"/>
  <c r="C126" i="20"/>
  <c r="C127" i="21" s="1"/>
  <c r="C147" i="13" s="1"/>
  <c r="X125" i="20"/>
  <c r="X126" i="21" s="1"/>
  <c r="X146" i="13" s="1"/>
  <c r="T125" i="20"/>
  <c r="T126" i="21" s="1"/>
  <c r="T146" i="13" s="1"/>
  <c r="P125" i="20"/>
  <c r="P126" i="21" s="1"/>
  <c r="P146" i="13" s="1"/>
  <c r="L125" i="20"/>
  <c r="L126" i="21" s="1"/>
  <c r="L146" i="13" s="1"/>
  <c r="H125" i="20"/>
  <c r="H126" i="21" s="1"/>
  <c r="H146" i="13" s="1"/>
  <c r="D125" i="20"/>
  <c r="D126" i="21" s="1"/>
  <c r="D146" i="13" s="1"/>
  <c r="Y124" i="20"/>
  <c r="Y125" i="21" s="1"/>
  <c r="Y145" i="13" s="1"/>
  <c r="U124" i="20"/>
  <c r="U125" i="21" s="1"/>
  <c r="U145" i="13" s="1"/>
  <c r="Q124" i="20"/>
  <c r="Q125" i="21" s="1"/>
  <c r="Q145" i="13" s="1"/>
  <c r="M124" i="20"/>
  <c r="M125" i="21" s="1"/>
  <c r="M145" i="13" s="1"/>
  <c r="I124" i="20"/>
  <c r="I125" i="21" s="1"/>
  <c r="I145" i="13" s="1"/>
  <c r="E124" i="20"/>
  <c r="E125" i="21" s="1"/>
  <c r="E145" i="13" s="1"/>
  <c r="V123" i="20"/>
  <c r="V124" i="21" s="1"/>
  <c r="V144" i="13" s="1"/>
  <c r="R123" i="20"/>
  <c r="R124" i="21" s="1"/>
  <c r="R144" i="13" s="1"/>
  <c r="N123" i="20"/>
  <c r="N124" i="21" s="1"/>
  <c r="N144" i="13" s="1"/>
  <c r="J123" i="20"/>
  <c r="J124" i="21" s="1"/>
  <c r="J144" i="13" s="1"/>
  <c r="F123" i="20"/>
  <c r="F124" i="21" s="1"/>
  <c r="F144" i="13" s="1"/>
  <c r="B123" i="20"/>
  <c r="B124" i="21" s="1"/>
  <c r="B144" i="13" s="1"/>
  <c r="W122" i="20"/>
  <c r="W123" i="21" s="1"/>
  <c r="W143" i="13" s="1"/>
  <c r="S122" i="20"/>
  <c r="S123" i="21" s="1"/>
  <c r="S143" i="13" s="1"/>
  <c r="O122" i="20"/>
  <c r="O123" i="21" s="1"/>
  <c r="O143" i="13" s="1"/>
  <c r="K122" i="20"/>
  <c r="K123" i="21" s="1"/>
  <c r="K143" i="13" s="1"/>
  <c r="G122" i="20"/>
  <c r="G123" i="21" s="1"/>
  <c r="G143" i="13" s="1"/>
  <c r="C122" i="20"/>
  <c r="C123" i="21" s="1"/>
  <c r="C143" i="13" s="1"/>
  <c r="X121" i="20"/>
  <c r="X122" i="21" s="1"/>
  <c r="X142" i="13" s="1"/>
  <c r="T121" i="20"/>
  <c r="T122" i="21" s="1"/>
  <c r="T142" i="13" s="1"/>
  <c r="P121" i="20"/>
  <c r="P122" i="21" s="1"/>
  <c r="P142" i="13" s="1"/>
  <c r="L121" i="20"/>
  <c r="L122" i="21" s="1"/>
  <c r="L142" i="13" s="1"/>
  <c r="H121" i="20"/>
  <c r="H122" i="21" s="1"/>
  <c r="H142" i="13" s="1"/>
  <c r="D121" i="20"/>
  <c r="D122" i="21" s="1"/>
  <c r="D142" i="13" s="1"/>
  <c r="Y120" i="20"/>
  <c r="Y121" i="21" s="1"/>
  <c r="Y141" i="13" s="1"/>
  <c r="U120" i="20"/>
  <c r="U121" i="21" s="1"/>
  <c r="U141" i="13" s="1"/>
  <c r="Q120" i="20"/>
  <c r="Q121" i="21" s="1"/>
  <c r="Q141" i="13" s="1"/>
  <c r="M120" i="20"/>
  <c r="M121" i="21" s="1"/>
  <c r="M141" i="13" s="1"/>
  <c r="I120" i="20"/>
  <c r="I121" i="21" s="1"/>
  <c r="I141" i="13" s="1"/>
  <c r="E120" i="20"/>
  <c r="V119" i="20"/>
  <c r="V120" i="21" s="1"/>
  <c r="V140" i="13" s="1"/>
  <c r="R119" i="20"/>
  <c r="R120" i="21" s="1"/>
  <c r="R140" i="13" s="1"/>
  <c r="N119" i="20"/>
  <c r="N120" i="21" s="1"/>
  <c r="N140" i="13" s="1"/>
  <c r="J119" i="20"/>
  <c r="J120" i="21" s="1"/>
  <c r="J140" i="13" s="1"/>
  <c r="F119" i="20"/>
  <c r="F120" i="21" s="1"/>
  <c r="F140" i="13" s="1"/>
  <c r="B119" i="20"/>
  <c r="B120" i="21" s="1"/>
  <c r="B140" i="13" s="1"/>
  <c r="W118" i="20"/>
  <c r="W119" i="21" s="1"/>
  <c r="W139" i="13" s="1"/>
  <c r="S118" i="20"/>
  <c r="S119" i="21" s="1"/>
  <c r="S139" i="13" s="1"/>
  <c r="O118" i="20"/>
  <c r="O119" i="21" s="1"/>
  <c r="O139" i="13" s="1"/>
  <c r="K118" i="20"/>
  <c r="K119" i="21" s="1"/>
  <c r="K139" i="13" s="1"/>
  <c r="G118" i="20"/>
  <c r="G119" i="21" s="1"/>
  <c r="G139" i="13" s="1"/>
  <c r="C118" i="20"/>
  <c r="C119" i="21" s="1"/>
  <c r="C139" i="13" s="1"/>
  <c r="X117" i="20"/>
  <c r="X118" i="21" s="1"/>
  <c r="X138" i="13" s="1"/>
  <c r="T117" i="20"/>
  <c r="T118" i="21" s="1"/>
  <c r="T138" i="13" s="1"/>
  <c r="P117" i="20"/>
  <c r="P118" i="21" s="1"/>
  <c r="P138" i="13" s="1"/>
  <c r="L117" i="20"/>
  <c r="L118" i="21" s="1"/>
  <c r="L138" i="13" s="1"/>
  <c r="H117" i="20"/>
  <c r="H118" i="21" s="1"/>
  <c r="H138" i="13" s="1"/>
  <c r="D117" i="20"/>
  <c r="D118" i="21" s="1"/>
  <c r="D138" i="13" s="1"/>
  <c r="Y116" i="20"/>
  <c r="Y117" i="21" s="1"/>
  <c r="Y137" i="13" s="1"/>
  <c r="U116" i="20"/>
  <c r="U117" i="21" s="1"/>
  <c r="U137" i="13" s="1"/>
  <c r="Q116" i="20"/>
  <c r="Q117" i="21" s="1"/>
  <c r="Q137" i="13" s="1"/>
  <c r="M116" i="20"/>
  <c r="M117" i="21" s="1"/>
  <c r="M137" i="13" s="1"/>
  <c r="I116" i="20"/>
  <c r="I117" i="21" s="1"/>
  <c r="I137" i="13" s="1"/>
  <c r="E116" i="20"/>
  <c r="E117" i="21" s="1"/>
  <c r="E137" i="13" s="1"/>
  <c r="V115" i="20"/>
  <c r="V116" i="21" s="1"/>
  <c r="V136" i="13" s="1"/>
  <c r="R115" i="20"/>
  <c r="R116" i="21" s="1"/>
  <c r="R136" i="13" s="1"/>
  <c r="N115" i="20"/>
  <c r="N116" i="21" s="1"/>
  <c r="N136" i="13" s="1"/>
  <c r="J115" i="20"/>
  <c r="J116" i="21" s="1"/>
  <c r="J136" i="13" s="1"/>
  <c r="F115" i="20"/>
  <c r="F116" i="21" s="1"/>
  <c r="F136" i="13" s="1"/>
  <c r="B115" i="20"/>
  <c r="B116" i="21" s="1"/>
  <c r="B136" i="13" s="1"/>
  <c r="W114" i="20"/>
  <c r="W115" i="21" s="1"/>
  <c r="W135" i="13" s="1"/>
  <c r="S114" i="20"/>
  <c r="S115" i="21" s="1"/>
  <c r="S135" i="13" s="1"/>
  <c r="O114" i="20"/>
  <c r="O115" i="21" s="1"/>
  <c r="O135" i="13" s="1"/>
  <c r="K114" i="20"/>
  <c r="K115" i="21" s="1"/>
  <c r="K135" i="13" s="1"/>
  <c r="G114" i="20"/>
  <c r="G115" i="21" s="1"/>
  <c r="G135" i="13" s="1"/>
  <c r="C114" i="20"/>
  <c r="C115" i="21" s="1"/>
  <c r="C135" i="13" s="1"/>
  <c r="X113" i="20"/>
  <c r="X114" i="21" s="1"/>
  <c r="X134" i="13" s="1"/>
  <c r="T113" i="20"/>
  <c r="T114" i="21" s="1"/>
  <c r="T134" i="13" s="1"/>
  <c r="P113" i="20"/>
  <c r="P114" i="21" s="1"/>
  <c r="P134" i="13" s="1"/>
  <c r="L113" i="20"/>
  <c r="L114" i="21" s="1"/>
  <c r="L134" i="13" s="1"/>
  <c r="H113" i="20"/>
  <c r="H114" i="21" s="1"/>
  <c r="H134" i="13" s="1"/>
  <c r="D113" i="20"/>
  <c r="D114" i="21" s="1"/>
  <c r="D134" i="13" s="1"/>
  <c r="Y112" i="20"/>
  <c r="Y113" i="21" s="1"/>
  <c r="Y133" i="13" s="1"/>
  <c r="U112" i="20"/>
  <c r="U113" i="21" s="1"/>
  <c r="U133" i="13" s="1"/>
  <c r="Q112" i="20"/>
  <c r="Q113" i="21" s="1"/>
  <c r="Q133" i="13" s="1"/>
  <c r="M112" i="20"/>
  <c r="M113" i="21" s="1"/>
  <c r="M133" i="13" s="1"/>
  <c r="I112" i="20"/>
  <c r="I113" i="21" s="1"/>
  <c r="I133" i="13" s="1"/>
  <c r="E112" i="20"/>
  <c r="E113" i="21" s="1"/>
  <c r="E133" i="13" s="1"/>
  <c r="V111" i="20"/>
  <c r="V112" i="21" s="1"/>
  <c r="V132" i="13" s="1"/>
  <c r="R111" i="20"/>
  <c r="R112" i="21" s="1"/>
  <c r="R132" i="13" s="1"/>
  <c r="N111" i="20"/>
  <c r="N112" i="21" s="1"/>
  <c r="N132" i="13" s="1"/>
  <c r="J111" i="20"/>
  <c r="J112" i="21" s="1"/>
  <c r="J132" i="13" s="1"/>
  <c r="F111" i="20"/>
  <c r="F112" i="21" s="1"/>
  <c r="F132" i="13" s="1"/>
  <c r="B111" i="20"/>
  <c r="B112" i="21" s="1"/>
  <c r="B132" i="13" s="1"/>
  <c r="W110" i="20"/>
  <c r="W111" i="21" s="1"/>
  <c r="W131" i="13" s="1"/>
  <c r="S110" i="20"/>
  <c r="S111" i="21" s="1"/>
  <c r="S131" i="13" s="1"/>
  <c r="O110" i="20"/>
  <c r="O111" i="21" s="1"/>
  <c r="O131" i="13" s="1"/>
  <c r="K110" i="20"/>
  <c r="K111" i="21" s="1"/>
  <c r="K131" i="13" s="1"/>
  <c r="G110" i="20"/>
  <c r="G111" i="21" s="1"/>
  <c r="G131" i="13" s="1"/>
  <c r="C110" i="20"/>
  <c r="C111" i="21" s="1"/>
  <c r="C131" i="13" s="1"/>
  <c r="X109" i="20"/>
  <c r="X110" i="21" s="1"/>
  <c r="X130" i="13" s="1"/>
  <c r="T109" i="20"/>
  <c r="T110" i="21" s="1"/>
  <c r="T130" i="13" s="1"/>
  <c r="P109" i="20"/>
  <c r="P110" i="21" s="1"/>
  <c r="P130" i="13" s="1"/>
  <c r="L109" i="20"/>
  <c r="L110" i="21" s="1"/>
  <c r="L130" i="13" s="1"/>
  <c r="H109" i="20"/>
  <c r="H110" i="21" s="1"/>
  <c r="H130" i="13" s="1"/>
  <c r="D109" i="20"/>
  <c r="D110" i="21" s="1"/>
  <c r="D130" i="13" s="1"/>
  <c r="Y108" i="20"/>
  <c r="Y109" i="21" s="1"/>
  <c r="Y129" i="13" s="1"/>
  <c r="U108" i="20"/>
  <c r="U109" i="21" s="1"/>
  <c r="U129" i="13" s="1"/>
  <c r="Q108" i="20"/>
  <c r="Q109" i="21" s="1"/>
  <c r="Q129" i="13" s="1"/>
  <c r="M108" i="20"/>
  <c r="M109" i="21" s="1"/>
  <c r="M129" i="13" s="1"/>
  <c r="I108" i="20"/>
  <c r="I109" i="21" s="1"/>
  <c r="I129" i="13" s="1"/>
  <c r="E108" i="20"/>
  <c r="E109" i="21" s="1"/>
  <c r="E129" i="13" s="1"/>
  <c r="V107" i="20"/>
  <c r="V108" i="21" s="1"/>
  <c r="V128" i="13" s="1"/>
  <c r="R107" i="20"/>
  <c r="R108" i="21" s="1"/>
  <c r="R128" i="13" s="1"/>
  <c r="N107" i="20"/>
  <c r="N108" i="21" s="1"/>
  <c r="N128" i="13" s="1"/>
  <c r="J107" i="20"/>
  <c r="J108" i="21" s="1"/>
  <c r="J128" i="13" s="1"/>
  <c r="F107" i="20"/>
  <c r="F108" i="21" s="1"/>
  <c r="F128" i="13" s="1"/>
  <c r="B107" i="20"/>
  <c r="B108" i="21" s="1"/>
  <c r="B128" i="13" s="1"/>
  <c r="W106" i="20"/>
  <c r="W107" i="21" s="1"/>
  <c r="W127" i="13" s="1"/>
  <c r="S106" i="20"/>
  <c r="S107" i="21" s="1"/>
  <c r="S127" i="13" s="1"/>
  <c r="O106" i="20"/>
  <c r="O107" i="21" s="1"/>
  <c r="O127" i="13" s="1"/>
  <c r="K106" i="20"/>
  <c r="K107" i="21" s="1"/>
  <c r="K127" i="13" s="1"/>
  <c r="G106" i="20"/>
  <c r="G107" i="21" s="1"/>
  <c r="G127" i="13" s="1"/>
  <c r="C106" i="20"/>
  <c r="C107" i="21" s="1"/>
  <c r="C127" i="13" s="1"/>
  <c r="X105" i="20"/>
  <c r="X106" i="21" s="1"/>
  <c r="X126" i="13" s="1"/>
  <c r="T105" i="20"/>
  <c r="T106" i="21" s="1"/>
  <c r="T126" i="13" s="1"/>
  <c r="P105" i="20"/>
  <c r="P106" i="21" s="1"/>
  <c r="P126" i="13" s="1"/>
  <c r="L105" i="20"/>
  <c r="L106" i="21" s="1"/>
  <c r="L126" i="13" s="1"/>
  <c r="H105" i="20"/>
  <c r="H106" i="21" s="1"/>
  <c r="H126" i="13" s="1"/>
  <c r="D105" i="20"/>
  <c r="D106" i="21" s="1"/>
  <c r="D126" i="13" s="1"/>
  <c r="Y104" i="20"/>
  <c r="Y105" i="21" s="1"/>
  <c r="Y125" i="13" s="1"/>
  <c r="U104" i="20"/>
  <c r="U105" i="21" s="1"/>
  <c r="U125" i="13" s="1"/>
  <c r="Q104" i="20"/>
  <c r="Q105" i="21" s="1"/>
  <c r="Q125" i="13" s="1"/>
  <c r="M104" i="20"/>
  <c r="M105" i="21" s="1"/>
  <c r="M125" i="13" s="1"/>
  <c r="I104" i="20"/>
  <c r="I105" i="21" s="1"/>
  <c r="I125" i="13" s="1"/>
  <c r="E104" i="20"/>
  <c r="E105" i="21" s="1"/>
  <c r="E125" i="13" s="1"/>
  <c r="V103" i="20"/>
  <c r="V104" i="21" s="1"/>
  <c r="V124" i="13" s="1"/>
  <c r="R103" i="20"/>
  <c r="R104" i="21" s="1"/>
  <c r="R124" i="13" s="1"/>
  <c r="N103" i="20"/>
  <c r="N104" i="21" s="1"/>
  <c r="N124" i="13" s="1"/>
  <c r="J103" i="20"/>
  <c r="J104" i="21" s="1"/>
  <c r="J124" i="13" s="1"/>
  <c r="F103" i="20"/>
  <c r="F104" i="21" s="1"/>
  <c r="F124" i="13" s="1"/>
  <c r="B103" i="20"/>
  <c r="B104" i="21" s="1"/>
  <c r="B124" i="13" s="1"/>
  <c r="W102" i="20"/>
  <c r="W103" i="21" s="1"/>
  <c r="W123" i="13" s="1"/>
  <c r="S102" i="20"/>
  <c r="S103" i="21" s="1"/>
  <c r="S123" i="13" s="1"/>
  <c r="O102" i="20"/>
  <c r="O103" i="21" s="1"/>
  <c r="O123" i="13" s="1"/>
  <c r="K102" i="20"/>
  <c r="K103" i="21" s="1"/>
  <c r="K123" i="13" s="1"/>
  <c r="G102" i="20"/>
  <c r="G103" i="21" s="1"/>
  <c r="G123" i="13" s="1"/>
  <c r="C102" i="20"/>
  <c r="C103" i="21" s="1"/>
  <c r="C123" i="13" s="1"/>
  <c r="X101" i="20"/>
  <c r="X102" i="21" s="1"/>
  <c r="X122" i="13" s="1"/>
  <c r="T101" i="20"/>
  <c r="T102" i="21" s="1"/>
  <c r="T122" i="13" s="1"/>
  <c r="P101" i="20"/>
  <c r="P102" i="21" s="1"/>
  <c r="P122" i="13" s="1"/>
  <c r="L101" i="20"/>
  <c r="L102" i="21" s="1"/>
  <c r="L122" i="13" s="1"/>
  <c r="H101" i="20"/>
  <c r="H102" i="21" s="1"/>
  <c r="H122" i="13" s="1"/>
  <c r="D101" i="20"/>
  <c r="D102" i="21" s="1"/>
  <c r="D122" i="13" s="1"/>
  <c r="Y100" i="20"/>
  <c r="Y101" i="21" s="1"/>
  <c r="Y121" i="13" s="1"/>
  <c r="U100" i="20"/>
  <c r="U101" i="21" s="1"/>
  <c r="U121" i="13" s="1"/>
  <c r="Q100" i="20"/>
  <c r="Q101" i="21" s="1"/>
  <c r="Q121" i="13" s="1"/>
  <c r="M100" i="20"/>
  <c r="M101" i="21" s="1"/>
  <c r="M121" i="13" s="1"/>
  <c r="I100" i="20"/>
  <c r="I101" i="21" s="1"/>
  <c r="I121" i="13" s="1"/>
  <c r="I349" i="20"/>
  <c r="I350" i="21" s="1"/>
  <c r="I370" i="13" s="1"/>
  <c r="O346" i="20"/>
  <c r="O347" i="21" s="1"/>
  <c r="O367" i="13" s="1"/>
  <c r="F341" i="20"/>
  <c r="F342" i="21" s="1"/>
  <c r="F362" i="13" s="1"/>
  <c r="B337" i="20"/>
  <c r="B338" i="21" s="1"/>
  <c r="B358" i="13" s="1"/>
  <c r="P332" i="20"/>
  <c r="P333" i="21" s="1"/>
  <c r="P353" i="13" s="1"/>
  <c r="I330" i="20"/>
  <c r="I331" i="21" s="1"/>
  <c r="I351" i="13" s="1"/>
  <c r="F324" i="20"/>
  <c r="F325" i="21" s="1"/>
  <c r="F345" i="13" s="1"/>
  <c r="P320" i="20"/>
  <c r="P321" i="21" s="1"/>
  <c r="P341" i="13" s="1"/>
  <c r="C319" i="20"/>
  <c r="C320" i="21" s="1"/>
  <c r="C340" i="13" s="1"/>
  <c r="K315" i="20"/>
  <c r="K316" i="21" s="1"/>
  <c r="K336" i="13" s="1"/>
  <c r="G313" i="20"/>
  <c r="G314" i="21" s="1"/>
  <c r="G334" i="13" s="1"/>
  <c r="U310" i="20"/>
  <c r="U311" i="21" s="1"/>
  <c r="U331" i="13" s="1"/>
  <c r="R309" i="20"/>
  <c r="R310" i="21" s="1"/>
  <c r="R330" i="13" s="1"/>
  <c r="N308" i="20"/>
  <c r="N309" i="21" s="1"/>
  <c r="N329" i="13" s="1"/>
  <c r="O307" i="20"/>
  <c r="O308" i="21" s="1"/>
  <c r="O328" i="13" s="1"/>
  <c r="T306" i="20"/>
  <c r="T307" i="21" s="1"/>
  <c r="T327" i="13" s="1"/>
  <c r="R305" i="20"/>
  <c r="R306" i="21" s="1"/>
  <c r="R326" i="13" s="1"/>
  <c r="N304" i="20"/>
  <c r="N305" i="21" s="1"/>
  <c r="N325" i="13" s="1"/>
  <c r="O303" i="20"/>
  <c r="O304" i="21" s="1"/>
  <c r="O324" i="13" s="1"/>
  <c r="T302" i="20"/>
  <c r="T303" i="21" s="1"/>
  <c r="T323" i="13" s="1"/>
  <c r="R301" i="20"/>
  <c r="R302" i="21" s="1"/>
  <c r="R322" i="13" s="1"/>
  <c r="N300" i="20"/>
  <c r="N301" i="21" s="1"/>
  <c r="N321" i="13" s="1"/>
  <c r="O299" i="20"/>
  <c r="O300" i="21" s="1"/>
  <c r="O320" i="13" s="1"/>
  <c r="T298" i="20"/>
  <c r="T299" i="21" s="1"/>
  <c r="T319" i="13" s="1"/>
  <c r="R297" i="20"/>
  <c r="R298" i="21" s="1"/>
  <c r="R318" i="13" s="1"/>
  <c r="N296" i="20"/>
  <c r="N297" i="21" s="1"/>
  <c r="N317" i="13" s="1"/>
  <c r="O295" i="20"/>
  <c r="O296" i="21" s="1"/>
  <c r="O316" i="13" s="1"/>
  <c r="T294" i="20"/>
  <c r="T295" i="21" s="1"/>
  <c r="T315" i="13" s="1"/>
  <c r="R293" i="20"/>
  <c r="R294" i="21" s="1"/>
  <c r="R314" i="13" s="1"/>
  <c r="N292" i="20"/>
  <c r="N293" i="21" s="1"/>
  <c r="N313" i="13" s="1"/>
  <c r="O291" i="20"/>
  <c r="O292" i="21" s="1"/>
  <c r="O312" i="13" s="1"/>
  <c r="T290" i="20"/>
  <c r="T291" i="21" s="1"/>
  <c r="T311" i="13" s="1"/>
  <c r="R289" i="20"/>
  <c r="R290" i="21" s="1"/>
  <c r="R310" i="13" s="1"/>
  <c r="N288" i="20"/>
  <c r="N289" i="21" s="1"/>
  <c r="N309" i="13" s="1"/>
  <c r="O287" i="20"/>
  <c r="O288" i="21" s="1"/>
  <c r="O308" i="13" s="1"/>
  <c r="T286" i="20"/>
  <c r="T287" i="21" s="1"/>
  <c r="T307" i="13" s="1"/>
  <c r="R285" i="20"/>
  <c r="R286" i="21" s="1"/>
  <c r="R306" i="13" s="1"/>
  <c r="R284" i="20"/>
  <c r="R285" i="21" s="1"/>
  <c r="R305" i="13" s="1"/>
  <c r="J283" i="20"/>
  <c r="J284" i="21" s="1"/>
  <c r="J304" i="13" s="1"/>
  <c r="O282" i="20"/>
  <c r="O283" i="21" s="1"/>
  <c r="O303" i="13" s="1"/>
  <c r="X281" i="20"/>
  <c r="X282" i="21" s="1"/>
  <c r="X302" i="13" s="1"/>
  <c r="B281" i="20"/>
  <c r="B282" i="21" s="1"/>
  <c r="B302" i="13" s="1"/>
  <c r="G280" i="20"/>
  <c r="G281" i="21" s="1"/>
  <c r="G301" i="13" s="1"/>
  <c r="T279" i="20"/>
  <c r="T280" i="21" s="1"/>
  <c r="T300" i="13" s="1"/>
  <c r="Y278" i="20"/>
  <c r="Y279" i="21" s="1"/>
  <c r="Y299" i="13" s="1"/>
  <c r="D278" i="20"/>
  <c r="D279" i="21" s="1"/>
  <c r="D299" i="13" s="1"/>
  <c r="M277" i="20"/>
  <c r="M278" i="21" s="1"/>
  <c r="M298" i="13" s="1"/>
  <c r="R276" i="20"/>
  <c r="R277" i="21" s="1"/>
  <c r="R297" i="13" s="1"/>
  <c r="J275" i="20"/>
  <c r="J276" i="21" s="1"/>
  <c r="J296" i="13" s="1"/>
  <c r="O274" i="20"/>
  <c r="O275" i="21" s="1"/>
  <c r="O295" i="13" s="1"/>
  <c r="X273" i="20"/>
  <c r="X274" i="21" s="1"/>
  <c r="X294" i="13" s="1"/>
  <c r="B273" i="20"/>
  <c r="B274" i="21" s="1"/>
  <c r="B294" i="13" s="1"/>
  <c r="G272" i="20"/>
  <c r="G273" i="21" s="1"/>
  <c r="G293" i="13" s="1"/>
  <c r="T271" i="20"/>
  <c r="T272" i="21" s="1"/>
  <c r="T292" i="13" s="1"/>
  <c r="Y270" i="20"/>
  <c r="Y271" i="21" s="1"/>
  <c r="Y291" i="13" s="1"/>
  <c r="D270" i="20"/>
  <c r="D271" i="21" s="1"/>
  <c r="D291" i="13" s="1"/>
  <c r="M269" i="20"/>
  <c r="M270" i="21" s="1"/>
  <c r="M290" i="13" s="1"/>
  <c r="R268" i="20"/>
  <c r="R269" i="21" s="1"/>
  <c r="R289" i="13" s="1"/>
  <c r="K267" i="20"/>
  <c r="K268" i="21" s="1"/>
  <c r="K288" i="13" s="1"/>
  <c r="U266" i="20"/>
  <c r="U267" i="21" s="1"/>
  <c r="U287" i="13" s="1"/>
  <c r="E266" i="20"/>
  <c r="E267" i="21" s="1"/>
  <c r="E287" i="13" s="1"/>
  <c r="U265" i="20"/>
  <c r="U266" i="21" s="1"/>
  <c r="U286" i="13" s="1"/>
  <c r="E265" i="20"/>
  <c r="E266" i="21" s="1"/>
  <c r="E286" i="13" s="1"/>
  <c r="O264" i="20"/>
  <c r="O265" i="21" s="1"/>
  <c r="O285" i="13" s="1"/>
  <c r="K263" i="20"/>
  <c r="K264" i="21" s="1"/>
  <c r="K284" i="13" s="1"/>
  <c r="U262" i="20"/>
  <c r="U263" i="21" s="1"/>
  <c r="U283" i="13" s="1"/>
  <c r="E262" i="20"/>
  <c r="E263" i="21" s="1"/>
  <c r="E283" i="13" s="1"/>
  <c r="U261" i="20"/>
  <c r="U262" i="21" s="1"/>
  <c r="U282" i="13" s="1"/>
  <c r="E261" i="20"/>
  <c r="E262" i="21" s="1"/>
  <c r="E282" i="13" s="1"/>
  <c r="O260" i="20"/>
  <c r="O261" i="21" s="1"/>
  <c r="O281" i="13" s="1"/>
  <c r="K259" i="20"/>
  <c r="K260" i="21" s="1"/>
  <c r="K280" i="13" s="1"/>
  <c r="U258" i="20"/>
  <c r="U259" i="21" s="1"/>
  <c r="U279" i="13" s="1"/>
  <c r="E258" i="20"/>
  <c r="E259" i="21" s="1"/>
  <c r="E279" i="13" s="1"/>
  <c r="U257" i="20"/>
  <c r="U258" i="21" s="1"/>
  <c r="U278" i="13" s="1"/>
  <c r="E257" i="20"/>
  <c r="E258" i="21" s="1"/>
  <c r="E278" i="13" s="1"/>
  <c r="O256" i="20"/>
  <c r="O257" i="21" s="1"/>
  <c r="O277" i="13" s="1"/>
  <c r="K255" i="20"/>
  <c r="K256" i="21" s="1"/>
  <c r="K276" i="13" s="1"/>
  <c r="U254" i="20"/>
  <c r="U255" i="21" s="1"/>
  <c r="U275" i="13" s="1"/>
  <c r="E254" i="20"/>
  <c r="E255" i="21" s="1"/>
  <c r="E275" i="13" s="1"/>
  <c r="U253" i="20"/>
  <c r="U254" i="21" s="1"/>
  <c r="U274" i="13" s="1"/>
  <c r="E253" i="20"/>
  <c r="E254" i="21" s="1"/>
  <c r="E274" i="13" s="1"/>
  <c r="O252" i="20"/>
  <c r="O253" i="21" s="1"/>
  <c r="O273" i="13" s="1"/>
  <c r="K251" i="20"/>
  <c r="K252" i="21" s="1"/>
  <c r="K272" i="13" s="1"/>
  <c r="U250" i="20"/>
  <c r="U251" i="21" s="1"/>
  <c r="U271" i="13" s="1"/>
  <c r="E250" i="20"/>
  <c r="E251" i="21" s="1"/>
  <c r="E271" i="13" s="1"/>
  <c r="U249" i="20"/>
  <c r="U250" i="21" s="1"/>
  <c r="U270" i="13" s="1"/>
  <c r="E249" i="20"/>
  <c r="E250" i="21" s="1"/>
  <c r="E270" i="13" s="1"/>
  <c r="O248" i="20"/>
  <c r="O249" i="21" s="1"/>
  <c r="O269" i="13" s="1"/>
  <c r="K247" i="20"/>
  <c r="K248" i="21" s="1"/>
  <c r="K268" i="13" s="1"/>
  <c r="U246" i="20"/>
  <c r="U247" i="21" s="1"/>
  <c r="U267" i="13" s="1"/>
  <c r="E246" i="20"/>
  <c r="E247" i="21" s="1"/>
  <c r="E267" i="13" s="1"/>
  <c r="U245" i="20"/>
  <c r="U246" i="21" s="1"/>
  <c r="U266" i="13" s="1"/>
  <c r="E245" i="20"/>
  <c r="E246" i="21" s="1"/>
  <c r="E266" i="13" s="1"/>
  <c r="O244" i="20"/>
  <c r="O245" i="21" s="1"/>
  <c r="O265" i="13" s="1"/>
  <c r="K243" i="20"/>
  <c r="K244" i="21" s="1"/>
  <c r="K264" i="13" s="1"/>
  <c r="P242" i="20"/>
  <c r="P243" i="21" s="1"/>
  <c r="P263" i="13" s="1"/>
  <c r="E242" i="20"/>
  <c r="E243" i="21" s="1"/>
  <c r="E263" i="13" s="1"/>
  <c r="X241" i="20"/>
  <c r="X242" i="21" s="1"/>
  <c r="X262" i="13" s="1"/>
  <c r="M241" i="20"/>
  <c r="M242" i="21" s="1"/>
  <c r="M262" i="13" s="1"/>
  <c r="B241" i="20"/>
  <c r="B242" i="21" s="1"/>
  <c r="B262" i="13" s="1"/>
  <c r="R240" i="20"/>
  <c r="R241" i="21" s="1"/>
  <c r="R261" i="13" s="1"/>
  <c r="G240" i="20"/>
  <c r="G241" i="21" s="1"/>
  <c r="G261" i="13" s="1"/>
  <c r="V239" i="20"/>
  <c r="V240" i="21" s="1"/>
  <c r="V260" i="13" s="1"/>
  <c r="K239" i="20"/>
  <c r="K240" i="21" s="1"/>
  <c r="K260" i="13" s="1"/>
  <c r="P238" i="20"/>
  <c r="P239" i="21" s="1"/>
  <c r="P259" i="13" s="1"/>
  <c r="E238" i="20"/>
  <c r="E239" i="21" s="1"/>
  <c r="E259" i="13" s="1"/>
  <c r="X237" i="20"/>
  <c r="X238" i="21" s="1"/>
  <c r="X258" i="13" s="1"/>
  <c r="M237" i="20"/>
  <c r="M238" i="21" s="1"/>
  <c r="M258" i="13" s="1"/>
  <c r="B237" i="20"/>
  <c r="B238" i="21" s="1"/>
  <c r="B258" i="13" s="1"/>
  <c r="R236" i="20"/>
  <c r="R237" i="21" s="1"/>
  <c r="R257" i="13" s="1"/>
  <c r="G236" i="20"/>
  <c r="G237" i="21" s="1"/>
  <c r="G257" i="13" s="1"/>
  <c r="V235" i="20"/>
  <c r="V236" i="21" s="1"/>
  <c r="V256" i="13" s="1"/>
  <c r="K235" i="20"/>
  <c r="K236" i="21" s="1"/>
  <c r="K256" i="13" s="1"/>
  <c r="P234" i="20"/>
  <c r="P235" i="21" s="1"/>
  <c r="P255" i="13" s="1"/>
  <c r="E234" i="20"/>
  <c r="E235" i="21" s="1"/>
  <c r="E255" i="13" s="1"/>
  <c r="X233" i="20"/>
  <c r="X234" i="21" s="1"/>
  <c r="X254" i="13" s="1"/>
  <c r="M233" i="20"/>
  <c r="M234" i="21" s="1"/>
  <c r="M254" i="13" s="1"/>
  <c r="B233" i="20"/>
  <c r="B234" i="21" s="1"/>
  <c r="B254" i="13" s="1"/>
  <c r="R232" i="20"/>
  <c r="R233" i="21" s="1"/>
  <c r="R253" i="13" s="1"/>
  <c r="G232" i="20"/>
  <c r="G233" i="21" s="1"/>
  <c r="G253" i="13" s="1"/>
  <c r="V231" i="20"/>
  <c r="V232" i="21" s="1"/>
  <c r="V252" i="13" s="1"/>
  <c r="K231" i="20"/>
  <c r="K232" i="21" s="1"/>
  <c r="K252" i="13" s="1"/>
  <c r="P230" i="20"/>
  <c r="P231" i="21" s="1"/>
  <c r="P251" i="13" s="1"/>
  <c r="E230" i="20"/>
  <c r="E231" i="21" s="1"/>
  <c r="E251" i="13" s="1"/>
  <c r="X229" i="20"/>
  <c r="X230" i="21" s="1"/>
  <c r="X250" i="13" s="1"/>
  <c r="M229" i="20"/>
  <c r="M230" i="21" s="1"/>
  <c r="M250" i="13" s="1"/>
  <c r="B229" i="20"/>
  <c r="B230" i="21" s="1"/>
  <c r="B250" i="13" s="1"/>
  <c r="R228" i="20"/>
  <c r="R229" i="21" s="1"/>
  <c r="R249" i="13" s="1"/>
  <c r="G228" i="20"/>
  <c r="G229" i="21" s="1"/>
  <c r="G249" i="13" s="1"/>
  <c r="V227" i="20"/>
  <c r="V228" i="21" s="1"/>
  <c r="V248" i="13" s="1"/>
  <c r="K227" i="20"/>
  <c r="K228" i="21" s="1"/>
  <c r="K248" i="13" s="1"/>
  <c r="P226" i="20"/>
  <c r="P227" i="21" s="1"/>
  <c r="P247" i="13" s="1"/>
  <c r="F226" i="20"/>
  <c r="F227" i="21" s="1"/>
  <c r="F247" i="13" s="1"/>
  <c r="W225" i="20"/>
  <c r="W226" i="21" s="1"/>
  <c r="W246" i="13" s="1"/>
  <c r="O225" i="20"/>
  <c r="O226" i="21" s="1"/>
  <c r="O246" i="13" s="1"/>
  <c r="G225" i="20"/>
  <c r="G226" i="21" s="1"/>
  <c r="G246" i="13" s="1"/>
  <c r="S224" i="20"/>
  <c r="S225" i="21" s="1"/>
  <c r="S245" i="13" s="1"/>
  <c r="K224" i="20"/>
  <c r="K225" i="21" s="1"/>
  <c r="K245" i="13" s="1"/>
  <c r="C224" i="20"/>
  <c r="C225" i="21" s="1"/>
  <c r="C245" i="13" s="1"/>
  <c r="U223" i="20"/>
  <c r="U224" i="21" s="1"/>
  <c r="U244" i="13" s="1"/>
  <c r="M223" i="20"/>
  <c r="M224" i="21" s="1"/>
  <c r="M244" i="13" s="1"/>
  <c r="E223" i="20"/>
  <c r="E224" i="21" s="1"/>
  <c r="E244" i="13" s="1"/>
  <c r="V222" i="20"/>
  <c r="V223" i="21" s="1"/>
  <c r="V243" i="13" s="1"/>
  <c r="N222" i="20"/>
  <c r="N223" i="21" s="1"/>
  <c r="N243" i="13" s="1"/>
  <c r="F222" i="20"/>
  <c r="F223" i="21" s="1"/>
  <c r="F243" i="13" s="1"/>
  <c r="W221" i="20"/>
  <c r="W222" i="21" s="1"/>
  <c r="W242" i="13" s="1"/>
  <c r="O221" i="20"/>
  <c r="O222" i="21" s="1"/>
  <c r="O242" i="13" s="1"/>
  <c r="G221" i="20"/>
  <c r="G222" i="21" s="1"/>
  <c r="G242" i="13" s="1"/>
  <c r="S220" i="20"/>
  <c r="S221" i="21" s="1"/>
  <c r="S241" i="13" s="1"/>
  <c r="K220" i="20"/>
  <c r="K221" i="21" s="1"/>
  <c r="K241" i="13" s="1"/>
  <c r="C220" i="20"/>
  <c r="C221" i="21" s="1"/>
  <c r="C241" i="13" s="1"/>
  <c r="U219" i="20"/>
  <c r="U220" i="21" s="1"/>
  <c r="U240" i="13" s="1"/>
  <c r="M219" i="20"/>
  <c r="M220" i="21" s="1"/>
  <c r="M240" i="13" s="1"/>
  <c r="E219" i="20"/>
  <c r="E220" i="21" s="1"/>
  <c r="E240" i="13" s="1"/>
  <c r="V218" i="20"/>
  <c r="V219" i="21" s="1"/>
  <c r="V239" i="13" s="1"/>
  <c r="N218" i="20"/>
  <c r="N219" i="21" s="1"/>
  <c r="N239" i="13" s="1"/>
  <c r="F218" i="20"/>
  <c r="F219" i="21" s="1"/>
  <c r="F239" i="13" s="1"/>
  <c r="W217" i="20"/>
  <c r="W218" i="21" s="1"/>
  <c r="W238" i="13" s="1"/>
  <c r="O217" i="20"/>
  <c r="O218" i="21" s="1"/>
  <c r="O238" i="13" s="1"/>
  <c r="G217" i="20"/>
  <c r="G218" i="21" s="1"/>
  <c r="G238" i="13" s="1"/>
  <c r="S216" i="20"/>
  <c r="S217" i="21" s="1"/>
  <c r="S237" i="13" s="1"/>
  <c r="K216" i="20"/>
  <c r="K217" i="21" s="1"/>
  <c r="K237" i="13" s="1"/>
  <c r="C216" i="20"/>
  <c r="C217" i="21" s="1"/>
  <c r="C237" i="13" s="1"/>
  <c r="U215" i="20"/>
  <c r="U216" i="21" s="1"/>
  <c r="U236" i="13" s="1"/>
  <c r="M215" i="20"/>
  <c r="M216" i="21" s="1"/>
  <c r="M236" i="13" s="1"/>
  <c r="E215" i="20"/>
  <c r="E216" i="21" s="1"/>
  <c r="E236" i="13" s="1"/>
  <c r="V214" i="20"/>
  <c r="V215" i="21" s="1"/>
  <c r="V235" i="13" s="1"/>
  <c r="N214" i="20"/>
  <c r="N215" i="21" s="1"/>
  <c r="N235" i="13" s="1"/>
  <c r="F214" i="20"/>
  <c r="F215" i="21" s="1"/>
  <c r="F235" i="13" s="1"/>
  <c r="W213" i="20"/>
  <c r="W214" i="21" s="1"/>
  <c r="W234" i="13" s="1"/>
  <c r="O213" i="20"/>
  <c r="O214" i="21" s="1"/>
  <c r="O234" i="13" s="1"/>
  <c r="G213" i="20"/>
  <c r="G214" i="21" s="1"/>
  <c r="G234" i="13" s="1"/>
  <c r="S212" i="20"/>
  <c r="S213" i="21" s="1"/>
  <c r="S233" i="13" s="1"/>
  <c r="K212" i="20"/>
  <c r="K213" i="21" s="1"/>
  <c r="K233" i="13" s="1"/>
  <c r="C212" i="20"/>
  <c r="C213" i="21" s="1"/>
  <c r="C233" i="13" s="1"/>
  <c r="U211" i="20"/>
  <c r="U212" i="21" s="1"/>
  <c r="U232" i="13" s="1"/>
  <c r="M211" i="20"/>
  <c r="M212" i="21" s="1"/>
  <c r="M232" i="13" s="1"/>
  <c r="E211" i="20"/>
  <c r="E212" i="21" s="1"/>
  <c r="E232" i="13" s="1"/>
  <c r="V210" i="20"/>
  <c r="V211" i="21" s="1"/>
  <c r="V231" i="13" s="1"/>
  <c r="N210" i="20"/>
  <c r="N211" i="21" s="1"/>
  <c r="N231" i="13" s="1"/>
  <c r="F210" i="20"/>
  <c r="F211" i="21" s="1"/>
  <c r="F231" i="13" s="1"/>
  <c r="W209" i="20"/>
  <c r="W210" i="21" s="1"/>
  <c r="W230" i="13" s="1"/>
  <c r="O209" i="20"/>
  <c r="O210" i="21" s="1"/>
  <c r="O230" i="13" s="1"/>
  <c r="G209" i="20"/>
  <c r="G210" i="21" s="1"/>
  <c r="G230" i="13" s="1"/>
  <c r="S208" i="20"/>
  <c r="S209" i="21" s="1"/>
  <c r="S229" i="13" s="1"/>
  <c r="K208" i="20"/>
  <c r="K209" i="21" s="1"/>
  <c r="K229" i="13" s="1"/>
  <c r="C208" i="20"/>
  <c r="C209" i="21" s="1"/>
  <c r="C229" i="13" s="1"/>
  <c r="U207" i="20"/>
  <c r="U208" i="21" s="1"/>
  <c r="U228" i="13" s="1"/>
  <c r="M207" i="20"/>
  <c r="M208" i="21" s="1"/>
  <c r="M228" i="13" s="1"/>
  <c r="E207" i="20"/>
  <c r="E208" i="21" s="1"/>
  <c r="E228" i="13" s="1"/>
  <c r="V206" i="20"/>
  <c r="V207" i="21" s="1"/>
  <c r="V227" i="13" s="1"/>
  <c r="N206" i="20"/>
  <c r="N207" i="21" s="1"/>
  <c r="N227" i="13" s="1"/>
  <c r="F206" i="20"/>
  <c r="F207" i="21" s="1"/>
  <c r="F227" i="13" s="1"/>
  <c r="W205" i="20"/>
  <c r="W206" i="21" s="1"/>
  <c r="W226" i="13" s="1"/>
  <c r="O205" i="20"/>
  <c r="O206" i="21" s="1"/>
  <c r="O226" i="13" s="1"/>
  <c r="G205" i="20"/>
  <c r="G206" i="21" s="1"/>
  <c r="G226" i="13" s="1"/>
  <c r="S204" i="20"/>
  <c r="S205" i="21" s="1"/>
  <c r="S225" i="13" s="1"/>
  <c r="K204" i="20"/>
  <c r="K205" i="21" s="1"/>
  <c r="K225" i="13" s="1"/>
  <c r="C204" i="20"/>
  <c r="C205" i="21" s="1"/>
  <c r="C225" i="13" s="1"/>
  <c r="U203" i="20"/>
  <c r="U204" i="21" s="1"/>
  <c r="U224" i="13" s="1"/>
  <c r="M203" i="20"/>
  <c r="M204" i="21" s="1"/>
  <c r="M224" i="13" s="1"/>
  <c r="E203" i="20"/>
  <c r="E204" i="21" s="1"/>
  <c r="E224" i="13" s="1"/>
  <c r="V202" i="20"/>
  <c r="V203" i="21" s="1"/>
  <c r="V223" i="13" s="1"/>
  <c r="N202" i="20"/>
  <c r="N203" i="21" s="1"/>
  <c r="N223" i="13" s="1"/>
  <c r="F202" i="20"/>
  <c r="F203" i="21" s="1"/>
  <c r="F223" i="13" s="1"/>
  <c r="W201" i="20"/>
  <c r="W202" i="21" s="1"/>
  <c r="W222" i="13" s="1"/>
  <c r="O201" i="20"/>
  <c r="O202" i="21" s="1"/>
  <c r="O222" i="13" s="1"/>
  <c r="G201" i="20"/>
  <c r="G202" i="21" s="1"/>
  <c r="G222" i="13" s="1"/>
  <c r="S200" i="20"/>
  <c r="S201" i="21" s="1"/>
  <c r="S221" i="13" s="1"/>
  <c r="K200" i="20"/>
  <c r="K201" i="21" s="1"/>
  <c r="K221" i="13" s="1"/>
  <c r="C200" i="20"/>
  <c r="C201" i="21" s="1"/>
  <c r="C221" i="13" s="1"/>
  <c r="U199" i="20"/>
  <c r="U200" i="21" s="1"/>
  <c r="U220" i="13" s="1"/>
  <c r="M199" i="20"/>
  <c r="M200" i="21" s="1"/>
  <c r="M220" i="13" s="1"/>
  <c r="E199" i="20"/>
  <c r="E200" i="21" s="1"/>
  <c r="E220" i="13" s="1"/>
  <c r="V198" i="20"/>
  <c r="V199" i="21" s="1"/>
  <c r="V219" i="13" s="1"/>
  <c r="N198" i="20"/>
  <c r="N199" i="21" s="1"/>
  <c r="N219" i="13" s="1"/>
  <c r="F198" i="20"/>
  <c r="F199" i="21" s="1"/>
  <c r="F219" i="13" s="1"/>
  <c r="W197" i="20"/>
  <c r="W198" i="21" s="1"/>
  <c r="W218" i="13" s="1"/>
  <c r="O197" i="20"/>
  <c r="O198" i="21" s="1"/>
  <c r="O218" i="13" s="1"/>
  <c r="G197" i="20"/>
  <c r="G198" i="21" s="1"/>
  <c r="G218" i="13" s="1"/>
  <c r="S196" i="20"/>
  <c r="S197" i="21" s="1"/>
  <c r="S217" i="13" s="1"/>
  <c r="K196" i="20"/>
  <c r="K197" i="21" s="1"/>
  <c r="K217" i="13" s="1"/>
  <c r="C196" i="20"/>
  <c r="C197" i="21" s="1"/>
  <c r="C217" i="13" s="1"/>
  <c r="U195" i="20"/>
  <c r="U196" i="21" s="1"/>
  <c r="U216" i="13" s="1"/>
  <c r="M195" i="20"/>
  <c r="M196" i="21" s="1"/>
  <c r="M216" i="13" s="1"/>
  <c r="E195" i="20"/>
  <c r="E196" i="21" s="1"/>
  <c r="E216" i="13" s="1"/>
  <c r="V194" i="20"/>
  <c r="V195" i="21" s="1"/>
  <c r="V215" i="13" s="1"/>
  <c r="N194" i="20"/>
  <c r="N195" i="21" s="1"/>
  <c r="N215" i="13" s="1"/>
  <c r="F194" i="20"/>
  <c r="F195" i="21" s="1"/>
  <c r="F215" i="13" s="1"/>
  <c r="W193" i="20"/>
  <c r="W194" i="21" s="1"/>
  <c r="W214" i="13" s="1"/>
  <c r="O193" i="20"/>
  <c r="O194" i="21" s="1"/>
  <c r="O214" i="13" s="1"/>
  <c r="G193" i="20"/>
  <c r="G194" i="21" s="1"/>
  <c r="G214" i="13" s="1"/>
  <c r="S192" i="20"/>
  <c r="S193" i="21" s="1"/>
  <c r="S213" i="13" s="1"/>
  <c r="K192" i="20"/>
  <c r="K193" i="21" s="1"/>
  <c r="K213" i="13" s="1"/>
  <c r="C192" i="20"/>
  <c r="C193" i="21" s="1"/>
  <c r="C213" i="13" s="1"/>
  <c r="U191" i="20"/>
  <c r="U192" i="21" s="1"/>
  <c r="U212" i="13" s="1"/>
  <c r="M191" i="20"/>
  <c r="M192" i="21" s="1"/>
  <c r="M212" i="13" s="1"/>
  <c r="E191" i="20"/>
  <c r="E192" i="21" s="1"/>
  <c r="E212" i="13" s="1"/>
  <c r="V190" i="20"/>
  <c r="V191" i="21" s="1"/>
  <c r="V211" i="13" s="1"/>
  <c r="N190" i="20"/>
  <c r="N191" i="21" s="1"/>
  <c r="N211" i="13" s="1"/>
  <c r="F190" i="20"/>
  <c r="F191" i="21" s="1"/>
  <c r="F211" i="13" s="1"/>
  <c r="W189" i="20"/>
  <c r="W190" i="21" s="1"/>
  <c r="W210" i="13" s="1"/>
  <c r="O189" i="20"/>
  <c r="O190" i="21" s="1"/>
  <c r="O210" i="13" s="1"/>
  <c r="G189" i="20"/>
  <c r="G190" i="21" s="1"/>
  <c r="G210" i="13" s="1"/>
  <c r="S188" i="20"/>
  <c r="S189" i="21" s="1"/>
  <c r="S209" i="13" s="1"/>
  <c r="K188" i="20"/>
  <c r="K189" i="21" s="1"/>
  <c r="K209" i="13" s="1"/>
  <c r="C188" i="20"/>
  <c r="C189" i="21" s="1"/>
  <c r="C209" i="13" s="1"/>
  <c r="U187" i="20"/>
  <c r="U188" i="21" s="1"/>
  <c r="U208" i="13" s="1"/>
  <c r="M187" i="20"/>
  <c r="M188" i="21" s="1"/>
  <c r="M208" i="13" s="1"/>
  <c r="E187" i="20"/>
  <c r="E188" i="21" s="1"/>
  <c r="E208" i="13" s="1"/>
  <c r="V186" i="20"/>
  <c r="V187" i="21" s="1"/>
  <c r="V207" i="13" s="1"/>
  <c r="N186" i="20"/>
  <c r="N187" i="21" s="1"/>
  <c r="N207" i="13" s="1"/>
  <c r="F186" i="20"/>
  <c r="F187" i="21" s="1"/>
  <c r="F207" i="13" s="1"/>
  <c r="W185" i="20"/>
  <c r="W186" i="21" s="1"/>
  <c r="W206" i="13" s="1"/>
  <c r="O185" i="20"/>
  <c r="O186" i="21" s="1"/>
  <c r="O206" i="13" s="1"/>
  <c r="G185" i="20"/>
  <c r="G186" i="21" s="1"/>
  <c r="G206" i="13" s="1"/>
  <c r="S184" i="20"/>
  <c r="S185" i="21" s="1"/>
  <c r="S205" i="13" s="1"/>
  <c r="K184" i="20"/>
  <c r="K185" i="21" s="1"/>
  <c r="K205" i="13" s="1"/>
  <c r="C184" i="20"/>
  <c r="C185" i="21" s="1"/>
  <c r="C205" i="13" s="1"/>
  <c r="U183" i="20"/>
  <c r="U184" i="21" s="1"/>
  <c r="U204" i="13" s="1"/>
  <c r="M183" i="20"/>
  <c r="M184" i="21" s="1"/>
  <c r="M204" i="13" s="1"/>
  <c r="E183" i="20"/>
  <c r="E184" i="21" s="1"/>
  <c r="E204" i="13" s="1"/>
  <c r="V182" i="20"/>
  <c r="V183" i="21" s="1"/>
  <c r="V203" i="13" s="1"/>
  <c r="N182" i="20"/>
  <c r="N183" i="21" s="1"/>
  <c r="N203" i="13" s="1"/>
  <c r="F182" i="20"/>
  <c r="F183" i="21" s="1"/>
  <c r="F203" i="13" s="1"/>
  <c r="W181" i="20"/>
  <c r="W182" i="21" s="1"/>
  <c r="W202" i="13" s="1"/>
  <c r="O181" i="20"/>
  <c r="O182" i="21" s="1"/>
  <c r="O202" i="13" s="1"/>
  <c r="G181" i="20"/>
  <c r="G182" i="21" s="1"/>
  <c r="G202" i="13" s="1"/>
  <c r="S180" i="20"/>
  <c r="S181" i="21" s="1"/>
  <c r="S201" i="13" s="1"/>
  <c r="K180" i="20"/>
  <c r="K181" i="21" s="1"/>
  <c r="K201" i="13" s="1"/>
  <c r="C180" i="20"/>
  <c r="C181" i="21" s="1"/>
  <c r="C201" i="13" s="1"/>
  <c r="U179" i="20"/>
  <c r="U180" i="21" s="1"/>
  <c r="U200" i="13" s="1"/>
  <c r="M179" i="20"/>
  <c r="M180" i="21" s="1"/>
  <c r="M200" i="13" s="1"/>
  <c r="E179" i="20"/>
  <c r="E180" i="21" s="1"/>
  <c r="E200" i="13" s="1"/>
  <c r="V178" i="20"/>
  <c r="V179" i="21" s="1"/>
  <c r="V199" i="13" s="1"/>
  <c r="N178" i="20"/>
  <c r="N179" i="21" s="1"/>
  <c r="N199" i="13" s="1"/>
  <c r="F178" i="20"/>
  <c r="F179" i="21" s="1"/>
  <c r="F199" i="13" s="1"/>
  <c r="W177" i="20"/>
  <c r="W178" i="21" s="1"/>
  <c r="W198" i="13" s="1"/>
  <c r="O177" i="20"/>
  <c r="O178" i="21" s="1"/>
  <c r="O198" i="13" s="1"/>
  <c r="G177" i="20"/>
  <c r="G178" i="21" s="1"/>
  <c r="G198" i="13" s="1"/>
  <c r="S176" i="20"/>
  <c r="S177" i="21" s="1"/>
  <c r="S197" i="13" s="1"/>
  <c r="K176" i="20"/>
  <c r="K177" i="21" s="1"/>
  <c r="K197" i="13" s="1"/>
  <c r="C176" i="20"/>
  <c r="C177" i="21" s="1"/>
  <c r="C197" i="13" s="1"/>
  <c r="U175" i="20"/>
  <c r="U176" i="21" s="1"/>
  <c r="U196" i="13" s="1"/>
  <c r="M175" i="20"/>
  <c r="M176" i="21" s="1"/>
  <c r="M196" i="13" s="1"/>
  <c r="E175" i="20"/>
  <c r="E176" i="21" s="1"/>
  <c r="E196" i="13" s="1"/>
  <c r="V174" i="20"/>
  <c r="V175" i="21" s="1"/>
  <c r="V195" i="13" s="1"/>
  <c r="N174" i="20"/>
  <c r="N175" i="21" s="1"/>
  <c r="N195" i="13" s="1"/>
  <c r="F174" i="20"/>
  <c r="F175" i="21" s="1"/>
  <c r="F195" i="13" s="1"/>
  <c r="W173" i="20"/>
  <c r="W174" i="21" s="1"/>
  <c r="W194" i="13" s="1"/>
  <c r="O173" i="20"/>
  <c r="O174" i="21" s="1"/>
  <c r="O194" i="13" s="1"/>
  <c r="G173" i="20"/>
  <c r="G174" i="21" s="1"/>
  <c r="G194" i="13" s="1"/>
  <c r="S172" i="20"/>
  <c r="S173" i="21" s="1"/>
  <c r="S193" i="13" s="1"/>
  <c r="K172" i="20"/>
  <c r="K173" i="21" s="1"/>
  <c r="K193" i="13" s="1"/>
  <c r="C172" i="20"/>
  <c r="C173" i="21" s="1"/>
  <c r="C193" i="13" s="1"/>
  <c r="U171" i="20"/>
  <c r="U172" i="21" s="1"/>
  <c r="U192" i="13" s="1"/>
  <c r="M171" i="20"/>
  <c r="M172" i="21" s="1"/>
  <c r="M192" i="13" s="1"/>
  <c r="H171" i="20"/>
  <c r="H172" i="21" s="1"/>
  <c r="H192" i="13" s="1"/>
  <c r="C171" i="20"/>
  <c r="C172" i="21" s="1"/>
  <c r="C192" i="13" s="1"/>
  <c r="V170" i="20"/>
  <c r="V171" i="21" s="1"/>
  <c r="V191" i="13" s="1"/>
  <c r="Q170" i="20"/>
  <c r="Q171" i="21" s="1"/>
  <c r="Q191" i="13" s="1"/>
  <c r="L170" i="20"/>
  <c r="L171" i="21" s="1"/>
  <c r="L191" i="13" s="1"/>
  <c r="F170" i="20"/>
  <c r="F171" i="21" s="1"/>
  <c r="F191" i="13" s="1"/>
  <c r="U169" i="20"/>
  <c r="U170" i="21" s="1"/>
  <c r="U190" i="13" s="1"/>
  <c r="O169" i="20"/>
  <c r="O170" i="21" s="1"/>
  <c r="O190" i="13" s="1"/>
  <c r="J169" i="20"/>
  <c r="J170" i="21" s="1"/>
  <c r="J190" i="13" s="1"/>
  <c r="E169" i="20"/>
  <c r="E170" i="21" s="1"/>
  <c r="E190" i="13" s="1"/>
  <c r="X168" i="20"/>
  <c r="X169" i="21" s="1"/>
  <c r="X189" i="13" s="1"/>
  <c r="S168" i="20"/>
  <c r="S169" i="21" s="1"/>
  <c r="S189" i="13" s="1"/>
  <c r="N168" i="20"/>
  <c r="N169" i="21" s="1"/>
  <c r="N189" i="13" s="1"/>
  <c r="H168" i="20"/>
  <c r="H169" i="21" s="1"/>
  <c r="H189" i="13" s="1"/>
  <c r="C168" i="20"/>
  <c r="C169" i="21" s="1"/>
  <c r="C189" i="13" s="1"/>
  <c r="X167" i="20"/>
  <c r="X168" i="21" s="1"/>
  <c r="X188" i="13" s="1"/>
  <c r="S167" i="20"/>
  <c r="S168" i="21" s="1"/>
  <c r="S188" i="13" s="1"/>
  <c r="M167" i="20"/>
  <c r="M168" i="21" s="1"/>
  <c r="M188" i="13" s="1"/>
  <c r="H167" i="20"/>
  <c r="H168" i="21" s="1"/>
  <c r="H188" i="13" s="1"/>
  <c r="C167" i="20"/>
  <c r="C168" i="21" s="1"/>
  <c r="C188" i="13" s="1"/>
  <c r="V166" i="20"/>
  <c r="V167" i="21" s="1"/>
  <c r="V187" i="13" s="1"/>
  <c r="Q166" i="20"/>
  <c r="Q167" i="21" s="1"/>
  <c r="Q187" i="13" s="1"/>
  <c r="L166" i="20"/>
  <c r="L167" i="21" s="1"/>
  <c r="L187" i="13" s="1"/>
  <c r="F166" i="20"/>
  <c r="F167" i="21" s="1"/>
  <c r="F187" i="13" s="1"/>
  <c r="U165" i="20"/>
  <c r="U166" i="21" s="1"/>
  <c r="U186" i="13" s="1"/>
  <c r="O165" i="20"/>
  <c r="O166" i="21" s="1"/>
  <c r="O186" i="13" s="1"/>
  <c r="J165" i="20"/>
  <c r="J166" i="21" s="1"/>
  <c r="J186" i="13" s="1"/>
  <c r="E165" i="20"/>
  <c r="E166" i="21" s="1"/>
  <c r="E186" i="13" s="1"/>
  <c r="X164" i="20"/>
  <c r="X165" i="21" s="1"/>
  <c r="X185" i="13" s="1"/>
  <c r="S164" i="20"/>
  <c r="S165" i="21" s="1"/>
  <c r="S185" i="13" s="1"/>
  <c r="N164" i="20"/>
  <c r="N165" i="21" s="1"/>
  <c r="N185" i="13" s="1"/>
  <c r="H164" i="20"/>
  <c r="H165" i="21" s="1"/>
  <c r="H185" i="13" s="1"/>
  <c r="C164" i="20"/>
  <c r="C165" i="21" s="1"/>
  <c r="C185" i="13" s="1"/>
  <c r="X163" i="20"/>
  <c r="X164" i="21" s="1"/>
  <c r="X184" i="13" s="1"/>
  <c r="S163" i="20"/>
  <c r="S164" i="21" s="1"/>
  <c r="S184" i="13" s="1"/>
  <c r="M163" i="20"/>
  <c r="M164" i="21" s="1"/>
  <c r="M184" i="13" s="1"/>
  <c r="H163" i="20"/>
  <c r="H164" i="21" s="1"/>
  <c r="H184" i="13" s="1"/>
  <c r="C163" i="20"/>
  <c r="C164" i="21" s="1"/>
  <c r="C184" i="13" s="1"/>
  <c r="V162" i="20"/>
  <c r="V163" i="21" s="1"/>
  <c r="V183" i="13" s="1"/>
  <c r="Q162" i="20"/>
  <c r="Q163" i="21" s="1"/>
  <c r="Q183" i="13" s="1"/>
  <c r="L162" i="20"/>
  <c r="L163" i="21" s="1"/>
  <c r="L183" i="13" s="1"/>
  <c r="F162" i="20"/>
  <c r="F163" i="21" s="1"/>
  <c r="F183" i="13" s="1"/>
  <c r="U161" i="20"/>
  <c r="U162" i="21" s="1"/>
  <c r="U182" i="13" s="1"/>
  <c r="O161" i="20"/>
  <c r="O162" i="21" s="1"/>
  <c r="O182" i="13" s="1"/>
  <c r="J161" i="20"/>
  <c r="J162" i="21" s="1"/>
  <c r="J182" i="13" s="1"/>
  <c r="E161" i="20"/>
  <c r="E162" i="21" s="1"/>
  <c r="E182" i="13" s="1"/>
  <c r="X160" i="20"/>
  <c r="X161" i="21" s="1"/>
  <c r="X181" i="13" s="1"/>
  <c r="S160" i="20"/>
  <c r="S161" i="21" s="1"/>
  <c r="S181" i="13" s="1"/>
  <c r="N160" i="20"/>
  <c r="N161" i="21" s="1"/>
  <c r="N181" i="13" s="1"/>
  <c r="H160" i="20"/>
  <c r="H161" i="21" s="1"/>
  <c r="H181" i="13" s="1"/>
  <c r="C160" i="20"/>
  <c r="C161" i="21" s="1"/>
  <c r="C181" i="13" s="1"/>
  <c r="X159" i="20"/>
  <c r="X160" i="21" s="1"/>
  <c r="X180" i="13" s="1"/>
  <c r="S159" i="20"/>
  <c r="S160" i="21" s="1"/>
  <c r="S180" i="13" s="1"/>
  <c r="M159" i="20"/>
  <c r="M160" i="21" s="1"/>
  <c r="M180" i="13" s="1"/>
  <c r="H159" i="20"/>
  <c r="H160" i="21" s="1"/>
  <c r="H180" i="13" s="1"/>
  <c r="C159" i="20"/>
  <c r="C160" i="21" s="1"/>
  <c r="C180" i="13" s="1"/>
  <c r="V158" i="20"/>
  <c r="V159" i="21" s="1"/>
  <c r="V179" i="13" s="1"/>
  <c r="Q158" i="20"/>
  <c r="Q159" i="21" s="1"/>
  <c r="Q179" i="13" s="1"/>
  <c r="L158" i="20"/>
  <c r="L159" i="21" s="1"/>
  <c r="L179" i="13" s="1"/>
  <c r="F158" i="20"/>
  <c r="F159" i="21" s="1"/>
  <c r="F179" i="13" s="1"/>
  <c r="U157" i="20"/>
  <c r="U158" i="21" s="1"/>
  <c r="U178" i="13" s="1"/>
  <c r="O157" i="20"/>
  <c r="O158" i="21" s="1"/>
  <c r="O178" i="13" s="1"/>
  <c r="J157" i="20"/>
  <c r="J158" i="21" s="1"/>
  <c r="J178" i="13" s="1"/>
  <c r="E157" i="20"/>
  <c r="E158" i="21" s="1"/>
  <c r="E178" i="13" s="1"/>
  <c r="X156" i="20"/>
  <c r="X157" i="21" s="1"/>
  <c r="X177" i="13" s="1"/>
  <c r="S156" i="20"/>
  <c r="S157" i="21" s="1"/>
  <c r="S177" i="13" s="1"/>
  <c r="N156" i="20"/>
  <c r="N157" i="21" s="1"/>
  <c r="N177" i="13" s="1"/>
  <c r="H156" i="20"/>
  <c r="H157" i="21" s="1"/>
  <c r="H177" i="13" s="1"/>
  <c r="C156" i="20"/>
  <c r="C157" i="21" s="1"/>
  <c r="C177" i="13" s="1"/>
  <c r="X155" i="20"/>
  <c r="X156" i="21" s="1"/>
  <c r="X176" i="13" s="1"/>
  <c r="S155" i="20"/>
  <c r="S156" i="21" s="1"/>
  <c r="S176" i="13" s="1"/>
  <c r="M155" i="20"/>
  <c r="M156" i="21" s="1"/>
  <c r="M176" i="13" s="1"/>
  <c r="H155" i="20"/>
  <c r="H156" i="21" s="1"/>
  <c r="H176" i="13" s="1"/>
  <c r="C155" i="20"/>
  <c r="C156" i="21" s="1"/>
  <c r="C176" i="13" s="1"/>
  <c r="V154" i="20"/>
  <c r="V155" i="21" s="1"/>
  <c r="V175" i="13" s="1"/>
  <c r="R154" i="20"/>
  <c r="R155" i="21" s="1"/>
  <c r="R175" i="13" s="1"/>
  <c r="N154" i="20"/>
  <c r="N155" i="21" s="1"/>
  <c r="N175" i="13" s="1"/>
  <c r="J154" i="20"/>
  <c r="J155" i="21" s="1"/>
  <c r="J175" i="13" s="1"/>
  <c r="F154" i="20"/>
  <c r="F155" i="21" s="1"/>
  <c r="F175" i="13" s="1"/>
  <c r="B154" i="20"/>
  <c r="B155" i="21" s="1"/>
  <c r="B175" i="13" s="1"/>
  <c r="W153" i="20"/>
  <c r="W154" i="21" s="1"/>
  <c r="W174" i="13" s="1"/>
  <c r="S153" i="20"/>
  <c r="S154" i="21" s="1"/>
  <c r="S174" i="13" s="1"/>
  <c r="O153" i="20"/>
  <c r="O154" i="21" s="1"/>
  <c r="O174" i="13" s="1"/>
  <c r="K153" i="20"/>
  <c r="K154" i="21" s="1"/>
  <c r="K174" i="13" s="1"/>
  <c r="G153" i="20"/>
  <c r="G154" i="21" s="1"/>
  <c r="G174" i="13" s="1"/>
  <c r="C153" i="20"/>
  <c r="C154" i="21" s="1"/>
  <c r="C174" i="13" s="1"/>
  <c r="X152" i="20"/>
  <c r="X153" i="21" s="1"/>
  <c r="X173" i="13" s="1"/>
  <c r="T152" i="20"/>
  <c r="T153" i="21" s="1"/>
  <c r="T173" i="13" s="1"/>
  <c r="P152" i="20"/>
  <c r="P153" i="21" s="1"/>
  <c r="P173" i="13" s="1"/>
  <c r="L152" i="20"/>
  <c r="L153" i="21" s="1"/>
  <c r="L173" i="13" s="1"/>
  <c r="H152" i="20"/>
  <c r="H153" i="21" s="1"/>
  <c r="H173" i="13" s="1"/>
  <c r="D152" i="20"/>
  <c r="D153" i="21" s="1"/>
  <c r="D173" i="13" s="1"/>
  <c r="Y151" i="20"/>
  <c r="Y152" i="21" s="1"/>
  <c r="Y172" i="13" s="1"/>
  <c r="U151" i="20"/>
  <c r="U152" i="21" s="1"/>
  <c r="U172" i="13" s="1"/>
  <c r="Q151" i="20"/>
  <c r="Q152" i="21" s="1"/>
  <c r="Q172" i="13" s="1"/>
  <c r="M151" i="20"/>
  <c r="M152" i="21" s="1"/>
  <c r="M172" i="13" s="1"/>
  <c r="I151" i="20"/>
  <c r="I152" i="21" s="1"/>
  <c r="I172" i="13" s="1"/>
  <c r="E151" i="20"/>
  <c r="E152" i="21" s="1"/>
  <c r="E172" i="13" s="1"/>
  <c r="V150" i="20"/>
  <c r="V151" i="21" s="1"/>
  <c r="V171" i="13" s="1"/>
  <c r="R150" i="20"/>
  <c r="R151" i="21" s="1"/>
  <c r="R171" i="13" s="1"/>
  <c r="N150" i="20"/>
  <c r="N151" i="21" s="1"/>
  <c r="N171" i="13" s="1"/>
  <c r="J150" i="20"/>
  <c r="J151" i="21" s="1"/>
  <c r="J171" i="13" s="1"/>
  <c r="F150" i="20"/>
  <c r="F151" i="21" s="1"/>
  <c r="F171" i="13" s="1"/>
  <c r="B150" i="20"/>
  <c r="B151" i="21" s="1"/>
  <c r="B171" i="13" s="1"/>
  <c r="W149" i="20"/>
  <c r="W150" i="21" s="1"/>
  <c r="W170" i="13" s="1"/>
  <c r="S149" i="20"/>
  <c r="S150" i="21" s="1"/>
  <c r="S170" i="13" s="1"/>
  <c r="O149" i="20"/>
  <c r="O150" i="21" s="1"/>
  <c r="O170" i="13" s="1"/>
  <c r="K149" i="20"/>
  <c r="K150" i="21" s="1"/>
  <c r="K170" i="13" s="1"/>
  <c r="G149" i="20"/>
  <c r="G150" i="21" s="1"/>
  <c r="G170" i="13" s="1"/>
  <c r="C149" i="20"/>
  <c r="C150" i="21" s="1"/>
  <c r="C170" i="13" s="1"/>
  <c r="X148" i="20"/>
  <c r="X149" i="21" s="1"/>
  <c r="X169" i="13" s="1"/>
  <c r="T148" i="20"/>
  <c r="T149" i="21" s="1"/>
  <c r="T169" i="13" s="1"/>
  <c r="P148" i="20"/>
  <c r="P149" i="21" s="1"/>
  <c r="P169" i="13" s="1"/>
  <c r="L148" i="20"/>
  <c r="L149" i="21" s="1"/>
  <c r="L169" i="13" s="1"/>
  <c r="H148" i="20"/>
  <c r="H149" i="21" s="1"/>
  <c r="H169" i="13" s="1"/>
  <c r="D148" i="20"/>
  <c r="D149" i="21" s="1"/>
  <c r="D169" i="13" s="1"/>
  <c r="Y147" i="20"/>
  <c r="Y148" i="21" s="1"/>
  <c r="Y168" i="13" s="1"/>
  <c r="U147" i="20"/>
  <c r="U148" i="21" s="1"/>
  <c r="U168" i="13" s="1"/>
  <c r="Q147" i="20"/>
  <c r="Q148" i="21" s="1"/>
  <c r="Q168" i="13" s="1"/>
  <c r="M147" i="20"/>
  <c r="M148" i="21" s="1"/>
  <c r="M168" i="13" s="1"/>
  <c r="I147" i="20"/>
  <c r="I148" i="21" s="1"/>
  <c r="I168" i="13" s="1"/>
  <c r="E147" i="20"/>
  <c r="E148" i="21" s="1"/>
  <c r="E168" i="13" s="1"/>
  <c r="V146" i="20"/>
  <c r="V147" i="21" s="1"/>
  <c r="V167" i="13" s="1"/>
  <c r="R146" i="20"/>
  <c r="R147" i="21" s="1"/>
  <c r="R167" i="13" s="1"/>
  <c r="N146" i="20"/>
  <c r="N147" i="21" s="1"/>
  <c r="N167" i="13" s="1"/>
  <c r="J146" i="20"/>
  <c r="J147" i="21" s="1"/>
  <c r="J167" i="13" s="1"/>
  <c r="F146" i="20"/>
  <c r="F147" i="21" s="1"/>
  <c r="F167" i="13" s="1"/>
  <c r="B146" i="20"/>
  <c r="B147" i="21" s="1"/>
  <c r="B167" i="13" s="1"/>
  <c r="W145" i="20"/>
  <c r="W146" i="21" s="1"/>
  <c r="W166" i="13" s="1"/>
  <c r="S145" i="20"/>
  <c r="S146" i="21" s="1"/>
  <c r="S166" i="13" s="1"/>
  <c r="O145" i="20"/>
  <c r="O146" i="21" s="1"/>
  <c r="O166" i="13" s="1"/>
  <c r="K145" i="20"/>
  <c r="K146" i="21" s="1"/>
  <c r="K166" i="13" s="1"/>
  <c r="G145" i="20"/>
  <c r="G146" i="21" s="1"/>
  <c r="G166" i="13" s="1"/>
  <c r="C145" i="20"/>
  <c r="C146" i="21" s="1"/>
  <c r="C166" i="13" s="1"/>
  <c r="X144" i="20"/>
  <c r="X145" i="21" s="1"/>
  <c r="X165" i="13" s="1"/>
  <c r="T144" i="20"/>
  <c r="T145" i="21" s="1"/>
  <c r="T165" i="13" s="1"/>
  <c r="P144" i="20"/>
  <c r="P145" i="21" s="1"/>
  <c r="P165" i="13" s="1"/>
  <c r="L144" i="20"/>
  <c r="L145" i="21" s="1"/>
  <c r="L165" i="13" s="1"/>
  <c r="H144" i="20"/>
  <c r="H145" i="21" s="1"/>
  <c r="H165" i="13" s="1"/>
  <c r="D144" i="20"/>
  <c r="D145" i="21" s="1"/>
  <c r="D165" i="13" s="1"/>
  <c r="Y143" i="20"/>
  <c r="Y144" i="21" s="1"/>
  <c r="Y164" i="13" s="1"/>
  <c r="U143" i="20"/>
  <c r="U144" i="21" s="1"/>
  <c r="U164" i="13" s="1"/>
  <c r="Q143" i="20"/>
  <c r="Q144" i="21" s="1"/>
  <c r="Q164" i="13" s="1"/>
  <c r="M143" i="20"/>
  <c r="M144" i="21" s="1"/>
  <c r="M164" i="13" s="1"/>
  <c r="I143" i="20"/>
  <c r="I144" i="21" s="1"/>
  <c r="I164" i="13" s="1"/>
  <c r="E143" i="20"/>
  <c r="E144" i="21" s="1"/>
  <c r="E164" i="13" s="1"/>
  <c r="V142" i="20"/>
  <c r="V143" i="21" s="1"/>
  <c r="V163" i="13" s="1"/>
  <c r="R142" i="20"/>
  <c r="R143" i="21" s="1"/>
  <c r="R163" i="13" s="1"/>
  <c r="N142" i="20"/>
  <c r="N143" i="21" s="1"/>
  <c r="N163" i="13" s="1"/>
  <c r="J142" i="20"/>
  <c r="J143" i="21" s="1"/>
  <c r="J163" i="13" s="1"/>
  <c r="F142" i="20"/>
  <c r="F143" i="21" s="1"/>
  <c r="F163" i="13" s="1"/>
  <c r="B142" i="20"/>
  <c r="B143" i="21" s="1"/>
  <c r="B163" i="13" s="1"/>
  <c r="W141" i="20"/>
  <c r="W142" i="21" s="1"/>
  <c r="W162" i="13" s="1"/>
  <c r="S141" i="20"/>
  <c r="S142" i="21" s="1"/>
  <c r="S162" i="13" s="1"/>
  <c r="O141" i="20"/>
  <c r="O142" i="21" s="1"/>
  <c r="O162" i="13" s="1"/>
  <c r="K141" i="20"/>
  <c r="K142" i="21" s="1"/>
  <c r="K162" i="13" s="1"/>
  <c r="G141" i="20"/>
  <c r="G142" i="21" s="1"/>
  <c r="G162" i="13" s="1"/>
  <c r="C141" i="20"/>
  <c r="C142" i="21" s="1"/>
  <c r="C162" i="13" s="1"/>
  <c r="X140" i="20"/>
  <c r="X141" i="21" s="1"/>
  <c r="X161" i="13" s="1"/>
  <c r="T140" i="20"/>
  <c r="T141" i="21" s="1"/>
  <c r="T161" i="13" s="1"/>
  <c r="P140" i="20"/>
  <c r="P141" i="21" s="1"/>
  <c r="P161" i="13" s="1"/>
  <c r="L140" i="20"/>
  <c r="L141" i="21" s="1"/>
  <c r="L161" i="13" s="1"/>
  <c r="H140" i="20"/>
  <c r="H141" i="21" s="1"/>
  <c r="H161" i="13" s="1"/>
  <c r="D140" i="20"/>
  <c r="D141" i="21" s="1"/>
  <c r="D161" i="13" s="1"/>
  <c r="Y139" i="20"/>
  <c r="Y140" i="21" s="1"/>
  <c r="Y160" i="13" s="1"/>
  <c r="U139" i="20"/>
  <c r="U140" i="21" s="1"/>
  <c r="U160" i="13" s="1"/>
  <c r="Q139" i="20"/>
  <c r="Q140" i="21" s="1"/>
  <c r="Q160" i="13" s="1"/>
  <c r="M139" i="20"/>
  <c r="M140" i="21" s="1"/>
  <c r="M160" i="13" s="1"/>
  <c r="I139" i="20"/>
  <c r="I140" i="21" s="1"/>
  <c r="I160" i="13" s="1"/>
  <c r="E139" i="20"/>
  <c r="E140" i="21" s="1"/>
  <c r="E160" i="13" s="1"/>
  <c r="V138" i="20"/>
  <c r="V139" i="21" s="1"/>
  <c r="V159" i="13" s="1"/>
  <c r="R138" i="20"/>
  <c r="R139" i="21" s="1"/>
  <c r="R159" i="13" s="1"/>
  <c r="N138" i="20"/>
  <c r="N139" i="21" s="1"/>
  <c r="N159" i="13" s="1"/>
  <c r="J138" i="20"/>
  <c r="J139" i="21" s="1"/>
  <c r="J159" i="13" s="1"/>
  <c r="F138" i="20"/>
  <c r="F139" i="21" s="1"/>
  <c r="F159" i="13" s="1"/>
  <c r="B138" i="20"/>
  <c r="B139" i="21" s="1"/>
  <c r="B159" i="13" s="1"/>
  <c r="W137" i="20"/>
  <c r="W138" i="21" s="1"/>
  <c r="W158" i="13" s="1"/>
  <c r="S137" i="20"/>
  <c r="S138" i="21" s="1"/>
  <c r="S158" i="13" s="1"/>
  <c r="O137" i="20"/>
  <c r="O138" i="21" s="1"/>
  <c r="O158" i="13" s="1"/>
  <c r="K137" i="20"/>
  <c r="K138" i="21" s="1"/>
  <c r="K158" i="13" s="1"/>
  <c r="G137" i="20"/>
  <c r="G138" i="21" s="1"/>
  <c r="G158" i="13" s="1"/>
  <c r="C137" i="20"/>
  <c r="C138" i="21" s="1"/>
  <c r="C158" i="13" s="1"/>
  <c r="X136" i="20"/>
  <c r="X137" i="21" s="1"/>
  <c r="X157" i="13" s="1"/>
  <c r="T136" i="20"/>
  <c r="T137" i="21" s="1"/>
  <c r="T157" i="13" s="1"/>
  <c r="P136" i="20"/>
  <c r="P137" i="21" s="1"/>
  <c r="P157" i="13" s="1"/>
  <c r="L136" i="20"/>
  <c r="L137" i="21" s="1"/>
  <c r="L157" i="13" s="1"/>
  <c r="H136" i="20"/>
  <c r="H137" i="21" s="1"/>
  <c r="H157" i="13" s="1"/>
  <c r="D136" i="20"/>
  <c r="D137" i="21" s="1"/>
  <c r="D157" i="13" s="1"/>
  <c r="Y135" i="20"/>
  <c r="Y136" i="21" s="1"/>
  <c r="Y156" i="13" s="1"/>
  <c r="U135" i="20"/>
  <c r="U136" i="21" s="1"/>
  <c r="U156" i="13" s="1"/>
  <c r="Q135" i="20"/>
  <c r="Q136" i="21" s="1"/>
  <c r="Q156" i="13" s="1"/>
  <c r="M135" i="20"/>
  <c r="M136" i="21" s="1"/>
  <c r="M156" i="13" s="1"/>
  <c r="I135" i="20"/>
  <c r="I136" i="21" s="1"/>
  <c r="I156" i="13" s="1"/>
  <c r="E135" i="20"/>
  <c r="E136" i="21" s="1"/>
  <c r="E156" i="13" s="1"/>
  <c r="V134" i="20"/>
  <c r="V135" i="21" s="1"/>
  <c r="V155" i="13" s="1"/>
  <c r="R134" i="20"/>
  <c r="R135" i="21" s="1"/>
  <c r="R155" i="13" s="1"/>
  <c r="N134" i="20"/>
  <c r="N135" i="21" s="1"/>
  <c r="N155" i="13" s="1"/>
  <c r="J134" i="20"/>
  <c r="J135" i="21" s="1"/>
  <c r="J155" i="13" s="1"/>
  <c r="F134" i="20"/>
  <c r="F135" i="21" s="1"/>
  <c r="F155" i="13" s="1"/>
  <c r="B134" i="20"/>
  <c r="B135" i="21" s="1"/>
  <c r="B155" i="13" s="1"/>
  <c r="W133" i="20"/>
  <c r="W134" i="21" s="1"/>
  <c r="W154" i="13" s="1"/>
  <c r="S133" i="20"/>
  <c r="S134" i="21" s="1"/>
  <c r="S154" i="13" s="1"/>
  <c r="O133" i="20"/>
  <c r="O134" i="21" s="1"/>
  <c r="O154" i="13" s="1"/>
  <c r="K133" i="20"/>
  <c r="K134" i="21" s="1"/>
  <c r="K154" i="13" s="1"/>
  <c r="G133" i="20"/>
  <c r="G134" i="21" s="1"/>
  <c r="G154" i="13" s="1"/>
  <c r="C133" i="20"/>
  <c r="C134" i="21" s="1"/>
  <c r="C154" i="13" s="1"/>
  <c r="X132" i="20"/>
  <c r="X133" i="21" s="1"/>
  <c r="X153" i="13" s="1"/>
  <c r="T132" i="20"/>
  <c r="T133" i="21" s="1"/>
  <c r="T153" i="13" s="1"/>
  <c r="P132" i="20"/>
  <c r="P133" i="21" s="1"/>
  <c r="P153" i="13" s="1"/>
  <c r="L132" i="20"/>
  <c r="L133" i="21" s="1"/>
  <c r="L153" i="13" s="1"/>
  <c r="H132" i="20"/>
  <c r="H133" i="21" s="1"/>
  <c r="H153" i="13" s="1"/>
  <c r="D132" i="20"/>
  <c r="D133" i="21" s="1"/>
  <c r="D153" i="13" s="1"/>
  <c r="Y131" i="20"/>
  <c r="Y132" i="21" s="1"/>
  <c r="Y152" i="13" s="1"/>
  <c r="U131" i="20"/>
  <c r="U132" i="21" s="1"/>
  <c r="U152" i="13" s="1"/>
  <c r="Q131" i="20"/>
  <c r="Q132" i="21" s="1"/>
  <c r="Q152" i="13" s="1"/>
  <c r="M131" i="20"/>
  <c r="M132" i="21" s="1"/>
  <c r="M152" i="13" s="1"/>
  <c r="I131" i="20"/>
  <c r="I132" i="21" s="1"/>
  <c r="I152" i="13" s="1"/>
  <c r="E131" i="20"/>
  <c r="E132" i="21" s="1"/>
  <c r="E152" i="13" s="1"/>
  <c r="V130" i="20"/>
  <c r="V131" i="21" s="1"/>
  <c r="V151" i="13" s="1"/>
  <c r="R130" i="20"/>
  <c r="R131" i="21" s="1"/>
  <c r="R151" i="13" s="1"/>
  <c r="N130" i="20"/>
  <c r="N131" i="21" s="1"/>
  <c r="N151" i="13" s="1"/>
  <c r="J130" i="20"/>
  <c r="J131" i="21" s="1"/>
  <c r="J151" i="13" s="1"/>
  <c r="F130" i="20"/>
  <c r="F131" i="21" s="1"/>
  <c r="F151" i="13" s="1"/>
  <c r="B130" i="20"/>
  <c r="B131" i="21" s="1"/>
  <c r="B151" i="13" s="1"/>
  <c r="W129" i="20"/>
  <c r="W130" i="21" s="1"/>
  <c r="W150" i="13" s="1"/>
  <c r="S129" i="20"/>
  <c r="S130" i="21" s="1"/>
  <c r="S150" i="13" s="1"/>
  <c r="O129" i="20"/>
  <c r="O130" i="21" s="1"/>
  <c r="O150" i="13" s="1"/>
  <c r="K129" i="20"/>
  <c r="K130" i="21" s="1"/>
  <c r="K150" i="13" s="1"/>
  <c r="G129" i="20"/>
  <c r="G130" i="21" s="1"/>
  <c r="G150" i="13" s="1"/>
  <c r="C129" i="20"/>
  <c r="X128" i="20"/>
  <c r="X129" i="21" s="1"/>
  <c r="X149" i="13" s="1"/>
  <c r="T128" i="20"/>
  <c r="T129" i="21" s="1"/>
  <c r="T149" i="13" s="1"/>
  <c r="P128" i="20"/>
  <c r="P129" i="21" s="1"/>
  <c r="P149" i="13" s="1"/>
  <c r="L128" i="20"/>
  <c r="L129" i="21" s="1"/>
  <c r="L149" i="13" s="1"/>
  <c r="H128" i="20"/>
  <c r="H129" i="21" s="1"/>
  <c r="H149" i="13" s="1"/>
  <c r="D128" i="20"/>
  <c r="D129" i="21" s="1"/>
  <c r="D149" i="13" s="1"/>
  <c r="Y127" i="20"/>
  <c r="Y128" i="21" s="1"/>
  <c r="Y148" i="13" s="1"/>
  <c r="U127" i="20"/>
  <c r="U128" i="21" s="1"/>
  <c r="U148" i="13" s="1"/>
  <c r="Q127" i="20"/>
  <c r="Q128" i="21" s="1"/>
  <c r="Q148" i="13" s="1"/>
  <c r="M127" i="20"/>
  <c r="M128" i="21" s="1"/>
  <c r="M148" i="13" s="1"/>
  <c r="I127" i="20"/>
  <c r="I128" i="21" s="1"/>
  <c r="I148" i="13" s="1"/>
  <c r="E127" i="20"/>
  <c r="E128" i="21" s="1"/>
  <c r="E148" i="13" s="1"/>
  <c r="V126" i="20"/>
  <c r="V127" i="21" s="1"/>
  <c r="V147" i="13" s="1"/>
  <c r="R126" i="20"/>
  <c r="R127" i="21" s="1"/>
  <c r="R147" i="13" s="1"/>
  <c r="N126" i="20"/>
  <c r="N127" i="21" s="1"/>
  <c r="N147" i="13" s="1"/>
  <c r="J126" i="20"/>
  <c r="J127" i="21" s="1"/>
  <c r="J147" i="13" s="1"/>
  <c r="F126" i="20"/>
  <c r="F127" i="21" s="1"/>
  <c r="F147" i="13" s="1"/>
  <c r="B126" i="20"/>
  <c r="B127" i="21" s="1"/>
  <c r="B147" i="13" s="1"/>
  <c r="W125" i="20"/>
  <c r="W126" i="21" s="1"/>
  <c r="W146" i="13" s="1"/>
  <c r="S125" i="20"/>
  <c r="S126" i="21" s="1"/>
  <c r="S146" i="13" s="1"/>
  <c r="O125" i="20"/>
  <c r="O126" i="21" s="1"/>
  <c r="O146" i="13" s="1"/>
  <c r="K125" i="20"/>
  <c r="K126" i="21" s="1"/>
  <c r="K146" i="13" s="1"/>
  <c r="G125" i="20"/>
  <c r="G126" i="21" s="1"/>
  <c r="G146" i="13" s="1"/>
  <c r="C125" i="20"/>
  <c r="C126" i="21" s="1"/>
  <c r="C146" i="13" s="1"/>
  <c r="X124" i="20"/>
  <c r="X125" i="21" s="1"/>
  <c r="X145" i="13" s="1"/>
  <c r="T124" i="20"/>
  <c r="T125" i="21" s="1"/>
  <c r="T145" i="13" s="1"/>
  <c r="P124" i="20"/>
  <c r="P125" i="21" s="1"/>
  <c r="P145" i="13" s="1"/>
  <c r="L124" i="20"/>
  <c r="L125" i="21" s="1"/>
  <c r="L145" i="13" s="1"/>
  <c r="H124" i="20"/>
  <c r="H125" i="21" s="1"/>
  <c r="H145" i="13" s="1"/>
  <c r="D124" i="20"/>
  <c r="D125" i="21" s="1"/>
  <c r="D145" i="13" s="1"/>
  <c r="Y123" i="20"/>
  <c r="Y124" i="21" s="1"/>
  <c r="Y144" i="13" s="1"/>
  <c r="U123" i="20"/>
  <c r="U124" i="21" s="1"/>
  <c r="U144" i="13" s="1"/>
  <c r="Q123" i="20"/>
  <c r="Q124" i="21" s="1"/>
  <c r="Q144" i="13" s="1"/>
  <c r="M123" i="20"/>
  <c r="M124" i="21" s="1"/>
  <c r="M144" i="13" s="1"/>
  <c r="I123" i="20"/>
  <c r="I124" i="21" s="1"/>
  <c r="I144" i="13" s="1"/>
  <c r="E123" i="20"/>
  <c r="E124" i="21" s="1"/>
  <c r="E144" i="13" s="1"/>
  <c r="V122" i="20"/>
  <c r="V123" i="21" s="1"/>
  <c r="V143" i="13" s="1"/>
  <c r="R122" i="20"/>
  <c r="R123" i="21" s="1"/>
  <c r="R143" i="13" s="1"/>
  <c r="N122" i="20"/>
  <c r="N123" i="21" s="1"/>
  <c r="N143" i="13" s="1"/>
  <c r="J122" i="20"/>
  <c r="J123" i="21" s="1"/>
  <c r="J143" i="13" s="1"/>
  <c r="F122" i="20"/>
  <c r="F123" i="21" s="1"/>
  <c r="F143" i="13" s="1"/>
  <c r="B122" i="20"/>
  <c r="B123" i="21" s="1"/>
  <c r="B143" i="13" s="1"/>
  <c r="W121" i="20"/>
  <c r="W122" i="21" s="1"/>
  <c r="W142" i="13" s="1"/>
  <c r="S121" i="20"/>
  <c r="S122" i="21" s="1"/>
  <c r="S142" i="13" s="1"/>
  <c r="O121" i="20"/>
  <c r="O122" i="21" s="1"/>
  <c r="O142" i="13" s="1"/>
  <c r="K121" i="20"/>
  <c r="K122" i="21" s="1"/>
  <c r="K142" i="13" s="1"/>
  <c r="G121" i="20"/>
  <c r="G122" i="21" s="1"/>
  <c r="G142" i="13" s="1"/>
  <c r="C121" i="20"/>
  <c r="C122" i="21" s="1"/>
  <c r="C142" i="13" s="1"/>
  <c r="X120" i="20"/>
  <c r="X121" i="21" s="1"/>
  <c r="X141" i="13" s="1"/>
  <c r="T120" i="20"/>
  <c r="T121" i="21" s="1"/>
  <c r="T141" i="13" s="1"/>
  <c r="P120" i="20"/>
  <c r="P121" i="21" s="1"/>
  <c r="P141" i="13" s="1"/>
  <c r="L120" i="20"/>
  <c r="L121" i="21" s="1"/>
  <c r="L141" i="13" s="1"/>
  <c r="H120" i="20"/>
  <c r="H121" i="21" s="1"/>
  <c r="H141" i="13" s="1"/>
  <c r="D120" i="20"/>
  <c r="D121" i="21" s="1"/>
  <c r="D141" i="13" s="1"/>
  <c r="Y119" i="20"/>
  <c r="Y120" i="21" s="1"/>
  <c r="Y140" i="13" s="1"/>
  <c r="U119" i="20"/>
  <c r="U120" i="21" s="1"/>
  <c r="U140" i="13" s="1"/>
  <c r="Q119" i="20"/>
  <c r="Q120" i="21" s="1"/>
  <c r="Q140" i="13" s="1"/>
  <c r="M119" i="20"/>
  <c r="M120" i="21" s="1"/>
  <c r="M140" i="13" s="1"/>
  <c r="I119" i="20"/>
  <c r="I120" i="21" s="1"/>
  <c r="I140" i="13" s="1"/>
  <c r="E119" i="20"/>
  <c r="E120" i="21" s="1"/>
  <c r="E140" i="13" s="1"/>
  <c r="V118" i="20"/>
  <c r="V119" i="21" s="1"/>
  <c r="V139" i="13" s="1"/>
  <c r="R118" i="20"/>
  <c r="R119" i="21" s="1"/>
  <c r="R139" i="13" s="1"/>
  <c r="N118" i="20"/>
  <c r="N119" i="21" s="1"/>
  <c r="N139" i="13" s="1"/>
  <c r="J118" i="20"/>
  <c r="J119" i="21" s="1"/>
  <c r="J139" i="13" s="1"/>
  <c r="F118" i="20"/>
  <c r="F119" i="21" s="1"/>
  <c r="F139" i="13" s="1"/>
  <c r="B118" i="20"/>
  <c r="B119" i="21" s="1"/>
  <c r="B139" i="13" s="1"/>
  <c r="W117" i="20"/>
  <c r="W118" i="21" s="1"/>
  <c r="W138" i="13" s="1"/>
  <c r="S117" i="20"/>
  <c r="S118" i="21" s="1"/>
  <c r="S138" i="13" s="1"/>
  <c r="O117" i="20"/>
  <c r="O118" i="21" s="1"/>
  <c r="O138" i="13" s="1"/>
  <c r="K117" i="20"/>
  <c r="K118" i="21" s="1"/>
  <c r="K138" i="13" s="1"/>
  <c r="G117" i="20"/>
  <c r="G118" i="21" s="1"/>
  <c r="G138" i="13" s="1"/>
  <c r="C117" i="20"/>
  <c r="C118" i="21" s="1"/>
  <c r="C138" i="13" s="1"/>
  <c r="X116" i="20"/>
  <c r="X117" i="21" s="1"/>
  <c r="X137" i="13" s="1"/>
  <c r="T116" i="20"/>
  <c r="T117" i="21" s="1"/>
  <c r="T137" i="13" s="1"/>
  <c r="P116" i="20"/>
  <c r="P117" i="21" s="1"/>
  <c r="P137" i="13" s="1"/>
  <c r="L116" i="20"/>
  <c r="L117" i="21" s="1"/>
  <c r="L137" i="13" s="1"/>
  <c r="H116" i="20"/>
  <c r="H117" i="21" s="1"/>
  <c r="H137" i="13" s="1"/>
  <c r="D116" i="20"/>
  <c r="D117" i="21" s="1"/>
  <c r="D137" i="13" s="1"/>
  <c r="Y115" i="20"/>
  <c r="Y116" i="21" s="1"/>
  <c r="Y136" i="13" s="1"/>
  <c r="U115" i="20"/>
  <c r="U116" i="21" s="1"/>
  <c r="U136" i="13" s="1"/>
  <c r="Q115" i="20"/>
  <c r="Q116" i="21" s="1"/>
  <c r="Q136" i="13" s="1"/>
  <c r="M115" i="20"/>
  <c r="M116" i="21" s="1"/>
  <c r="M136" i="13" s="1"/>
  <c r="I115" i="20"/>
  <c r="I116" i="21" s="1"/>
  <c r="I136" i="13" s="1"/>
  <c r="E115" i="20"/>
  <c r="E116" i="21" s="1"/>
  <c r="E136" i="13" s="1"/>
  <c r="V114" i="20"/>
  <c r="V115" i="21" s="1"/>
  <c r="V135" i="13" s="1"/>
  <c r="R114" i="20"/>
  <c r="R115" i="21" s="1"/>
  <c r="R135" i="13" s="1"/>
  <c r="N114" i="20"/>
  <c r="N115" i="21" s="1"/>
  <c r="N135" i="13" s="1"/>
  <c r="J114" i="20"/>
  <c r="J115" i="21" s="1"/>
  <c r="J135" i="13" s="1"/>
  <c r="F114" i="20"/>
  <c r="F115" i="21" s="1"/>
  <c r="F135" i="13" s="1"/>
  <c r="B114" i="20"/>
  <c r="B115" i="21" s="1"/>
  <c r="B135" i="13" s="1"/>
  <c r="W113" i="20"/>
  <c r="W114" i="21" s="1"/>
  <c r="W134" i="13" s="1"/>
  <c r="S113" i="20"/>
  <c r="S114" i="21" s="1"/>
  <c r="S134" i="13" s="1"/>
  <c r="O113" i="20"/>
  <c r="O114" i="21" s="1"/>
  <c r="O134" i="13" s="1"/>
  <c r="K113" i="20"/>
  <c r="K114" i="21" s="1"/>
  <c r="K134" i="13" s="1"/>
  <c r="G113" i="20"/>
  <c r="G114" i="21" s="1"/>
  <c r="G134" i="13" s="1"/>
  <c r="C113" i="20"/>
  <c r="C114" i="21" s="1"/>
  <c r="C134" i="13" s="1"/>
  <c r="X112" i="20"/>
  <c r="X113" i="21" s="1"/>
  <c r="X133" i="13" s="1"/>
  <c r="T112" i="20"/>
  <c r="T113" i="21" s="1"/>
  <c r="T133" i="13" s="1"/>
  <c r="P112" i="20"/>
  <c r="P113" i="21" s="1"/>
  <c r="P133" i="13" s="1"/>
  <c r="L112" i="20"/>
  <c r="L113" i="21" s="1"/>
  <c r="L133" i="13" s="1"/>
  <c r="H112" i="20"/>
  <c r="H113" i="21" s="1"/>
  <c r="H133" i="13" s="1"/>
  <c r="D112" i="20"/>
  <c r="D113" i="21" s="1"/>
  <c r="D133" i="13" s="1"/>
  <c r="Y111" i="20"/>
  <c r="Y112" i="21" s="1"/>
  <c r="Y132" i="13" s="1"/>
  <c r="U111" i="20"/>
  <c r="U112" i="21" s="1"/>
  <c r="U132" i="13" s="1"/>
  <c r="Q111" i="20"/>
  <c r="Q112" i="21" s="1"/>
  <c r="Q132" i="13" s="1"/>
  <c r="M111" i="20"/>
  <c r="M112" i="21" s="1"/>
  <c r="M132" i="13" s="1"/>
  <c r="I111" i="20"/>
  <c r="I112" i="21" s="1"/>
  <c r="I132" i="13" s="1"/>
  <c r="E111" i="20"/>
  <c r="E112" i="21" s="1"/>
  <c r="E132" i="13" s="1"/>
  <c r="V110" i="20"/>
  <c r="V111" i="21" s="1"/>
  <c r="V131" i="13" s="1"/>
  <c r="R110" i="20"/>
  <c r="R111" i="21" s="1"/>
  <c r="R131" i="13" s="1"/>
  <c r="N110" i="20"/>
  <c r="N111" i="21" s="1"/>
  <c r="N131" i="13" s="1"/>
  <c r="J110" i="20"/>
  <c r="J111" i="21" s="1"/>
  <c r="J131" i="13" s="1"/>
  <c r="F110" i="20"/>
  <c r="F111" i="21" s="1"/>
  <c r="F131" i="13" s="1"/>
  <c r="B110" i="20"/>
  <c r="B111" i="21" s="1"/>
  <c r="B131" i="13" s="1"/>
  <c r="W109" i="20"/>
  <c r="W110" i="21" s="1"/>
  <c r="W130" i="13" s="1"/>
  <c r="S109" i="20"/>
  <c r="S110" i="21" s="1"/>
  <c r="S130" i="13" s="1"/>
  <c r="O109" i="20"/>
  <c r="O110" i="21" s="1"/>
  <c r="O130" i="13" s="1"/>
  <c r="K109" i="20"/>
  <c r="K110" i="21" s="1"/>
  <c r="K130" i="13" s="1"/>
  <c r="G109" i="20"/>
  <c r="G110" i="21" s="1"/>
  <c r="G130" i="13" s="1"/>
  <c r="C109" i="20"/>
  <c r="C110" i="21" s="1"/>
  <c r="C130" i="13" s="1"/>
  <c r="X108" i="20"/>
  <c r="X109" i="21" s="1"/>
  <c r="X129" i="13" s="1"/>
  <c r="T108" i="20"/>
  <c r="T109" i="21" s="1"/>
  <c r="T129" i="13" s="1"/>
  <c r="P108" i="20"/>
  <c r="P109" i="21" s="1"/>
  <c r="P129" i="13" s="1"/>
  <c r="L108" i="20"/>
  <c r="L109" i="21" s="1"/>
  <c r="L129" i="13" s="1"/>
  <c r="H108" i="20"/>
  <c r="H109" i="21" s="1"/>
  <c r="H129" i="13" s="1"/>
  <c r="D108" i="20"/>
  <c r="D109" i="21" s="1"/>
  <c r="D129" i="13" s="1"/>
  <c r="Y107" i="20"/>
  <c r="Y108" i="21" s="1"/>
  <c r="Y128" i="13" s="1"/>
  <c r="U107" i="20"/>
  <c r="U108" i="21" s="1"/>
  <c r="U128" i="13" s="1"/>
  <c r="Q107" i="20"/>
  <c r="Q108" i="21" s="1"/>
  <c r="Q128" i="13" s="1"/>
  <c r="M107" i="20"/>
  <c r="M108" i="21" s="1"/>
  <c r="M128" i="13" s="1"/>
  <c r="I107" i="20"/>
  <c r="I108" i="21" s="1"/>
  <c r="I128" i="13" s="1"/>
  <c r="E107" i="20"/>
  <c r="E108" i="21" s="1"/>
  <c r="E128" i="13" s="1"/>
  <c r="V106" i="20"/>
  <c r="V107" i="21" s="1"/>
  <c r="V127" i="13" s="1"/>
  <c r="R106" i="20"/>
  <c r="R107" i="21" s="1"/>
  <c r="R127" i="13" s="1"/>
  <c r="N106" i="20"/>
  <c r="N107" i="21" s="1"/>
  <c r="N127" i="13" s="1"/>
  <c r="J106" i="20"/>
  <c r="J107" i="21" s="1"/>
  <c r="J127" i="13" s="1"/>
  <c r="F106" i="20"/>
  <c r="F107" i="21" s="1"/>
  <c r="F127" i="13" s="1"/>
  <c r="B106" i="20"/>
  <c r="B107" i="21" s="1"/>
  <c r="B127" i="13" s="1"/>
  <c r="W105" i="20"/>
  <c r="W106" i="21" s="1"/>
  <c r="W126" i="13" s="1"/>
  <c r="S105" i="20"/>
  <c r="S106" i="21" s="1"/>
  <c r="S126" i="13" s="1"/>
  <c r="O105" i="20"/>
  <c r="O106" i="21" s="1"/>
  <c r="O126" i="13" s="1"/>
  <c r="K105" i="20"/>
  <c r="K106" i="21" s="1"/>
  <c r="K126" i="13" s="1"/>
  <c r="G105" i="20"/>
  <c r="G106" i="21" s="1"/>
  <c r="G126" i="13" s="1"/>
  <c r="C105" i="20"/>
  <c r="C106" i="21" s="1"/>
  <c r="C126" i="13" s="1"/>
  <c r="X104" i="20"/>
  <c r="X105" i="21" s="1"/>
  <c r="X125" i="13" s="1"/>
  <c r="T104" i="20"/>
  <c r="T105" i="21" s="1"/>
  <c r="T125" i="13" s="1"/>
  <c r="P104" i="20"/>
  <c r="P105" i="21" s="1"/>
  <c r="P125" i="13" s="1"/>
  <c r="L104" i="20"/>
  <c r="L105" i="21" s="1"/>
  <c r="L125" i="13" s="1"/>
  <c r="H104" i="20"/>
  <c r="H105" i="21" s="1"/>
  <c r="H125" i="13" s="1"/>
  <c r="D104" i="20"/>
  <c r="D105" i="21" s="1"/>
  <c r="D125" i="13" s="1"/>
  <c r="Y103" i="20"/>
  <c r="Y104" i="21" s="1"/>
  <c r="Y124" i="13" s="1"/>
  <c r="U103" i="20"/>
  <c r="U104" i="21" s="1"/>
  <c r="U124" i="13" s="1"/>
  <c r="Q103" i="20"/>
  <c r="Q104" i="21" s="1"/>
  <c r="Q124" i="13" s="1"/>
  <c r="M103" i="20"/>
  <c r="M104" i="21" s="1"/>
  <c r="M124" i="13" s="1"/>
  <c r="I103" i="20"/>
  <c r="I104" i="21" s="1"/>
  <c r="I124" i="13" s="1"/>
  <c r="E103" i="20"/>
  <c r="E104" i="21" s="1"/>
  <c r="E124" i="13" s="1"/>
  <c r="V102" i="20"/>
  <c r="V103" i="21" s="1"/>
  <c r="V123" i="13" s="1"/>
  <c r="R102" i="20"/>
  <c r="R103" i="21" s="1"/>
  <c r="R123" i="13" s="1"/>
  <c r="N102" i="20"/>
  <c r="N103" i="21" s="1"/>
  <c r="N123" i="13" s="1"/>
  <c r="J102" i="20"/>
  <c r="J103" i="21" s="1"/>
  <c r="J123" i="13" s="1"/>
  <c r="F102" i="20"/>
  <c r="F103" i="21" s="1"/>
  <c r="F123" i="13" s="1"/>
  <c r="B102" i="20"/>
  <c r="B103" i="21" s="1"/>
  <c r="B123" i="13" s="1"/>
  <c r="W101" i="20"/>
  <c r="W102" i="21" s="1"/>
  <c r="W122" i="13" s="1"/>
  <c r="S101" i="20"/>
  <c r="S102" i="21" s="1"/>
  <c r="S122" i="13" s="1"/>
  <c r="O101" i="20"/>
  <c r="O102" i="21" s="1"/>
  <c r="O122" i="13" s="1"/>
  <c r="K101" i="20"/>
  <c r="K102" i="21" s="1"/>
  <c r="K122" i="13" s="1"/>
  <c r="G101" i="20"/>
  <c r="G102" i="21" s="1"/>
  <c r="G122" i="13" s="1"/>
  <c r="C101" i="20"/>
  <c r="C102" i="21" s="1"/>
  <c r="C122" i="13" s="1"/>
  <c r="X100" i="20"/>
  <c r="X101" i="21" s="1"/>
  <c r="X121" i="13" s="1"/>
  <c r="T100" i="20"/>
  <c r="T101" i="21" s="1"/>
  <c r="T121" i="13" s="1"/>
  <c r="P100" i="20"/>
  <c r="P101" i="21" s="1"/>
  <c r="P121" i="13" s="1"/>
  <c r="L100" i="20"/>
  <c r="L101" i="21" s="1"/>
  <c r="L121" i="13" s="1"/>
  <c r="H100" i="20"/>
  <c r="H101" i="21" s="1"/>
  <c r="H121" i="13" s="1"/>
  <c r="D100" i="20"/>
  <c r="D101" i="21" s="1"/>
  <c r="D121" i="13" s="1"/>
  <c r="Y99" i="20"/>
  <c r="Y100" i="21" s="1"/>
  <c r="Y120" i="13" s="1"/>
  <c r="U99" i="20"/>
  <c r="U100" i="21" s="1"/>
  <c r="U120" i="13" s="1"/>
  <c r="Q99" i="20"/>
  <c r="Q100" i="21" s="1"/>
  <c r="Q120" i="13" s="1"/>
  <c r="M99" i="20"/>
  <c r="M100" i="21" s="1"/>
  <c r="M120" i="13" s="1"/>
  <c r="I99" i="20"/>
  <c r="I100" i="21" s="1"/>
  <c r="I120" i="13" s="1"/>
  <c r="E99" i="20"/>
  <c r="E100" i="21" s="1"/>
  <c r="E120" i="13" s="1"/>
  <c r="V98" i="20"/>
  <c r="V99" i="21" s="1"/>
  <c r="V119" i="13" s="1"/>
  <c r="R98" i="20"/>
  <c r="R99" i="21" s="1"/>
  <c r="R119" i="13" s="1"/>
  <c r="N98" i="20"/>
  <c r="N99" i="21" s="1"/>
  <c r="N119" i="13" s="1"/>
  <c r="J98" i="20"/>
  <c r="J99" i="21" s="1"/>
  <c r="J119" i="13" s="1"/>
  <c r="F98" i="20"/>
  <c r="F99" i="21" s="1"/>
  <c r="F119" i="13" s="1"/>
  <c r="B98" i="20"/>
  <c r="B99" i="21" s="1"/>
  <c r="B119" i="13" s="1"/>
  <c r="W97" i="20"/>
  <c r="W98" i="21" s="1"/>
  <c r="W118" i="13" s="1"/>
  <c r="S97" i="20"/>
  <c r="S98" i="21" s="1"/>
  <c r="S118" i="13" s="1"/>
  <c r="O97" i="20"/>
  <c r="O98" i="21" s="1"/>
  <c r="O118" i="13" s="1"/>
  <c r="K97" i="20"/>
  <c r="K98" i="21" s="1"/>
  <c r="K118" i="13" s="1"/>
  <c r="G97" i="20"/>
  <c r="G98" i="21" s="1"/>
  <c r="G118" i="13" s="1"/>
  <c r="C97" i="20"/>
  <c r="C98" i="21" s="1"/>
  <c r="C118" i="13" s="1"/>
  <c r="X96" i="20"/>
  <c r="X97" i="21" s="1"/>
  <c r="X117" i="13" s="1"/>
  <c r="T96" i="20"/>
  <c r="T97" i="21" s="1"/>
  <c r="T117" i="13" s="1"/>
  <c r="P96" i="20"/>
  <c r="P97" i="21" s="1"/>
  <c r="P117" i="13" s="1"/>
  <c r="L96" i="20"/>
  <c r="L97" i="21" s="1"/>
  <c r="L117" i="13" s="1"/>
  <c r="H96" i="20"/>
  <c r="H97" i="21" s="1"/>
  <c r="H117" i="13" s="1"/>
  <c r="D96" i="20"/>
  <c r="D97" i="21" s="1"/>
  <c r="D117" i="13" s="1"/>
  <c r="Y95" i="20"/>
  <c r="Y96" i="21" s="1"/>
  <c r="Y116" i="13" s="1"/>
  <c r="U95" i="20"/>
  <c r="U96" i="21" s="1"/>
  <c r="U116" i="13" s="1"/>
  <c r="Q95" i="20"/>
  <c r="Q96" i="21" s="1"/>
  <c r="Q116" i="13" s="1"/>
  <c r="M95" i="20"/>
  <c r="M96" i="21" s="1"/>
  <c r="M116" i="13" s="1"/>
  <c r="I95" i="20"/>
  <c r="I96" i="21" s="1"/>
  <c r="I116" i="13" s="1"/>
  <c r="E95" i="20"/>
  <c r="E96" i="21" s="1"/>
  <c r="E116" i="13" s="1"/>
  <c r="V94" i="20"/>
  <c r="V95" i="21" s="1"/>
  <c r="V115" i="13" s="1"/>
  <c r="R94" i="20"/>
  <c r="R95" i="21" s="1"/>
  <c r="R115" i="13" s="1"/>
  <c r="N94" i="20"/>
  <c r="N95" i="21" s="1"/>
  <c r="N115" i="13" s="1"/>
  <c r="J94" i="20"/>
  <c r="J95" i="21" s="1"/>
  <c r="J115" i="13" s="1"/>
  <c r="F94" i="20"/>
  <c r="F95" i="21" s="1"/>
  <c r="F115" i="13" s="1"/>
  <c r="B94" i="20"/>
  <c r="B95" i="21" s="1"/>
  <c r="B115" i="13" s="1"/>
  <c r="W93" i="20"/>
  <c r="W94" i="21" s="1"/>
  <c r="W114" i="13" s="1"/>
  <c r="S93" i="20"/>
  <c r="S94" i="21" s="1"/>
  <c r="S114" i="13" s="1"/>
  <c r="O93" i="20"/>
  <c r="O94" i="21" s="1"/>
  <c r="O114" i="13" s="1"/>
  <c r="K93" i="20"/>
  <c r="K94" i="21" s="1"/>
  <c r="K114" i="13" s="1"/>
  <c r="G93" i="20"/>
  <c r="G94" i="21" s="1"/>
  <c r="G114" i="13" s="1"/>
  <c r="C93" i="20"/>
  <c r="C94" i="21" s="1"/>
  <c r="C114" i="13" s="1"/>
  <c r="X92" i="20"/>
  <c r="X93" i="21" s="1"/>
  <c r="X113" i="13" s="1"/>
  <c r="T92" i="20"/>
  <c r="T93" i="21" s="1"/>
  <c r="T113" i="13" s="1"/>
  <c r="P92" i="20"/>
  <c r="P93" i="21" s="1"/>
  <c r="P113" i="13" s="1"/>
  <c r="L92" i="20"/>
  <c r="L93" i="21" s="1"/>
  <c r="L113" i="13" s="1"/>
  <c r="H92" i="20"/>
  <c r="H93" i="21" s="1"/>
  <c r="H113" i="13" s="1"/>
  <c r="D92" i="20"/>
  <c r="D93" i="21" s="1"/>
  <c r="D113" i="13" s="1"/>
  <c r="Y91" i="20"/>
  <c r="Y92" i="21" s="1"/>
  <c r="Y112" i="13" s="1"/>
  <c r="U91" i="20"/>
  <c r="U92" i="21" s="1"/>
  <c r="U112" i="13" s="1"/>
  <c r="Q91" i="20"/>
  <c r="Q92" i="21" s="1"/>
  <c r="Q112" i="13" s="1"/>
  <c r="M91" i="20"/>
  <c r="M92" i="21" s="1"/>
  <c r="M112" i="13" s="1"/>
  <c r="I91" i="20"/>
  <c r="I92" i="21" s="1"/>
  <c r="I112" i="13" s="1"/>
  <c r="E91" i="20"/>
  <c r="E92" i="21" s="1"/>
  <c r="E112" i="13" s="1"/>
  <c r="V90" i="20"/>
  <c r="V91" i="21" s="1"/>
  <c r="V111" i="13" s="1"/>
  <c r="R90" i="20"/>
  <c r="R91" i="21" s="1"/>
  <c r="R111" i="13" s="1"/>
  <c r="N90" i="20"/>
  <c r="N91" i="21" s="1"/>
  <c r="N111" i="13" s="1"/>
  <c r="J90" i="20"/>
  <c r="J91" i="21" s="1"/>
  <c r="J111" i="13" s="1"/>
  <c r="F90" i="20"/>
  <c r="F91" i="21" s="1"/>
  <c r="F111" i="13" s="1"/>
  <c r="B90" i="20"/>
  <c r="B91" i="21" s="1"/>
  <c r="B111" i="13" s="1"/>
  <c r="W89" i="20"/>
  <c r="W90" i="21" s="1"/>
  <c r="W110" i="13" s="1"/>
  <c r="S89" i="20"/>
  <c r="S90" i="21" s="1"/>
  <c r="S110" i="13" s="1"/>
  <c r="D11" i="20"/>
  <c r="D12" i="21" s="1"/>
  <c r="D32" i="13" s="1"/>
  <c r="H11" i="20"/>
  <c r="H12" i="21" s="1"/>
  <c r="H32" i="13" s="1"/>
  <c r="L11" i="20"/>
  <c r="L12" i="21" s="1"/>
  <c r="L32" i="13" s="1"/>
  <c r="P11" i="20"/>
  <c r="P12" i="21" s="1"/>
  <c r="P32" i="13" s="1"/>
  <c r="T11" i="20"/>
  <c r="T12" i="21" s="1"/>
  <c r="T32" i="13" s="1"/>
  <c r="X11" i="20"/>
  <c r="X12" i="21" s="1"/>
  <c r="X32" i="13" s="1"/>
  <c r="C12" i="20"/>
  <c r="C13" i="21" s="1"/>
  <c r="C33" i="13" s="1"/>
  <c r="G12" i="20"/>
  <c r="G13" i="21" s="1"/>
  <c r="G33" i="13" s="1"/>
  <c r="K12" i="20"/>
  <c r="K13" i="21" s="1"/>
  <c r="K33" i="13" s="1"/>
  <c r="O12" i="20"/>
  <c r="O13" i="21" s="1"/>
  <c r="O33" i="13" s="1"/>
  <c r="S12" i="20"/>
  <c r="S13" i="21" s="1"/>
  <c r="S33" i="13" s="1"/>
  <c r="W12" i="20"/>
  <c r="W13" i="21" s="1"/>
  <c r="W33" i="13" s="1"/>
  <c r="B13" i="20"/>
  <c r="B14" i="21" s="1"/>
  <c r="B34" i="13" s="1"/>
  <c r="F13" i="20"/>
  <c r="F14" i="21" s="1"/>
  <c r="F34" i="13" s="1"/>
  <c r="J13" i="20"/>
  <c r="J14" i="21" s="1"/>
  <c r="J34" i="13" s="1"/>
  <c r="N13" i="20"/>
  <c r="N14" i="21" s="1"/>
  <c r="N34" i="13" s="1"/>
  <c r="R13" i="20"/>
  <c r="R14" i="21" s="1"/>
  <c r="R34" i="13" s="1"/>
  <c r="V13" i="20"/>
  <c r="V14" i="21" s="1"/>
  <c r="V34" i="13" s="1"/>
  <c r="E14" i="20"/>
  <c r="E15" i="21" s="1"/>
  <c r="E35" i="13" s="1"/>
  <c r="I14" i="20"/>
  <c r="I15" i="21" s="1"/>
  <c r="I35" i="13" s="1"/>
  <c r="M14" i="20"/>
  <c r="M15" i="21" s="1"/>
  <c r="M35" i="13" s="1"/>
  <c r="Q14" i="20"/>
  <c r="Q15" i="21" s="1"/>
  <c r="Q35" i="13" s="1"/>
  <c r="U14" i="20"/>
  <c r="U15" i="21" s="1"/>
  <c r="U35" i="13" s="1"/>
  <c r="Y14" i="20"/>
  <c r="Y15" i="21" s="1"/>
  <c r="Y35" i="13" s="1"/>
  <c r="D15" i="20"/>
  <c r="D16" i="21" s="1"/>
  <c r="D36" i="13" s="1"/>
  <c r="H15" i="20"/>
  <c r="H16" i="21" s="1"/>
  <c r="H36" i="13" s="1"/>
  <c r="L15" i="20"/>
  <c r="L16" i="21" s="1"/>
  <c r="L36" i="13" s="1"/>
  <c r="P15" i="20"/>
  <c r="P16" i="21" s="1"/>
  <c r="P36" i="13" s="1"/>
  <c r="T15" i="20"/>
  <c r="T16" i="21" s="1"/>
  <c r="T36" i="13" s="1"/>
  <c r="X15" i="20"/>
  <c r="X16" i="21" s="1"/>
  <c r="X36" i="13" s="1"/>
  <c r="C16" i="20"/>
  <c r="C17" i="21" s="1"/>
  <c r="C37" i="13" s="1"/>
  <c r="G16" i="20"/>
  <c r="G17" i="21" s="1"/>
  <c r="G37" i="13" s="1"/>
  <c r="K16" i="20"/>
  <c r="K17" i="21" s="1"/>
  <c r="K37" i="13" s="1"/>
  <c r="O16" i="20"/>
  <c r="O17" i="21" s="1"/>
  <c r="O37" i="13" s="1"/>
  <c r="S16" i="20"/>
  <c r="S17" i="21" s="1"/>
  <c r="S37" i="13" s="1"/>
  <c r="W16" i="20"/>
  <c r="W17" i="21" s="1"/>
  <c r="W37" i="13" s="1"/>
  <c r="B17" i="20"/>
  <c r="B18" i="21" s="1"/>
  <c r="B38" i="13" s="1"/>
  <c r="F17" i="20"/>
  <c r="F18" i="21" s="1"/>
  <c r="F38" i="13" s="1"/>
  <c r="J17" i="20"/>
  <c r="J18" i="21" s="1"/>
  <c r="J38" i="13" s="1"/>
  <c r="N17" i="20"/>
  <c r="N18" i="21" s="1"/>
  <c r="N38" i="13" s="1"/>
  <c r="R17" i="20"/>
  <c r="R18" i="21" s="1"/>
  <c r="R38" i="13" s="1"/>
  <c r="V17" i="20"/>
  <c r="V18" i="21" s="1"/>
  <c r="V38" i="13" s="1"/>
  <c r="E18" i="20"/>
  <c r="E19" i="21" s="1"/>
  <c r="E39" i="13" s="1"/>
  <c r="I18" i="20"/>
  <c r="I19" i="21" s="1"/>
  <c r="I39" i="13" s="1"/>
  <c r="M18" i="20"/>
  <c r="M19" i="21" s="1"/>
  <c r="M39" i="13" s="1"/>
  <c r="Q18" i="20"/>
  <c r="Q19" i="21" s="1"/>
  <c r="Q39" i="13" s="1"/>
  <c r="U18" i="20"/>
  <c r="U19" i="21" s="1"/>
  <c r="U39" i="13" s="1"/>
  <c r="Y18" i="20"/>
  <c r="Y19" i="21" s="1"/>
  <c r="Y39" i="13" s="1"/>
  <c r="D19" i="20"/>
  <c r="D20" i="21" s="1"/>
  <c r="D40" i="13" s="1"/>
  <c r="H19" i="20"/>
  <c r="H20" i="21" s="1"/>
  <c r="H40" i="13" s="1"/>
  <c r="L19" i="20"/>
  <c r="L20" i="21" s="1"/>
  <c r="L40" i="13" s="1"/>
  <c r="P19" i="20"/>
  <c r="P20" i="21" s="1"/>
  <c r="P40" i="13" s="1"/>
  <c r="T19" i="20"/>
  <c r="T20" i="21" s="1"/>
  <c r="T40" i="13" s="1"/>
  <c r="X19" i="20"/>
  <c r="X20" i="21" s="1"/>
  <c r="X40" i="13" s="1"/>
  <c r="C20" i="20"/>
  <c r="C21" i="21" s="1"/>
  <c r="C41" i="13" s="1"/>
  <c r="G20" i="20"/>
  <c r="G21" i="21" s="1"/>
  <c r="G41" i="13" s="1"/>
  <c r="K20" i="20"/>
  <c r="K21" i="21" s="1"/>
  <c r="K41" i="13" s="1"/>
  <c r="O20" i="20"/>
  <c r="O21" i="21" s="1"/>
  <c r="O41" i="13" s="1"/>
  <c r="S20" i="20"/>
  <c r="S21" i="21" s="1"/>
  <c r="S41" i="13" s="1"/>
  <c r="W20" i="20"/>
  <c r="W21" i="21" s="1"/>
  <c r="W41" i="13" s="1"/>
  <c r="B21" i="20"/>
  <c r="B22" i="21" s="1"/>
  <c r="B42" i="13" s="1"/>
  <c r="F21" i="20"/>
  <c r="F22" i="21" s="1"/>
  <c r="F42" i="13" s="1"/>
  <c r="J21" i="20"/>
  <c r="J22" i="21" s="1"/>
  <c r="J42" i="13" s="1"/>
  <c r="N21" i="20"/>
  <c r="N22" i="21" s="1"/>
  <c r="N42" i="13" s="1"/>
  <c r="R21" i="20"/>
  <c r="R22" i="21" s="1"/>
  <c r="R42" i="13" s="1"/>
  <c r="V21" i="20"/>
  <c r="V22" i="21" s="1"/>
  <c r="V42" i="13" s="1"/>
  <c r="E22" i="20"/>
  <c r="E23" i="21" s="1"/>
  <c r="E43" i="13" s="1"/>
  <c r="I22" i="20"/>
  <c r="I23" i="21" s="1"/>
  <c r="I43" i="13" s="1"/>
  <c r="M22" i="20"/>
  <c r="M23" i="21" s="1"/>
  <c r="M43" i="13" s="1"/>
  <c r="Q22" i="20"/>
  <c r="Q23" i="21" s="1"/>
  <c r="Q43" i="13" s="1"/>
  <c r="U22" i="20"/>
  <c r="U23" i="21" s="1"/>
  <c r="U43" i="13" s="1"/>
  <c r="Y22" i="20"/>
  <c r="Y23" i="21" s="1"/>
  <c r="Y43" i="13" s="1"/>
  <c r="D23" i="20"/>
  <c r="D24" i="21" s="1"/>
  <c r="D44" i="13" s="1"/>
  <c r="H23" i="20"/>
  <c r="H24" i="21" s="1"/>
  <c r="H44" i="13" s="1"/>
  <c r="L23" i="20"/>
  <c r="L24" i="21" s="1"/>
  <c r="L44" i="13" s="1"/>
  <c r="P23" i="20"/>
  <c r="P24" i="21" s="1"/>
  <c r="P44" i="13" s="1"/>
  <c r="T23" i="20"/>
  <c r="T24" i="21" s="1"/>
  <c r="T44" i="13" s="1"/>
  <c r="X23" i="20"/>
  <c r="X24" i="21" s="1"/>
  <c r="X44" i="13" s="1"/>
  <c r="C24" i="20"/>
  <c r="C25" i="21" s="1"/>
  <c r="C45" i="13" s="1"/>
  <c r="G24" i="20"/>
  <c r="G25" i="21" s="1"/>
  <c r="G45" i="13" s="1"/>
  <c r="K24" i="20"/>
  <c r="K25" i="21" s="1"/>
  <c r="K45" i="13" s="1"/>
  <c r="O24" i="20"/>
  <c r="O25" i="21" s="1"/>
  <c r="O45" i="13" s="1"/>
  <c r="S24" i="20"/>
  <c r="S25" i="21" s="1"/>
  <c r="S45" i="13" s="1"/>
  <c r="W24" i="20"/>
  <c r="W25" i="21" s="1"/>
  <c r="W45" i="13" s="1"/>
  <c r="B25" i="20"/>
  <c r="B26" i="21" s="1"/>
  <c r="B46" i="13" s="1"/>
  <c r="F25" i="20"/>
  <c r="F26" i="21" s="1"/>
  <c r="F46" i="13" s="1"/>
  <c r="J25" i="20"/>
  <c r="J26" i="21" s="1"/>
  <c r="J46" i="13" s="1"/>
  <c r="N25" i="20"/>
  <c r="N26" i="21" s="1"/>
  <c r="N46" i="13" s="1"/>
  <c r="R25" i="20"/>
  <c r="R26" i="21" s="1"/>
  <c r="R46" i="13" s="1"/>
  <c r="V25" i="20"/>
  <c r="V26" i="21" s="1"/>
  <c r="V46" i="13" s="1"/>
  <c r="E26" i="20"/>
  <c r="E27" i="21" s="1"/>
  <c r="E47" i="13" s="1"/>
  <c r="I26" i="20"/>
  <c r="I27" i="21" s="1"/>
  <c r="I47" i="13" s="1"/>
  <c r="M26" i="20"/>
  <c r="M27" i="21" s="1"/>
  <c r="M47" i="13" s="1"/>
  <c r="Q26" i="20"/>
  <c r="Q27" i="21" s="1"/>
  <c r="Q47" i="13" s="1"/>
  <c r="U26" i="20"/>
  <c r="U27" i="21" s="1"/>
  <c r="U47" i="13" s="1"/>
  <c r="Y26" i="20"/>
  <c r="Y27" i="21" s="1"/>
  <c r="Y47" i="13" s="1"/>
  <c r="D27" i="20"/>
  <c r="D28" i="21" s="1"/>
  <c r="D48" i="13" s="1"/>
  <c r="H27" i="20"/>
  <c r="H28" i="21" s="1"/>
  <c r="H48" i="13" s="1"/>
  <c r="L27" i="20"/>
  <c r="L28" i="21" s="1"/>
  <c r="L48" i="13" s="1"/>
  <c r="P27" i="20"/>
  <c r="P28" i="21" s="1"/>
  <c r="P48" i="13" s="1"/>
  <c r="T27" i="20"/>
  <c r="T28" i="21" s="1"/>
  <c r="T48" i="13" s="1"/>
  <c r="X27" i="20"/>
  <c r="X28" i="21" s="1"/>
  <c r="X48" i="13" s="1"/>
  <c r="C28" i="20"/>
  <c r="C29" i="21" s="1"/>
  <c r="C49" i="13" s="1"/>
  <c r="G28" i="20"/>
  <c r="G29" i="21" s="1"/>
  <c r="G49" i="13" s="1"/>
  <c r="K28" i="20"/>
  <c r="K29" i="21" s="1"/>
  <c r="K49" i="13" s="1"/>
  <c r="O28" i="20"/>
  <c r="O29" i="21" s="1"/>
  <c r="O49" i="13" s="1"/>
  <c r="S28" i="20"/>
  <c r="S29" i="21" s="1"/>
  <c r="S49" i="13" s="1"/>
  <c r="W28" i="20"/>
  <c r="W29" i="21" s="1"/>
  <c r="W49" i="13" s="1"/>
  <c r="B29" i="20"/>
  <c r="B30" i="21" s="1"/>
  <c r="B50" i="13" s="1"/>
  <c r="F29" i="20"/>
  <c r="F30" i="21" s="1"/>
  <c r="F50" i="13" s="1"/>
  <c r="J29" i="20"/>
  <c r="J30" i="21" s="1"/>
  <c r="J50" i="13" s="1"/>
  <c r="N29" i="20"/>
  <c r="N30" i="21" s="1"/>
  <c r="N50" i="13" s="1"/>
  <c r="R29" i="20"/>
  <c r="R30" i="21" s="1"/>
  <c r="R50" i="13" s="1"/>
  <c r="V29" i="20"/>
  <c r="V30" i="21" s="1"/>
  <c r="V50" i="13" s="1"/>
  <c r="E30" i="20"/>
  <c r="E31" i="21" s="1"/>
  <c r="E51" i="13" s="1"/>
  <c r="I30" i="20"/>
  <c r="I31" i="21" s="1"/>
  <c r="I51" i="13" s="1"/>
  <c r="M30" i="20"/>
  <c r="M31" i="21" s="1"/>
  <c r="M51" i="13" s="1"/>
  <c r="Q30" i="20"/>
  <c r="Q31" i="21" s="1"/>
  <c r="Q51" i="13" s="1"/>
  <c r="U30" i="20"/>
  <c r="U31" i="21" s="1"/>
  <c r="U51" i="13" s="1"/>
  <c r="Y30" i="20"/>
  <c r="Y31" i="21" s="1"/>
  <c r="Y51" i="13" s="1"/>
  <c r="D31" i="20"/>
  <c r="D32" i="21" s="1"/>
  <c r="D52" i="13" s="1"/>
  <c r="H31" i="20"/>
  <c r="H32" i="21" s="1"/>
  <c r="H52" i="13" s="1"/>
  <c r="L31" i="20"/>
  <c r="L32" i="21" s="1"/>
  <c r="L52" i="13" s="1"/>
  <c r="P31" i="20"/>
  <c r="P32" i="21" s="1"/>
  <c r="P52" i="13" s="1"/>
  <c r="T31" i="20"/>
  <c r="T32" i="21" s="1"/>
  <c r="T52" i="13" s="1"/>
  <c r="X31" i="20"/>
  <c r="X32" i="21" s="1"/>
  <c r="X52" i="13" s="1"/>
  <c r="C32" i="20"/>
  <c r="C33" i="21" s="1"/>
  <c r="C53" i="13" s="1"/>
  <c r="G32" i="20"/>
  <c r="G33" i="21" s="1"/>
  <c r="G53" i="13" s="1"/>
  <c r="K32" i="20"/>
  <c r="K33" i="21" s="1"/>
  <c r="K53" i="13" s="1"/>
  <c r="O32" i="20"/>
  <c r="O33" i="21" s="1"/>
  <c r="O53" i="13" s="1"/>
  <c r="S32" i="20"/>
  <c r="S33" i="21" s="1"/>
  <c r="S53" i="13" s="1"/>
  <c r="W32" i="20"/>
  <c r="W33" i="21" s="1"/>
  <c r="W53" i="13" s="1"/>
  <c r="B33" i="20"/>
  <c r="B34" i="21" s="1"/>
  <c r="B54" i="13" s="1"/>
  <c r="F33" i="20"/>
  <c r="F34" i="21" s="1"/>
  <c r="F54" i="13" s="1"/>
  <c r="J33" i="20"/>
  <c r="J34" i="21" s="1"/>
  <c r="J54" i="13" s="1"/>
  <c r="N33" i="20"/>
  <c r="N34" i="21" s="1"/>
  <c r="N54" i="13" s="1"/>
  <c r="R33" i="20"/>
  <c r="R34" i="21" s="1"/>
  <c r="R54" i="13" s="1"/>
  <c r="V33" i="20"/>
  <c r="V34" i="21" s="1"/>
  <c r="V54" i="13" s="1"/>
  <c r="E34" i="20"/>
  <c r="E35" i="21" s="1"/>
  <c r="E55" i="13" s="1"/>
  <c r="I34" i="20"/>
  <c r="I35" i="21" s="1"/>
  <c r="I55" i="13" s="1"/>
  <c r="M34" i="20"/>
  <c r="M35" i="21" s="1"/>
  <c r="M55" i="13" s="1"/>
  <c r="Q34" i="20"/>
  <c r="Q35" i="21" s="1"/>
  <c r="Q55" i="13" s="1"/>
  <c r="U34" i="20"/>
  <c r="U35" i="21" s="1"/>
  <c r="U55" i="13" s="1"/>
  <c r="Y34" i="20"/>
  <c r="Y35" i="21" s="1"/>
  <c r="Y55" i="13" s="1"/>
  <c r="D35" i="20"/>
  <c r="D36" i="21" s="1"/>
  <c r="D56" i="13" s="1"/>
  <c r="H35" i="20"/>
  <c r="H36" i="21" s="1"/>
  <c r="H56" i="13" s="1"/>
  <c r="L35" i="20"/>
  <c r="L36" i="21" s="1"/>
  <c r="L56" i="13" s="1"/>
  <c r="P35" i="20"/>
  <c r="P36" i="21" s="1"/>
  <c r="P56" i="13" s="1"/>
  <c r="T35" i="20"/>
  <c r="T36" i="21" s="1"/>
  <c r="T56" i="13" s="1"/>
  <c r="X35" i="20"/>
  <c r="X36" i="21" s="1"/>
  <c r="X56" i="13" s="1"/>
  <c r="C36" i="20"/>
  <c r="C37" i="21" s="1"/>
  <c r="C57" i="13" s="1"/>
  <c r="G36" i="20"/>
  <c r="G37" i="21" s="1"/>
  <c r="G57" i="13" s="1"/>
  <c r="K36" i="20"/>
  <c r="K37" i="21" s="1"/>
  <c r="K57" i="13" s="1"/>
  <c r="O36" i="20"/>
  <c r="O37" i="21" s="1"/>
  <c r="O57" i="13" s="1"/>
  <c r="S36" i="20"/>
  <c r="S37" i="21" s="1"/>
  <c r="S57" i="13" s="1"/>
  <c r="W36" i="20"/>
  <c r="W37" i="21" s="1"/>
  <c r="W57" i="13" s="1"/>
  <c r="B37" i="20"/>
  <c r="B38" i="21" s="1"/>
  <c r="B58" i="13" s="1"/>
  <c r="F37" i="20"/>
  <c r="F38" i="21" s="1"/>
  <c r="F58" i="13" s="1"/>
  <c r="J37" i="20"/>
  <c r="J38" i="21" s="1"/>
  <c r="J58" i="13" s="1"/>
  <c r="N37" i="20"/>
  <c r="N38" i="21" s="1"/>
  <c r="N58" i="13" s="1"/>
  <c r="R37" i="20"/>
  <c r="R38" i="21" s="1"/>
  <c r="R58" i="13" s="1"/>
  <c r="V37" i="20"/>
  <c r="V38" i="21" s="1"/>
  <c r="V58" i="13" s="1"/>
  <c r="E38" i="20"/>
  <c r="E39" i="21" s="1"/>
  <c r="E59" i="13" s="1"/>
  <c r="I38" i="20"/>
  <c r="I39" i="21" s="1"/>
  <c r="I59" i="13" s="1"/>
  <c r="M38" i="20"/>
  <c r="M39" i="21" s="1"/>
  <c r="M59" i="13" s="1"/>
  <c r="Q38" i="20"/>
  <c r="Q39" i="21" s="1"/>
  <c r="Q59" i="13" s="1"/>
  <c r="U38" i="20"/>
  <c r="U39" i="21" s="1"/>
  <c r="U59" i="13" s="1"/>
  <c r="Y38" i="20"/>
  <c r="Y39" i="21" s="1"/>
  <c r="Y59" i="13" s="1"/>
  <c r="D39" i="20"/>
  <c r="D40" i="21" s="1"/>
  <c r="D60" i="13" s="1"/>
  <c r="H39" i="20"/>
  <c r="H40" i="21" s="1"/>
  <c r="H60" i="13" s="1"/>
  <c r="L39" i="20"/>
  <c r="L40" i="21" s="1"/>
  <c r="L60" i="13" s="1"/>
  <c r="P39" i="20"/>
  <c r="P40" i="21" s="1"/>
  <c r="P60" i="13" s="1"/>
  <c r="T39" i="20"/>
  <c r="T40" i="21" s="1"/>
  <c r="T60" i="13" s="1"/>
  <c r="X39" i="20"/>
  <c r="X40" i="21" s="1"/>
  <c r="X60" i="13" s="1"/>
  <c r="C40" i="20"/>
  <c r="C41" i="21" s="1"/>
  <c r="C61" i="13" s="1"/>
  <c r="G40" i="20"/>
  <c r="G41" i="21" s="1"/>
  <c r="G61" i="13" s="1"/>
  <c r="K40" i="20"/>
  <c r="K41" i="21" s="1"/>
  <c r="K61" i="13" s="1"/>
  <c r="O40" i="20"/>
  <c r="O41" i="21" s="1"/>
  <c r="O61" i="13" s="1"/>
  <c r="S40" i="20"/>
  <c r="S41" i="21" s="1"/>
  <c r="S61" i="13" s="1"/>
  <c r="W40" i="20"/>
  <c r="W41" i="21" s="1"/>
  <c r="W61" i="13" s="1"/>
  <c r="B41" i="20"/>
  <c r="B42" i="21" s="1"/>
  <c r="B62" i="13" s="1"/>
  <c r="F41" i="20"/>
  <c r="F42" i="21" s="1"/>
  <c r="F62" i="13" s="1"/>
  <c r="J41" i="20"/>
  <c r="J42" i="21" s="1"/>
  <c r="J62" i="13" s="1"/>
  <c r="N41" i="20"/>
  <c r="N42" i="21" s="1"/>
  <c r="N62" i="13" s="1"/>
  <c r="R41" i="20"/>
  <c r="R42" i="21" s="1"/>
  <c r="R62" i="13" s="1"/>
  <c r="V41" i="20"/>
  <c r="V42" i="21" s="1"/>
  <c r="V62" i="13" s="1"/>
  <c r="E42" i="20"/>
  <c r="E43" i="21" s="1"/>
  <c r="E63" i="13" s="1"/>
  <c r="I42" i="20"/>
  <c r="I43" i="21" s="1"/>
  <c r="I63" i="13" s="1"/>
  <c r="M42" i="20"/>
  <c r="M43" i="21" s="1"/>
  <c r="M63" i="13" s="1"/>
  <c r="Q42" i="20"/>
  <c r="Q43" i="21" s="1"/>
  <c r="Q63" i="13" s="1"/>
  <c r="U42" i="20"/>
  <c r="U43" i="21" s="1"/>
  <c r="U63" i="13" s="1"/>
  <c r="Y42" i="20"/>
  <c r="Y43" i="21" s="1"/>
  <c r="Y63" i="13" s="1"/>
  <c r="D43" i="20"/>
  <c r="D44" i="21" s="1"/>
  <c r="D64" i="13" s="1"/>
  <c r="H43" i="20"/>
  <c r="H44" i="21" s="1"/>
  <c r="H64" i="13" s="1"/>
  <c r="L43" i="20"/>
  <c r="L44" i="21" s="1"/>
  <c r="L64" i="13" s="1"/>
  <c r="P43" i="20"/>
  <c r="P44" i="21" s="1"/>
  <c r="P64" i="13" s="1"/>
  <c r="T43" i="20"/>
  <c r="T44" i="21" s="1"/>
  <c r="T64" i="13" s="1"/>
  <c r="X43" i="20"/>
  <c r="X44" i="21" s="1"/>
  <c r="X64" i="13" s="1"/>
  <c r="C44" i="20"/>
  <c r="C45" i="21" s="1"/>
  <c r="C65" i="13" s="1"/>
  <c r="G44" i="20"/>
  <c r="G45" i="21" s="1"/>
  <c r="G65" i="13" s="1"/>
  <c r="K44" i="20"/>
  <c r="K45" i="21" s="1"/>
  <c r="K65" i="13" s="1"/>
  <c r="O44" i="20"/>
  <c r="O45" i="21" s="1"/>
  <c r="O65" i="13" s="1"/>
  <c r="S44" i="20"/>
  <c r="S45" i="21" s="1"/>
  <c r="S65" i="13" s="1"/>
  <c r="W44" i="20"/>
  <c r="W45" i="21" s="1"/>
  <c r="W65" i="13" s="1"/>
  <c r="B45" i="20"/>
  <c r="B46" i="21" s="1"/>
  <c r="B66" i="13" s="1"/>
  <c r="F45" i="20"/>
  <c r="F46" i="21" s="1"/>
  <c r="F66" i="13" s="1"/>
  <c r="J45" i="20"/>
  <c r="J46" i="21" s="1"/>
  <c r="J66" i="13" s="1"/>
  <c r="N45" i="20"/>
  <c r="N46" i="21" s="1"/>
  <c r="N66" i="13" s="1"/>
  <c r="R45" i="20"/>
  <c r="R46" i="21" s="1"/>
  <c r="R66" i="13" s="1"/>
  <c r="V45" i="20"/>
  <c r="V46" i="21" s="1"/>
  <c r="V66" i="13" s="1"/>
  <c r="E46" i="20"/>
  <c r="E47" i="21" s="1"/>
  <c r="E67" i="13" s="1"/>
  <c r="I46" i="20"/>
  <c r="I47" i="21" s="1"/>
  <c r="I67" i="13" s="1"/>
  <c r="M46" i="20"/>
  <c r="M47" i="21" s="1"/>
  <c r="M67" i="13" s="1"/>
  <c r="Q46" i="20"/>
  <c r="Q47" i="21" s="1"/>
  <c r="Q67" i="13" s="1"/>
  <c r="U46" i="20"/>
  <c r="U47" i="21" s="1"/>
  <c r="U67" i="13" s="1"/>
  <c r="Y46" i="20"/>
  <c r="Y47" i="21" s="1"/>
  <c r="Y67" i="13" s="1"/>
  <c r="D47" i="20"/>
  <c r="D48" i="21" s="1"/>
  <c r="D68" i="13" s="1"/>
  <c r="H47" i="20"/>
  <c r="H48" i="21" s="1"/>
  <c r="H68" i="13" s="1"/>
  <c r="L47" i="20"/>
  <c r="L48" i="21" s="1"/>
  <c r="L68" i="13" s="1"/>
  <c r="P47" i="20"/>
  <c r="P48" i="21" s="1"/>
  <c r="P68" i="13" s="1"/>
  <c r="T47" i="20"/>
  <c r="T48" i="21" s="1"/>
  <c r="T68" i="13" s="1"/>
  <c r="X47" i="20"/>
  <c r="X48" i="21" s="1"/>
  <c r="X68" i="13" s="1"/>
  <c r="C48" i="20"/>
  <c r="C49" i="21" s="1"/>
  <c r="C69" i="13" s="1"/>
  <c r="G48" i="20"/>
  <c r="G49" i="21" s="1"/>
  <c r="G69" i="13" s="1"/>
  <c r="K48" i="20"/>
  <c r="K49" i="21" s="1"/>
  <c r="K69" i="13" s="1"/>
  <c r="O48" i="20"/>
  <c r="O49" i="21" s="1"/>
  <c r="O69" i="13" s="1"/>
  <c r="S48" i="20"/>
  <c r="S49" i="21" s="1"/>
  <c r="S69" i="13" s="1"/>
  <c r="W48" i="20"/>
  <c r="W49" i="21" s="1"/>
  <c r="W69" i="13" s="1"/>
  <c r="B49" i="20"/>
  <c r="B50" i="21" s="1"/>
  <c r="B70" i="13" s="1"/>
  <c r="F49" i="20"/>
  <c r="F50" i="21" s="1"/>
  <c r="F70" i="13" s="1"/>
  <c r="J49" i="20"/>
  <c r="J50" i="21" s="1"/>
  <c r="J70" i="13" s="1"/>
  <c r="N49" i="20"/>
  <c r="N50" i="21" s="1"/>
  <c r="N70" i="13" s="1"/>
  <c r="R49" i="20"/>
  <c r="R50" i="21" s="1"/>
  <c r="R70" i="13" s="1"/>
  <c r="V49" i="20"/>
  <c r="V50" i="21" s="1"/>
  <c r="V70" i="13" s="1"/>
  <c r="E50" i="20"/>
  <c r="E51" i="21" s="1"/>
  <c r="E71" i="13" s="1"/>
  <c r="I50" i="20"/>
  <c r="I51" i="21" s="1"/>
  <c r="I71" i="13" s="1"/>
  <c r="M50" i="20"/>
  <c r="M51" i="21" s="1"/>
  <c r="M71" i="13" s="1"/>
  <c r="Q50" i="20"/>
  <c r="Q51" i="21" s="1"/>
  <c r="Q71" i="13" s="1"/>
  <c r="U50" i="20"/>
  <c r="U51" i="21" s="1"/>
  <c r="U71" i="13" s="1"/>
  <c r="Y50" i="20"/>
  <c r="Y51" i="21" s="1"/>
  <c r="Y71" i="13" s="1"/>
  <c r="D51" i="20"/>
  <c r="D52" i="21" s="1"/>
  <c r="D72" i="13" s="1"/>
  <c r="H51" i="20"/>
  <c r="H52" i="21" s="1"/>
  <c r="H72" i="13" s="1"/>
  <c r="L51" i="20"/>
  <c r="L52" i="21" s="1"/>
  <c r="L72" i="13" s="1"/>
  <c r="P51" i="20"/>
  <c r="P52" i="21" s="1"/>
  <c r="P72" i="13" s="1"/>
  <c r="T51" i="20"/>
  <c r="T52" i="21" s="1"/>
  <c r="T72" i="13" s="1"/>
  <c r="X51" i="20"/>
  <c r="X52" i="21" s="1"/>
  <c r="X72" i="13" s="1"/>
  <c r="C52" i="20"/>
  <c r="C53" i="21" s="1"/>
  <c r="C73" i="13" s="1"/>
  <c r="G52" i="20"/>
  <c r="G53" i="21" s="1"/>
  <c r="G73" i="13" s="1"/>
  <c r="K52" i="20"/>
  <c r="K53" i="21" s="1"/>
  <c r="K73" i="13" s="1"/>
  <c r="O52" i="20"/>
  <c r="O53" i="21" s="1"/>
  <c r="O73" i="13" s="1"/>
  <c r="S52" i="20"/>
  <c r="S53" i="21" s="1"/>
  <c r="S73" i="13" s="1"/>
  <c r="W52" i="20"/>
  <c r="W53" i="21" s="1"/>
  <c r="W73" i="13" s="1"/>
  <c r="B53" i="20"/>
  <c r="B54" i="21" s="1"/>
  <c r="B74" i="13" s="1"/>
  <c r="F53" i="20"/>
  <c r="F54" i="21" s="1"/>
  <c r="F74" i="13" s="1"/>
  <c r="J53" i="20"/>
  <c r="J54" i="21" s="1"/>
  <c r="J74" i="13" s="1"/>
  <c r="N53" i="20"/>
  <c r="N54" i="21" s="1"/>
  <c r="N74" i="13" s="1"/>
  <c r="R53" i="20"/>
  <c r="R54" i="21" s="1"/>
  <c r="R74" i="13" s="1"/>
  <c r="V53" i="20"/>
  <c r="V54" i="21" s="1"/>
  <c r="V74" i="13" s="1"/>
  <c r="E54" i="20"/>
  <c r="E55" i="21" s="1"/>
  <c r="E75" i="13" s="1"/>
  <c r="I54" i="20"/>
  <c r="I55" i="21" s="1"/>
  <c r="I75" i="13" s="1"/>
  <c r="M54" i="20"/>
  <c r="M55" i="21" s="1"/>
  <c r="M75" i="13" s="1"/>
  <c r="Q54" i="20"/>
  <c r="Q55" i="21" s="1"/>
  <c r="Q75" i="13" s="1"/>
  <c r="U54" i="20"/>
  <c r="U55" i="21" s="1"/>
  <c r="U75" i="13" s="1"/>
  <c r="Y54" i="20"/>
  <c r="Y55" i="21" s="1"/>
  <c r="Y75" i="13" s="1"/>
  <c r="D55" i="20"/>
  <c r="D56" i="21" s="1"/>
  <c r="D76" i="13" s="1"/>
  <c r="H55" i="20"/>
  <c r="H56" i="21" s="1"/>
  <c r="H76" i="13" s="1"/>
  <c r="L55" i="20"/>
  <c r="L56" i="21" s="1"/>
  <c r="L76" i="13" s="1"/>
  <c r="P55" i="20"/>
  <c r="P56" i="21" s="1"/>
  <c r="P76" i="13" s="1"/>
  <c r="T55" i="20"/>
  <c r="T56" i="21" s="1"/>
  <c r="T76" i="13" s="1"/>
  <c r="X55" i="20"/>
  <c r="X56" i="21" s="1"/>
  <c r="X76" i="13" s="1"/>
  <c r="C56" i="20"/>
  <c r="C57" i="21" s="1"/>
  <c r="C77" i="13" s="1"/>
  <c r="G56" i="20"/>
  <c r="G57" i="21" s="1"/>
  <c r="G77" i="13" s="1"/>
  <c r="K56" i="20"/>
  <c r="K57" i="21" s="1"/>
  <c r="K77" i="13" s="1"/>
  <c r="O56" i="20"/>
  <c r="O57" i="21" s="1"/>
  <c r="O77" i="13" s="1"/>
  <c r="S56" i="20"/>
  <c r="S57" i="21" s="1"/>
  <c r="S77" i="13" s="1"/>
  <c r="W56" i="20"/>
  <c r="W57" i="21" s="1"/>
  <c r="W77" i="13" s="1"/>
  <c r="B57" i="20"/>
  <c r="B58" i="21" s="1"/>
  <c r="B78" i="13" s="1"/>
  <c r="F57" i="20"/>
  <c r="F58" i="21" s="1"/>
  <c r="F78" i="13" s="1"/>
  <c r="J57" i="20"/>
  <c r="J58" i="21" s="1"/>
  <c r="J78" i="13" s="1"/>
  <c r="N57" i="20"/>
  <c r="N58" i="21" s="1"/>
  <c r="N78" i="13" s="1"/>
  <c r="R57" i="20"/>
  <c r="R58" i="21" s="1"/>
  <c r="R78" i="13" s="1"/>
  <c r="V57" i="20"/>
  <c r="V58" i="21" s="1"/>
  <c r="V78" i="13" s="1"/>
  <c r="E58" i="20"/>
  <c r="E59" i="21" s="1"/>
  <c r="E79" i="13" s="1"/>
  <c r="I58" i="20"/>
  <c r="I59" i="21" s="1"/>
  <c r="I79" i="13" s="1"/>
  <c r="M58" i="20"/>
  <c r="M59" i="21" s="1"/>
  <c r="M79" i="13" s="1"/>
  <c r="Q58" i="20"/>
  <c r="Q59" i="21" s="1"/>
  <c r="Q79" i="13" s="1"/>
  <c r="U58" i="20"/>
  <c r="U59" i="21" s="1"/>
  <c r="U79" i="13" s="1"/>
  <c r="Y58" i="20"/>
  <c r="Y59" i="21" s="1"/>
  <c r="Y79" i="13" s="1"/>
  <c r="D59" i="20"/>
  <c r="D60" i="21" s="1"/>
  <c r="D80" i="13" s="1"/>
  <c r="H59" i="20"/>
  <c r="H60" i="21" s="1"/>
  <c r="H80" i="13" s="1"/>
  <c r="L59" i="20"/>
  <c r="L60" i="21" s="1"/>
  <c r="L80" i="13" s="1"/>
  <c r="P59" i="20"/>
  <c r="P60" i="21" s="1"/>
  <c r="P80" i="13" s="1"/>
  <c r="T59" i="20"/>
  <c r="T60" i="21" s="1"/>
  <c r="T80" i="13" s="1"/>
  <c r="X59" i="20"/>
  <c r="X60" i="21" s="1"/>
  <c r="X80" i="13" s="1"/>
  <c r="C60" i="20"/>
  <c r="C61" i="21" s="1"/>
  <c r="C81" i="13" s="1"/>
  <c r="G60" i="20"/>
  <c r="G61" i="21" s="1"/>
  <c r="G81" i="13" s="1"/>
  <c r="K60" i="20"/>
  <c r="K61" i="21" s="1"/>
  <c r="K81" i="13" s="1"/>
  <c r="O60" i="20"/>
  <c r="O61" i="21" s="1"/>
  <c r="O81" i="13" s="1"/>
  <c r="S60" i="20"/>
  <c r="S61" i="21" s="1"/>
  <c r="S81" i="13" s="1"/>
  <c r="W60" i="20"/>
  <c r="W61" i="21" s="1"/>
  <c r="W81" i="13" s="1"/>
  <c r="B61" i="20"/>
  <c r="B62" i="21" s="1"/>
  <c r="B82" i="13" s="1"/>
  <c r="F61" i="20"/>
  <c r="F62" i="21" s="1"/>
  <c r="F82" i="13" s="1"/>
  <c r="J61" i="20"/>
  <c r="J62" i="21" s="1"/>
  <c r="J82" i="13" s="1"/>
  <c r="N61" i="20"/>
  <c r="N62" i="21" s="1"/>
  <c r="N82" i="13" s="1"/>
  <c r="R61" i="20"/>
  <c r="R62" i="21" s="1"/>
  <c r="R82" i="13" s="1"/>
  <c r="V61" i="20"/>
  <c r="V62" i="21" s="1"/>
  <c r="V82" i="13" s="1"/>
  <c r="E62" i="20"/>
  <c r="E63" i="21" s="1"/>
  <c r="E83" i="13" s="1"/>
  <c r="I62" i="20"/>
  <c r="I63" i="21" s="1"/>
  <c r="I83" i="13" s="1"/>
  <c r="M62" i="20"/>
  <c r="M63" i="21" s="1"/>
  <c r="M83" i="13" s="1"/>
  <c r="Q62" i="20"/>
  <c r="Q63" i="21" s="1"/>
  <c r="Q83" i="13" s="1"/>
  <c r="U62" i="20"/>
  <c r="U63" i="21" s="1"/>
  <c r="U83" i="13" s="1"/>
  <c r="Y62" i="20"/>
  <c r="Y63" i="21" s="1"/>
  <c r="Y83" i="13" s="1"/>
  <c r="D63" i="20"/>
  <c r="D64" i="21" s="1"/>
  <c r="D84" i="13" s="1"/>
  <c r="H63" i="20"/>
  <c r="H64" i="21" s="1"/>
  <c r="H84" i="13" s="1"/>
  <c r="L63" i="20"/>
  <c r="L64" i="21" s="1"/>
  <c r="L84" i="13" s="1"/>
  <c r="P63" i="20"/>
  <c r="P64" i="21" s="1"/>
  <c r="P84" i="13" s="1"/>
  <c r="T63" i="20"/>
  <c r="T64" i="21" s="1"/>
  <c r="T84" i="13" s="1"/>
  <c r="X63" i="20"/>
  <c r="X64" i="21" s="1"/>
  <c r="X84" i="13" s="1"/>
  <c r="C64" i="20"/>
  <c r="C65" i="21" s="1"/>
  <c r="C85" i="13" s="1"/>
  <c r="G64" i="20"/>
  <c r="G65" i="21" s="1"/>
  <c r="G85" i="13" s="1"/>
  <c r="K64" i="20"/>
  <c r="K65" i="21" s="1"/>
  <c r="K85" i="13" s="1"/>
  <c r="O64" i="20"/>
  <c r="O65" i="21" s="1"/>
  <c r="O85" i="13" s="1"/>
  <c r="S64" i="20"/>
  <c r="S65" i="21" s="1"/>
  <c r="S85" i="13" s="1"/>
  <c r="W64" i="20"/>
  <c r="W65" i="21" s="1"/>
  <c r="W85" i="13" s="1"/>
  <c r="B65" i="20"/>
  <c r="B66" i="21" s="1"/>
  <c r="B86" i="13" s="1"/>
  <c r="F65" i="20"/>
  <c r="F66" i="21" s="1"/>
  <c r="F86" i="13" s="1"/>
  <c r="J65" i="20"/>
  <c r="J66" i="21" s="1"/>
  <c r="J86" i="13" s="1"/>
  <c r="N65" i="20"/>
  <c r="N66" i="21" s="1"/>
  <c r="N86" i="13" s="1"/>
  <c r="R65" i="20"/>
  <c r="R66" i="21" s="1"/>
  <c r="R86" i="13" s="1"/>
  <c r="V65" i="20"/>
  <c r="V66" i="21" s="1"/>
  <c r="V86" i="13" s="1"/>
  <c r="E66" i="20"/>
  <c r="E67" i="21" s="1"/>
  <c r="E87" i="13" s="1"/>
  <c r="I66" i="20"/>
  <c r="I67" i="21" s="1"/>
  <c r="I87" i="13" s="1"/>
  <c r="M66" i="20"/>
  <c r="M67" i="21" s="1"/>
  <c r="M87" i="13" s="1"/>
  <c r="Q66" i="20"/>
  <c r="Q67" i="21" s="1"/>
  <c r="Q87" i="13" s="1"/>
  <c r="U66" i="20"/>
  <c r="U67" i="21" s="1"/>
  <c r="U87" i="13" s="1"/>
  <c r="Y66" i="20"/>
  <c r="Y67" i="21" s="1"/>
  <c r="Y87" i="13" s="1"/>
  <c r="D67" i="20"/>
  <c r="D68" i="21" s="1"/>
  <c r="D88" i="13" s="1"/>
  <c r="H67" i="20"/>
  <c r="H68" i="21" s="1"/>
  <c r="H88" i="13" s="1"/>
  <c r="L67" i="20"/>
  <c r="L68" i="21" s="1"/>
  <c r="L88" i="13" s="1"/>
  <c r="P67" i="20"/>
  <c r="P68" i="21" s="1"/>
  <c r="P88" i="13" s="1"/>
  <c r="T67" i="20"/>
  <c r="T68" i="21" s="1"/>
  <c r="T88" i="13" s="1"/>
  <c r="X67" i="20"/>
  <c r="X68" i="21" s="1"/>
  <c r="X88" i="13" s="1"/>
  <c r="C68" i="20"/>
  <c r="C69" i="21" s="1"/>
  <c r="C89" i="13" s="1"/>
  <c r="G68" i="20"/>
  <c r="G69" i="21" s="1"/>
  <c r="G89" i="13" s="1"/>
  <c r="K68" i="20"/>
  <c r="K69" i="21" s="1"/>
  <c r="K89" i="13" s="1"/>
  <c r="O68" i="20"/>
  <c r="O69" i="21" s="1"/>
  <c r="O89" i="13" s="1"/>
  <c r="S68" i="20"/>
  <c r="S69" i="21" s="1"/>
  <c r="S89" i="13" s="1"/>
  <c r="W68" i="20"/>
  <c r="W69" i="21" s="1"/>
  <c r="W89" i="13" s="1"/>
  <c r="B70" i="20"/>
  <c r="B71" i="21" s="1"/>
  <c r="F70" i="20"/>
  <c r="F71" i="21" s="1"/>
  <c r="J70" i="20"/>
  <c r="J71" i="21" s="1"/>
  <c r="N70" i="20"/>
  <c r="N71" i="21" s="1"/>
  <c r="R70" i="20"/>
  <c r="R71" i="21" s="1"/>
  <c r="V70" i="20"/>
  <c r="V71" i="21" s="1"/>
  <c r="E71" i="20"/>
  <c r="E72" i="21" s="1"/>
  <c r="E92" i="13" s="1"/>
  <c r="I71" i="20"/>
  <c r="I72" i="21" s="1"/>
  <c r="I92" i="13" s="1"/>
  <c r="M71" i="20"/>
  <c r="M72" i="21" s="1"/>
  <c r="M92" i="13" s="1"/>
  <c r="Q71" i="20"/>
  <c r="Q72" i="21" s="1"/>
  <c r="Q92" i="13" s="1"/>
  <c r="U71" i="20"/>
  <c r="U72" i="21" s="1"/>
  <c r="U92" i="13" s="1"/>
  <c r="Y71" i="20"/>
  <c r="Y72" i="21" s="1"/>
  <c r="Y92" i="13" s="1"/>
  <c r="D72" i="20"/>
  <c r="D73" i="21" s="1"/>
  <c r="D93" i="13" s="1"/>
  <c r="H72" i="20"/>
  <c r="H73" i="21" s="1"/>
  <c r="H93" i="13" s="1"/>
  <c r="L72" i="20"/>
  <c r="L73" i="21" s="1"/>
  <c r="L93" i="13" s="1"/>
  <c r="P72" i="20"/>
  <c r="P73" i="21" s="1"/>
  <c r="P93" i="13" s="1"/>
  <c r="T72" i="20"/>
  <c r="T73" i="21" s="1"/>
  <c r="T93" i="13" s="1"/>
  <c r="X72" i="20"/>
  <c r="X73" i="21" s="1"/>
  <c r="X93" i="13" s="1"/>
  <c r="C73" i="20"/>
  <c r="C74" i="21" s="1"/>
  <c r="C94" i="13" s="1"/>
  <c r="G73" i="20"/>
  <c r="G74" i="21" s="1"/>
  <c r="G94" i="13" s="1"/>
  <c r="K73" i="20"/>
  <c r="K74" i="21" s="1"/>
  <c r="K94" i="13" s="1"/>
  <c r="O73" i="20"/>
  <c r="O74" i="21" s="1"/>
  <c r="O94" i="13" s="1"/>
  <c r="S73" i="20"/>
  <c r="S74" i="21" s="1"/>
  <c r="S94" i="13" s="1"/>
  <c r="W73" i="20"/>
  <c r="W74" i="21" s="1"/>
  <c r="W94" i="13" s="1"/>
  <c r="B74" i="20"/>
  <c r="B75" i="21" s="1"/>
  <c r="B95" i="13" s="1"/>
  <c r="F74" i="20"/>
  <c r="F75" i="21" s="1"/>
  <c r="F95" i="13" s="1"/>
  <c r="J74" i="20"/>
  <c r="J75" i="21" s="1"/>
  <c r="J95" i="13" s="1"/>
  <c r="N74" i="20"/>
  <c r="N75" i="21" s="1"/>
  <c r="N95" i="13" s="1"/>
  <c r="R74" i="20"/>
  <c r="R75" i="21" s="1"/>
  <c r="R95" i="13" s="1"/>
  <c r="V74" i="20"/>
  <c r="V75" i="21" s="1"/>
  <c r="V95" i="13" s="1"/>
  <c r="E75" i="20"/>
  <c r="E76" i="21" s="1"/>
  <c r="E96" i="13" s="1"/>
  <c r="I75" i="20"/>
  <c r="I76" i="21" s="1"/>
  <c r="I96" i="13" s="1"/>
  <c r="M75" i="20"/>
  <c r="M76" i="21" s="1"/>
  <c r="M96" i="13" s="1"/>
  <c r="Q75" i="20"/>
  <c r="Q76" i="21" s="1"/>
  <c r="Q96" i="13" s="1"/>
  <c r="U75" i="20"/>
  <c r="U76" i="21" s="1"/>
  <c r="U96" i="13" s="1"/>
  <c r="Y75" i="20"/>
  <c r="Y76" i="21" s="1"/>
  <c r="Y96" i="13" s="1"/>
  <c r="D76" i="20"/>
  <c r="D77" i="21" s="1"/>
  <c r="D97" i="13" s="1"/>
  <c r="H76" i="20"/>
  <c r="H77" i="21" s="1"/>
  <c r="H97" i="13" s="1"/>
  <c r="L76" i="20"/>
  <c r="L77" i="21" s="1"/>
  <c r="L97" i="13" s="1"/>
  <c r="P76" i="20"/>
  <c r="P77" i="21" s="1"/>
  <c r="P97" i="13" s="1"/>
  <c r="T76" i="20"/>
  <c r="T77" i="21" s="1"/>
  <c r="T97" i="13" s="1"/>
  <c r="X76" i="20"/>
  <c r="X77" i="21" s="1"/>
  <c r="X97" i="13" s="1"/>
  <c r="C77" i="20"/>
  <c r="C78" i="21" s="1"/>
  <c r="C98" i="13" s="1"/>
  <c r="G77" i="20"/>
  <c r="G78" i="21" s="1"/>
  <c r="G98" i="13" s="1"/>
  <c r="K77" i="20"/>
  <c r="K78" i="21" s="1"/>
  <c r="K98" i="13" s="1"/>
  <c r="O77" i="20"/>
  <c r="O78" i="21" s="1"/>
  <c r="O98" i="13" s="1"/>
  <c r="S77" i="20"/>
  <c r="S78" i="21" s="1"/>
  <c r="S98" i="13" s="1"/>
  <c r="W77" i="20"/>
  <c r="W78" i="21" s="1"/>
  <c r="W98" i="13" s="1"/>
  <c r="B78" i="20"/>
  <c r="B79" i="21" s="1"/>
  <c r="B99" i="13" s="1"/>
  <c r="F78" i="20"/>
  <c r="F79" i="21" s="1"/>
  <c r="F99" i="13" s="1"/>
  <c r="J78" i="20"/>
  <c r="J79" i="21" s="1"/>
  <c r="J99" i="13" s="1"/>
  <c r="N78" i="20"/>
  <c r="N79" i="21" s="1"/>
  <c r="N99" i="13" s="1"/>
  <c r="R78" i="20"/>
  <c r="R79" i="21" s="1"/>
  <c r="R99" i="13" s="1"/>
  <c r="V78" i="20"/>
  <c r="V79" i="21" s="1"/>
  <c r="V99" i="13" s="1"/>
  <c r="E79" i="20"/>
  <c r="E80" i="21" s="1"/>
  <c r="E100" i="13" s="1"/>
  <c r="I79" i="20"/>
  <c r="I80" i="21" s="1"/>
  <c r="I100" i="13" s="1"/>
  <c r="M79" i="20"/>
  <c r="M80" i="21" s="1"/>
  <c r="M100" i="13" s="1"/>
  <c r="Q79" i="20"/>
  <c r="Q80" i="21" s="1"/>
  <c r="Q100" i="13" s="1"/>
  <c r="U79" i="20"/>
  <c r="U80" i="21" s="1"/>
  <c r="U100" i="13" s="1"/>
  <c r="Y79" i="20"/>
  <c r="Y80" i="21" s="1"/>
  <c r="Y100" i="13" s="1"/>
  <c r="D80" i="20"/>
  <c r="D81" i="21" s="1"/>
  <c r="D101" i="13" s="1"/>
  <c r="H80" i="20"/>
  <c r="H81" i="21" s="1"/>
  <c r="H101" i="13" s="1"/>
  <c r="L80" i="20"/>
  <c r="L81" i="21" s="1"/>
  <c r="L101" i="13" s="1"/>
  <c r="P80" i="20"/>
  <c r="P81" i="21" s="1"/>
  <c r="P101" i="13" s="1"/>
  <c r="T80" i="20"/>
  <c r="T81" i="21" s="1"/>
  <c r="T101" i="13" s="1"/>
  <c r="X80" i="20"/>
  <c r="X81" i="21" s="1"/>
  <c r="X101" i="13" s="1"/>
  <c r="C81" i="20"/>
  <c r="C82" i="21" s="1"/>
  <c r="C102" i="13" s="1"/>
  <c r="G81" i="20"/>
  <c r="G82" i="21" s="1"/>
  <c r="G102" i="13" s="1"/>
  <c r="K81" i="20"/>
  <c r="K82" i="21" s="1"/>
  <c r="K102" i="13" s="1"/>
  <c r="O81" i="20"/>
  <c r="O82" i="21" s="1"/>
  <c r="O102" i="13" s="1"/>
  <c r="S81" i="20"/>
  <c r="S82" i="21" s="1"/>
  <c r="S102" i="13" s="1"/>
  <c r="W81" i="20"/>
  <c r="W82" i="21" s="1"/>
  <c r="W102" i="13" s="1"/>
  <c r="B82" i="20"/>
  <c r="B83" i="21" s="1"/>
  <c r="B103" i="13" s="1"/>
  <c r="F82" i="20"/>
  <c r="F83" i="21" s="1"/>
  <c r="F103" i="13" s="1"/>
  <c r="J82" i="20"/>
  <c r="J83" i="21" s="1"/>
  <c r="J103" i="13" s="1"/>
  <c r="N82" i="20"/>
  <c r="N83" i="21" s="1"/>
  <c r="N103" i="13" s="1"/>
  <c r="R82" i="20"/>
  <c r="R83" i="21" s="1"/>
  <c r="R103" i="13" s="1"/>
  <c r="V82" i="20"/>
  <c r="V83" i="21" s="1"/>
  <c r="V103" i="13" s="1"/>
  <c r="E83" i="20"/>
  <c r="E84" i="21" s="1"/>
  <c r="E104" i="13" s="1"/>
  <c r="I83" i="20"/>
  <c r="I84" i="21" s="1"/>
  <c r="I104" i="13" s="1"/>
  <c r="M83" i="20"/>
  <c r="M84" i="21" s="1"/>
  <c r="M104" i="13" s="1"/>
  <c r="Q83" i="20"/>
  <c r="Q84" i="21" s="1"/>
  <c r="Q104" i="13" s="1"/>
  <c r="U83" i="20"/>
  <c r="U84" i="21" s="1"/>
  <c r="U104" i="13" s="1"/>
  <c r="Y83" i="20"/>
  <c r="Y84" i="21" s="1"/>
  <c r="Y104" i="13" s="1"/>
  <c r="D84" i="20"/>
  <c r="D85" i="21" s="1"/>
  <c r="D105" i="13" s="1"/>
  <c r="H84" i="20"/>
  <c r="H85" i="21" s="1"/>
  <c r="H105" i="13" s="1"/>
  <c r="L84" i="20"/>
  <c r="L85" i="21" s="1"/>
  <c r="L105" i="13" s="1"/>
  <c r="P84" i="20"/>
  <c r="P85" i="21" s="1"/>
  <c r="P105" i="13" s="1"/>
  <c r="T84" i="20"/>
  <c r="T85" i="21" s="1"/>
  <c r="T105" i="13" s="1"/>
  <c r="X84" i="20"/>
  <c r="X85" i="21" s="1"/>
  <c r="X105" i="13" s="1"/>
  <c r="C85" i="20"/>
  <c r="C86" i="21" s="1"/>
  <c r="C106" i="13" s="1"/>
  <c r="G85" i="20"/>
  <c r="G86" i="21" s="1"/>
  <c r="G106" i="13" s="1"/>
  <c r="K85" i="20"/>
  <c r="K86" i="21" s="1"/>
  <c r="K106" i="13" s="1"/>
  <c r="O85" i="20"/>
  <c r="O86" i="21" s="1"/>
  <c r="O106" i="13" s="1"/>
  <c r="S85" i="20"/>
  <c r="S86" i="21" s="1"/>
  <c r="S106" i="13" s="1"/>
  <c r="W85" i="20"/>
  <c r="W86" i="21" s="1"/>
  <c r="W106" i="13" s="1"/>
  <c r="B86" i="20"/>
  <c r="B87" i="21" s="1"/>
  <c r="B107" i="13" s="1"/>
  <c r="F86" i="20"/>
  <c r="F87" i="21" s="1"/>
  <c r="F107" i="13" s="1"/>
  <c r="J86" i="20"/>
  <c r="J87" i="21" s="1"/>
  <c r="J107" i="13" s="1"/>
  <c r="N86" i="20"/>
  <c r="N87" i="21" s="1"/>
  <c r="N107" i="13" s="1"/>
  <c r="R86" i="20"/>
  <c r="R87" i="21" s="1"/>
  <c r="R107" i="13" s="1"/>
  <c r="V86" i="20"/>
  <c r="V87" i="21" s="1"/>
  <c r="V107" i="13" s="1"/>
  <c r="E87" i="20"/>
  <c r="E88" i="21" s="1"/>
  <c r="E108" i="13" s="1"/>
  <c r="I87" i="20"/>
  <c r="I88" i="21" s="1"/>
  <c r="I108" i="13" s="1"/>
  <c r="M87" i="20"/>
  <c r="M88" i="21" s="1"/>
  <c r="M108" i="13" s="1"/>
  <c r="Q87" i="20"/>
  <c r="Q88" i="21" s="1"/>
  <c r="Q108" i="13" s="1"/>
  <c r="U87" i="20"/>
  <c r="U88" i="21" s="1"/>
  <c r="U108" i="13" s="1"/>
  <c r="Y87" i="20"/>
  <c r="Y88" i="21" s="1"/>
  <c r="Y108" i="13" s="1"/>
  <c r="D88" i="20"/>
  <c r="D89" i="21" s="1"/>
  <c r="D109" i="13" s="1"/>
  <c r="H88" i="20"/>
  <c r="H89" i="21" s="1"/>
  <c r="H109" i="13" s="1"/>
  <c r="L88" i="20"/>
  <c r="L89" i="21" s="1"/>
  <c r="L109" i="13" s="1"/>
  <c r="P88" i="20"/>
  <c r="P89" i="21" s="1"/>
  <c r="P109" i="13" s="1"/>
  <c r="T88" i="20"/>
  <c r="T89" i="21" s="1"/>
  <c r="T109" i="13" s="1"/>
  <c r="X88" i="20"/>
  <c r="X89" i="21" s="1"/>
  <c r="X109" i="13" s="1"/>
  <c r="C89" i="20"/>
  <c r="C90" i="21" s="1"/>
  <c r="C110" i="13" s="1"/>
  <c r="G89" i="20"/>
  <c r="G90" i="21" s="1"/>
  <c r="G110" i="13" s="1"/>
  <c r="K89" i="20"/>
  <c r="K90" i="21" s="1"/>
  <c r="K110" i="13" s="1"/>
  <c r="O89" i="20"/>
  <c r="O90" i="21" s="1"/>
  <c r="O110" i="13" s="1"/>
  <c r="T89" i="20"/>
  <c r="T90" i="21" s="1"/>
  <c r="T110" i="13" s="1"/>
  <c r="Y89" i="20"/>
  <c r="Y90" i="21" s="1"/>
  <c r="Y110" i="13" s="1"/>
  <c r="E90" i="20"/>
  <c r="E91" i="21" s="1"/>
  <c r="E111" i="13" s="1"/>
  <c r="K90" i="20"/>
  <c r="K91" i="21" s="1"/>
  <c r="K111" i="13" s="1"/>
  <c r="P90" i="20"/>
  <c r="P91" i="21" s="1"/>
  <c r="P111" i="13" s="1"/>
  <c r="U90" i="20"/>
  <c r="U91" i="21" s="1"/>
  <c r="U111" i="13" s="1"/>
  <c r="F91" i="20"/>
  <c r="F92" i="21" s="1"/>
  <c r="F112" i="13" s="1"/>
  <c r="K91" i="20"/>
  <c r="K92" i="21" s="1"/>
  <c r="K112" i="13" s="1"/>
  <c r="P91" i="20"/>
  <c r="P92" i="21" s="1"/>
  <c r="P112" i="13" s="1"/>
  <c r="V91" i="20"/>
  <c r="V92" i="21" s="1"/>
  <c r="V112" i="13" s="1"/>
  <c r="B92" i="20"/>
  <c r="B93" i="21" s="1"/>
  <c r="B113" i="13" s="1"/>
  <c r="G92" i="20"/>
  <c r="G93" i="21" s="1"/>
  <c r="G113" i="13" s="1"/>
  <c r="M92" i="20"/>
  <c r="M93" i="21" s="1"/>
  <c r="M113" i="13" s="1"/>
  <c r="R92" i="20"/>
  <c r="R93" i="21" s="1"/>
  <c r="R113" i="13" s="1"/>
  <c r="W92" i="20"/>
  <c r="W93" i="21" s="1"/>
  <c r="W113" i="13" s="1"/>
  <c r="D93" i="20"/>
  <c r="D94" i="21" s="1"/>
  <c r="D114" i="13" s="1"/>
  <c r="I93" i="20"/>
  <c r="I94" i="21" s="1"/>
  <c r="I114" i="13" s="1"/>
  <c r="N93" i="20"/>
  <c r="N94" i="21" s="1"/>
  <c r="N114" i="13" s="1"/>
  <c r="T93" i="20"/>
  <c r="T94" i="21" s="1"/>
  <c r="T114" i="13" s="1"/>
  <c r="Y93" i="20"/>
  <c r="Y94" i="21" s="1"/>
  <c r="Y114" i="13" s="1"/>
  <c r="E94" i="20"/>
  <c r="E95" i="21" s="1"/>
  <c r="E115" i="13" s="1"/>
  <c r="K94" i="20"/>
  <c r="K95" i="21" s="1"/>
  <c r="K115" i="13" s="1"/>
  <c r="P94" i="20"/>
  <c r="P95" i="21" s="1"/>
  <c r="P115" i="13" s="1"/>
  <c r="U94" i="20"/>
  <c r="U95" i="21" s="1"/>
  <c r="U115" i="13" s="1"/>
  <c r="F95" i="20"/>
  <c r="F96" i="21" s="1"/>
  <c r="F116" i="13" s="1"/>
  <c r="K95" i="20"/>
  <c r="K96" i="21" s="1"/>
  <c r="K116" i="13" s="1"/>
  <c r="P95" i="20"/>
  <c r="P96" i="21" s="1"/>
  <c r="P116" i="13" s="1"/>
  <c r="V95" i="20"/>
  <c r="V96" i="21" s="1"/>
  <c r="V116" i="13" s="1"/>
  <c r="B96" i="20"/>
  <c r="B97" i="21" s="1"/>
  <c r="B117" i="13" s="1"/>
  <c r="G96" i="20"/>
  <c r="G97" i="21" s="1"/>
  <c r="G117" i="13" s="1"/>
  <c r="M96" i="20"/>
  <c r="M97" i="21" s="1"/>
  <c r="M117" i="13" s="1"/>
  <c r="R96" i="20"/>
  <c r="R97" i="21" s="1"/>
  <c r="R117" i="13" s="1"/>
  <c r="W96" i="20"/>
  <c r="W97" i="21" s="1"/>
  <c r="W117" i="13" s="1"/>
  <c r="D97" i="20"/>
  <c r="D98" i="21" s="1"/>
  <c r="D118" i="13" s="1"/>
  <c r="I97" i="20"/>
  <c r="I98" i="21" s="1"/>
  <c r="I118" i="13" s="1"/>
  <c r="N97" i="20"/>
  <c r="N98" i="21" s="1"/>
  <c r="N118" i="13" s="1"/>
  <c r="T97" i="20"/>
  <c r="T98" i="21" s="1"/>
  <c r="T118" i="13" s="1"/>
  <c r="Y97" i="20"/>
  <c r="Y98" i="21" s="1"/>
  <c r="Y118" i="13" s="1"/>
  <c r="E98" i="20"/>
  <c r="E99" i="21" s="1"/>
  <c r="E119" i="13" s="1"/>
  <c r="K98" i="20"/>
  <c r="K99" i="21" s="1"/>
  <c r="K119" i="13" s="1"/>
  <c r="P98" i="20"/>
  <c r="P99" i="21" s="1"/>
  <c r="P119" i="13" s="1"/>
  <c r="U98" i="20"/>
  <c r="U99" i="21" s="1"/>
  <c r="U119" i="13" s="1"/>
  <c r="F99" i="20"/>
  <c r="F100" i="21" s="1"/>
  <c r="F120" i="13" s="1"/>
  <c r="K99" i="20"/>
  <c r="K100" i="21" s="1"/>
  <c r="K120" i="13" s="1"/>
  <c r="P99" i="20"/>
  <c r="P100" i="21" s="1"/>
  <c r="P120" i="13" s="1"/>
  <c r="V99" i="20"/>
  <c r="V100" i="21" s="1"/>
  <c r="V120" i="13" s="1"/>
  <c r="B100" i="20"/>
  <c r="B101" i="21" s="1"/>
  <c r="B121" i="13" s="1"/>
  <c r="G100" i="20"/>
  <c r="G101" i="21" s="1"/>
  <c r="G121" i="13" s="1"/>
  <c r="O100" i="20"/>
  <c r="O101" i="21" s="1"/>
  <c r="O121" i="13" s="1"/>
  <c r="W100" i="20"/>
  <c r="W101" i="21" s="1"/>
  <c r="W121" i="13" s="1"/>
  <c r="F101" i="20"/>
  <c r="F102" i="21" s="1"/>
  <c r="F122" i="13" s="1"/>
  <c r="N101" i="20"/>
  <c r="N102" i="21" s="1"/>
  <c r="N122" i="13" s="1"/>
  <c r="V101" i="20"/>
  <c r="V102" i="21" s="1"/>
  <c r="V122" i="13" s="1"/>
  <c r="E102" i="20"/>
  <c r="E103" i="21" s="1"/>
  <c r="E123" i="13" s="1"/>
  <c r="M102" i="20"/>
  <c r="M103" i="21" s="1"/>
  <c r="M123" i="13" s="1"/>
  <c r="U102" i="20"/>
  <c r="U103" i="21" s="1"/>
  <c r="U123" i="13" s="1"/>
  <c r="C103" i="20"/>
  <c r="C104" i="21" s="1"/>
  <c r="C124" i="13" s="1"/>
  <c r="K103" i="20"/>
  <c r="K104" i="21" s="1"/>
  <c r="K124" i="13" s="1"/>
  <c r="S103" i="20"/>
  <c r="S104" i="21" s="1"/>
  <c r="S124" i="13" s="1"/>
  <c r="G104" i="20"/>
  <c r="G105" i="21" s="1"/>
  <c r="G125" i="13" s="1"/>
  <c r="O104" i="20"/>
  <c r="O105" i="21" s="1"/>
  <c r="O125" i="13" s="1"/>
  <c r="W104" i="20"/>
  <c r="W105" i="21" s="1"/>
  <c r="W125" i="13" s="1"/>
  <c r="F105" i="20"/>
  <c r="F106" i="21" s="1"/>
  <c r="F126" i="13" s="1"/>
  <c r="N105" i="20"/>
  <c r="N106" i="21" s="1"/>
  <c r="N126" i="13" s="1"/>
  <c r="V105" i="20"/>
  <c r="V106" i="21" s="1"/>
  <c r="V126" i="13" s="1"/>
  <c r="E106" i="20"/>
  <c r="E107" i="21" s="1"/>
  <c r="E127" i="13" s="1"/>
  <c r="M106" i="20"/>
  <c r="M107" i="21" s="1"/>
  <c r="M127" i="13" s="1"/>
  <c r="U106" i="20"/>
  <c r="U107" i="21" s="1"/>
  <c r="U127" i="13" s="1"/>
  <c r="C107" i="20"/>
  <c r="C108" i="21" s="1"/>
  <c r="C128" i="13" s="1"/>
  <c r="K107" i="20"/>
  <c r="K108" i="21" s="1"/>
  <c r="K128" i="13" s="1"/>
  <c r="S107" i="20"/>
  <c r="S108" i="21" s="1"/>
  <c r="S128" i="13" s="1"/>
  <c r="G108" i="20"/>
  <c r="G109" i="21" s="1"/>
  <c r="G129" i="13" s="1"/>
  <c r="O108" i="20"/>
  <c r="O109" i="21" s="1"/>
  <c r="O129" i="13" s="1"/>
  <c r="W108" i="20"/>
  <c r="W109" i="21" s="1"/>
  <c r="W129" i="13" s="1"/>
  <c r="F109" i="20"/>
  <c r="F110" i="21" s="1"/>
  <c r="F130" i="13" s="1"/>
  <c r="N109" i="20"/>
  <c r="N110" i="21" s="1"/>
  <c r="N130" i="13" s="1"/>
  <c r="V109" i="20"/>
  <c r="V110" i="21" s="1"/>
  <c r="V130" i="13" s="1"/>
  <c r="E110" i="20"/>
  <c r="E111" i="21" s="1"/>
  <c r="E131" i="13" s="1"/>
  <c r="M110" i="20"/>
  <c r="M111" i="21" s="1"/>
  <c r="M131" i="13" s="1"/>
  <c r="U110" i="20"/>
  <c r="U111" i="21" s="1"/>
  <c r="U131" i="13" s="1"/>
  <c r="C111" i="20"/>
  <c r="C112" i="21" s="1"/>
  <c r="C132" i="13" s="1"/>
  <c r="K111" i="20"/>
  <c r="K112" i="21" s="1"/>
  <c r="K132" i="13" s="1"/>
  <c r="S111" i="20"/>
  <c r="S112" i="21" s="1"/>
  <c r="S132" i="13" s="1"/>
  <c r="G112" i="20"/>
  <c r="G113" i="21" s="1"/>
  <c r="G133" i="13" s="1"/>
  <c r="O112" i="20"/>
  <c r="O113" i="21" s="1"/>
  <c r="O133" i="13" s="1"/>
  <c r="W112" i="20"/>
  <c r="W113" i="21" s="1"/>
  <c r="W133" i="13" s="1"/>
  <c r="F113" i="20"/>
  <c r="F114" i="21" s="1"/>
  <c r="F134" i="13" s="1"/>
  <c r="N113" i="20"/>
  <c r="N114" i="21" s="1"/>
  <c r="N134" i="13" s="1"/>
  <c r="V113" i="20"/>
  <c r="V114" i="21" s="1"/>
  <c r="V134" i="13" s="1"/>
  <c r="E114" i="20"/>
  <c r="E115" i="21" s="1"/>
  <c r="E135" i="13" s="1"/>
  <c r="M114" i="20"/>
  <c r="M115" i="21" s="1"/>
  <c r="M135" i="13" s="1"/>
  <c r="U114" i="20"/>
  <c r="U115" i="21" s="1"/>
  <c r="U135" i="13" s="1"/>
  <c r="C115" i="20"/>
  <c r="C116" i="21" s="1"/>
  <c r="C136" i="13" s="1"/>
  <c r="K115" i="20"/>
  <c r="K116" i="21" s="1"/>
  <c r="K136" i="13" s="1"/>
  <c r="S115" i="20"/>
  <c r="S116" i="21" s="1"/>
  <c r="S136" i="13" s="1"/>
  <c r="G116" i="20"/>
  <c r="G117" i="21" s="1"/>
  <c r="G137" i="13" s="1"/>
  <c r="O116" i="20"/>
  <c r="O117" i="21" s="1"/>
  <c r="O137" i="13" s="1"/>
  <c r="W116" i="20"/>
  <c r="W117" i="21" s="1"/>
  <c r="W137" i="13" s="1"/>
  <c r="F117" i="20"/>
  <c r="F118" i="21" s="1"/>
  <c r="F138" i="13" s="1"/>
  <c r="N117" i="20"/>
  <c r="N118" i="21" s="1"/>
  <c r="N138" i="13" s="1"/>
  <c r="V117" i="20"/>
  <c r="V118" i="21" s="1"/>
  <c r="V138" i="13" s="1"/>
  <c r="E118" i="20"/>
  <c r="E119" i="21" s="1"/>
  <c r="E139" i="13" s="1"/>
  <c r="M118" i="20"/>
  <c r="M119" i="21" s="1"/>
  <c r="M139" i="13" s="1"/>
  <c r="U118" i="20"/>
  <c r="U119" i="21" s="1"/>
  <c r="U139" i="13" s="1"/>
  <c r="C119" i="20"/>
  <c r="C120" i="21" s="1"/>
  <c r="C140" i="13" s="1"/>
  <c r="K119" i="20"/>
  <c r="K120" i="21" s="1"/>
  <c r="K140" i="13" s="1"/>
  <c r="S119" i="20"/>
  <c r="S120" i="21" s="1"/>
  <c r="S140" i="13" s="1"/>
  <c r="G120" i="20"/>
  <c r="G121" i="21" s="1"/>
  <c r="G141" i="13" s="1"/>
  <c r="O120" i="20"/>
  <c r="O121" i="21" s="1"/>
  <c r="O141" i="13" s="1"/>
  <c r="W120" i="20"/>
  <c r="W121" i="21" s="1"/>
  <c r="W141" i="13" s="1"/>
  <c r="F121" i="20"/>
  <c r="F122" i="21" s="1"/>
  <c r="F142" i="13" s="1"/>
  <c r="N121" i="20"/>
  <c r="N122" i="21" s="1"/>
  <c r="N142" i="13" s="1"/>
  <c r="V121" i="20"/>
  <c r="V122" i="21" s="1"/>
  <c r="V142" i="13" s="1"/>
  <c r="E122" i="20"/>
  <c r="E123" i="21" s="1"/>
  <c r="E143" i="13" s="1"/>
  <c r="M122" i="20"/>
  <c r="M123" i="21" s="1"/>
  <c r="M143" i="13" s="1"/>
  <c r="U122" i="20"/>
  <c r="U123" i="21" s="1"/>
  <c r="U143" i="13" s="1"/>
  <c r="C123" i="20"/>
  <c r="K123" i="20"/>
  <c r="K124" i="21" s="1"/>
  <c r="K144" i="13" s="1"/>
  <c r="S123" i="20"/>
  <c r="S124" i="21" s="1"/>
  <c r="S144" i="13" s="1"/>
  <c r="G124" i="20"/>
  <c r="G125" i="21" s="1"/>
  <c r="G145" i="13" s="1"/>
  <c r="O124" i="20"/>
  <c r="O125" i="21" s="1"/>
  <c r="O145" i="13" s="1"/>
  <c r="W124" i="20"/>
  <c r="W125" i="21" s="1"/>
  <c r="W145" i="13" s="1"/>
  <c r="F125" i="20"/>
  <c r="F126" i="21" s="1"/>
  <c r="F146" i="13" s="1"/>
  <c r="N125" i="20"/>
  <c r="N126" i="21" s="1"/>
  <c r="N146" i="13" s="1"/>
  <c r="V125" i="20"/>
  <c r="V126" i="21" s="1"/>
  <c r="V146" i="13" s="1"/>
  <c r="E126" i="20"/>
  <c r="E127" i="21" s="1"/>
  <c r="E147" i="13" s="1"/>
  <c r="M126" i="20"/>
  <c r="M127" i="21" s="1"/>
  <c r="M147" i="13" s="1"/>
  <c r="U126" i="20"/>
  <c r="U127" i="21" s="1"/>
  <c r="U147" i="13" s="1"/>
  <c r="C127" i="20"/>
  <c r="C128" i="21" s="1"/>
  <c r="C148" i="13" s="1"/>
  <c r="K127" i="20"/>
  <c r="K128" i="21" s="1"/>
  <c r="K148" i="13" s="1"/>
  <c r="S127" i="20"/>
  <c r="S128" i="21" s="1"/>
  <c r="S148" i="13" s="1"/>
  <c r="G128" i="20"/>
  <c r="G129" i="21" s="1"/>
  <c r="G149" i="13" s="1"/>
  <c r="O128" i="20"/>
  <c r="O129" i="21" s="1"/>
  <c r="O149" i="13" s="1"/>
  <c r="W128" i="20"/>
  <c r="W129" i="21" s="1"/>
  <c r="W149" i="13" s="1"/>
  <c r="F129" i="20"/>
  <c r="F130" i="21" s="1"/>
  <c r="F150" i="13" s="1"/>
  <c r="N129" i="20"/>
  <c r="N130" i="21" s="1"/>
  <c r="N150" i="13" s="1"/>
  <c r="V129" i="20"/>
  <c r="V130" i="21" s="1"/>
  <c r="V150" i="13" s="1"/>
  <c r="E130" i="20"/>
  <c r="E131" i="21" s="1"/>
  <c r="E151" i="13" s="1"/>
  <c r="M130" i="20"/>
  <c r="M131" i="21" s="1"/>
  <c r="M151" i="13" s="1"/>
  <c r="U130" i="20"/>
  <c r="U131" i="21" s="1"/>
  <c r="U151" i="13" s="1"/>
  <c r="C131" i="20"/>
  <c r="C132" i="21" s="1"/>
  <c r="C152" i="13" s="1"/>
  <c r="K131" i="20"/>
  <c r="K132" i="21" s="1"/>
  <c r="K152" i="13" s="1"/>
  <c r="S131" i="20"/>
  <c r="S132" i="21" s="1"/>
  <c r="S152" i="13" s="1"/>
  <c r="G132" i="20"/>
  <c r="G133" i="21" s="1"/>
  <c r="G153" i="13" s="1"/>
  <c r="O132" i="20"/>
  <c r="O133" i="21" s="1"/>
  <c r="O153" i="13" s="1"/>
  <c r="W132" i="20"/>
  <c r="W133" i="21" s="1"/>
  <c r="W153" i="13" s="1"/>
  <c r="F133" i="20"/>
  <c r="F134" i="21" s="1"/>
  <c r="F154" i="13" s="1"/>
  <c r="N133" i="20"/>
  <c r="N134" i="21" s="1"/>
  <c r="N154" i="13" s="1"/>
  <c r="V133" i="20"/>
  <c r="V134" i="21" s="1"/>
  <c r="V154" i="13" s="1"/>
  <c r="E134" i="20"/>
  <c r="E135" i="21" s="1"/>
  <c r="E155" i="13" s="1"/>
  <c r="M134" i="20"/>
  <c r="M135" i="21" s="1"/>
  <c r="M155" i="13" s="1"/>
  <c r="U134" i="20"/>
  <c r="U135" i="21" s="1"/>
  <c r="U155" i="13" s="1"/>
  <c r="C135" i="20"/>
  <c r="C136" i="21" s="1"/>
  <c r="C156" i="13" s="1"/>
  <c r="K135" i="20"/>
  <c r="K136" i="21" s="1"/>
  <c r="K156" i="13" s="1"/>
  <c r="S135" i="20"/>
  <c r="S136" i="21" s="1"/>
  <c r="S156" i="13" s="1"/>
  <c r="G136" i="20"/>
  <c r="G137" i="21" s="1"/>
  <c r="G157" i="13" s="1"/>
  <c r="O136" i="20"/>
  <c r="O137" i="21" s="1"/>
  <c r="O157" i="13" s="1"/>
  <c r="W136" i="20"/>
  <c r="W137" i="21" s="1"/>
  <c r="W157" i="13" s="1"/>
  <c r="F137" i="20"/>
  <c r="F138" i="21" s="1"/>
  <c r="F158" i="13" s="1"/>
  <c r="N137" i="20"/>
  <c r="N138" i="21" s="1"/>
  <c r="N158" i="13" s="1"/>
  <c r="V137" i="20"/>
  <c r="V138" i="21" s="1"/>
  <c r="V158" i="13" s="1"/>
  <c r="E138" i="20"/>
  <c r="E139" i="21" s="1"/>
  <c r="E159" i="13" s="1"/>
  <c r="M138" i="20"/>
  <c r="M139" i="21" s="1"/>
  <c r="M159" i="13" s="1"/>
  <c r="U138" i="20"/>
  <c r="U139" i="21" s="1"/>
  <c r="U159" i="13" s="1"/>
  <c r="C139" i="20"/>
  <c r="C140" i="21" s="1"/>
  <c r="C160" i="13" s="1"/>
  <c r="K139" i="20"/>
  <c r="K140" i="21" s="1"/>
  <c r="K160" i="13" s="1"/>
  <c r="S139" i="20"/>
  <c r="S140" i="21" s="1"/>
  <c r="S160" i="13" s="1"/>
  <c r="G140" i="20"/>
  <c r="G141" i="21" s="1"/>
  <c r="G161" i="13" s="1"/>
  <c r="O140" i="20"/>
  <c r="O141" i="21" s="1"/>
  <c r="O161" i="13" s="1"/>
  <c r="W140" i="20"/>
  <c r="W141" i="21" s="1"/>
  <c r="W161" i="13" s="1"/>
  <c r="F141" i="20"/>
  <c r="F142" i="21" s="1"/>
  <c r="F162" i="13" s="1"/>
  <c r="N141" i="20"/>
  <c r="N142" i="21" s="1"/>
  <c r="N162" i="13" s="1"/>
  <c r="V141" i="20"/>
  <c r="V142" i="21" s="1"/>
  <c r="V162" i="13" s="1"/>
  <c r="E142" i="20"/>
  <c r="E143" i="21" s="1"/>
  <c r="E163" i="13" s="1"/>
  <c r="M142" i="20"/>
  <c r="M143" i="21" s="1"/>
  <c r="M163" i="13" s="1"/>
  <c r="U142" i="20"/>
  <c r="U143" i="21" s="1"/>
  <c r="U163" i="13" s="1"/>
  <c r="C143" i="20"/>
  <c r="C144" i="21" s="1"/>
  <c r="C164" i="13" s="1"/>
  <c r="K143" i="20"/>
  <c r="K144" i="21" s="1"/>
  <c r="K164" i="13" s="1"/>
  <c r="S143" i="20"/>
  <c r="S144" i="21" s="1"/>
  <c r="S164" i="13" s="1"/>
  <c r="G144" i="20"/>
  <c r="G145" i="21" s="1"/>
  <c r="G165" i="13" s="1"/>
  <c r="O144" i="20"/>
  <c r="O145" i="21" s="1"/>
  <c r="O165" i="13" s="1"/>
  <c r="W144" i="20"/>
  <c r="W145" i="21" s="1"/>
  <c r="W165" i="13" s="1"/>
  <c r="F145" i="20"/>
  <c r="F146" i="21" s="1"/>
  <c r="F166" i="13" s="1"/>
  <c r="N145" i="20"/>
  <c r="N146" i="21" s="1"/>
  <c r="N166" i="13" s="1"/>
  <c r="V145" i="20"/>
  <c r="V146" i="21" s="1"/>
  <c r="V166" i="13" s="1"/>
  <c r="E146" i="20"/>
  <c r="E147" i="21" s="1"/>
  <c r="E167" i="13" s="1"/>
  <c r="M146" i="20"/>
  <c r="M147" i="21" s="1"/>
  <c r="M167" i="13" s="1"/>
  <c r="U146" i="20"/>
  <c r="U147" i="21" s="1"/>
  <c r="U167" i="13" s="1"/>
  <c r="C147" i="20"/>
  <c r="C148" i="21" s="1"/>
  <c r="C168" i="13" s="1"/>
  <c r="K147" i="20"/>
  <c r="K148" i="21" s="1"/>
  <c r="K168" i="13" s="1"/>
  <c r="S147" i="20"/>
  <c r="S148" i="21" s="1"/>
  <c r="S168" i="13" s="1"/>
  <c r="G148" i="20"/>
  <c r="G149" i="21" s="1"/>
  <c r="G169" i="13" s="1"/>
  <c r="O148" i="20"/>
  <c r="O149" i="21" s="1"/>
  <c r="O169" i="13" s="1"/>
  <c r="W148" i="20"/>
  <c r="W149" i="21" s="1"/>
  <c r="W169" i="13" s="1"/>
  <c r="F149" i="20"/>
  <c r="F150" i="21" s="1"/>
  <c r="F170" i="13" s="1"/>
  <c r="N149" i="20"/>
  <c r="N150" i="21" s="1"/>
  <c r="N170" i="13" s="1"/>
  <c r="V149" i="20"/>
  <c r="V150" i="21" s="1"/>
  <c r="V170" i="13" s="1"/>
  <c r="E150" i="20"/>
  <c r="E151" i="21" s="1"/>
  <c r="E171" i="13" s="1"/>
  <c r="M150" i="20"/>
  <c r="M151" i="21" s="1"/>
  <c r="M171" i="13" s="1"/>
  <c r="U150" i="20"/>
  <c r="U151" i="21" s="1"/>
  <c r="U171" i="13" s="1"/>
  <c r="C151" i="20"/>
  <c r="C152" i="21" s="1"/>
  <c r="C172" i="13" s="1"/>
  <c r="K151" i="20"/>
  <c r="K152" i="21" s="1"/>
  <c r="K172" i="13" s="1"/>
  <c r="S151" i="20"/>
  <c r="S152" i="21" s="1"/>
  <c r="S172" i="13" s="1"/>
  <c r="G152" i="20"/>
  <c r="G153" i="21" s="1"/>
  <c r="G173" i="13" s="1"/>
  <c r="O152" i="20"/>
  <c r="O153" i="21" s="1"/>
  <c r="O173" i="13" s="1"/>
  <c r="W152" i="20"/>
  <c r="W153" i="21" s="1"/>
  <c r="W173" i="13" s="1"/>
  <c r="F153" i="20"/>
  <c r="F154" i="21" s="1"/>
  <c r="F174" i="13" s="1"/>
  <c r="N153" i="20"/>
  <c r="N154" i="21" s="1"/>
  <c r="N174" i="13" s="1"/>
  <c r="V153" i="20"/>
  <c r="V154" i="21" s="1"/>
  <c r="V174" i="13" s="1"/>
  <c r="E154" i="20"/>
  <c r="E155" i="21" s="1"/>
  <c r="E175" i="13" s="1"/>
  <c r="M154" i="20"/>
  <c r="M155" i="21" s="1"/>
  <c r="M175" i="13" s="1"/>
  <c r="U154" i="20"/>
  <c r="U155" i="21" s="1"/>
  <c r="U175" i="13" s="1"/>
  <c r="G155" i="20"/>
  <c r="G156" i="21" s="1"/>
  <c r="G176" i="13" s="1"/>
  <c r="Q155" i="20"/>
  <c r="Q156" i="21" s="1"/>
  <c r="Q176" i="13" s="1"/>
  <c r="B156" i="20"/>
  <c r="B157" i="21" s="1"/>
  <c r="B177" i="13" s="1"/>
  <c r="L156" i="20"/>
  <c r="L157" i="21" s="1"/>
  <c r="L177" i="13" s="1"/>
  <c r="W156" i="20"/>
  <c r="W157" i="21" s="1"/>
  <c r="W177" i="13" s="1"/>
  <c r="G157" i="20"/>
  <c r="G158" i="21" s="1"/>
  <c r="G178" i="13" s="1"/>
  <c r="R157" i="20"/>
  <c r="R158" i="21" s="1"/>
  <c r="R178" i="13" s="1"/>
  <c r="J158" i="20"/>
  <c r="J159" i="21" s="1"/>
  <c r="J179" i="13" s="1"/>
  <c r="U158" i="20"/>
  <c r="U159" i="21" s="1"/>
  <c r="U179" i="13" s="1"/>
  <c r="G159" i="20"/>
  <c r="G160" i="21" s="1"/>
  <c r="G180" i="13" s="1"/>
  <c r="Q159" i="20"/>
  <c r="Q160" i="21" s="1"/>
  <c r="Q180" i="13" s="1"/>
  <c r="B160" i="20"/>
  <c r="B161" i="21" s="1"/>
  <c r="B181" i="13" s="1"/>
  <c r="L160" i="20"/>
  <c r="L161" i="21" s="1"/>
  <c r="L181" i="13" s="1"/>
  <c r="W160" i="20"/>
  <c r="W161" i="21" s="1"/>
  <c r="W181" i="13" s="1"/>
  <c r="G161" i="20"/>
  <c r="G162" i="21" s="1"/>
  <c r="G182" i="13" s="1"/>
  <c r="R161" i="20"/>
  <c r="R162" i="21" s="1"/>
  <c r="R182" i="13" s="1"/>
  <c r="J162" i="20"/>
  <c r="J163" i="21" s="1"/>
  <c r="J183" i="13" s="1"/>
  <c r="U162" i="20"/>
  <c r="U163" i="21" s="1"/>
  <c r="U183" i="13" s="1"/>
  <c r="G163" i="20"/>
  <c r="G164" i="21" s="1"/>
  <c r="G184" i="13" s="1"/>
  <c r="Q163" i="20"/>
  <c r="Q164" i="21" s="1"/>
  <c r="Q184" i="13" s="1"/>
  <c r="B164" i="20"/>
  <c r="B165" i="21" s="1"/>
  <c r="B185" i="13" s="1"/>
  <c r="L164" i="20"/>
  <c r="L165" i="21" s="1"/>
  <c r="L185" i="13" s="1"/>
  <c r="W164" i="20"/>
  <c r="W165" i="21" s="1"/>
  <c r="W185" i="13" s="1"/>
  <c r="G165" i="20"/>
  <c r="G166" i="21" s="1"/>
  <c r="G186" i="13" s="1"/>
  <c r="R165" i="20"/>
  <c r="R166" i="21" s="1"/>
  <c r="R186" i="13" s="1"/>
  <c r="J166" i="20"/>
  <c r="J167" i="21" s="1"/>
  <c r="J187" i="13" s="1"/>
  <c r="U166" i="20"/>
  <c r="U167" i="21" s="1"/>
  <c r="U187" i="13" s="1"/>
  <c r="G167" i="20"/>
  <c r="G168" i="21" s="1"/>
  <c r="G188" i="13" s="1"/>
  <c r="Q167" i="20"/>
  <c r="Q168" i="21" s="1"/>
  <c r="Q188" i="13" s="1"/>
  <c r="B168" i="20"/>
  <c r="B169" i="21" s="1"/>
  <c r="B189" i="13" s="1"/>
  <c r="L168" i="20"/>
  <c r="L169" i="21" s="1"/>
  <c r="L189" i="13" s="1"/>
  <c r="W168" i="20"/>
  <c r="W169" i="21" s="1"/>
  <c r="W189" i="13" s="1"/>
  <c r="G169" i="20"/>
  <c r="G170" i="21" s="1"/>
  <c r="G190" i="13" s="1"/>
  <c r="R169" i="20"/>
  <c r="R170" i="21" s="1"/>
  <c r="R190" i="13" s="1"/>
  <c r="J170" i="20"/>
  <c r="J171" i="21" s="1"/>
  <c r="J191" i="13" s="1"/>
  <c r="U170" i="20"/>
  <c r="U171" i="21" s="1"/>
  <c r="U191" i="13" s="1"/>
  <c r="G171" i="20"/>
  <c r="G172" i="21" s="1"/>
  <c r="G192" i="13" s="1"/>
  <c r="T171" i="20"/>
  <c r="T172" i="21" s="1"/>
  <c r="T192" i="13" s="1"/>
  <c r="H172" i="20"/>
  <c r="H173" i="21" s="1"/>
  <c r="H193" i="13" s="1"/>
  <c r="X172" i="20"/>
  <c r="X173" i="21" s="1"/>
  <c r="X193" i="13" s="1"/>
  <c r="K173" i="20"/>
  <c r="K174" i="21" s="1"/>
  <c r="K194" i="13" s="1"/>
  <c r="M174" i="20"/>
  <c r="M175" i="21" s="1"/>
  <c r="M195" i="13" s="1"/>
  <c r="D175" i="20"/>
  <c r="D176" i="21" s="1"/>
  <c r="D196" i="13" s="1"/>
  <c r="T175" i="20"/>
  <c r="T176" i="21" s="1"/>
  <c r="T196" i="13" s="1"/>
  <c r="H176" i="20"/>
  <c r="H177" i="21" s="1"/>
  <c r="H197" i="13" s="1"/>
  <c r="X176" i="20"/>
  <c r="X177" i="21" s="1"/>
  <c r="X197" i="13" s="1"/>
  <c r="K177" i="20"/>
  <c r="K178" i="21" s="1"/>
  <c r="K198" i="13" s="1"/>
  <c r="M178" i="20"/>
  <c r="M179" i="21" s="1"/>
  <c r="M199" i="13" s="1"/>
  <c r="D179" i="20"/>
  <c r="D180" i="21" s="1"/>
  <c r="D200" i="13" s="1"/>
  <c r="T179" i="20"/>
  <c r="T180" i="21" s="1"/>
  <c r="T200" i="13" s="1"/>
  <c r="H180" i="20"/>
  <c r="H181" i="21" s="1"/>
  <c r="H201" i="13" s="1"/>
  <c r="X180" i="20"/>
  <c r="X181" i="21" s="1"/>
  <c r="X201" i="13" s="1"/>
  <c r="K181" i="20"/>
  <c r="K182" i="21" s="1"/>
  <c r="K202" i="13" s="1"/>
  <c r="M182" i="20"/>
  <c r="M183" i="21" s="1"/>
  <c r="M203" i="13" s="1"/>
  <c r="D183" i="20"/>
  <c r="T183" i="20"/>
  <c r="T184" i="21" s="1"/>
  <c r="T204" i="13" s="1"/>
  <c r="H184" i="20"/>
  <c r="H185" i="21" s="1"/>
  <c r="H205" i="13" s="1"/>
  <c r="X184" i="20"/>
  <c r="X185" i="21" s="1"/>
  <c r="X205" i="13" s="1"/>
  <c r="K185" i="20"/>
  <c r="K186" i="21" s="1"/>
  <c r="K206" i="13" s="1"/>
  <c r="M186" i="20"/>
  <c r="M187" i="21" s="1"/>
  <c r="M207" i="13" s="1"/>
  <c r="D187" i="20"/>
  <c r="D188" i="21" s="1"/>
  <c r="D208" i="13" s="1"/>
  <c r="T187" i="20"/>
  <c r="T188" i="21" s="1"/>
  <c r="T208" i="13" s="1"/>
  <c r="H188" i="20"/>
  <c r="H189" i="21" s="1"/>
  <c r="H209" i="13" s="1"/>
  <c r="X188" i="20"/>
  <c r="X189" i="21" s="1"/>
  <c r="X209" i="13" s="1"/>
  <c r="K189" i="20"/>
  <c r="K190" i="21" s="1"/>
  <c r="K210" i="13" s="1"/>
  <c r="M190" i="20"/>
  <c r="M191" i="21" s="1"/>
  <c r="M211" i="13" s="1"/>
  <c r="D191" i="20"/>
  <c r="T191" i="20"/>
  <c r="T192" i="21" s="1"/>
  <c r="T212" i="13" s="1"/>
  <c r="H192" i="20"/>
  <c r="H193" i="21" s="1"/>
  <c r="H213" i="13" s="1"/>
  <c r="X192" i="20"/>
  <c r="X193" i="21" s="1"/>
  <c r="X213" i="13" s="1"/>
  <c r="K193" i="20"/>
  <c r="K194" i="21" s="1"/>
  <c r="K214" i="13" s="1"/>
  <c r="M194" i="20"/>
  <c r="M195" i="21" s="1"/>
  <c r="M215" i="13" s="1"/>
  <c r="D195" i="20"/>
  <c r="D196" i="21" s="1"/>
  <c r="D216" i="13" s="1"/>
  <c r="T195" i="20"/>
  <c r="T196" i="21" s="1"/>
  <c r="T216" i="13" s="1"/>
  <c r="H196" i="20"/>
  <c r="H197" i="21" s="1"/>
  <c r="H217" i="13" s="1"/>
  <c r="X196" i="20"/>
  <c r="X197" i="21" s="1"/>
  <c r="X217" i="13" s="1"/>
  <c r="K197" i="20"/>
  <c r="K198" i="21" s="1"/>
  <c r="K218" i="13" s="1"/>
  <c r="M198" i="20"/>
  <c r="M199" i="21" s="1"/>
  <c r="M219" i="13" s="1"/>
  <c r="D199" i="20"/>
  <c r="D200" i="21" s="1"/>
  <c r="D220" i="13" s="1"/>
  <c r="T199" i="20"/>
  <c r="T200" i="21" s="1"/>
  <c r="T220" i="13" s="1"/>
  <c r="H200" i="20"/>
  <c r="H201" i="21" s="1"/>
  <c r="H221" i="13" s="1"/>
  <c r="X200" i="20"/>
  <c r="X201" i="21" s="1"/>
  <c r="X221" i="13" s="1"/>
  <c r="K201" i="20"/>
  <c r="K202" i="21" s="1"/>
  <c r="K222" i="13" s="1"/>
  <c r="M202" i="20"/>
  <c r="M203" i="21" s="1"/>
  <c r="M223" i="13" s="1"/>
  <c r="D203" i="20"/>
  <c r="D204" i="21" s="1"/>
  <c r="D224" i="13" s="1"/>
  <c r="T203" i="20"/>
  <c r="T204" i="21" s="1"/>
  <c r="T224" i="13" s="1"/>
  <c r="H204" i="20"/>
  <c r="H205" i="21" s="1"/>
  <c r="H225" i="13" s="1"/>
  <c r="X204" i="20"/>
  <c r="X205" i="21" s="1"/>
  <c r="X225" i="13" s="1"/>
  <c r="K205" i="20"/>
  <c r="K206" i="21" s="1"/>
  <c r="K226" i="13" s="1"/>
  <c r="M206" i="20"/>
  <c r="M207" i="21" s="1"/>
  <c r="M227" i="13" s="1"/>
  <c r="D207" i="20"/>
  <c r="D208" i="21" s="1"/>
  <c r="D228" i="13" s="1"/>
  <c r="T207" i="20"/>
  <c r="T208" i="21" s="1"/>
  <c r="T228" i="13" s="1"/>
  <c r="H208" i="20"/>
  <c r="H209" i="21" s="1"/>
  <c r="H229" i="13" s="1"/>
  <c r="X208" i="20"/>
  <c r="X209" i="21" s="1"/>
  <c r="X229" i="13" s="1"/>
  <c r="K209" i="20"/>
  <c r="K210" i="21" s="1"/>
  <c r="K230" i="13" s="1"/>
  <c r="M210" i="20"/>
  <c r="M211" i="21" s="1"/>
  <c r="M231" i="13" s="1"/>
  <c r="D211" i="20"/>
  <c r="D212" i="21" s="1"/>
  <c r="D232" i="13" s="1"/>
  <c r="T211" i="20"/>
  <c r="T212" i="21" s="1"/>
  <c r="T232" i="13" s="1"/>
  <c r="H212" i="20"/>
  <c r="H213" i="21" s="1"/>
  <c r="H233" i="13" s="1"/>
  <c r="X212" i="20"/>
  <c r="X213" i="21" s="1"/>
  <c r="X233" i="13" s="1"/>
  <c r="K213" i="20"/>
  <c r="K214" i="21" s="1"/>
  <c r="K234" i="13" s="1"/>
  <c r="M214" i="20"/>
  <c r="M215" i="21" s="1"/>
  <c r="M235" i="13" s="1"/>
  <c r="D215" i="20"/>
  <c r="D216" i="21" s="1"/>
  <c r="D236" i="13" s="1"/>
  <c r="T215" i="20"/>
  <c r="T216" i="21" s="1"/>
  <c r="T236" i="13" s="1"/>
  <c r="H216" i="20"/>
  <c r="H217" i="21" s="1"/>
  <c r="H237" i="13" s="1"/>
  <c r="X216" i="20"/>
  <c r="X217" i="21" s="1"/>
  <c r="X237" i="13" s="1"/>
  <c r="K217" i="20"/>
  <c r="K218" i="21" s="1"/>
  <c r="K238" i="13" s="1"/>
  <c r="M218" i="20"/>
  <c r="M219" i="21" s="1"/>
  <c r="M239" i="13" s="1"/>
  <c r="D219" i="20"/>
  <c r="D220" i="21" s="1"/>
  <c r="D240" i="13" s="1"/>
  <c r="T219" i="20"/>
  <c r="T220" i="21" s="1"/>
  <c r="T240" i="13" s="1"/>
  <c r="H220" i="20"/>
  <c r="H221" i="21" s="1"/>
  <c r="H241" i="13" s="1"/>
  <c r="X220" i="20"/>
  <c r="X221" i="21" s="1"/>
  <c r="X241" i="13" s="1"/>
  <c r="K221" i="20"/>
  <c r="K222" i="21" s="1"/>
  <c r="K242" i="13" s="1"/>
  <c r="M222" i="20"/>
  <c r="M223" i="21" s="1"/>
  <c r="M243" i="13" s="1"/>
  <c r="D223" i="20"/>
  <c r="D224" i="21" s="1"/>
  <c r="D244" i="13" s="1"/>
  <c r="T223" i="20"/>
  <c r="T224" i="21" s="1"/>
  <c r="T244" i="13" s="1"/>
  <c r="H224" i="20"/>
  <c r="H225" i="21" s="1"/>
  <c r="H245" i="13" s="1"/>
  <c r="X224" i="20"/>
  <c r="X225" i="21" s="1"/>
  <c r="X245" i="13" s="1"/>
  <c r="K225" i="20"/>
  <c r="K226" i="21" s="1"/>
  <c r="K246" i="13" s="1"/>
  <c r="O226" i="20"/>
  <c r="O227" i="21" s="1"/>
  <c r="O247" i="13" s="1"/>
  <c r="F227" i="20"/>
  <c r="F228" i="21" s="1"/>
  <c r="F248" i="13" s="1"/>
  <c r="Q228" i="20"/>
  <c r="Q229" i="21" s="1"/>
  <c r="Q249" i="13" s="1"/>
  <c r="I229" i="20"/>
  <c r="I230" i="21" s="1"/>
  <c r="I250" i="13" s="1"/>
  <c r="D230" i="20"/>
  <c r="D231" i="21" s="1"/>
  <c r="D251" i="13" s="1"/>
  <c r="Y230" i="20"/>
  <c r="Y231" i="21" s="1"/>
  <c r="Y251" i="13" s="1"/>
  <c r="P231" i="20"/>
  <c r="P232" i="21" s="1"/>
  <c r="P252" i="13" s="1"/>
  <c r="F232" i="20"/>
  <c r="F233" i="21" s="1"/>
  <c r="F253" i="13" s="1"/>
  <c r="T233" i="20"/>
  <c r="T234" i="21" s="1"/>
  <c r="T254" i="13" s="1"/>
  <c r="O234" i="20"/>
  <c r="O235" i="21" s="1"/>
  <c r="O255" i="13" s="1"/>
  <c r="F235" i="20"/>
  <c r="F236" i="21" s="1"/>
  <c r="F256" i="13" s="1"/>
  <c r="Q236" i="20"/>
  <c r="Q237" i="21" s="1"/>
  <c r="Q257" i="13" s="1"/>
  <c r="I237" i="20"/>
  <c r="I238" i="21" s="1"/>
  <c r="I258" i="13" s="1"/>
  <c r="D238" i="20"/>
  <c r="Y238" i="20"/>
  <c r="Y239" i="21" s="1"/>
  <c r="Y259" i="13" s="1"/>
  <c r="P239" i="20"/>
  <c r="P240" i="21" s="1"/>
  <c r="P260" i="13" s="1"/>
  <c r="F240" i="20"/>
  <c r="F241" i="21" s="1"/>
  <c r="F261" i="13" s="1"/>
  <c r="T241" i="20"/>
  <c r="T242" i="21" s="1"/>
  <c r="T262" i="13" s="1"/>
  <c r="O242" i="20"/>
  <c r="O243" i="21" s="1"/>
  <c r="O263" i="13" s="1"/>
  <c r="F243" i="20"/>
  <c r="F244" i="21" s="1"/>
  <c r="F264" i="13" s="1"/>
  <c r="D246" i="20"/>
  <c r="D247" i="21" s="1"/>
  <c r="D267" i="13" s="1"/>
  <c r="C247" i="20"/>
  <c r="C248" i="21" s="1"/>
  <c r="C268" i="13" s="1"/>
  <c r="D250" i="20"/>
  <c r="D251" i="21" s="1"/>
  <c r="D271" i="13" s="1"/>
  <c r="C251" i="20"/>
  <c r="C252" i="21" s="1"/>
  <c r="C272" i="13" s="1"/>
  <c r="D254" i="20"/>
  <c r="D255" i="21" s="1"/>
  <c r="D275" i="13" s="1"/>
  <c r="C255" i="20"/>
  <c r="C256" i="21" s="1"/>
  <c r="C276" i="13" s="1"/>
  <c r="D258" i="20"/>
  <c r="D259" i="21" s="1"/>
  <c r="D279" i="13" s="1"/>
  <c r="C259" i="20"/>
  <c r="C260" i="21" s="1"/>
  <c r="C280" i="13" s="1"/>
  <c r="D262" i="20"/>
  <c r="C263" i="20"/>
  <c r="C264" i="21" s="1"/>
  <c r="C284" i="13" s="1"/>
  <c r="D266" i="20"/>
  <c r="D267" i="21" s="1"/>
  <c r="D287" i="13" s="1"/>
  <c r="C267" i="20"/>
  <c r="C268" i="21" s="1"/>
  <c r="C288" i="13" s="1"/>
  <c r="B269" i="20"/>
  <c r="B270" i="21" s="1"/>
  <c r="B290" i="13" s="1"/>
  <c r="O270" i="20"/>
  <c r="O271" i="21" s="1"/>
  <c r="O291" i="13" s="1"/>
  <c r="K271" i="20"/>
  <c r="K272" i="21" s="1"/>
  <c r="K292" i="13" s="1"/>
  <c r="D274" i="20"/>
  <c r="D275" i="21" s="1"/>
  <c r="D295" i="13" s="1"/>
  <c r="T275" i="20"/>
  <c r="T276" i="21" s="1"/>
  <c r="T296" i="13" s="1"/>
  <c r="Q276" i="20"/>
  <c r="Q277" i="21" s="1"/>
  <c r="Q297" i="13" s="1"/>
  <c r="X277" i="20"/>
  <c r="X278" i="21" s="1"/>
  <c r="X298" i="13" s="1"/>
  <c r="F280" i="20"/>
  <c r="F281" i="21" s="1"/>
  <c r="F301" i="13" s="1"/>
  <c r="T281" i="20"/>
  <c r="T282" i="21" s="1"/>
  <c r="T302" i="13" s="1"/>
  <c r="Y282" i="20"/>
  <c r="Y283" i="21" s="1"/>
  <c r="Y303" i="13" s="1"/>
  <c r="B285" i="20"/>
  <c r="B286" i="21" s="1"/>
  <c r="B306" i="13" s="1"/>
  <c r="I286" i="20"/>
  <c r="I287" i="21" s="1"/>
  <c r="I307" i="13" s="1"/>
  <c r="K288" i="20"/>
  <c r="K289" i="21" s="1"/>
  <c r="K309" i="13" s="1"/>
  <c r="H291" i="20"/>
  <c r="H292" i="21" s="1"/>
  <c r="H312" i="13" s="1"/>
  <c r="B293" i="20"/>
  <c r="B294" i="21" s="1"/>
  <c r="B314" i="13" s="1"/>
  <c r="I294" i="20"/>
  <c r="I295" i="21" s="1"/>
  <c r="I315" i="13" s="1"/>
  <c r="K296" i="20"/>
  <c r="K297" i="21" s="1"/>
  <c r="K317" i="13" s="1"/>
  <c r="H299" i="20"/>
  <c r="H300" i="21" s="1"/>
  <c r="H320" i="13" s="1"/>
  <c r="B301" i="20"/>
  <c r="B302" i="21" s="1"/>
  <c r="B322" i="13" s="1"/>
  <c r="I302" i="20"/>
  <c r="I303" i="21" s="1"/>
  <c r="I323" i="13" s="1"/>
  <c r="K304" i="20"/>
  <c r="K305" i="21" s="1"/>
  <c r="K325" i="13" s="1"/>
  <c r="H307" i="20"/>
  <c r="H308" i="21" s="1"/>
  <c r="H328" i="13" s="1"/>
  <c r="B309" i="20"/>
  <c r="B310" i="21" s="1"/>
  <c r="B330" i="13" s="1"/>
  <c r="I310" i="20"/>
  <c r="I311" i="21" s="1"/>
  <c r="I331" i="13" s="1"/>
  <c r="Q314" i="20"/>
  <c r="Q315" i="21" s="1"/>
  <c r="Q335" i="13" s="1"/>
  <c r="W321" i="20"/>
  <c r="W322" i="21" s="1"/>
  <c r="W342" i="13" s="1"/>
  <c r="B329" i="20"/>
  <c r="B330" i="21" s="1"/>
  <c r="B350" i="13" s="1"/>
  <c r="D332" i="20"/>
  <c r="D333" i="21" s="1"/>
  <c r="D353" i="13" s="1"/>
  <c r="I338" i="20"/>
  <c r="I339" i="21" s="1"/>
  <c r="I359" i="13" s="1"/>
  <c r="W350" i="20"/>
  <c r="W351" i="21" s="1"/>
  <c r="W371" i="13" s="1"/>
  <c r="J353" i="20"/>
  <c r="J354" i="21" s="1"/>
  <c r="J374" i="13" s="1"/>
  <c r="Q356" i="20"/>
  <c r="Q357" i="21" s="1"/>
  <c r="Q377" i="13" s="1"/>
  <c r="C14" i="21"/>
  <c r="C34" i="13" s="1"/>
  <c r="O18" i="21"/>
  <c r="O38" i="13" s="1"/>
  <c r="C30" i="21"/>
  <c r="C50" i="13" s="1"/>
  <c r="H34" i="21"/>
  <c r="H54" i="13" s="1"/>
  <c r="T42" i="21"/>
  <c r="T62" i="13" s="1"/>
  <c r="I52" i="21"/>
  <c r="I72" i="13" s="1"/>
  <c r="H53" i="21"/>
  <c r="H73" i="13" s="1"/>
  <c r="U56" i="21"/>
  <c r="U76" i="13" s="1"/>
  <c r="Y68" i="21"/>
  <c r="Y88" i="13" s="1"/>
  <c r="W72" i="21"/>
  <c r="W92" i="13" s="1"/>
  <c r="S76" i="21"/>
  <c r="S96" i="13" s="1"/>
  <c r="Q82" i="21"/>
  <c r="Q102" i="13" s="1"/>
  <c r="E93" i="21"/>
  <c r="E113" i="13" s="1"/>
  <c r="L98" i="21"/>
  <c r="L118" i="13" s="1"/>
  <c r="O104" i="21"/>
  <c r="O124" i="13" s="1"/>
  <c r="K109" i="21"/>
  <c r="K129" i="13" s="1"/>
  <c r="Y135" i="21"/>
  <c r="Y155" i="13" s="1"/>
  <c r="Q146" i="21"/>
  <c r="Q166" i="13" s="1"/>
  <c r="P155" i="21"/>
  <c r="P175" i="13" s="1"/>
  <c r="U160" i="21"/>
  <c r="U180" i="13" s="1"/>
  <c r="P201" i="21"/>
  <c r="P221" i="13" s="1"/>
  <c r="I212" i="21"/>
  <c r="I232" i="13" s="1"/>
  <c r="C10" i="20"/>
  <c r="C11" i="21" s="1"/>
  <c r="C31" i="13" s="1"/>
  <c r="D10" i="20"/>
  <c r="D11" i="21" s="1"/>
  <c r="D31" i="13" s="1"/>
  <c r="E10" i="20"/>
  <c r="E11" i="21" s="1"/>
  <c r="E31" i="13" s="1"/>
  <c r="F10" i="20"/>
  <c r="F11" i="21" s="1"/>
  <c r="F31" i="13" s="1"/>
  <c r="G10" i="20"/>
  <c r="G11" i="21" s="1"/>
  <c r="G31" i="13" s="1"/>
  <c r="H10" i="20"/>
  <c r="H11" i="21" s="1"/>
  <c r="H31" i="13" s="1"/>
  <c r="I10" i="20"/>
  <c r="I11" i="21" s="1"/>
  <c r="I31" i="13" s="1"/>
  <c r="J10" i="20"/>
  <c r="J11" i="21" s="1"/>
  <c r="J31" i="13" s="1"/>
  <c r="K10" i="20"/>
  <c r="K11" i="21" s="1"/>
  <c r="K31" i="13" s="1"/>
  <c r="L10" i="20"/>
  <c r="L11" i="21" s="1"/>
  <c r="L31" i="13" s="1"/>
  <c r="M10" i="20"/>
  <c r="M11" i="21" s="1"/>
  <c r="M31" i="13" s="1"/>
  <c r="N10" i="20"/>
  <c r="N11" i="21" s="1"/>
  <c r="N31" i="13" s="1"/>
  <c r="O10" i="20"/>
  <c r="O11" i="21" s="1"/>
  <c r="O31" i="13" s="1"/>
  <c r="P10" i="20"/>
  <c r="P11" i="21" s="1"/>
  <c r="P31" i="13" s="1"/>
  <c r="Q10" i="20"/>
  <c r="Q11" i="21" s="1"/>
  <c r="Q31" i="13" s="1"/>
  <c r="R10" i="20"/>
  <c r="S10" i="20"/>
  <c r="S11" i="21" s="1"/>
  <c r="S31" i="13" s="1"/>
  <c r="T10" i="20"/>
  <c r="T11" i="21" s="1"/>
  <c r="T31" i="13" s="1"/>
  <c r="U10" i="20"/>
  <c r="U11" i="21" s="1"/>
  <c r="U31" i="13" s="1"/>
  <c r="V10" i="20"/>
  <c r="V11" i="21" s="1"/>
  <c r="V31" i="13" s="1"/>
  <c r="W10" i="20"/>
  <c r="W11" i="21" s="1"/>
  <c r="W31" i="13" s="1"/>
  <c r="X10" i="20"/>
  <c r="X11" i="21" s="1"/>
  <c r="X31" i="13" s="1"/>
  <c r="Y10" i="20"/>
  <c r="Y11" i="21" s="1"/>
  <c r="Y31" i="13" s="1"/>
  <c r="B10" i="20"/>
  <c r="B11" i="21" s="1"/>
  <c r="B31" i="13" s="1"/>
  <c r="P6" i="13"/>
  <c r="N257" i="21"/>
  <c r="N277" i="13" s="1"/>
  <c r="R145" i="21"/>
  <c r="R165" i="13" s="1"/>
  <c r="J134" i="21"/>
  <c r="J154" i="13" s="1"/>
  <c r="J102" i="21"/>
  <c r="J122" i="13" s="1"/>
  <c r="N84" i="21"/>
  <c r="N104" i="13" s="1"/>
  <c r="R73" i="21"/>
  <c r="R93" i="13" s="1"/>
  <c r="B290" i="21"/>
  <c r="B310" i="13" s="1"/>
  <c r="B91" i="13" l="1"/>
  <c r="B90" i="13"/>
  <c r="M91" i="13"/>
  <c r="M90" i="13"/>
  <c r="G91" i="13"/>
  <c r="G90" i="13"/>
  <c r="C91" i="13"/>
  <c r="C90" i="13"/>
  <c r="L91" i="13"/>
  <c r="L90" i="13"/>
  <c r="J91" i="13"/>
  <c r="J90" i="13"/>
  <c r="V91" i="13"/>
  <c r="V90" i="13"/>
  <c r="F91" i="13"/>
  <c r="F90" i="13"/>
  <c r="Q91" i="13"/>
  <c r="Q90" i="13"/>
  <c r="W91" i="13"/>
  <c r="W90" i="13"/>
  <c r="X91" i="13"/>
  <c r="X90" i="13"/>
  <c r="R91" i="13"/>
  <c r="R90" i="13"/>
  <c r="N91" i="13"/>
  <c r="N90" i="13"/>
  <c r="Y91" i="13"/>
  <c r="Y90" i="13"/>
  <c r="I91" i="13"/>
  <c r="I90" i="13"/>
  <c r="O91" i="13"/>
  <c r="O90" i="13"/>
  <c r="T91" i="13"/>
  <c r="T90" i="13"/>
  <c r="H91" i="13"/>
  <c r="H90" i="13"/>
  <c r="K91" i="13"/>
  <c r="K90" i="13"/>
  <c r="U91" i="13"/>
  <c r="U90" i="13"/>
  <c r="E91" i="13"/>
  <c r="E90" i="13"/>
  <c r="D91" i="13"/>
  <c r="D90" i="13"/>
  <c r="P91" i="13"/>
  <c r="P90" i="13"/>
  <c r="S91" i="13"/>
  <c r="S90" i="13"/>
  <c r="B380" i="20"/>
  <c r="Z396" i="13"/>
  <c r="Z395" i="13"/>
  <c r="R380" i="20"/>
  <c r="AA11" i="20"/>
  <c r="AA52" i="20"/>
  <c r="AA195" i="20"/>
  <c r="R11" i="21"/>
  <c r="AA200" i="20"/>
  <c r="N380" i="20"/>
  <c r="AA168" i="20"/>
  <c r="AA114" i="20"/>
  <c r="AA13" i="20"/>
  <c r="AA259" i="20"/>
  <c r="AA22" i="20"/>
  <c r="D380" i="20"/>
  <c r="AA77" i="20"/>
  <c r="AA28" i="20"/>
  <c r="AA136" i="20"/>
  <c r="AA14" i="20"/>
  <c r="AA277" i="20"/>
  <c r="D14" i="21"/>
  <c r="J380" i="20"/>
  <c r="AA85" i="20"/>
  <c r="U380" i="20"/>
  <c r="AA182" i="20"/>
  <c r="AA290" i="20"/>
  <c r="AA177" i="20"/>
  <c r="AA20" i="20"/>
  <c r="AA311" i="20"/>
  <c r="AA225" i="20"/>
  <c r="AA146" i="20"/>
  <c r="K380" i="20"/>
  <c r="AA258" i="20"/>
  <c r="AA227" i="20"/>
  <c r="AA60" i="20"/>
  <c r="AA246" i="20"/>
  <c r="AA40" i="20"/>
  <c r="AA306" i="20"/>
  <c r="AA104" i="20"/>
  <c r="S380" i="20"/>
  <c r="AA120" i="20"/>
  <c r="AA38" i="20"/>
  <c r="AA12" i="20"/>
  <c r="AA348" i="20"/>
  <c r="AA355" i="20"/>
  <c r="AA316" i="20"/>
  <c r="AA185" i="20"/>
  <c r="Q380" i="20"/>
  <c r="W380" i="20"/>
  <c r="X380" i="20"/>
  <c r="AA314" i="20"/>
  <c r="AA319" i="20"/>
  <c r="AA301" i="20"/>
  <c r="AA190" i="20"/>
  <c r="AA233" i="20"/>
  <c r="AA201" i="20"/>
  <c r="AA144" i="20"/>
  <c r="AA112" i="20"/>
  <c r="AA154" i="20"/>
  <c r="AA122" i="20"/>
  <c r="F380" i="20"/>
  <c r="AA366" i="20"/>
  <c r="AA285" i="20"/>
  <c r="AA253" i="20"/>
  <c r="AA266" i="20"/>
  <c r="AA267" i="20"/>
  <c r="AA235" i="20"/>
  <c r="AA203" i="20"/>
  <c r="AA208" i="20"/>
  <c r="E121" i="21"/>
  <c r="P380" i="20"/>
  <c r="G380" i="20"/>
  <c r="AA324" i="20"/>
  <c r="AA322" i="20"/>
  <c r="AA209" i="20"/>
  <c r="AA152" i="20"/>
  <c r="AA162" i="20"/>
  <c r="AA130" i="20"/>
  <c r="AA362" i="20"/>
  <c r="AA261" i="20"/>
  <c r="AA211" i="20"/>
  <c r="AA232" i="20"/>
  <c r="AA303" i="20"/>
  <c r="AA119" i="20"/>
  <c r="AA327" i="20"/>
  <c r="AA284" i="20"/>
  <c r="AA214" i="20"/>
  <c r="AA241" i="20"/>
  <c r="AA293" i="20"/>
  <c r="AA274" i="20"/>
  <c r="AA243" i="20"/>
  <c r="AA254" i="20"/>
  <c r="AA332" i="20"/>
  <c r="AA30" i="20"/>
  <c r="AA64" i="20"/>
  <c r="AA330" i="20"/>
  <c r="AA298" i="20"/>
  <c r="AA222" i="20"/>
  <c r="AA249" i="20"/>
  <c r="AA217" i="20"/>
  <c r="AA160" i="20"/>
  <c r="AA128" i="20"/>
  <c r="AA96" i="20"/>
  <c r="AA138" i="20"/>
  <c r="AA89" i="20"/>
  <c r="Y380" i="20"/>
  <c r="V380" i="20"/>
  <c r="AA313" i="20"/>
  <c r="AA269" i="20"/>
  <c r="AA282" i="20"/>
  <c r="AA251" i="20"/>
  <c r="AA219" i="20"/>
  <c r="AA187" i="20"/>
  <c r="AA240" i="20"/>
  <c r="AA176" i="20"/>
  <c r="AA299" i="20"/>
  <c r="AA262" i="20"/>
  <c r="AA257" i="20"/>
  <c r="AA238" i="20"/>
  <c r="AA191" i="20"/>
  <c r="AA164" i="20"/>
  <c r="AA140" i="20"/>
  <c r="AA132" i="20"/>
  <c r="AA95" i="20"/>
  <c r="AA36" i="20"/>
  <c r="AA34" i="20"/>
  <c r="AA18" i="20"/>
  <c r="D258" i="21"/>
  <c r="AA244" i="20"/>
  <c r="AA234" i="20"/>
  <c r="D235" i="21"/>
  <c r="AA228" i="20"/>
  <c r="D227" i="21"/>
  <c r="AA226" i="20"/>
  <c r="AA212" i="20"/>
  <c r="AA210" i="20"/>
  <c r="AA204" i="20"/>
  <c r="AA196" i="20"/>
  <c r="AA194" i="20"/>
  <c r="D195" i="21"/>
  <c r="D190" i="21"/>
  <c r="AA189" i="20"/>
  <c r="AA188" i="20"/>
  <c r="D187" i="21"/>
  <c r="AA186" i="20"/>
  <c r="AA183" i="20"/>
  <c r="AA178" i="20"/>
  <c r="D179" i="21"/>
  <c r="AA172" i="20"/>
  <c r="D171" i="21"/>
  <c r="AA170" i="20"/>
  <c r="D43" i="21"/>
  <c r="AA42" i="20"/>
  <c r="AA356" i="20"/>
  <c r="AA357" i="20"/>
  <c r="AA338" i="20"/>
  <c r="AA320" i="20"/>
  <c r="AA300" i="20"/>
  <c r="C380" i="20"/>
  <c r="AA16" i="20"/>
  <c r="T380" i="20"/>
  <c r="AA32" i="20"/>
  <c r="AA15" i="20"/>
  <c r="E380" i="20"/>
  <c r="AA268" i="20"/>
  <c r="AA230" i="20"/>
  <c r="AA198" i="20"/>
  <c r="AA256" i="20"/>
  <c r="AA374" i="20"/>
  <c r="AA354" i="20"/>
  <c r="AA342" i="20"/>
  <c r="AA275" i="20"/>
  <c r="AA216" i="20"/>
  <c r="AA184" i="20"/>
  <c r="AA179" i="20"/>
  <c r="D37" i="21"/>
  <c r="D184" i="21"/>
  <c r="D192" i="21"/>
  <c r="D239" i="21"/>
  <c r="D189" i="21"/>
  <c r="D263" i="21"/>
  <c r="D300" i="21"/>
  <c r="D243" i="21"/>
  <c r="AA242" i="20"/>
  <c r="D237" i="21"/>
  <c r="AA236" i="20"/>
  <c r="AA220" i="20"/>
  <c r="D219" i="21"/>
  <c r="AA218" i="20"/>
  <c r="D203" i="21"/>
  <c r="AA202" i="20"/>
  <c r="AA180" i="20"/>
  <c r="AA341" i="20"/>
  <c r="AA328" i="20"/>
  <c r="AA305" i="20"/>
  <c r="AA181" i="20"/>
  <c r="AA173" i="20"/>
  <c r="AA26" i="20"/>
  <c r="AA260" i="20"/>
  <c r="AA10" i="20"/>
  <c r="AA372" i="20"/>
  <c r="AA373" i="20"/>
  <c r="AA353" i="20"/>
  <c r="AA363" i="20"/>
  <c r="AA308" i="20"/>
  <c r="AA19" i="20"/>
  <c r="AA81" i="20"/>
  <c r="AA68" i="20"/>
  <c r="AA48" i="20"/>
  <c r="H380" i="20"/>
  <c r="AA17" i="20"/>
  <c r="AA326" i="20"/>
  <c r="AA318" i="20"/>
  <c r="AA310" i="20"/>
  <c r="AA302" i="20"/>
  <c r="AA331" i="20"/>
  <c r="AA323" i="20"/>
  <c r="AA315" i="20"/>
  <c r="AA307" i="20"/>
  <c r="Z309" i="13"/>
  <c r="AA276" i="20"/>
  <c r="AA206" i="20"/>
  <c r="AA174" i="20"/>
  <c r="AA245" i="20"/>
  <c r="AA237" i="20"/>
  <c r="AA229" i="20"/>
  <c r="AA221" i="20"/>
  <c r="AA213" i="20"/>
  <c r="AA205" i="20"/>
  <c r="AA197" i="20"/>
  <c r="AA156" i="20"/>
  <c r="AA148" i="20"/>
  <c r="AA124" i="20"/>
  <c r="AA116" i="20"/>
  <c r="AA108" i="20"/>
  <c r="AA100" i="20"/>
  <c r="AA166" i="20"/>
  <c r="AA158" i="20"/>
  <c r="AA150" i="20"/>
  <c r="AA142" i="20"/>
  <c r="AA134" i="20"/>
  <c r="AA126" i="20"/>
  <c r="AA118" i="20"/>
  <c r="AA93" i="20"/>
  <c r="AA73" i="20"/>
  <c r="AA56" i="20"/>
  <c r="AA44" i="20"/>
  <c r="AA24" i="20"/>
  <c r="I380" i="20"/>
  <c r="AA370" i="20"/>
  <c r="AA350" i="20"/>
  <c r="AA309" i="20"/>
  <c r="AA289" i="20"/>
  <c r="AA281" i="20"/>
  <c r="AA273" i="20"/>
  <c r="AA265" i="20"/>
  <c r="AA294" i="20"/>
  <c r="AA286" i="20"/>
  <c r="AA278" i="20"/>
  <c r="AA270" i="20"/>
  <c r="AA295" i="20"/>
  <c r="AA283" i="20"/>
  <c r="AA263" i="20"/>
  <c r="AA255" i="20"/>
  <c r="AA247" i="20"/>
  <c r="AA239" i="20"/>
  <c r="AA231" i="20"/>
  <c r="AA223" i="20"/>
  <c r="AA215" i="20"/>
  <c r="AA207" i="20"/>
  <c r="AA199" i="20"/>
  <c r="AA224" i="20"/>
  <c r="AA192" i="20"/>
  <c r="AA193" i="20"/>
  <c r="D197" i="21"/>
  <c r="D229" i="21"/>
  <c r="AA375" i="20"/>
  <c r="AA371" i="20"/>
  <c r="AA369" i="20"/>
  <c r="AA368" i="20"/>
  <c r="AA364" i="20"/>
  <c r="AA361" i="20"/>
  <c r="AA360" i="20"/>
  <c r="AA359" i="20"/>
  <c r="AA352" i="20"/>
  <c r="AA351" i="20"/>
  <c r="B361" i="21"/>
  <c r="AA365" i="20"/>
  <c r="AA349" i="20"/>
  <c r="AA367" i="20"/>
  <c r="B352" i="21"/>
  <c r="AA304" i="20"/>
  <c r="AA340" i="20"/>
  <c r="AA334" i="20"/>
  <c r="AA292" i="20"/>
  <c r="AA272" i="20"/>
  <c r="AA264" i="20"/>
  <c r="AA297" i="20"/>
  <c r="AA358" i="20"/>
  <c r="AA346" i="20"/>
  <c r="AA333" i="20"/>
  <c r="AA321" i="20"/>
  <c r="AA287" i="20"/>
  <c r="AA279" i="20"/>
  <c r="Z292" i="13"/>
  <c r="AA250" i="20"/>
  <c r="AA171" i="20"/>
  <c r="AA165" i="20"/>
  <c r="AA161" i="20"/>
  <c r="AA149" i="20"/>
  <c r="AA133" i="20"/>
  <c r="AA129" i="20"/>
  <c r="AA123" i="20"/>
  <c r="AA117" i="20"/>
  <c r="AA109" i="20"/>
  <c r="AA105" i="20"/>
  <c r="AA101" i="20"/>
  <c r="AA92" i="20"/>
  <c r="AA90" i="20"/>
  <c r="AA88" i="20"/>
  <c r="AA86" i="20"/>
  <c r="AA76" i="20"/>
  <c r="AA74" i="20"/>
  <c r="AA72" i="20"/>
  <c r="AA59" i="20"/>
  <c r="AA57" i="20"/>
  <c r="AA55" i="20"/>
  <c r="AA54" i="20"/>
  <c r="AA53" i="20"/>
  <c r="AA50" i="20"/>
  <c r="AA46" i="20"/>
  <c r="AA43" i="20"/>
  <c r="AA39" i="20"/>
  <c r="AA33" i="20"/>
  <c r="AA29" i="20"/>
  <c r="AA25" i="20"/>
  <c r="AA21" i="20"/>
  <c r="O380" i="20"/>
  <c r="Z378" i="13"/>
  <c r="Z174" i="13"/>
  <c r="Z166" i="13"/>
  <c r="Z158" i="13"/>
  <c r="M380" i="20"/>
  <c r="AA343" i="20"/>
  <c r="AA335" i="20"/>
  <c r="Z321" i="13"/>
  <c r="AA336" i="20"/>
  <c r="Z198" i="13"/>
  <c r="AA167" i="20"/>
  <c r="AA159" i="20"/>
  <c r="AA151" i="20"/>
  <c r="AA143" i="20"/>
  <c r="AA135" i="20"/>
  <c r="AA127" i="20"/>
  <c r="AA157" i="20"/>
  <c r="AA141" i="20"/>
  <c r="AA125" i="20"/>
  <c r="AA111" i="20"/>
  <c r="AA99" i="20"/>
  <c r="AA71" i="20"/>
  <c r="AA344" i="20"/>
  <c r="Z339" i="13"/>
  <c r="Z305" i="13"/>
  <c r="Z297" i="13"/>
  <c r="Z289" i="13"/>
  <c r="AA325" i="20"/>
  <c r="AA317" i="20"/>
  <c r="Z294" i="13"/>
  <c r="Z286" i="13"/>
  <c r="Z291" i="13"/>
  <c r="Z316" i="13"/>
  <c r="AA271" i="20"/>
  <c r="Z268" i="13"/>
  <c r="AA248" i="20"/>
  <c r="AA115" i="20"/>
  <c r="AA80" i="20"/>
  <c r="AA63" i="20"/>
  <c r="AA47" i="20"/>
  <c r="AA31" i="20"/>
  <c r="AA23" i="20"/>
  <c r="AA106" i="20"/>
  <c r="AA98" i="20"/>
  <c r="AA82" i="20"/>
  <c r="AA65" i="20"/>
  <c r="AA49" i="20"/>
  <c r="AA41" i="20"/>
  <c r="AA103" i="20"/>
  <c r="AA87" i="20"/>
  <c r="AA75" i="20"/>
  <c r="AA62" i="20"/>
  <c r="C54" i="21"/>
  <c r="C87" i="21"/>
  <c r="C130" i="21"/>
  <c r="C162" i="21"/>
  <c r="C124" i="21"/>
  <c r="Z188" i="13"/>
  <c r="Z180" i="13"/>
  <c r="Z172" i="13"/>
  <c r="Z164" i="13"/>
  <c r="Z156" i="13"/>
  <c r="Z148" i="13"/>
  <c r="Z186" i="13"/>
  <c r="Z178" i="13"/>
  <c r="AA345" i="20"/>
  <c r="AA337" i="20"/>
  <c r="AA347" i="20"/>
  <c r="AA339" i="20"/>
  <c r="AA312" i="20"/>
  <c r="AA163" i="20"/>
  <c r="AA155" i="20"/>
  <c r="AA147" i="20"/>
  <c r="AA139" i="20"/>
  <c r="AA131" i="20"/>
  <c r="AA169" i="20"/>
  <c r="AA153" i="20"/>
  <c r="AA145" i="20"/>
  <c r="AA137" i="20"/>
  <c r="AA121" i="20"/>
  <c r="AA113" i="20"/>
  <c r="AA97" i="20"/>
  <c r="AA107" i="20"/>
  <c r="AA79" i="20"/>
  <c r="AA58" i="20"/>
  <c r="AA296" i="20"/>
  <c r="AA288" i="20"/>
  <c r="AA280" i="20"/>
  <c r="Z293" i="13"/>
  <c r="Z285" i="13"/>
  <c r="AA252" i="20"/>
  <c r="AA329" i="20"/>
  <c r="Z298" i="13"/>
  <c r="Z290" i="13"/>
  <c r="Z282" i="13"/>
  <c r="Z295" i="13"/>
  <c r="Z279" i="13"/>
  <c r="AA291" i="20"/>
  <c r="Z265" i="13"/>
  <c r="AA175" i="20"/>
  <c r="AA84" i="20"/>
  <c r="AA67" i="20"/>
  <c r="AA51" i="20"/>
  <c r="AA35" i="20"/>
  <c r="AA27" i="20"/>
  <c r="AA110" i="20"/>
  <c r="AA102" i="20"/>
  <c r="AA94" i="20"/>
  <c r="AA78" i="20"/>
  <c r="AA70" i="20"/>
  <c r="AA61" i="20"/>
  <c r="AA45" i="20"/>
  <c r="AA37" i="20"/>
  <c r="L380" i="20"/>
  <c r="AA91" i="20"/>
  <c r="AA83" i="20"/>
  <c r="AA66" i="20"/>
  <c r="Z274" i="13"/>
  <c r="Z394" i="13"/>
  <c r="Z184" i="13"/>
  <c r="Z176" i="13"/>
  <c r="Z168" i="13"/>
  <c r="Z160" i="13"/>
  <c r="Z152" i="13"/>
  <c r="Z190" i="13"/>
  <c r="Z273" i="13"/>
  <c r="Z368" i="13"/>
  <c r="Z311" i="13"/>
  <c r="Z324" i="13"/>
  <c r="Z376" i="13"/>
  <c r="Z326" i="13"/>
  <c r="Z202" i="13"/>
  <c r="Z194" i="13"/>
  <c r="Z170" i="13"/>
  <c r="Z162" i="13"/>
  <c r="Z154" i="13"/>
  <c r="Z146" i="13"/>
  <c r="Z346" i="13"/>
  <c r="Z386" i="13"/>
  <c r="Z392" i="13"/>
  <c r="Z363" i="13"/>
  <c r="Z383" i="13"/>
  <c r="Z206" i="13"/>
  <c r="Z377" i="13"/>
  <c r="Z362" i="13"/>
  <c r="Z365" i="13"/>
  <c r="Z256" i="13"/>
  <c r="Z360" i="13"/>
  <c r="Z329" i="13"/>
  <c r="Z317" i="13"/>
  <c r="Z310" i="13"/>
  <c r="Z337" i="13"/>
  <c r="Z393" i="13"/>
  <c r="Z369" i="13"/>
  <c r="Z333" i="13"/>
  <c r="Z137" i="13"/>
  <c r="Z248" i="13"/>
  <c r="Z384" i="13"/>
  <c r="Z345" i="13"/>
  <c r="Z357" i="13"/>
  <c r="Z347" i="13"/>
  <c r="Z323" i="13"/>
  <c r="Z344" i="13"/>
  <c r="Z338" i="13"/>
  <c r="Z280" i="13"/>
  <c r="Z364" i="13"/>
  <c r="Z325" i="13"/>
  <c r="Z318" i="13"/>
  <c r="Z391" i="13"/>
  <c r="Z314" i="13"/>
  <c r="Z315" i="13"/>
  <c r="Z216" i="13"/>
  <c r="Z271" i="13"/>
  <c r="Z390" i="13"/>
  <c r="Z370" i="13"/>
  <c r="Z380" i="13"/>
  <c r="Z322" i="13"/>
  <c r="Z387" i="13"/>
  <c r="Z308" i="13"/>
  <c r="Z385" i="13"/>
  <c r="Z353" i="13"/>
  <c r="Z355" i="13"/>
  <c r="Z331" i="13"/>
  <c r="Z352" i="13"/>
  <c r="Z367" i="13"/>
  <c r="Z374" i="13"/>
  <c r="Z356" i="13"/>
  <c r="Z361" i="13"/>
  <c r="Z389" i="13"/>
  <c r="Z373" i="13"/>
  <c r="Z382" i="13"/>
  <c r="Z366" i="13"/>
  <c r="Z358" i="13"/>
  <c r="Z388" i="13"/>
  <c r="Z359" i="13"/>
  <c r="Z349" i="13"/>
  <c r="Z341" i="13"/>
  <c r="Z351" i="13"/>
  <c r="Z343" i="13"/>
  <c r="Z335" i="13"/>
  <c r="Z327" i="13"/>
  <c r="Z319" i="13"/>
  <c r="Z348" i="13"/>
  <c r="Z340" i="13"/>
  <c r="Z350" i="13"/>
  <c r="Z276" i="13"/>
  <c r="Z201" i="13"/>
  <c r="Z61" i="13"/>
  <c r="Z116" i="13"/>
  <c r="Z41" i="13"/>
  <c r="Z336" i="13"/>
  <c r="Z328" i="13"/>
  <c r="Z313" i="13"/>
  <c r="Z379" i="13"/>
  <c r="Z371" i="13"/>
  <c r="Z354" i="13"/>
  <c r="Z330" i="13"/>
  <c r="Z306" i="13"/>
  <c r="Z303" i="13"/>
  <c r="Z304" i="13"/>
  <c r="Z296" i="13"/>
  <c r="Z288" i="13"/>
  <c r="Z196" i="13"/>
  <c r="Z139" i="13"/>
  <c r="Z332" i="13"/>
  <c r="Z301" i="13"/>
  <c r="Z117" i="13"/>
  <c r="Z183" i="13"/>
  <c r="Z175" i="13"/>
  <c r="Z167" i="13"/>
  <c r="Z159" i="13"/>
  <c r="Z151" i="13"/>
  <c r="Z143" i="13"/>
  <c r="Z375" i="13"/>
  <c r="Z342" i="13"/>
  <c r="Z334" i="13"/>
  <c r="Z302" i="13"/>
  <c r="Z307" i="13"/>
  <c r="Z299" i="13"/>
  <c r="Z287" i="13"/>
  <c r="Z312" i="13"/>
  <c r="Z300" i="13"/>
  <c r="Z284" i="13"/>
  <c r="Z244" i="13"/>
  <c r="Z236" i="13"/>
  <c r="Z224" i="13"/>
  <c r="Z233" i="13"/>
  <c r="Z106" i="13"/>
  <c r="Z125" i="13"/>
  <c r="Z114" i="13"/>
  <c r="Z73" i="13"/>
  <c r="Z269" i="13"/>
  <c r="Z245" i="13"/>
  <c r="Z237" i="13"/>
  <c r="Z225" i="13"/>
  <c r="Z213" i="13"/>
  <c r="Z205" i="13"/>
  <c r="Z193" i="13"/>
  <c r="Z214" i="13"/>
  <c r="Z200" i="13"/>
  <c r="Z93" i="13"/>
  <c r="Z76" i="13"/>
  <c r="Z32" i="13"/>
  <c r="Z47" i="13"/>
  <c r="Z85" i="13"/>
  <c r="Z45" i="13"/>
  <c r="Z59" i="13"/>
  <c r="Z272" i="13"/>
  <c r="Z264" i="13"/>
  <c r="Z252" i="13"/>
  <c r="Z240" i="13"/>
  <c r="Z232" i="13"/>
  <c r="Z220" i="13"/>
  <c r="Z208" i="13"/>
  <c r="Z51" i="13"/>
  <c r="Z98" i="13"/>
  <c r="Z49" i="13"/>
  <c r="Z36" i="13"/>
  <c r="Z38" i="13"/>
  <c r="Z231" i="13"/>
  <c r="Z270" i="13"/>
  <c r="Z262" i="13"/>
  <c r="Z254" i="13"/>
  <c r="Z246" i="13"/>
  <c r="Z238" i="13"/>
  <c r="Z230" i="13"/>
  <c r="Z222" i="13"/>
  <c r="Z189" i="13"/>
  <c r="Z181" i="13"/>
  <c r="Z173" i="13"/>
  <c r="Z165" i="13"/>
  <c r="Z157" i="13"/>
  <c r="Z149" i="13"/>
  <c r="Z129" i="13"/>
  <c r="Z260" i="13"/>
  <c r="Z228" i="13"/>
  <c r="Z261" i="13"/>
  <c r="Z253" i="13"/>
  <c r="Z241" i="13"/>
  <c r="Z229" i="13"/>
  <c r="Z221" i="13"/>
  <c r="Z197" i="13"/>
  <c r="Z275" i="13"/>
  <c r="Z192" i="13"/>
  <c r="Z136" i="13"/>
  <c r="Z109" i="13"/>
  <c r="Z60" i="13"/>
  <c r="Z44" i="13"/>
  <c r="Z123" i="13"/>
  <c r="Z103" i="13"/>
  <c r="Z40" i="13"/>
  <c r="Z43" i="13"/>
  <c r="Z37" i="13"/>
  <c r="Z267" i="13"/>
  <c r="Z251" i="13"/>
  <c r="Z243" i="13"/>
  <c r="Z235" i="13"/>
  <c r="Z227" i="13"/>
  <c r="Z219" i="13"/>
  <c r="Z211" i="13"/>
  <c r="Z203" i="13"/>
  <c r="Z195" i="13"/>
  <c r="Z277" i="13"/>
  <c r="Z266" i="13"/>
  <c r="Z258" i="13"/>
  <c r="Z250" i="13"/>
  <c r="Z242" i="13"/>
  <c r="Z234" i="13"/>
  <c r="Z226" i="13"/>
  <c r="Z218" i="13"/>
  <c r="Z185" i="13"/>
  <c r="Z177" i="13"/>
  <c r="Z169" i="13"/>
  <c r="Z161" i="13"/>
  <c r="Z153" i="13"/>
  <c r="Z145" i="13"/>
  <c r="Z133" i="13"/>
  <c r="Z187" i="13"/>
  <c r="Z179" i="13"/>
  <c r="Z171" i="13"/>
  <c r="Z163" i="13"/>
  <c r="Z155" i="13"/>
  <c r="Z147" i="13"/>
  <c r="Z110" i="13"/>
  <c r="Z77" i="13"/>
  <c r="Z39" i="13"/>
  <c r="Z127" i="13"/>
  <c r="Z119" i="13"/>
  <c r="Z86" i="13"/>
  <c r="Z54" i="13"/>
  <c r="Z42" i="13"/>
  <c r="Z108" i="13"/>
  <c r="Z87" i="13"/>
  <c r="Z122" i="13"/>
  <c r="Z130" i="13"/>
  <c r="Z281" i="13"/>
  <c r="Z70" i="13"/>
  <c r="Z58" i="13"/>
  <c r="Z112" i="13"/>
  <c r="Z83" i="13"/>
  <c r="Z138" i="13"/>
  <c r="Z142" i="13"/>
  <c r="Z48" i="13"/>
  <c r="Z80" i="13"/>
  <c r="Z120" i="13"/>
  <c r="Z140" i="13"/>
  <c r="Z33" i="13"/>
  <c r="Z102" i="13"/>
  <c r="Z69" i="13"/>
  <c r="Z53" i="13"/>
  <c r="Z81" i="13"/>
  <c r="Z35" i="13"/>
  <c r="Z105" i="13"/>
  <c r="Z84" i="13"/>
  <c r="Z72" i="13"/>
  <c r="Z52" i="13"/>
  <c r="Z131" i="13"/>
  <c r="Z111" i="13"/>
  <c r="Z78" i="13"/>
  <c r="Z46" i="13"/>
  <c r="Z96" i="13"/>
  <c r="Z65" i="13"/>
  <c r="Z79" i="13"/>
  <c r="Z118" i="13"/>
  <c r="Z135" i="13"/>
  <c r="Z97" i="13"/>
  <c r="Z100" i="13"/>
  <c r="Z104" i="13"/>
  <c r="Z132" i="13"/>
  <c r="Z92" i="13"/>
  <c r="Z99" i="13"/>
  <c r="Z55" i="13"/>
  <c r="Z89" i="13"/>
  <c r="Z121" i="13"/>
  <c r="Z101" i="13"/>
  <c r="Z88" i="13"/>
  <c r="Z68" i="13"/>
  <c r="Z56" i="13"/>
  <c r="Z95" i="13"/>
  <c r="Z62" i="13"/>
  <c r="Z124" i="13"/>
  <c r="Z50" i="13"/>
  <c r="Z94" i="13"/>
  <c r="Z134" i="13"/>
  <c r="Z64" i="13"/>
  <c r="Z67" i="13"/>
  <c r="Z113" i="13"/>
  <c r="Z128" i="13"/>
  <c r="Z66" i="13"/>
  <c r="Z71" i="13"/>
  <c r="Z75" i="13"/>
  <c r="Z82" i="13"/>
  <c r="Z115" i="13"/>
  <c r="Z126" i="13"/>
  <c r="Z91" i="13" l="1"/>
  <c r="Z90" i="13"/>
  <c r="C182" i="13"/>
  <c r="Z182" i="13" s="1"/>
  <c r="D217" i="13"/>
  <c r="Z217" i="13" s="1"/>
  <c r="C107" i="13"/>
  <c r="Z107" i="13" s="1"/>
  <c r="D257" i="13"/>
  <c r="Z257" i="13" s="1"/>
  <c r="D204" i="13"/>
  <c r="Z204" i="13" s="1"/>
  <c r="C74" i="13"/>
  <c r="Z74" i="13" s="1"/>
  <c r="B381" i="13"/>
  <c r="Z381" i="13" s="1"/>
  <c r="D57" i="13"/>
  <c r="Z57" i="13" s="1"/>
  <c r="D63" i="13"/>
  <c r="Z63" i="13" s="1"/>
  <c r="D207" i="13"/>
  <c r="Z207" i="13" s="1"/>
  <c r="D278" i="13"/>
  <c r="Z278" i="13" s="1"/>
  <c r="D259" i="13"/>
  <c r="Z259" i="13" s="1"/>
  <c r="D255" i="13"/>
  <c r="Z255" i="13" s="1"/>
  <c r="D263" i="13"/>
  <c r="Z263" i="13" s="1"/>
  <c r="C150" i="13"/>
  <c r="Z150" i="13" s="1"/>
  <c r="D320" i="13"/>
  <c r="Z320" i="13" s="1"/>
  <c r="D191" i="13"/>
  <c r="Z191" i="13" s="1"/>
  <c r="E141" i="13"/>
  <c r="Z141" i="13" s="1"/>
  <c r="D283" i="13"/>
  <c r="Z283" i="13" s="1"/>
  <c r="D210" i="13"/>
  <c r="Z210" i="13" s="1"/>
  <c r="D247" i="13"/>
  <c r="Z247" i="13" s="1"/>
  <c r="D34" i="13"/>
  <c r="Z34" i="13" s="1"/>
  <c r="D212" i="13"/>
  <c r="Z212" i="13" s="1"/>
  <c r="D223" i="13"/>
  <c r="Z223" i="13" s="1"/>
  <c r="C144" i="13"/>
  <c r="Z144" i="13" s="1"/>
  <c r="B372" i="13"/>
  <c r="Z372" i="13" s="1"/>
  <c r="D249" i="13"/>
  <c r="Z249" i="13" s="1"/>
  <c r="D239" i="13"/>
  <c r="Z239" i="13" s="1"/>
  <c r="D209" i="13"/>
  <c r="Z209" i="13" s="1"/>
  <c r="D199" i="13"/>
  <c r="Z199" i="13" s="1"/>
  <c r="D215" i="13"/>
  <c r="Z215" i="13" s="1"/>
  <c r="R31" i="13"/>
  <c r="Z31" i="13" s="1"/>
  <c r="Z399" i="13" l="1"/>
  <c r="H6" i="13" s="1"/>
  <c r="L6" i="13" s="1"/>
</calcChain>
</file>

<file path=xl/comments1.xml><?xml version="1.0" encoding="utf-8"?>
<comments xmlns="http://schemas.openxmlformats.org/spreadsheetml/2006/main">
  <authors>
    <author>AJZ</author>
    <author>A. Zamora</author>
  </authors>
  <commentList>
    <comment ref="L5" authorId="0">
      <text>
        <r>
          <rPr>
            <b/>
            <sz val="10"/>
            <color indexed="81"/>
            <rFont val="Tahoma"/>
            <family val="2"/>
          </rPr>
          <t>AJZ:</t>
        </r>
        <r>
          <rPr>
            <sz val="10"/>
            <color indexed="81"/>
            <rFont val="Tahoma"/>
            <family val="2"/>
          </rPr>
          <t xml:space="preserve">
Taken from Load Forecast (FNG)</t>
        </r>
      </text>
    </comment>
    <comment ref="A13" authorId="1">
      <text>
        <r>
          <rPr>
            <b/>
            <sz val="9"/>
            <color indexed="81"/>
            <rFont val="Tahoma"/>
            <family val="2"/>
          </rPr>
          <t xml:space="preserve">AJZ:
</t>
        </r>
        <r>
          <rPr>
            <sz val="9"/>
            <color indexed="81"/>
            <rFont val="Tahoma"/>
            <family val="2"/>
          </rPr>
          <t>NOTES:  Variable losses vary with the amount of electricity distributed and are, more precisely, proportional to the square of the current. Consequently, a 1% increase in current leads to an increase in losses of more than 1%. - Electrical Engineering Portal</t>
        </r>
      </text>
    </comment>
  </commentList>
</comments>
</file>

<file path=xl/comments2.xml><?xml version="1.0" encoding="utf-8"?>
<comments xmlns="http://schemas.openxmlformats.org/spreadsheetml/2006/main">
  <authors>
    <author>A. Zamora</author>
    <author>Jessica Shrader</author>
  </authors>
  <commentList>
    <comment ref="C80" authorId="0">
      <text>
        <r>
          <rPr>
            <b/>
            <sz val="9"/>
            <color indexed="81"/>
            <rFont val="Tahoma"/>
            <family val="2"/>
          </rPr>
          <t xml:space="preserve">Jessica Shrader:
</t>
        </r>
        <r>
          <rPr>
            <sz val="9"/>
            <color indexed="81"/>
            <rFont val="Tahoma"/>
            <family val="2"/>
          </rPr>
          <t xml:space="preserve">Blank due to Daylight Savings Time. No "HR-2" occurred. </t>
        </r>
      </text>
    </comment>
    <comment ref="B320" authorId="1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Hour 1 and 2 combined due to the end of DST.</t>
        </r>
      </text>
    </comment>
  </commentList>
</comments>
</file>

<file path=xl/sharedStrings.xml><?xml version="1.0" encoding="utf-8"?>
<sst xmlns="http://schemas.openxmlformats.org/spreadsheetml/2006/main" count="235" uniqueCount="97">
  <si>
    <t>Date</t>
  </si>
  <si>
    <t xml:space="preserve"> </t>
  </si>
  <si>
    <t>.</t>
  </si>
  <si>
    <t>More generally:</t>
  </si>
  <si>
    <t>Total</t>
  </si>
  <si>
    <t>HL (Hourly Load p.u.)</t>
  </si>
  <si>
    <t>HR-1</t>
  </si>
  <si>
    <t>HR-2</t>
  </si>
  <si>
    <t>HR-3</t>
  </si>
  <si>
    <t>HR-4</t>
  </si>
  <si>
    <t>HR-5</t>
  </si>
  <si>
    <t>HR-6</t>
  </si>
  <si>
    <t>HR-7</t>
  </si>
  <si>
    <t>HR-8</t>
  </si>
  <si>
    <t>HR-9</t>
  </si>
  <si>
    <t>HR-10</t>
  </si>
  <si>
    <t>HR-11</t>
  </si>
  <si>
    <t>HR-12</t>
  </si>
  <si>
    <t>HR-13</t>
  </si>
  <si>
    <t>HR-14</t>
  </si>
  <si>
    <t>HR-15</t>
  </si>
  <si>
    <t>HR-16</t>
  </si>
  <si>
    <t>HR-17</t>
  </si>
  <si>
    <t>HR-18</t>
  </si>
  <si>
    <t>HR-19</t>
  </si>
  <si>
    <t>HR-20</t>
  </si>
  <si>
    <t>HR-21</t>
  </si>
  <si>
    <t>HR-22</t>
  </si>
  <si>
    <t>HR-23</t>
  </si>
  <si>
    <t>HR-24</t>
  </si>
  <si>
    <t>Max</t>
  </si>
  <si>
    <t>MWH/Day</t>
  </si>
  <si>
    <t>Hourly Energy</t>
  </si>
  <si>
    <t>GWH</t>
  </si>
  <si>
    <t xml:space="preserve">1989 NEL = </t>
  </si>
  <si>
    <t>Hourly Loads p.u. of Peak</t>
  </si>
  <si>
    <t>Annual MWHs</t>
  </si>
  <si>
    <t xml:space="preserve">Cable Losses  % NEL = </t>
  </si>
  <si>
    <t>MAX</t>
  </si>
  <si>
    <t xml:space="preserve">Estimated Annual Cable Losses (GWH) = </t>
  </si>
  <si>
    <t>Peak = Summer Peak (April to October)</t>
  </si>
  <si>
    <t>SUMMER PEAK</t>
  </si>
  <si>
    <t>Applied above ratio to 2013 historical hourly loads</t>
  </si>
  <si>
    <t>Resulting Total Hourly Load</t>
  </si>
  <si>
    <t>FORECASTED</t>
  </si>
  <si>
    <t>Conductor Losses - From Handwritten PDF</t>
  </si>
  <si>
    <t>Dated 10/26/2010</t>
  </si>
  <si>
    <r>
      <t>Losses =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R</t>
    </r>
  </si>
  <si>
    <t>I = current/amps</t>
  </si>
  <si>
    <t>R = resistance of conductor</t>
  </si>
  <si>
    <t>OH FEEDERS 568.3 kcmil ACAR</t>
  </si>
  <si>
    <r>
      <t>current/amps</t>
    </r>
    <r>
      <rPr>
        <vertAlign val="superscript"/>
        <sz val="10"/>
        <rFont val="Arial"/>
        <family val="2"/>
      </rPr>
      <t>2</t>
    </r>
  </si>
  <si>
    <t>ohm/kft at 40º C</t>
  </si>
  <si>
    <t>w/kft</t>
  </si>
  <si>
    <t>mW/kft</t>
  </si>
  <si>
    <t>kft</t>
  </si>
  <si>
    <t>conductors</t>
  </si>
  <si>
    <t>mW in losses</t>
  </si>
  <si>
    <t>OH FEEDERS 3/0 AAAC</t>
  </si>
  <si>
    <r>
      <t>ohm/kft at 50</t>
    </r>
    <r>
      <rPr>
        <sz val="10"/>
        <rFont val="Arial"/>
        <family val="2"/>
      </rPr>
      <t>º</t>
    </r>
    <r>
      <rPr>
        <sz val="10"/>
        <rFont val="Arial"/>
        <family val="2"/>
      </rPr>
      <t xml:space="preserve"> C</t>
    </r>
  </si>
  <si>
    <t>OH FEEDERS 1/0 AAAC</t>
  </si>
  <si>
    <t>ohm/kft at 50º C</t>
  </si>
  <si>
    <t>OH LATERALS 1/0 AAAC</t>
  </si>
  <si>
    <t>UG FEEDERS 25kV, 1000 kcmil AL</t>
  </si>
  <si>
    <t>ohm/kft at 58º C</t>
  </si>
  <si>
    <t>UG FEEDERS 25kV, 1/0 AL</t>
  </si>
  <si>
    <t>UG LATERALS 25kV, 1/0 AL</t>
  </si>
  <si>
    <t>mW in total cable losses</t>
  </si>
  <si>
    <t>CONDUCTOR LOSSES (CL MW)</t>
  </si>
  <si>
    <r>
      <t>CL</t>
    </r>
    <r>
      <rPr>
        <sz val="12"/>
        <rFont val="Arial"/>
        <family val="2"/>
      </rPr>
      <t xml:space="preserve"> = Conductor losses </t>
    </r>
    <r>
      <rPr>
        <b/>
        <u/>
        <sz val="12"/>
        <rFont val="Arial"/>
        <family val="2"/>
      </rPr>
      <t xml:space="preserve">at peak </t>
    </r>
    <r>
      <rPr>
        <sz val="12"/>
        <rFont val="Arial"/>
        <family val="2"/>
      </rPr>
      <t xml:space="preserve"> (hour, day, month - mW); conductor losses are proportional to the </t>
    </r>
    <r>
      <rPr>
        <b/>
        <u/>
        <sz val="12"/>
        <rFont val="Arial"/>
        <family val="2"/>
      </rPr>
      <t>square</t>
    </r>
    <r>
      <rPr>
        <sz val="12"/>
        <rFont val="Arial"/>
        <family val="2"/>
      </rPr>
      <t xml:space="preserve"> of the load current (load). Conductor losses vary with load over time.</t>
    </r>
  </si>
  <si>
    <r>
      <t>CLE</t>
    </r>
    <r>
      <rPr>
        <sz val="12"/>
        <rFont val="Arial"/>
        <family val="2"/>
      </rPr>
      <t xml:space="preserve"> = mwh associated to conductor losses: 1 mW at peak = 1 mW p.u. = 1 mWh at the peak hour, varying over time.</t>
    </r>
  </si>
  <si>
    <r>
      <t>CLEF</t>
    </r>
    <r>
      <rPr>
        <sz val="12"/>
        <rFont val="Arial"/>
        <family val="2"/>
      </rPr>
      <t xml:space="preserve"> = Hourly factor for energy on conductors. Changes with time over a daily/monthly load cycle. CLEF is the square of the p.u. load.</t>
    </r>
  </si>
  <si>
    <t>CLEF (HL^2)</t>
  </si>
  <si>
    <t>CLEF*CL (Mwh)</t>
  </si>
  <si>
    <t>1*CL</t>
  </si>
  <si>
    <t>0.9764*CL</t>
  </si>
  <si>
    <t>0.9290*CL</t>
  </si>
  <si>
    <t>0.8431*CL</t>
  </si>
  <si>
    <t xml:space="preserve">Hourly Energy (CLE) = CLEF*CL </t>
  </si>
  <si>
    <t>(hourly load/peak)</t>
  </si>
  <si>
    <t>CLEF = (Hourly Loads p.u of Peak) **2</t>
  </si>
  <si>
    <t>FNG Forecasted Summer Peak</t>
  </si>
  <si>
    <t xml:space="preserve">2017 FCST NEL = </t>
  </si>
  <si>
    <t>Ratioed 2017 Projected Summer Peak</t>
  </si>
  <si>
    <t>BASED ON 2014 RAW DATA</t>
  </si>
  <si>
    <t>2014 Hourly Load</t>
  </si>
  <si>
    <t>2014 Historical Summer Peak</t>
  </si>
  <si>
    <t>2017 FORECASTED Hourly Loads - RC2016</t>
  </si>
  <si>
    <t>Ratio 2014 to 2016</t>
  </si>
  <si>
    <t>2016 Forecasted (FNG) NEL</t>
  </si>
  <si>
    <t>2016 FCST (RC2016) - ESTIMATED PRIMARY LINE (CABLE) ENERGY LOSSES</t>
  </si>
  <si>
    <t>OPC 012916</t>
  </si>
  <si>
    <t>FPL RC-16</t>
  </si>
  <si>
    <t>OPC 012917</t>
  </si>
  <si>
    <t>OPC 012918</t>
  </si>
  <si>
    <t>OPC 012919</t>
  </si>
  <si>
    <t>OPC 012920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</si>
</sst>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0.000"/>
    <numFmt numFmtId="165" formatCode="0.00_)"/>
    <numFmt numFmtId="166" formatCode="0.000_)"/>
    <numFmt numFmtId="167" formatCode="_(* #,##0_);_(* \(#,##0\);_(* &quot;-&quot;??_);_(@_)"/>
    <numFmt numFmtId="168" formatCode="#,##0.00000"/>
    <numFmt numFmtId="169" formatCode="_(* #,##0.0000_);_(* \(#,##0.0000\);_(* &quot;-&quot;??_);_(@_)"/>
    <numFmt numFmtId="170" formatCode="0.00000"/>
    <numFmt numFmtId="171" formatCode="0.0"/>
    <numFmt numFmtId="172" formatCode="0.0000"/>
  </numFmts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Tms Rmn"/>
      <family val="1"/>
    </font>
    <font>
      <b/>
      <i/>
      <sz val="16"/>
      <name val="Helv"/>
    </font>
    <font>
      <sz val="8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b/>
      <sz val="9"/>
      <color rgb="FF0070C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70C0"/>
      <name val="Arial"/>
      <family val="2"/>
    </font>
    <font>
      <b/>
      <sz val="9"/>
      <color rgb="FFFF0000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sz val="8"/>
      <name val="Times New Roman"/>
      <family val="1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5" fontId="4" fillId="0" borderId="0"/>
    <xf numFmtId="0" fontId="2" fillId="0" borderId="0"/>
    <xf numFmtId="0" fontId="2" fillId="0" borderId="0"/>
    <xf numFmtId="0" fontId="1" fillId="0" borderId="0">
      <alignment horizontal="left" wrapText="1"/>
    </xf>
    <xf numFmtId="0" fontId="1" fillId="0" borderId="0"/>
    <xf numFmtId="0" fontId="1" fillId="0" borderId="0"/>
  </cellStyleXfs>
  <cellXfs count="102">
    <xf numFmtId="0" fontId="0" fillId="0" borderId="0" xfId="0"/>
    <xf numFmtId="0" fontId="6" fillId="0" borderId="0" xfId="0" applyFont="1" applyAlignment="1">
      <alignment horizontal="center"/>
    </xf>
    <xf numFmtId="0" fontId="9" fillId="0" borderId="0" xfId="0" applyFont="1" applyFill="1" applyBorder="1"/>
    <xf numFmtId="0" fontId="9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11" fillId="0" borderId="0" xfId="0" applyFont="1" applyFill="1" applyBorder="1"/>
    <xf numFmtId="1" fontId="11" fillId="0" borderId="0" xfId="0" applyNumberFormat="1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6" fillId="0" borderId="0" xfId="0" applyFont="1"/>
    <xf numFmtId="14" fontId="6" fillId="0" borderId="0" xfId="0" applyNumberFormat="1" applyFont="1"/>
    <xf numFmtId="3" fontId="6" fillId="0" borderId="0" xfId="0" applyNumberFormat="1" applyFont="1" applyFill="1" applyBorder="1"/>
    <xf numFmtId="3" fontId="6" fillId="0" borderId="0" xfId="0" applyNumberFormat="1" applyFont="1" applyFill="1" applyBorder="1" applyProtection="1"/>
    <xf numFmtId="3" fontId="6" fillId="0" borderId="0" xfId="0" applyNumberFormat="1" applyFont="1"/>
    <xf numFmtId="168" fontId="6" fillId="0" borderId="0" xfId="0" applyNumberFormat="1" applyFont="1" applyFill="1" applyBorder="1"/>
    <xf numFmtId="168" fontId="6" fillId="0" borderId="0" xfId="0" applyNumberFormat="1" applyFont="1"/>
    <xf numFmtId="0" fontId="0" fillId="0" borderId="0" xfId="0" applyFill="1"/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1" fontId="11" fillId="0" borderId="0" xfId="0" quotePrefix="1" applyNumberFormat="1" applyFont="1" applyAlignment="1">
      <alignment horizontal="center"/>
    </xf>
    <xf numFmtId="168" fontId="6" fillId="3" borderId="0" xfId="0" applyNumberFormat="1" applyFont="1" applyFill="1" applyBorder="1"/>
    <xf numFmtId="164" fontId="11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14" fillId="0" borderId="0" xfId="0" applyFont="1"/>
    <xf numFmtId="168" fontId="6" fillId="0" borderId="3" xfId="0" applyNumberFormat="1" applyFont="1" applyBorder="1"/>
    <xf numFmtId="168" fontId="6" fillId="0" borderId="3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3" fontId="13" fillId="4" borderId="2" xfId="0" applyNumberFormat="1" applyFont="1" applyFill="1" applyBorder="1"/>
    <xf numFmtId="168" fontId="6" fillId="0" borderId="0" xfId="0" applyNumberFormat="1" applyFont="1" applyFill="1"/>
    <xf numFmtId="3" fontId="17" fillId="0" borderId="0" xfId="0" applyNumberFormat="1" applyFont="1"/>
    <xf numFmtId="3" fontId="17" fillId="0" borderId="0" xfId="0" applyNumberFormat="1" applyFont="1" applyFill="1"/>
    <xf numFmtId="0" fontId="18" fillId="0" borderId="0" xfId="0" applyFont="1" applyAlignment="1">
      <alignment horizontal="left" indent="1"/>
    </xf>
    <xf numFmtId="0" fontId="17" fillId="0" borderId="0" xfId="0" applyFont="1" applyFill="1"/>
    <xf numFmtId="3" fontId="17" fillId="0" borderId="3" xfId="0" applyNumberFormat="1" applyFont="1" applyFill="1" applyBorder="1"/>
    <xf numFmtId="167" fontId="9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left" indent="3"/>
    </xf>
    <xf numFmtId="0" fontId="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3" fontId="6" fillId="0" borderId="0" xfId="0" applyNumberFormat="1" applyFont="1" applyFill="1"/>
    <xf numFmtId="3" fontId="6" fillId="0" borderId="0" xfId="0" applyNumberFormat="1" applyFont="1" applyFill="1" applyBorder="1" applyAlignment="1"/>
    <xf numFmtId="3" fontId="6" fillId="0" borderId="0" xfId="0" applyNumberFormat="1" applyFont="1" applyBorder="1"/>
    <xf numFmtId="14" fontId="6" fillId="5" borderId="0" xfId="0" applyNumberFormat="1" applyFont="1" applyFill="1"/>
    <xf numFmtId="3" fontId="9" fillId="6" borderId="0" xfId="0" applyNumberFormat="1" applyFont="1" applyFill="1" applyBorder="1" applyAlignment="1">
      <alignment horizontal="center"/>
    </xf>
    <xf numFmtId="2" fontId="9" fillId="6" borderId="0" xfId="0" applyNumberFormat="1" applyFont="1" applyFill="1" applyBorder="1" applyAlignment="1">
      <alignment horizontal="center"/>
    </xf>
    <xf numFmtId="167" fontId="24" fillId="0" borderId="0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67" fontId="14" fillId="0" borderId="0" xfId="1" applyNumberFormat="1" applyFont="1"/>
    <xf numFmtId="3" fontId="14" fillId="0" borderId="0" xfId="0" applyNumberFormat="1" applyFont="1"/>
    <xf numFmtId="169" fontId="14" fillId="0" borderId="3" xfId="0" applyNumberFormat="1" applyFont="1" applyBorder="1"/>
    <xf numFmtId="3" fontId="14" fillId="4" borderId="0" xfId="0" applyNumberFormat="1" applyFont="1" applyFill="1"/>
    <xf numFmtId="3" fontId="14" fillId="0" borderId="3" xfId="0" applyNumberFormat="1" applyFont="1" applyBorder="1"/>
    <xf numFmtId="0" fontId="9" fillId="0" borderId="0" xfId="14" applyFont="1"/>
    <xf numFmtId="0" fontId="1" fillId="0" borderId="0" xfId="14"/>
    <xf numFmtId="14" fontId="9" fillId="0" borderId="0" xfId="14" applyNumberFormat="1" applyFont="1"/>
    <xf numFmtId="0" fontId="1" fillId="0" borderId="0" xfId="14" applyFont="1"/>
    <xf numFmtId="167" fontId="0" fillId="0" borderId="0" xfId="1" applyNumberFormat="1" applyFont="1"/>
    <xf numFmtId="1" fontId="1" fillId="0" borderId="0" xfId="14" applyNumberFormat="1"/>
    <xf numFmtId="170" fontId="1" fillId="0" borderId="0" xfId="14" applyNumberFormat="1"/>
    <xf numFmtId="171" fontId="1" fillId="0" borderId="0" xfId="14" applyNumberFormat="1"/>
    <xf numFmtId="171" fontId="28" fillId="0" borderId="0" xfId="14" applyNumberFormat="1" applyFont="1"/>
    <xf numFmtId="0" fontId="28" fillId="0" borderId="0" xfId="14" applyFont="1"/>
    <xf numFmtId="164" fontId="1" fillId="0" borderId="0" xfId="14" applyNumberFormat="1"/>
    <xf numFmtId="2" fontId="1" fillId="0" borderId="0" xfId="14" applyNumberFormat="1"/>
    <xf numFmtId="2" fontId="28" fillId="0" borderId="0" xfId="14" applyNumberFormat="1" applyFont="1"/>
    <xf numFmtId="2" fontId="29" fillId="0" borderId="0" xfId="14" applyNumberFormat="1" applyFont="1"/>
    <xf numFmtId="0" fontId="29" fillId="0" borderId="0" xfId="14" applyFont="1"/>
    <xf numFmtId="0" fontId="25" fillId="0" borderId="0" xfId="0" applyFont="1" applyFill="1" applyAlignment="1"/>
    <xf numFmtId="0" fontId="11" fillId="6" borderId="7" xfId="0" applyFont="1" applyFill="1" applyBorder="1" applyAlignment="1">
      <alignment horizontal="right"/>
    </xf>
    <xf numFmtId="172" fontId="11" fillId="0" borderId="1" xfId="0" applyNumberFormat="1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4" fontId="6" fillId="5" borderId="0" xfId="0" applyNumberFormat="1" applyFont="1" applyFill="1" applyBorder="1"/>
    <xf numFmtId="14" fontId="6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0" fontId="25" fillId="0" borderId="0" xfId="0" applyFont="1"/>
    <xf numFmtId="0" fontId="17" fillId="0" borderId="0" xfId="0" applyFont="1"/>
    <xf numFmtId="167" fontId="9" fillId="0" borderId="0" xfId="1" applyNumberFormat="1" applyFont="1" applyFill="1" applyBorder="1"/>
    <xf numFmtId="3" fontId="9" fillId="7" borderId="2" xfId="0" applyNumberFormat="1" applyFont="1" applyFill="1" applyBorder="1" applyAlignment="1">
      <alignment horizontal="center"/>
    </xf>
    <xf numFmtId="3" fontId="31" fillId="7" borderId="0" xfId="15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4" fontId="9" fillId="6" borderId="4" xfId="11" applyNumberFormat="1" applyFont="1" applyFill="1" applyBorder="1" applyAlignment="1">
      <alignment horizontal="center" vertical="center"/>
    </xf>
    <xf numFmtId="4" fontId="9" fillId="6" borderId="5" xfId="11" applyNumberFormat="1" applyFont="1" applyFill="1" applyBorder="1" applyAlignment="1">
      <alignment horizontal="center" vertical="center"/>
    </xf>
    <xf numFmtId="4" fontId="9" fillId="6" borderId="6" xfId="11" applyNumberFormat="1" applyFont="1" applyFill="1" applyBorder="1" applyAlignment="1">
      <alignment horizontal="center" vertical="center"/>
    </xf>
    <xf numFmtId="1" fontId="11" fillId="6" borderId="7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7" fillId="0" borderId="0" xfId="14" applyFont="1" applyAlignment="1">
      <alignment horizontal="center"/>
    </xf>
    <xf numFmtId="0" fontId="32" fillId="0" borderId="0" xfId="14" applyFont="1"/>
    <xf numFmtId="0" fontId="32" fillId="0" borderId="0" xfId="0" applyFont="1"/>
  </cellXfs>
  <cellStyles count="16">
    <cellStyle name="Comma" xfId="1" builtinId="3"/>
    <cellStyle name="Comma  - Style1" xfId="2"/>
    <cellStyle name="Comma  - Style2" xfId="3"/>
    <cellStyle name="Comma  - Style3" xfId="4"/>
    <cellStyle name="Comma  - Style4" xfId="5"/>
    <cellStyle name="Comma  - Style5" xfId="6"/>
    <cellStyle name="Comma  - Style6" xfId="7"/>
    <cellStyle name="Comma  - Style7" xfId="8"/>
    <cellStyle name="Comma  - Style8" xfId="9"/>
    <cellStyle name="Normal" xfId="0" builtinId="0"/>
    <cellStyle name="Normal - Style1" xfId="10"/>
    <cellStyle name="Normal 10" xfId="11"/>
    <cellStyle name="Normal 13" xfId="12"/>
    <cellStyle name="Normal 2" xfId="14"/>
    <cellStyle name="Normal_2007 BUDGET FORECAST (Aug 24)" xfId="15"/>
    <cellStyle name="Style 1" xfId="13"/>
  </cellStyles>
  <dxfs count="11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31</xdr:row>
      <xdr:rowOff>0</xdr:rowOff>
    </xdr:from>
    <xdr:to>
      <xdr:col>14</xdr:col>
      <xdr:colOff>304800</xdr:colOff>
      <xdr:row>31</xdr:row>
      <xdr:rowOff>0</xdr:rowOff>
    </xdr:to>
    <xdr:sp macro="" textlink="">
      <xdr:nvSpPr>
        <xdr:cNvPr id="3116" name="Line 1"/>
        <xdr:cNvSpPr>
          <a:spLocks noChangeShapeType="1"/>
        </xdr:cNvSpPr>
      </xdr:nvSpPr>
      <xdr:spPr bwMode="auto">
        <a:xfrm flipV="1">
          <a:off x="1287780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9525</xdr:colOff>
      <xdr:row>398</xdr:row>
      <xdr:rowOff>104775</xdr:rowOff>
    </xdr:from>
    <xdr:to>
      <xdr:col>27</xdr:col>
      <xdr:colOff>9525</xdr:colOff>
      <xdr:row>398</xdr:row>
      <xdr:rowOff>104775</xdr:rowOff>
    </xdr:to>
    <xdr:sp macro="" textlink="">
      <xdr:nvSpPr>
        <xdr:cNvPr id="3117" name="Line 20"/>
        <xdr:cNvSpPr>
          <a:spLocks noChangeShapeType="1"/>
        </xdr:cNvSpPr>
      </xdr:nvSpPr>
      <xdr:spPr bwMode="auto">
        <a:xfrm>
          <a:off x="22231350" y="761619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6" tint="0.39997558519241921"/>
    <pageSetUpPr fitToPage="1"/>
  </sheetPr>
  <dimension ref="A1:AB399"/>
  <sheetViews>
    <sheetView showGridLines="0" tabSelected="1" zoomScale="70" zoomScaleNormal="70" workbookViewId="0">
      <selection activeCell="A2" sqref="A1:XFD3"/>
    </sheetView>
  </sheetViews>
  <sheetFormatPr defaultColWidth="9.109375" defaultRowHeight="15" outlineLevelRow="1" x14ac:dyDescent="0.25"/>
  <cols>
    <col min="1" max="1" width="18.33203125" style="5" customWidth="1"/>
    <col min="2" max="2" width="12.33203125" style="5" customWidth="1"/>
    <col min="3" max="3" width="16.44140625" style="5" customWidth="1"/>
    <col min="4" max="4" width="15.44140625" style="5" customWidth="1"/>
    <col min="5" max="5" width="15.6640625" style="5" customWidth="1"/>
    <col min="6" max="6" width="15.44140625" style="5" customWidth="1"/>
    <col min="7" max="8" width="11.6640625" style="5" bestFit="1" customWidth="1"/>
    <col min="9" max="9" width="11.6640625" style="5" customWidth="1"/>
    <col min="10" max="10" width="11.5546875" style="5" customWidth="1"/>
    <col min="11" max="11" width="13.109375" style="5" customWidth="1"/>
    <col min="12" max="12" width="18.88671875" style="5" bestFit="1" customWidth="1"/>
    <col min="13" max="14" width="11.6640625" style="5" customWidth="1"/>
    <col min="15" max="15" width="13.5546875" style="5" customWidth="1"/>
    <col min="16" max="16" width="13.33203125" style="5" bestFit="1" customWidth="1"/>
    <col min="17" max="25" width="11.6640625" style="5" customWidth="1"/>
    <col min="26" max="26" width="14" style="5" bestFit="1" customWidth="1"/>
    <col min="27" max="16384" width="9.109375" style="5"/>
  </cols>
  <sheetData>
    <row r="1" spans="1:26" s="2" customFormat="1" ht="15.6" x14ac:dyDescent="0.3">
      <c r="A1" s="2" t="s">
        <v>91</v>
      </c>
    </row>
    <row r="2" spans="1:26" s="2" customFormat="1" ht="15.6" x14ac:dyDescent="0.3">
      <c r="A2" s="2" t="s">
        <v>92</v>
      </c>
    </row>
    <row r="3" spans="1:26" s="2" customFormat="1" ht="15.6" x14ac:dyDescent="0.3"/>
    <row r="4" spans="1:26" ht="32.25" customHeight="1" x14ac:dyDescent="0.4">
      <c r="A4" s="94" t="s">
        <v>90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ht="21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83" t="s">
        <v>82</v>
      </c>
      <c r="L5" s="52">
        <f>+'2016 Hourly Load - RC2016'!AE17/1000</f>
        <v>119098.52431136434</v>
      </c>
      <c r="M5" s="29" t="s">
        <v>33</v>
      </c>
      <c r="O5" s="2" t="s">
        <v>34</v>
      </c>
      <c r="P5" s="42">
        <v>69956</v>
      </c>
      <c r="Q5" s="29" t="s">
        <v>33</v>
      </c>
    </row>
    <row r="6" spans="1:26" ht="54.75" customHeight="1" outlineLevel="1" x14ac:dyDescent="0.3">
      <c r="A6" s="15"/>
      <c r="B6" s="15"/>
      <c r="D6" s="43" t="s">
        <v>39</v>
      </c>
      <c r="F6" s="15"/>
      <c r="G6" s="15"/>
      <c r="H6" s="50">
        <f>Z399/1000</f>
        <v>568.39655652329304</v>
      </c>
      <c r="I6" s="15"/>
      <c r="J6" s="15"/>
      <c r="K6" s="44" t="s">
        <v>37</v>
      </c>
      <c r="L6" s="51">
        <f>(H6/L5)*100</f>
        <v>0.477249033780897</v>
      </c>
      <c r="M6" s="15"/>
      <c r="O6" s="44" t="s">
        <v>37</v>
      </c>
      <c r="P6" s="51">
        <f>(909/P5)*100</f>
        <v>1.2993881868603123</v>
      </c>
    </row>
    <row r="7" spans="1:26" outlineLevel="1" x14ac:dyDescent="0.25"/>
    <row r="8" spans="1:26" ht="15.6" outlineLevel="1" x14ac:dyDescent="0.3">
      <c r="A8" s="2"/>
    </row>
    <row r="9" spans="1:26" ht="15.6" outlineLevel="1" x14ac:dyDescent="0.3">
      <c r="A9" s="14" t="s">
        <v>69</v>
      </c>
    </row>
    <row r="10" spans="1:26" ht="15.6" outlineLevel="1" x14ac:dyDescent="0.3">
      <c r="A10" s="2"/>
      <c r="Q10" s="28"/>
    </row>
    <row r="11" spans="1:26" ht="15.6" outlineLevel="1" x14ac:dyDescent="0.3">
      <c r="A11" s="2" t="s">
        <v>70</v>
      </c>
      <c r="L11" s="86"/>
      <c r="M11" s="2"/>
    </row>
    <row r="12" spans="1:26" ht="15.6" outlineLevel="1" x14ac:dyDescent="0.3">
      <c r="A12" s="2"/>
    </row>
    <row r="13" spans="1:26" ht="15.6" outlineLevel="1" x14ac:dyDescent="0.3">
      <c r="A13" s="2" t="s">
        <v>71</v>
      </c>
    </row>
    <row r="14" spans="1:26" outlineLevel="1" x14ac:dyDescent="0.25"/>
    <row r="15" spans="1:26" outlineLevel="1" x14ac:dyDescent="0.25">
      <c r="A15" s="5" t="s">
        <v>3</v>
      </c>
    </row>
    <row r="16" spans="1:26" ht="30" outlineLevel="1" x14ac:dyDescent="0.25">
      <c r="B16" s="7" t="s">
        <v>5</v>
      </c>
      <c r="C16" s="8" t="s">
        <v>72</v>
      </c>
      <c r="D16" s="7" t="s">
        <v>73</v>
      </c>
      <c r="E16" s="8"/>
      <c r="F16" s="7"/>
    </row>
    <row r="17" spans="1:26" ht="15.6" outlineLevel="1" x14ac:dyDescent="0.3">
      <c r="B17" s="9">
        <v>1</v>
      </c>
      <c r="C17" s="10">
        <v>1</v>
      </c>
      <c r="D17" s="10" t="s">
        <v>74</v>
      </c>
      <c r="E17" s="78"/>
      <c r="F17" s="11"/>
      <c r="G17" s="2"/>
      <c r="H17" s="2"/>
      <c r="I17" s="2"/>
      <c r="J17" s="2"/>
      <c r="K17" s="2"/>
      <c r="L17" s="2"/>
    </row>
    <row r="18" spans="1:26" ht="15.6" outlineLevel="1" x14ac:dyDescent="0.25">
      <c r="B18" s="9">
        <v>0.98814127352410419</v>
      </c>
      <c r="C18" s="77">
        <f>+B18^2</f>
        <v>0.97642317644183851</v>
      </c>
      <c r="D18" s="10" t="s">
        <v>75</v>
      </c>
      <c r="E18" s="78"/>
      <c r="F18" s="11"/>
      <c r="I18" s="11"/>
      <c r="O18" s="90" t="s">
        <v>68</v>
      </c>
      <c r="P18" s="91"/>
      <c r="Q18" s="92"/>
    </row>
    <row r="19" spans="1:26" outlineLevel="1" x14ac:dyDescent="0.25">
      <c r="B19" s="9">
        <v>0.96385666408868265</v>
      </c>
      <c r="C19" s="77">
        <f>+B19^2</f>
        <v>0.92901966890816357</v>
      </c>
      <c r="D19" s="10" t="s">
        <v>76</v>
      </c>
      <c r="E19" s="78"/>
      <c r="F19" s="11"/>
      <c r="I19" s="11"/>
      <c r="O19" s="76" t="s">
        <v>4</v>
      </c>
      <c r="P19" s="93">
        <v>196</v>
      </c>
      <c r="Q19" s="93"/>
    </row>
    <row r="20" spans="1:26" outlineLevel="1" x14ac:dyDescent="0.25">
      <c r="B20" s="9">
        <v>0.91822634699664862</v>
      </c>
      <c r="C20" s="77">
        <f>+B20^2</f>
        <v>0.84313962431880973</v>
      </c>
      <c r="D20" s="10" t="s">
        <v>77</v>
      </c>
      <c r="E20" s="78"/>
      <c r="F20" s="11"/>
      <c r="I20" s="11"/>
      <c r="O20" s="12"/>
      <c r="P20" s="13"/>
      <c r="Q20" s="13"/>
    </row>
    <row r="21" spans="1:26" ht="15.6" outlineLevel="1" x14ac:dyDescent="0.3">
      <c r="B21" s="3" t="s">
        <v>2</v>
      </c>
      <c r="C21" s="4" t="s">
        <v>2</v>
      </c>
      <c r="D21" s="3" t="s">
        <v>2</v>
      </c>
      <c r="E21" s="79"/>
      <c r="F21" s="15"/>
      <c r="O21" s="12"/>
      <c r="P21" s="13"/>
      <c r="Q21" s="13"/>
    </row>
    <row r="22" spans="1:26" ht="15.6" outlineLevel="1" x14ac:dyDescent="0.3">
      <c r="B22" s="3" t="s">
        <v>2</v>
      </c>
      <c r="C22" s="3" t="s">
        <v>2</v>
      </c>
      <c r="D22" s="3" t="s">
        <v>2</v>
      </c>
      <c r="E22" s="80"/>
      <c r="F22" s="15"/>
      <c r="O22" s="12"/>
    </row>
    <row r="23" spans="1:26" ht="15.6" outlineLevel="1" x14ac:dyDescent="0.3">
      <c r="B23" s="3" t="s">
        <v>2</v>
      </c>
      <c r="C23" s="3" t="s">
        <v>2</v>
      </c>
      <c r="D23" s="3" t="s">
        <v>2</v>
      </c>
      <c r="E23" s="80"/>
      <c r="F23" s="15"/>
      <c r="P23" s="6"/>
    </row>
    <row r="24" spans="1:26" outlineLevel="1" x14ac:dyDescent="0.25">
      <c r="B24" s="8"/>
      <c r="C24" s="8"/>
      <c r="D24" s="8"/>
      <c r="E24" s="8"/>
      <c r="F24" s="8"/>
    </row>
    <row r="25" spans="1:26" outlineLevel="1" x14ac:dyDescent="0.25">
      <c r="A25" s="5" t="s">
        <v>78</v>
      </c>
    </row>
    <row r="26" spans="1:26" outlineLevel="1" x14ac:dyDescent="0.25"/>
    <row r="27" spans="1:26" ht="15.6" outlineLevel="1" x14ac:dyDescent="0.3">
      <c r="A27" s="2" t="s">
        <v>40</v>
      </c>
    </row>
    <row r="28" spans="1:26" ht="27.75" customHeight="1" x14ac:dyDescent="0.4">
      <c r="A28" s="89" t="s">
        <v>32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26" s="24" customFormat="1" ht="15.6" x14ac:dyDescent="0.3">
      <c r="A29" s="53" t="s">
        <v>0</v>
      </c>
      <c r="B29" s="53" t="s">
        <v>6</v>
      </c>
      <c r="C29" s="53" t="s">
        <v>7</v>
      </c>
      <c r="D29" s="53" t="s">
        <v>8</v>
      </c>
      <c r="E29" s="53" t="s">
        <v>9</v>
      </c>
      <c r="F29" s="53" t="s">
        <v>10</v>
      </c>
      <c r="G29" s="53" t="s">
        <v>11</v>
      </c>
      <c r="H29" s="53" t="s">
        <v>12</v>
      </c>
      <c r="I29" s="53" t="s">
        <v>13</v>
      </c>
      <c r="J29" s="53" t="s">
        <v>14</v>
      </c>
      <c r="K29" s="53" t="s">
        <v>15</v>
      </c>
      <c r="L29" s="53" t="s">
        <v>16</v>
      </c>
      <c r="M29" s="53" t="s">
        <v>17</v>
      </c>
      <c r="N29" s="53" t="s">
        <v>18</v>
      </c>
      <c r="O29" s="53" t="s">
        <v>19</v>
      </c>
      <c r="P29" s="53" t="s">
        <v>20</v>
      </c>
      <c r="Q29" s="53" t="s">
        <v>21</v>
      </c>
      <c r="R29" s="54" t="s">
        <v>22</v>
      </c>
      <c r="S29" s="53" t="s">
        <v>23</v>
      </c>
      <c r="T29" s="53" t="s">
        <v>24</v>
      </c>
      <c r="U29" s="53" t="s">
        <v>25</v>
      </c>
      <c r="V29" s="53" t="s">
        <v>26</v>
      </c>
      <c r="W29" s="53" t="s">
        <v>27</v>
      </c>
      <c r="X29" s="53" t="s">
        <v>28</v>
      </c>
      <c r="Y29" s="53" t="s">
        <v>29</v>
      </c>
      <c r="Z29" s="53" t="s">
        <v>31</v>
      </c>
    </row>
    <row r="30" spans="1:26" x14ac:dyDescent="0.25">
      <c r="A30" s="24"/>
    </row>
    <row r="31" spans="1:26" x14ac:dyDescent="0.25">
      <c r="A31" s="17">
        <v>42370</v>
      </c>
      <c r="B31" s="26">
        <f>$P$19*(CLEF!B11)</f>
        <v>33.082018248901143</v>
      </c>
      <c r="C31" s="26">
        <f>$P$19*(CLEF!C11)</f>
        <v>30.71861340538025</v>
      </c>
      <c r="D31" s="26">
        <f>$P$19*(CLEF!D11)</f>
        <v>27.621198990207535</v>
      </c>
      <c r="E31" s="26">
        <f>$P$19*(CLEF!E11)</f>
        <v>25.602056610053769</v>
      </c>
      <c r="F31" s="26">
        <f>$P$19*(CLEF!F11)</f>
        <v>24.746798302361587</v>
      </c>
      <c r="G31" s="26">
        <f>$P$19*(CLEF!G11)</f>
        <v>25.163764606323308</v>
      </c>
      <c r="H31" s="26">
        <f>$P$19*(CLEF!H11)</f>
        <v>26.48999294802783</v>
      </c>
      <c r="I31" s="26">
        <f>$P$19*(CLEF!I11)</f>
        <v>27.608843276208567</v>
      </c>
      <c r="J31" s="26">
        <f>$P$19*(CLEF!J11)</f>
        <v>32.845779139450819</v>
      </c>
      <c r="K31" s="26">
        <f>$P$19*(CLEF!K11)</f>
        <v>42.043620376493436</v>
      </c>
      <c r="L31" s="26">
        <f>$P$19*(CLEF!L11)</f>
        <v>51.680088769463907</v>
      </c>
      <c r="M31" s="26">
        <f>$P$19*(CLEF!M11)</f>
        <v>58.851551448548506</v>
      </c>
      <c r="N31" s="26">
        <f>$P$19*(CLEF!N11)</f>
        <v>63.316251386160317</v>
      </c>
      <c r="O31" s="26">
        <f>$P$19*(CLEF!O11)</f>
        <v>65.11557469591223</v>
      </c>
      <c r="P31" s="26">
        <f>$P$19*(CLEF!P11)</f>
        <v>64.575964800837085</v>
      </c>
      <c r="Q31" s="26">
        <f>$P$19*(CLEF!Q11)</f>
        <v>62.933295774362314</v>
      </c>
      <c r="R31" s="26">
        <f>$P$19*(CLEF!R11)</f>
        <v>61.256570447383595</v>
      </c>
      <c r="S31" s="26">
        <f>$P$19*(CLEF!S11)</f>
        <v>62.691047766082143</v>
      </c>
      <c r="T31" s="26">
        <f>$P$19*(CLEF!T11)</f>
        <v>68.926425175064637</v>
      </c>
      <c r="U31" s="26">
        <f>$P$19*(CLEF!U11)</f>
        <v>65.181997369706281</v>
      </c>
      <c r="V31" s="26">
        <f>$P$19*(CLEF!V11)</f>
        <v>59.711446604167584</v>
      </c>
      <c r="W31" s="26">
        <f>$P$19*(CLEF!W11)</f>
        <v>53.900800319076851</v>
      </c>
      <c r="X31" s="26">
        <f>$P$19*(CLEF!X11)</f>
        <v>46.637265803083018</v>
      </c>
      <c r="Y31" s="26">
        <f>$P$19*(CLEF!Y11)</f>
        <v>38.238585306242506</v>
      </c>
      <c r="Z31" s="13">
        <f>SUM(B31:Y31)</f>
        <v>1118.9395515694996</v>
      </c>
    </row>
    <row r="32" spans="1:26" x14ac:dyDescent="0.25">
      <c r="A32" s="17">
        <v>42371</v>
      </c>
      <c r="B32" s="26">
        <f>$P$19*(CLEF!B12)</f>
        <v>31.130478485586909</v>
      </c>
      <c r="C32" s="26">
        <f>$P$19*(CLEF!C12)</f>
        <v>26.957945921228113</v>
      </c>
      <c r="D32" s="26">
        <f>$P$19*(CLEF!D12)</f>
        <v>24.321718551080988</v>
      </c>
      <c r="E32" s="26">
        <f>$P$19*(CLEF!E12)</f>
        <v>23.108116550482709</v>
      </c>
      <c r="F32" s="26">
        <f>$P$19*(CLEF!F12)</f>
        <v>22.770283135504254</v>
      </c>
      <c r="G32" s="26">
        <f>$P$19*(CLEF!G12)</f>
        <v>24.171209646136752</v>
      </c>
      <c r="H32" s="26">
        <f>$P$19*(CLEF!H12)</f>
        <v>29.915970191984734</v>
      </c>
      <c r="I32" s="26">
        <f>$P$19*(CLEF!I12)</f>
        <v>35.030232404071079</v>
      </c>
      <c r="J32" s="26">
        <f>$P$19*(CLEF!J12)</f>
        <v>43.372707877407741</v>
      </c>
      <c r="K32" s="26">
        <f>$P$19*(CLEF!K12)</f>
        <v>54.324550518135183</v>
      </c>
      <c r="L32" s="26">
        <f>$P$19*(CLEF!L12)</f>
        <v>64.029192668751705</v>
      </c>
      <c r="M32" s="26">
        <f>$P$19*(CLEF!M12)</f>
        <v>71.139958593851816</v>
      </c>
      <c r="N32" s="26">
        <f>$P$19*(CLEF!N12)</f>
        <v>76.451196317186572</v>
      </c>
      <c r="O32" s="26">
        <f>$P$19*(CLEF!O12)</f>
        <v>80.259650285368707</v>
      </c>
      <c r="P32" s="26">
        <f>$P$19*(CLEF!P12)</f>
        <v>81.996203043725032</v>
      </c>
      <c r="Q32" s="26">
        <f>$P$19*(CLEF!Q12)</f>
        <v>81.115015012521496</v>
      </c>
      <c r="R32" s="26">
        <f>$P$19*(CLEF!R12)</f>
        <v>77.876299394372069</v>
      </c>
      <c r="S32" s="26">
        <f>$P$19*(CLEF!S12)</f>
        <v>76.523167314677352</v>
      </c>
      <c r="T32" s="26">
        <f>$P$19*(CLEF!T12)</f>
        <v>82.315876046852637</v>
      </c>
      <c r="U32" s="26">
        <f>$P$19*(CLEF!U12)</f>
        <v>76.163650934598095</v>
      </c>
      <c r="V32" s="26">
        <f>$P$19*(CLEF!V12)</f>
        <v>68.26433028151375</v>
      </c>
      <c r="W32" s="26">
        <f>$P$19*(CLEF!W12)</f>
        <v>59.966079349935988</v>
      </c>
      <c r="X32" s="26">
        <f>$P$19*(CLEF!X12)</f>
        <v>51.308897690830086</v>
      </c>
      <c r="Y32" s="26">
        <f>$P$19*(CLEF!Y12)</f>
        <v>42.028376134277714</v>
      </c>
      <c r="Z32" s="13">
        <f t="shared" ref="Z32:Z96" si="0">SUM(B32:Y32)</f>
        <v>1304.5411063500817</v>
      </c>
    </row>
    <row r="33" spans="1:26" x14ac:dyDescent="0.25">
      <c r="A33" s="17">
        <v>42372</v>
      </c>
      <c r="B33" s="26">
        <f>$P$19*(CLEF!B13)</f>
        <v>34.001155874382157</v>
      </c>
      <c r="C33" s="26">
        <f>$P$19*(CLEF!C13)</f>
        <v>28.782362456068814</v>
      </c>
      <c r="D33" s="26">
        <f>$P$19*(CLEF!D13)</f>
        <v>25.762916189613975</v>
      </c>
      <c r="E33" s="26">
        <f>$P$19*(CLEF!E13)</f>
        <v>24.35651771470291</v>
      </c>
      <c r="F33" s="26">
        <f>$P$19*(CLEF!F13)</f>
        <v>24.240617247594042</v>
      </c>
      <c r="G33" s="26">
        <f>$P$19*(CLEF!G13)</f>
        <v>25.87043577868149</v>
      </c>
      <c r="H33" s="26">
        <f>$P$19*(CLEF!H13)</f>
        <v>30.960170032684154</v>
      </c>
      <c r="I33" s="26">
        <f>$P$19*(CLEF!I13)</f>
        <v>36.159432370314619</v>
      </c>
      <c r="J33" s="26">
        <f>$P$19*(CLEF!J13)</f>
        <v>42.732472162999585</v>
      </c>
      <c r="K33" s="26">
        <f>$P$19*(CLEF!K13)</f>
        <v>48.739812016871646</v>
      </c>
      <c r="L33" s="26">
        <f>$P$19*(CLEF!L13)</f>
        <v>52.349902874604595</v>
      </c>
      <c r="M33" s="26">
        <f>$P$19*(CLEF!M13)</f>
        <v>53.547508786408244</v>
      </c>
      <c r="N33" s="26">
        <f>$P$19*(CLEF!N13)</f>
        <v>53.556111832349529</v>
      </c>
      <c r="O33" s="26">
        <f>$P$19*(CLEF!O13)</f>
        <v>52.571291286532841</v>
      </c>
      <c r="P33" s="26">
        <f>$P$19*(CLEF!P13)</f>
        <v>51.587165576869737</v>
      </c>
      <c r="Q33" s="26">
        <f>$P$19*(CLEF!Q13)</f>
        <v>50.981005857476134</v>
      </c>
      <c r="R33" s="26">
        <f>$P$19*(CLEF!R13)</f>
        <v>50.670900585789923</v>
      </c>
      <c r="S33" s="26">
        <f>$P$19*(CLEF!S13)</f>
        <v>55.632058709267454</v>
      </c>
      <c r="T33" s="26">
        <f>$P$19*(CLEF!T13)</f>
        <v>63.540959532431465</v>
      </c>
      <c r="U33" s="26">
        <f>$P$19*(CLEF!U13)</f>
        <v>61.339408668495622</v>
      </c>
      <c r="V33" s="26">
        <f>$P$19*(CLEF!V13)</f>
        <v>56.946243339482542</v>
      </c>
      <c r="W33" s="26">
        <f>$P$19*(CLEF!W13)</f>
        <v>51.849254249718228</v>
      </c>
      <c r="X33" s="26">
        <f>$P$19*(CLEF!X13)</f>
        <v>45.32197828027607</v>
      </c>
      <c r="Y33" s="26">
        <f>$P$19*(CLEF!Y13)</f>
        <v>38.325871377083523</v>
      </c>
      <c r="Z33" s="13">
        <f t="shared" si="0"/>
        <v>1059.8255528006991</v>
      </c>
    </row>
    <row r="34" spans="1:26" x14ac:dyDescent="0.25">
      <c r="A34" s="17">
        <v>42373</v>
      </c>
      <c r="B34" s="26">
        <f>$P$19*(CLEF!B14)</f>
        <v>32.570118530196297</v>
      </c>
      <c r="C34" s="26">
        <f>$P$19*(CLEF!C14)</f>
        <v>28.978213998143875</v>
      </c>
      <c r="D34" s="26">
        <f>$P$19*(CLEF!D14)</f>
        <v>26.927434978144255</v>
      </c>
      <c r="E34" s="26">
        <f>$P$19*(CLEF!E14)</f>
        <v>26.062134543168362</v>
      </c>
      <c r="F34" s="26">
        <f>$P$19*(CLEF!F14)</f>
        <v>26.170276064148577</v>
      </c>
      <c r="G34" s="26">
        <f>$P$19*(CLEF!G14)</f>
        <v>27.485438164019783</v>
      </c>
      <c r="H34" s="26">
        <f>$P$19*(CLEF!H14)</f>
        <v>30.400170099851113</v>
      </c>
      <c r="I34" s="26">
        <f>$P$19*(CLEF!I14)</f>
        <v>34.468898427285318</v>
      </c>
      <c r="J34" s="26">
        <f>$P$19*(CLEF!J14)</f>
        <v>41.239484526507454</v>
      </c>
      <c r="K34" s="26">
        <f>$P$19*(CLEF!K14)</f>
        <v>47.727403607960788</v>
      </c>
      <c r="L34" s="26">
        <f>$P$19*(CLEF!L14)</f>
        <v>51.739265245439562</v>
      </c>
      <c r="M34" s="26">
        <f>$P$19*(CLEF!M14)</f>
        <v>52.639504778717743</v>
      </c>
      <c r="N34" s="26">
        <f>$P$19*(CLEF!N14)</f>
        <v>51.790014889515867</v>
      </c>
      <c r="O34" s="26">
        <f>$P$19*(CLEF!O14)</f>
        <v>50.445204604330797</v>
      </c>
      <c r="P34" s="26">
        <f>$P$19*(CLEF!P14)</f>
        <v>48.748019790530634</v>
      </c>
      <c r="Q34" s="26">
        <f>$P$19*(CLEF!Q14)</f>
        <v>47.192873860059187</v>
      </c>
      <c r="R34" s="26">
        <f>$P$19*(CLEF!R14)</f>
        <v>47.516471944591409</v>
      </c>
      <c r="S34" s="26">
        <f>$P$19*(CLEF!S14)</f>
        <v>52.426484460674871</v>
      </c>
      <c r="T34" s="26">
        <f>$P$19*(CLEF!T14)</f>
        <v>56.919631909491294</v>
      </c>
      <c r="U34" s="26">
        <f>$P$19*(CLEF!U14)</f>
        <v>53.866281715851102</v>
      </c>
      <c r="V34" s="26">
        <f>$P$19*(CLEF!V14)</f>
        <v>50.09512327688492</v>
      </c>
      <c r="W34" s="26">
        <f>$P$19*(CLEF!W14)</f>
        <v>45.654993796037481</v>
      </c>
      <c r="X34" s="26">
        <f>$P$19*(CLEF!X14)</f>
        <v>40.375854324234894</v>
      </c>
      <c r="Y34" s="26">
        <f>$P$19*(CLEF!Y14)</f>
        <v>34.558683627862202</v>
      </c>
      <c r="Z34" s="13">
        <f t="shared" si="0"/>
        <v>1005.9979811636479</v>
      </c>
    </row>
    <row r="35" spans="1:26" x14ac:dyDescent="0.25">
      <c r="A35" s="17">
        <v>42374</v>
      </c>
      <c r="B35" s="26">
        <f>$P$19*(CLEF!B15)</f>
        <v>29.079558494353751</v>
      </c>
      <c r="C35" s="26">
        <f>$P$19*(CLEF!C15)</f>
        <v>25.44170079534285</v>
      </c>
      <c r="D35" s="26">
        <f>$P$19*(CLEF!D15)</f>
        <v>23.272294482314898</v>
      </c>
      <c r="E35" s="26">
        <f>$P$19*(CLEF!E15)</f>
        <v>22.06893051755285</v>
      </c>
      <c r="F35" s="26">
        <f>$P$19*(CLEF!F15)</f>
        <v>21.826598202946723</v>
      </c>
      <c r="G35" s="26">
        <f>$P$19*(CLEF!G15)</f>
        <v>22.860128801683768</v>
      </c>
      <c r="H35" s="26">
        <f>$P$19*(CLEF!H15)</f>
        <v>25.400209298822549</v>
      </c>
      <c r="I35" s="26">
        <f>$P$19*(CLEF!I15)</f>
        <v>28.499243501110112</v>
      </c>
      <c r="J35" s="26">
        <f>$P$19*(CLEF!J15)</f>
        <v>35.037190785621</v>
      </c>
      <c r="K35" s="26">
        <f>$P$19*(CLEF!K15)</f>
        <v>42.051243534154487</v>
      </c>
      <c r="L35" s="26">
        <f>$P$19*(CLEF!L15)</f>
        <v>50.378428465899695</v>
      </c>
      <c r="M35" s="26">
        <f>$P$19*(CLEF!M15)</f>
        <v>55.895426143232001</v>
      </c>
      <c r="N35" s="26">
        <f>$P$19*(CLEF!N15)</f>
        <v>58.869590238158636</v>
      </c>
      <c r="O35" s="26">
        <f>$P$19*(CLEF!O15)</f>
        <v>59.820508584378608</v>
      </c>
      <c r="P35" s="26">
        <f>$P$19*(CLEF!P15)</f>
        <v>59.738702770241645</v>
      </c>
      <c r="Q35" s="26">
        <f>$P$19*(CLEF!Q15)</f>
        <v>58.626299802889214</v>
      </c>
      <c r="R35" s="26">
        <f>$P$19*(CLEF!R15)</f>
        <v>57.106042525131578</v>
      </c>
      <c r="S35" s="26">
        <f>$P$19*(CLEF!S15)</f>
        <v>58.383513132469091</v>
      </c>
      <c r="T35" s="26">
        <f>$P$19*(CLEF!T15)</f>
        <v>65.752723554927002</v>
      </c>
      <c r="U35" s="26">
        <f>$P$19*(CLEF!U15)</f>
        <v>61.948599269410444</v>
      </c>
      <c r="V35" s="26">
        <f>$P$19*(CLEF!V15)</f>
        <v>56.813248382717646</v>
      </c>
      <c r="W35" s="26">
        <f>$P$19*(CLEF!W15)</f>
        <v>49.464741382598042</v>
      </c>
      <c r="X35" s="26">
        <f>$P$19*(CLEF!X15)</f>
        <v>41.511716563334353</v>
      </c>
      <c r="Y35" s="26">
        <f>$P$19*(CLEF!Y15)</f>
        <v>33.74799123344544</v>
      </c>
      <c r="Z35" s="13">
        <f t="shared" si="0"/>
        <v>1043.5946304627366</v>
      </c>
    </row>
    <row r="36" spans="1:26" x14ac:dyDescent="0.25">
      <c r="A36" s="17">
        <v>42375</v>
      </c>
      <c r="B36" s="26">
        <f>$P$19*(CLEF!B16)</f>
        <v>26.762974412809523</v>
      </c>
      <c r="C36" s="26">
        <f>$P$19*(CLEF!C16)</f>
        <v>23.260953208369088</v>
      </c>
      <c r="D36" s="26">
        <f>$P$19*(CLEF!D16)</f>
        <v>21.291666272408236</v>
      </c>
      <c r="E36" s="26">
        <f>$P$19*(CLEF!E16)</f>
        <v>20.608311327457177</v>
      </c>
      <c r="F36" s="26">
        <f>$P$19*(CLEF!F16)</f>
        <v>21.150859505302115</v>
      </c>
      <c r="G36" s="26">
        <f>$P$19*(CLEF!G16)</f>
        <v>24.432001245429529</v>
      </c>
      <c r="H36" s="26">
        <f>$P$19*(CLEF!H16)</f>
        <v>31.969083529763356</v>
      </c>
      <c r="I36" s="26">
        <f>$P$19*(CLEF!I16)</f>
        <v>37.249122384215255</v>
      </c>
      <c r="J36" s="26">
        <f>$P$19*(CLEF!J16)</f>
        <v>42.387346596344734</v>
      </c>
      <c r="K36" s="26">
        <f>$P$19*(CLEF!K16)</f>
        <v>49.812616924860208</v>
      </c>
      <c r="L36" s="26">
        <f>$P$19*(CLEF!L16)</f>
        <v>58.087457993726233</v>
      </c>
      <c r="M36" s="26">
        <f>$P$19*(CLEF!M16)</f>
        <v>63.662842639022784</v>
      </c>
      <c r="N36" s="26">
        <f>$P$19*(CLEF!N16)</f>
        <v>68.225483032175617</v>
      </c>
      <c r="O36" s="26">
        <f>$P$19*(CLEF!O16)</f>
        <v>70.724110039744318</v>
      </c>
      <c r="P36" s="26">
        <f>$P$19*(CLEF!P16)</f>
        <v>69.945221515754369</v>
      </c>
      <c r="Q36" s="26">
        <f>$P$19*(CLEF!Q16)</f>
        <v>66.997831244151726</v>
      </c>
      <c r="R36" s="26">
        <f>$P$19*(CLEF!R16)</f>
        <v>64.264585259765298</v>
      </c>
      <c r="S36" s="26">
        <f>$P$19*(CLEF!S16)</f>
        <v>68.380938368932192</v>
      </c>
      <c r="T36" s="26">
        <f>$P$19*(CLEF!T16)</f>
        <v>75.559525278076762</v>
      </c>
      <c r="U36" s="26">
        <f>$P$19*(CLEF!U16)</f>
        <v>71.388066237302823</v>
      </c>
      <c r="V36" s="26">
        <f>$P$19*(CLEF!V16)</f>
        <v>62.514315793074381</v>
      </c>
      <c r="W36" s="26">
        <f>$P$19*(CLEF!W16)</f>
        <v>52.40095104599898</v>
      </c>
      <c r="X36" s="26">
        <f>$P$19*(CLEF!X16)</f>
        <v>44.588924756181171</v>
      </c>
      <c r="Y36" s="26">
        <f>$P$19*(CLEF!Y16)</f>
        <v>36.69157286311826</v>
      </c>
      <c r="Z36" s="13">
        <f t="shared" si="0"/>
        <v>1172.3567614739839</v>
      </c>
    </row>
    <row r="37" spans="1:26" x14ac:dyDescent="0.25">
      <c r="A37" s="17">
        <v>42376</v>
      </c>
      <c r="B37" s="26">
        <f>$P$19*(CLEF!B17)</f>
        <v>31.16984677566079</v>
      </c>
      <c r="C37" s="26">
        <f>$P$19*(CLEF!C17)</f>
        <v>28.30502003857541</v>
      </c>
      <c r="D37" s="26">
        <f>$P$19*(CLEF!D17)</f>
        <v>27.596490326351436</v>
      </c>
      <c r="E37" s="26">
        <f>$P$19*(CLEF!E17)</f>
        <v>28.161347892940377</v>
      </c>
      <c r="F37" s="26">
        <f>$P$19*(CLEF!F17)</f>
        <v>30.881723687428966</v>
      </c>
      <c r="G37" s="26">
        <f>$P$19*(CLEF!G17)</f>
        <v>37.493472522360364</v>
      </c>
      <c r="H37" s="26">
        <f>$P$19*(CLEF!H17)</f>
        <v>51.56183739972505</v>
      </c>
      <c r="I37" s="26">
        <f>$P$19*(CLEF!I17)</f>
        <v>62.895996444451328</v>
      </c>
      <c r="J37" s="26">
        <f>$P$19*(CLEF!J17)</f>
        <v>68.26433028151375</v>
      </c>
      <c r="K37" s="26">
        <f>$P$19*(CLEF!K17)</f>
        <v>71.547081788741878</v>
      </c>
      <c r="L37" s="26">
        <f>$P$19*(CLEF!L17)</f>
        <v>70.240494056840404</v>
      </c>
      <c r="M37" s="26">
        <f>$P$19*(CLEF!M17)</f>
        <v>66.632668758858344</v>
      </c>
      <c r="N37" s="26">
        <f>$P$19*(CLEF!N17)</f>
        <v>63.260136542783805</v>
      </c>
      <c r="O37" s="26">
        <f>$P$19*(CLEF!O17)</f>
        <v>60.002499682743682</v>
      </c>
      <c r="P37" s="26">
        <f>$P$19*(CLEF!P17)</f>
        <v>57.497605329083633</v>
      </c>
      <c r="Q37" s="26">
        <f>$P$19*(CLEF!Q17)</f>
        <v>57.3372588433514</v>
      </c>
      <c r="R37" s="26">
        <f>$P$19*(CLEF!R17)</f>
        <v>60.769880738760051</v>
      </c>
      <c r="S37" s="26">
        <f>$P$19*(CLEF!S17)</f>
        <v>72.414825034063767</v>
      </c>
      <c r="T37" s="26">
        <f>$P$19*(CLEF!T17)</f>
        <v>86.82373494954625</v>
      </c>
      <c r="U37" s="26">
        <f>$P$19*(CLEF!U17)</f>
        <v>87.856491588569739</v>
      </c>
      <c r="V37" s="26">
        <f>$P$19*(CLEF!V17)</f>
        <v>84.0851945969941</v>
      </c>
      <c r="W37" s="26">
        <f>$P$19*(CLEF!W17)</f>
        <v>74.734050598648309</v>
      </c>
      <c r="X37" s="26">
        <f>$P$19*(CLEF!X17)</f>
        <v>63.822404453991815</v>
      </c>
      <c r="Y37" s="26">
        <f>$P$19*(CLEF!Y17)</f>
        <v>53.883539635393056</v>
      </c>
      <c r="Z37" s="13">
        <f t="shared" si="0"/>
        <v>1397.2379319673778</v>
      </c>
    </row>
    <row r="38" spans="1:26" x14ac:dyDescent="0.25">
      <c r="A38" s="17">
        <v>42377</v>
      </c>
      <c r="B38" s="26">
        <f>$P$19*(CLEF!B18)</f>
        <v>46.814058932728855</v>
      </c>
      <c r="C38" s="26">
        <f>$P$19*(CLEF!C18)</f>
        <v>43.31079110032119</v>
      </c>
      <c r="D38" s="26">
        <f>$P$19*(CLEF!D18)</f>
        <v>42.089369687991628</v>
      </c>
      <c r="E38" s="26">
        <f>$P$19*(CLEF!E18)</f>
        <v>41.549597399583689</v>
      </c>
      <c r="F38" s="26">
        <f>$P$19*(CLEF!F18)</f>
        <v>42.847824984507561</v>
      </c>
      <c r="G38" s="26">
        <f>$P$19*(CLEF!G18)</f>
        <v>48.912320381156711</v>
      </c>
      <c r="H38" s="26">
        <f>$P$19*(CLEF!H18)</f>
        <v>61.339408668495622</v>
      </c>
      <c r="I38" s="26">
        <f>$P$19*(CLEF!I18)</f>
        <v>67.847301784360781</v>
      </c>
      <c r="J38" s="26">
        <f>$P$19*(CLEF!J18)</f>
        <v>67.180786682499232</v>
      </c>
      <c r="K38" s="26">
        <f>$P$19*(CLEF!K18)</f>
        <v>67.180786682499232</v>
      </c>
      <c r="L38" s="26">
        <f>$P$19*(CLEF!L18)</f>
        <v>66.354663466292948</v>
      </c>
      <c r="M38" s="26">
        <f>$P$19*(CLEF!M18)</f>
        <v>63.045260103499267</v>
      </c>
      <c r="N38" s="26">
        <f>$P$19*(CLEF!N18)</f>
        <v>58.653307196198185</v>
      </c>
      <c r="O38" s="26">
        <f>$P$19*(CLEF!O18)</f>
        <v>54.636934479245966</v>
      </c>
      <c r="P38" s="26">
        <f>$P$19*(CLEF!P18)</f>
        <v>51.292057156705091</v>
      </c>
      <c r="Q38" s="26">
        <f>$P$19*(CLEF!Q18)</f>
        <v>50.003636747009054</v>
      </c>
      <c r="R38" s="26">
        <f>$P$19*(CLEF!R18)</f>
        <v>50.947435354899511</v>
      </c>
      <c r="S38" s="26">
        <f>$P$19*(CLEF!S18)</f>
        <v>56.751237279291018</v>
      </c>
      <c r="T38" s="26">
        <f>$P$19*(CLEF!T18)</f>
        <v>63.906959207182915</v>
      </c>
      <c r="U38" s="26">
        <f>$P$19*(CLEF!U18)</f>
        <v>61.597485534989481</v>
      </c>
      <c r="V38" s="26">
        <f>$P$19*(CLEF!V18)</f>
        <v>56.388709366683358</v>
      </c>
      <c r="W38" s="26">
        <f>$P$19*(CLEF!W18)</f>
        <v>48.436610189416406</v>
      </c>
      <c r="X38" s="26">
        <f>$P$19*(CLEF!X18)</f>
        <v>39.966044383481979</v>
      </c>
      <c r="Y38" s="26">
        <f>$P$19*(CLEF!Y18)</f>
        <v>31.909287886016848</v>
      </c>
      <c r="Z38" s="13">
        <f t="shared" si="0"/>
        <v>1282.9618746550566</v>
      </c>
    </row>
    <row r="39" spans="1:26" x14ac:dyDescent="0.25">
      <c r="A39" s="17">
        <v>42378</v>
      </c>
      <c r="B39" s="26">
        <f>$P$19*(CLEF!B19)</f>
        <v>26.026137124061307</v>
      </c>
      <c r="C39" s="26">
        <f>$P$19*(CLEF!C19)</f>
        <v>23.221280517175714</v>
      </c>
      <c r="D39" s="26">
        <f>$P$19*(CLEF!D19)</f>
        <v>21.953105027791231</v>
      </c>
      <c r="E39" s="26">
        <f>$P$19*(CLEF!E19)</f>
        <v>21.498301077296329</v>
      </c>
      <c r="F39" s="26">
        <f>$P$19*(CLEF!F19)</f>
        <v>22.401539704464621</v>
      </c>
      <c r="G39" s="26">
        <f>$P$19*(CLEF!G19)</f>
        <v>26.344975010837278</v>
      </c>
      <c r="H39" s="26">
        <f>$P$19*(CLEF!H19)</f>
        <v>35.365014206464551</v>
      </c>
      <c r="I39" s="26">
        <f>$P$19*(CLEF!I19)</f>
        <v>41.997895942271768</v>
      </c>
      <c r="J39" s="26">
        <f>$P$19*(CLEF!J19)</f>
        <v>44.197280410045025</v>
      </c>
      <c r="K39" s="26">
        <f>$P$19*(CLEF!K19)</f>
        <v>48.289448660233404</v>
      </c>
      <c r="L39" s="26">
        <f>$P$19*(CLEF!L19)</f>
        <v>51.199483628052953</v>
      </c>
      <c r="M39" s="26">
        <f>$P$19*(CLEF!M19)</f>
        <v>52.810231999108389</v>
      </c>
      <c r="N39" s="26">
        <f>$P$19*(CLEF!N19)</f>
        <v>52.955567467092145</v>
      </c>
      <c r="O39" s="26">
        <f>$P$19*(CLEF!O19)</f>
        <v>52.179921972509192</v>
      </c>
      <c r="P39" s="26">
        <f>$P$19*(CLEF!P19)</f>
        <v>51.199483628052953</v>
      </c>
      <c r="Q39" s="26">
        <f>$P$19*(CLEF!Q19)</f>
        <v>50.85517348323917</v>
      </c>
      <c r="R39" s="26">
        <f>$P$19*(CLEF!R19)</f>
        <v>51.469020626591465</v>
      </c>
      <c r="S39" s="26">
        <f>$P$19*(CLEF!S19)</f>
        <v>56.45052214293338</v>
      </c>
      <c r="T39" s="26">
        <f>$P$19*(CLEF!T19)</f>
        <v>64.377727113323616</v>
      </c>
      <c r="U39" s="26">
        <f>$P$19*(CLEF!U19)</f>
        <v>62.840068180648629</v>
      </c>
      <c r="V39" s="26">
        <f>$P$19*(CLEF!V19)</f>
        <v>57.997892887942889</v>
      </c>
      <c r="W39" s="26">
        <f>$P$19*(CLEF!W19)</f>
        <v>50.704379871686008</v>
      </c>
      <c r="X39" s="26">
        <f>$P$19*(CLEF!X19)</f>
        <v>42.609600530184814</v>
      </c>
      <c r="Y39" s="26">
        <f>$P$19*(CLEF!Y19)</f>
        <v>34.152134683438206</v>
      </c>
      <c r="Z39" s="13">
        <f t="shared" si="0"/>
        <v>1043.0961858954449</v>
      </c>
    </row>
    <row r="40" spans="1:26" x14ac:dyDescent="0.25">
      <c r="A40" s="17">
        <v>42379</v>
      </c>
      <c r="B40" s="26">
        <f>$P$19*(CLEF!B20)</f>
        <v>27.442311677604547</v>
      </c>
      <c r="C40" s="26">
        <f>$P$19*(CLEF!C20)</f>
        <v>23.579553724465036</v>
      </c>
      <c r="D40" s="26">
        <f>$P$19*(CLEF!D20)</f>
        <v>21.492850535116972</v>
      </c>
      <c r="E40" s="26">
        <f>$P$19*(CLEF!E20)</f>
        <v>20.731242043803661</v>
      </c>
      <c r="F40" s="26">
        <f>$P$19*(CLEF!F20)</f>
        <v>21.183311912506788</v>
      </c>
      <c r="G40" s="26">
        <f>$P$19*(CLEF!G20)</f>
        <v>24.455250442397162</v>
      </c>
      <c r="H40" s="26">
        <f>$P$19*(CLEF!H20)</f>
        <v>32.690997216748613</v>
      </c>
      <c r="I40" s="26">
        <f>$P$19*(CLEF!I20)</f>
        <v>38.859005578876577</v>
      </c>
      <c r="J40" s="26">
        <f>$P$19*(CLEF!J20)</f>
        <v>43.877421172861318</v>
      </c>
      <c r="K40" s="26">
        <f>$P$19*(CLEF!K20)</f>
        <v>50.353398816073103</v>
      </c>
      <c r="L40" s="26">
        <f>$P$19*(CLEF!L20)</f>
        <v>55.798785870906244</v>
      </c>
      <c r="M40" s="26">
        <f>$P$19*(CLEF!M20)</f>
        <v>59.412039252415283</v>
      </c>
      <c r="N40" s="26">
        <f>$P$19*(CLEF!N20)</f>
        <v>61.468379380267606</v>
      </c>
      <c r="O40" s="26">
        <f>$P$19*(CLEF!O20)</f>
        <v>63.035925942042837</v>
      </c>
      <c r="P40" s="26">
        <f>$P$19*(CLEF!P20)</f>
        <v>63.091941276313328</v>
      </c>
      <c r="Q40" s="26">
        <f>$P$19*(CLEF!Q20)</f>
        <v>62.74690969048082</v>
      </c>
      <c r="R40" s="26">
        <f>$P$19*(CLEF!R20)</f>
        <v>62.263599490767312</v>
      </c>
      <c r="S40" s="26">
        <f>$P$19*(CLEF!S20)</f>
        <v>63.007927603886266</v>
      </c>
      <c r="T40" s="26">
        <f>$P$19*(CLEF!T20)</f>
        <v>69.817463225694439</v>
      </c>
      <c r="U40" s="26">
        <f>$P$19*(CLEF!U20)</f>
        <v>65.97216151927347</v>
      </c>
      <c r="V40" s="26">
        <f>$P$19*(CLEF!V20)</f>
        <v>60.084485857135334</v>
      </c>
      <c r="W40" s="26">
        <f>$P$19*(CLEF!W20)</f>
        <v>53.118237559553762</v>
      </c>
      <c r="X40" s="26">
        <f>$P$19*(CLEF!X20)</f>
        <v>46.332683632299315</v>
      </c>
      <c r="Y40" s="26">
        <f>$P$19*(CLEF!Y20)</f>
        <v>39.137984885920808</v>
      </c>
      <c r="Z40" s="13">
        <f t="shared" si="0"/>
        <v>1129.9538683074104</v>
      </c>
    </row>
    <row r="41" spans="1:26" x14ac:dyDescent="0.25">
      <c r="A41" s="17">
        <v>42380</v>
      </c>
      <c r="B41" s="26">
        <f>$P$19*(CLEF!B21)</f>
        <v>31.498883309251845</v>
      </c>
      <c r="C41" s="26">
        <f>$P$19*(CLEF!C21)</f>
        <v>27.135250071595554</v>
      </c>
      <c r="D41" s="26">
        <f>$P$19*(CLEF!D21)</f>
        <v>24.36812296419388</v>
      </c>
      <c r="E41" s="26">
        <f>$P$19*(CLEF!E21)</f>
        <v>23.07986874852562</v>
      </c>
      <c r="F41" s="26">
        <f>$P$19*(CLEF!F21)</f>
        <v>22.815183855459338</v>
      </c>
      <c r="G41" s="26">
        <f>$P$19*(CLEF!G21)</f>
        <v>24.067284823524645</v>
      </c>
      <c r="H41" s="26">
        <f>$P$19*(CLEF!H21)</f>
        <v>26.994581857098872</v>
      </c>
      <c r="I41" s="26">
        <f>$P$19*(CLEF!I21)</f>
        <v>30.940549117391662</v>
      </c>
      <c r="J41" s="26">
        <f>$P$19*(CLEF!J21)</f>
        <v>40.742718484344969</v>
      </c>
      <c r="K41" s="26">
        <f>$P$19*(CLEF!K21)</f>
        <v>52.648034574900407</v>
      </c>
      <c r="L41" s="26">
        <f>$P$19*(CLEF!L21)</f>
        <v>61.800640285308269</v>
      </c>
      <c r="M41" s="26">
        <f>$P$19*(CLEF!M21)</f>
        <v>67.856985609759235</v>
      </c>
      <c r="N41" s="26">
        <f>$P$19*(CLEF!N21)</f>
        <v>72.53492423261882</v>
      </c>
      <c r="O41" s="26">
        <f>$P$19*(CLEF!O21)</f>
        <v>75.447157729749762</v>
      </c>
      <c r="P41" s="26">
        <f>$P$19*(CLEF!P21)</f>
        <v>76.646624945561001</v>
      </c>
      <c r="Q41" s="26">
        <f>$P$19*(CLEF!Q21)</f>
        <v>75.989334130517989</v>
      </c>
      <c r="R41" s="26">
        <f>$P$19*(CLEF!R21)</f>
        <v>72.75536454389794</v>
      </c>
      <c r="S41" s="26">
        <f>$P$19*(CLEF!S21)</f>
        <v>70.171541502232586</v>
      </c>
      <c r="T41" s="26">
        <f>$P$19*(CLEF!T21)</f>
        <v>74.419327828028059</v>
      </c>
      <c r="U41" s="26">
        <f>$P$19*(CLEF!U21)</f>
        <v>68.955708839174122</v>
      </c>
      <c r="V41" s="26">
        <f>$P$19*(CLEF!V21)</f>
        <v>62.161600238460466</v>
      </c>
      <c r="W41" s="26">
        <f>$P$19*(CLEF!W21)</f>
        <v>54.576123013375387</v>
      </c>
      <c r="X41" s="26">
        <f>$P$19*(CLEF!X21)</f>
        <v>47.233263155023089</v>
      </c>
      <c r="Y41" s="26">
        <f>$P$19*(CLEF!Y21)</f>
        <v>39.632300170829517</v>
      </c>
      <c r="Z41" s="13">
        <f t="shared" si="0"/>
        <v>1224.471374030823</v>
      </c>
    </row>
    <row r="42" spans="1:26" x14ac:dyDescent="0.25">
      <c r="A42" s="17">
        <v>42381</v>
      </c>
      <c r="B42" s="26">
        <f>$P$19*(CLEF!B22)</f>
        <v>32.195483330837028</v>
      </c>
      <c r="C42" s="26">
        <f>$P$19*(CLEF!C22)</f>
        <v>27.393065726686064</v>
      </c>
      <c r="D42" s="26">
        <f>$P$19*(CLEF!D22)</f>
        <v>24.589147891470915</v>
      </c>
      <c r="E42" s="26">
        <f>$P$19*(CLEF!E22)</f>
        <v>23.029066240236755</v>
      </c>
      <c r="F42" s="26">
        <f>$P$19*(CLEF!F22)</f>
        <v>22.268197502381817</v>
      </c>
      <c r="G42" s="26">
        <f>$P$19*(CLEF!G22)</f>
        <v>22.731031284905132</v>
      </c>
      <c r="H42" s="26">
        <f>$P$19*(CLEF!H22)</f>
        <v>24.612471720268072</v>
      </c>
      <c r="I42" s="26">
        <f>$P$19*(CLEF!I22)</f>
        <v>27.221053180342512</v>
      </c>
      <c r="J42" s="26">
        <f>$P$19*(CLEF!J22)</f>
        <v>34.145264754426982</v>
      </c>
      <c r="K42" s="26">
        <f>$P$19*(CLEF!K22)</f>
        <v>42.0741171533504</v>
      </c>
      <c r="L42" s="26">
        <f>$P$19*(CLEF!L22)</f>
        <v>48.19962683477722</v>
      </c>
      <c r="M42" s="26">
        <f>$P$19*(CLEF!M22)</f>
        <v>51.891588809497961</v>
      </c>
      <c r="N42" s="26">
        <f>$P$19*(CLEF!N22)</f>
        <v>55.255649967403798</v>
      </c>
      <c r="O42" s="26">
        <f>$P$19*(CLEF!O22)</f>
        <v>57.435221757544824</v>
      </c>
      <c r="P42" s="26">
        <f>$P$19*(CLEF!P22)</f>
        <v>58.051623658987388</v>
      </c>
      <c r="Q42" s="26">
        <f>$P$19*(CLEF!Q22)</f>
        <v>57.328357270092013</v>
      </c>
      <c r="R42" s="26">
        <f>$P$19*(CLEF!R22)</f>
        <v>55.658367465727828</v>
      </c>
      <c r="S42" s="26">
        <f>$P$19*(CLEF!S22)</f>
        <v>54.506665657365083</v>
      </c>
      <c r="T42" s="26">
        <f>$P$19*(CLEF!T22)</f>
        <v>61.081873573801289</v>
      </c>
      <c r="U42" s="26">
        <f>$P$19*(CLEF!U22)</f>
        <v>58.73436669203992</v>
      </c>
      <c r="V42" s="26">
        <f>$P$19*(CLEF!V22)</f>
        <v>53.530304767632046</v>
      </c>
      <c r="W42" s="26">
        <f>$P$19*(CLEF!W22)</f>
        <v>46.645294598558237</v>
      </c>
      <c r="X42" s="26">
        <f>$P$19*(CLEF!X22)</f>
        <v>39.395822308628269</v>
      </c>
      <c r="Y42" s="26">
        <f>$P$19*(CLEF!Y22)</f>
        <v>31.73685933632725</v>
      </c>
      <c r="Z42" s="13">
        <f t="shared" si="0"/>
        <v>1009.7105214832887</v>
      </c>
    </row>
    <row r="43" spans="1:26" x14ac:dyDescent="0.25">
      <c r="A43" s="17">
        <v>42382</v>
      </c>
      <c r="B43" s="26">
        <f>$P$19*(CLEF!B23)</f>
        <v>26.026137124061307</v>
      </c>
      <c r="C43" s="26">
        <f>$P$19*(CLEF!C23)</f>
        <v>23.102465608020378</v>
      </c>
      <c r="D43" s="26">
        <f>$P$19*(CLEF!D23)</f>
        <v>21.79914509176697</v>
      </c>
      <c r="E43" s="26">
        <f>$P$19*(CLEF!E23)</f>
        <v>21.667610638443737</v>
      </c>
      <c r="F43" s="26">
        <f>$P$19*(CLEF!F23)</f>
        <v>22.871371948594462</v>
      </c>
      <c r="G43" s="26">
        <f>$P$19*(CLEF!G23)</f>
        <v>27.701578507158032</v>
      </c>
      <c r="H43" s="26">
        <f>$P$19*(CLEF!H23)</f>
        <v>38.035304787470245</v>
      </c>
      <c r="I43" s="26">
        <f>$P$19*(CLEF!I23)</f>
        <v>44.99806750219885</v>
      </c>
      <c r="J43" s="26">
        <f>$P$19*(CLEF!J23)</f>
        <v>47.914386400960751</v>
      </c>
      <c r="K43" s="26">
        <f>$P$19*(CLEF!K23)</f>
        <v>51.950886216678853</v>
      </c>
      <c r="L43" s="26">
        <f>$P$19*(CLEF!L23)</f>
        <v>55.649597189205558</v>
      </c>
      <c r="M43" s="26">
        <f>$P$19*(CLEF!M23)</f>
        <v>58.491356126131208</v>
      </c>
      <c r="N43" s="26">
        <f>$P$19*(CLEF!N23)</f>
        <v>61.146206556368689</v>
      </c>
      <c r="O43" s="26">
        <f>$P$19*(CLEF!O23)</f>
        <v>63.232088450074244</v>
      </c>
      <c r="P43" s="26">
        <f>$P$19*(CLEF!P23)</f>
        <v>64.5854122921087</v>
      </c>
      <c r="Q43" s="26">
        <f>$P$19*(CLEF!Q23)</f>
        <v>65.562205079003348</v>
      </c>
      <c r="R43" s="26">
        <f>$P$19*(CLEF!R23)</f>
        <v>64.992308136332895</v>
      </c>
      <c r="S43" s="26">
        <f>$P$19*(CLEF!S23)</f>
        <v>66.144150570411441</v>
      </c>
      <c r="T43" s="26">
        <f>$P$19*(CLEF!T23)</f>
        <v>74.601989230787922</v>
      </c>
      <c r="U43" s="26">
        <f>$P$19*(CLEF!U23)</f>
        <v>72.685188165492988</v>
      </c>
      <c r="V43" s="26">
        <f>$P$19*(CLEF!V23)</f>
        <v>65.343450548725372</v>
      </c>
      <c r="W43" s="26">
        <f>$P$19*(CLEF!W23)</f>
        <v>55.807567895031283</v>
      </c>
      <c r="X43" s="26">
        <f>$P$19*(CLEF!X23)</f>
        <v>46.228713546864668</v>
      </c>
      <c r="Y43" s="26">
        <f>$P$19*(CLEF!Y23)</f>
        <v>36.492452377806508</v>
      </c>
      <c r="Z43" s="13">
        <f t="shared" si="0"/>
        <v>1177.0296399896981</v>
      </c>
    </row>
    <row r="44" spans="1:26" x14ac:dyDescent="0.25">
      <c r="A44" s="17">
        <v>42383</v>
      </c>
      <c r="B44" s="26">
        <f>$P$19*(CLEF!B24)</f>
        <v>28.984542846391054</v>
      </c>
      <c r="C44" s="26">
        <f>$P$19*(CLEF!C24)</f>
        <v>24.834599540136967</v>
      </c>
      <c r="D44" s="26">
        <f>$P$19*(CLEF!D24)</f>
        <v>22.753456767606167</v>
      </c>
      <c r="E44" s="26">
        <f>$P$19*(CLEF!E24)</f>
        <v>21.722368288179652</v>
      </c>
      <c r="F44" s="26">
        <f>$P$19*(CLEF!F24)</f>
        <v>22.1297226344306</v>
      </c>
      <c r="G44" s="26">
        <f>$P$19*(CLEF!G24)</f>
        <v>25.810675032225635</v>
      </c>
      <c r="H44" s="26">
        <f>$P$19*(CLEF!H24)</f>
        <v>34.752463791150248</v>
      </c>
      <c r="I44" s="26">
        <f>$P$19*(CLEF!I24)</f>
        <v>40.705207352065969</v>
      </c>
      <c r="J44" s="26">
        <f>$P$19*(CLEF!J24)</f>
        <v>45.81400105505103</v>
      </c>
      <c r="K44" s="26">
        <f>$P$19*(CLEF!K24)</f>
        <v>53.272576183009321</v>
      </c>
      <c r="L44" s="26">
        <f>$P$19*(CLEF!L24)</f>
        <v>59.902370372387686</v>
      </c>
      <c r="M44" s="26">
        <f>$P$19*(CLEF!M24)</f>
        <v>63.935156563551516</v>
      </c>
      <c r="N44" s="26">
        <f>$P$19*(CLEF!N24)</f>
        <v>66.048573456138669</v>
      </c>
      <c r="O44" s="26">
        <f>$P$19*(CLEF!O24)</f>
        <v>66.15371208253373</v>
      </c>
      <c r="P44" s="26">
        <f>$P$19*(CLEF!P24)</f>
        <v>65.24845390423782</v>
      </c>
      <c r="Q44" s="26">
        <f>$P$19*(CLEF!Q24)</f>
        <v>62.840068180648629</v>
      </c>
      <c r="R44" s="26">
        <f>$P$19*(CLEF!R24)</f>
        <v>62.189409923936843</v>
      </c>
      <c r="S44" s="26">
        <f>$P$19*(CLEF!S24)</f>
        <v>65.11557469591223</v>
      </c>
      <c r="T44" s="26">
        <f>$P$19*(CLEF!T24)</f>
        <v>73.167077596303699</v>
      </c>
      <c r="U44" s="26">
        <f>$P$19*(CLEF!U24)</f>
        <v>71.011113305015556</v>
      </c>
      <c r="V44" s="26">
        <f>$P$19*(CLEF!V24)</f>
        <v>64.519294364951875</v>
      </c>
      <c r="W44" s="26">
        <f>$P$19*(CLEF!W24)</f>
        <v>55.754886115812866</v>
      </c>
      <c r="X44" s="26">
        <f>$P$19*(CLEF!X24)</f>
        <v>45.750364981743594</v>
      </c>
      <c r="Y44" s="26">
        <f>$P$19*(CLEF!Y24)</f>
        <v>36.06052999341528</v>
      </c>
      <c r="Z44" s="13">
        <f t="shared" si="0"/>
        <v>1178.4761990268366</v>
      </c>
    </row>
    <row r="45" spans="1:26" x14ac:dyDescent="0.25">
      <c r="A45" s="17">
        <v>42384</v>
      </c>
      <c r="B45" s="26">
        <f>$P$19*(CLEF!B25)</f>
        <v>28.662652655994656</v>
      </c>
      <c r="C45" s="26">
        <f>$P$19*(CLEF!C25)</f>
        <v>24.899085932576153</v>
      </c>
      <c r="D45" s="26">
        <f>$P$19*(CLEF!D25)</f>
        <v>22.899491908991713</v>
      </c>
      <c r="E45" s="26">
        <f>$P$19*(CLEF!E25)</f>
        <v>22.240467977018643</v>
      </c>
      <c r="F45" s="26">
        <f>$P$19*(CLEF!F25)</f>
        <v>22.691813295043485</v>
      </c>
      <c r="G45" s="26">
        <f>$P$19*(CLEF!G25)</f>
        <v>26.842096245225434</v>
      </c>
      <c r="H45" s="26">
        <f>$P$19*(CLEF!H25)</f>
        <v>36.59194489898745</v>
      </c>
      <c r="I45" s="26">
        <f>$P$19*(CLEF!I25)</f>
        <v>42.955627898113079</v>
      </c>
      <c r="J45" s="26">
        <f>$P$19*(CLEF!J25)</f>
        <v>45.32989305490063</v>
      </c>
      <c r="K45" s="26">
        <f>$P$19*(CLEF!K25)</f>
        <v>48.575801661138151</v>
      </c>
      <c r="L45" s="26">
        <f>$P$19*(CLEF!L25)</f>
        <v>50.303358174377287</v>
      </c>
      <c r="M45" s="26">
        <f>$P$19*(CLEF!M25)</f>
        <v>50.428506423510278</v>
      </c>
      <c r="N45" s="26">
        <f>$P$19*(CLEF!N25)</f>
        <v>49.052193213840603</v>
      </c>
      <c r="O45" s="26">
        <f>$P$19*(CLEF!O25)</f>
        <v>47.711161510542908</v>
      </c>
      <c r="P45" s="26">
        <f>$P$19*(CLEF!P25)</f>
        <v>46.2367070995315</v>
      </c>
      <c r="Q45" s="26">
        <f>$P$19*(CLEF!Q25)</f>
        <v>45.543853181167137</v>
      </c>
      <c r="R45" s="26">
        <f>$P$19*(CLEF!R25)</f>
        <v>46.268688220553436</v>
      </c>
      <c r="S45" s="26">
        <f>$P$19*(CLEF!S25)</f>
        <v>51.544955403472542</v>
      </c>
      <c r="T45" s="26">
        <f>$P$19*(CLEF!T25)</f>
        <v>58.869590238158636</v>
      </c>
      <c r="U45" s="26">
        <f>$P$19*(CLEF!U25)</f>
        <v>57.17713625310774</v>
      </c>
      <c r="V45" s="26">
        <f>$P$19*(CLEF!V25)</f>
        <v>52.758984809501932</v>
      </c>
      <c r="W45" s="26">
        <f>$P$19*(CLEF!W25)</f>
        <v>46.212728514637362</v>
      </c>
      <c r="X45" s="26">
        <f>$P$19*(CLEF!X25)</f>
        <v>38.48615428755356</v>
      </c>
      <c r="Y45" s="26">
        <f>$P$19*(CLEF!Y25)</f>
        <v>30.783805690540337</v>
      </c>
      <c r="Z45" s="13">
        <f t="shared" si="0"/>
        <v>993.06669854848451</v>
      </c>
    </row>
    <row r="46" spans="1:26" x14ac:dyDescent="0.25">
      <c r="A46" s="17">
        <v>42385</v>
      </c>
      <c r="B46" s="26">
        <f>$P$19*(CLEF!B26)</f>
        <v>25.61395485857917</v>
      </c>
      <c r="C46" s="26">
        <f>$P$19*(CLEF!C26)</f>
        <v>23.051638222455001</v>
      </c>
      <c r="D46" s="26">
        <f>$P$19*(CLEF!D26)</f>
        <v>22.318154183269417</v>
      </c>
      <c r="E46" s="26">
        <f>$P$19*(CLEF!E26)</f>
        <v>22.591122518377404</v>
      </c>
      <c r="F46" s="26">
        <f>$P$19*(CLEF!F26)</f>
        <v>24.223256018251028</v>
      </c>
      <c r="G46" s="26">
        <f>$P$19*(CLEF!G26)</f>
        <v>30.109183706196763</v>
      </c>
      <c r="H46" s="26">
        <f>$P$19*(CLEF!H26)</f>
        <v>42.770905827615778</v>
      </c>
      <c r="I46" s="26">
        <f>$P$19*(CLEF!I26)</f>
        <v>52.1374699367015</v>
      </c>
      <c r="J46" s="26">
        <f>$P$19*(CLEF!J26)</f>
        <v>53.823149010116737</v>
      </c>
      <c r="K46" s="26">
        <f>$P$19*(CLEF!K26)</f>
        <v>54.437252527624132</v>
      </c>
      <c r="L46" s="26">
        <f>$P$19*(CLEF!L26)</f>
        <v>54.41990615554348</v>
      </c>
      <c r="M46" s="26">
        <f>$P$19*(CLEF!M26)</f>
        <v>52.801689073251985</v>
      </c>
      <c r="N46" s="26">
        <f>$P$19*(CLEF!N26)</f>
        <v>50.370084558255385</v>
      </c>
      <c r="O46" s="26">
        <f>$P$19*(CLEF!O26)</f>
        <v>47.857439896409865</v>
      </c>
      <c r="P46" s="26">
        <f>$P$19*(CLEF!P26)</f>
        <v>45.718563529940887</v>
      </c>
      <c r="Q46" s="26">
        <f>$P$19*(CLEF!Q26)</f>
        <v>44.683176464444429</v>
      </c>
      <c r="R46" s="26">
        <f>$P$19*(CLEF!R26)</f>
        <v>45.742413582239728</v>
      </c>
      <c r="S46" s="26">
        <f>$P$19*(CLEF!S26)</f>
        <v>52.426484460674871</v>
      </c>
      <c r="T46" s="26">
        <f>$P$19*(CLEF!T26)</f>
        <v>68.147821703201373</v>
      </c>
      <c r="U46" s="26">
        <f>$P$19*(CLEF!U26)</f>
        <v>71.407933506736285</v>
      </c>
      <c r="V46" s="26">
        <f>$P$19*(CLEF!V26)</f>
        <v>70.654920459974221</v>
      </c>
      <c r="W46" s="26">
        <f>$P$19*(CLEF!W26)</f>
        <v>66.15371208253373</v>
      </c>
      <c r="X46" s="26">
        <f>$P$19*(CLEF!X26)</f>
        <v>59.203806428029289</v>
      </c>
      <c r="Y46" s="26">
        <f>$P$19*(CLEF!Y26)</f>
        <v>51.916997837791314</v>
      </c>
      <c r="Z46" s="13">
        <f t="shared" si="0"/>
        <v>1132.5810365482137</v>
      </c>
    </row>
    <row r="47" spans="1:26" x14ac:dyDescent="0.25">
      <c r="A47" s="17">
        <v>42386</v>
      </c>
      <c r="B47" s="26">
        <f>$P$19*(CLEF!B27)</f>
        <v>47.055679480812671</v>
      </c>
      <c r="C47" s="26">
        <f>$P$19*(CLEF!C27)</f>
        <v>45.203339585162659</v>
      </c>
      <c r="D47" s="26">
        <f>$P$19*(CLEF!D27)</f>
        <v>45.472477165206158</v>
      </c>
      <c r="E47" s="26">
        <f>$P$19*(CLEF!E27)</f>
        <v>47.055679480812671</v>
      </c>
      <c r="F47" s="26">
        <f>$P$19*(CLEF!F27)</f>
        <v>50.67926937071077</v>
      </c>
      <c r="G47" s="26">
        <f>$P$19*(CLEF!G27)</f>
        <v>60.467828103272396</v>
      </c>
      <c r="H47" s="26">
        <f>$P$19*(CLEF!H27)</f>
        <v>79.891451044752685</v>
      </c>
      <c r="I47" s="26">
        <f>$P$19*(CLEF!I27)</f>
        <v>92.941781793538397</v>
      </c>
      <c r="J47" s="26">
        <f>$P$19*(CLEF!J27)</f>
        <v>91.025042921434761</v>
      </c>
      <c r="K47" s="26">
        <f>$P$19*(CLEF!K27)</f>
        <v>81.772801991023755</v>
      </c>
      <c r="L47" s="26">
        <f>$P$19*(CLEF!L27)</f>
        <v>72.154951475377686</v>
      </c>
      <c r="M47" s="26">
        <f>$P$19*(CLEF!M27)</f>
        <v>62.914644727335904</v>
      </c>
      <c r="N47" s="26">
        <f>$P$19*(CLEF!N27)</f>
        <v>55.719778750376435</v>
      </c>
      <c r="O47" s="26">
        <f>$P$19*(CLEF!O27)</f>
        <v>50.220012387720949</v>
      </c>
      <c r="P47" s="26">
        <f>$P$19*(CLEF!P27)</f>
        <v>46.540974158146099</v>
      </c>
      <c r="Q47" s="26">
        <f>$P$19*(CLEF!Q27)</f>
        <v>44.573225812633709</v>
      </c>
      <c r="R47" s="26">
        <f>$P$19*(CLEF!R27)</f>
        <v>44.927120619257643</v>
      </c>
      <c r="S47" s="26">
        <f>$P$19*(CLEF!S27)</f>
        <v>50.629067026717649</v>
      </c>
      <c r="T47" s="26">
        <f>$P$19*(CLEF!T27)</f>
        <v>60.513545281621752</v>
      </c>
      <c r="U47" s="26">
        <f>$P$19*(CLEF!U27)</f>
        <v>59.765965155634845</v>
      </c>
      <c r="V47" s="26">
        <f>$P$19*(CLEF!V27)</f>
        <v>57.37287204674351</v>
      </c>
      <c r="W47" s="26">
        <f>$P$19*(CLEF!W27)</f>
        <v>52.784605294645587</v>
      </c>
      <c r="X47" s="26">
        <f>$P$19*(CLEF!X27)</f>
        <v>47.727403607960788</v>
      </c>
      <c r="Y47" s="26">
        <f>$P$19*(CLEF!Y27)</f>
        <v>41.944582211126502</v>
      </c>
      <c r="Z47" s="13">
        <f t="shared" si="0"/>
        <v>1389.3540994920259</v>
      </c>
    </row>
    <row r="48" spans="1:26" x14ac:dyDescent="0.25">
      <c r="A48" s="17">
        <v>42387</v>
      </c>
      <c r="B48" s="26">
        <f>$P$19*(CLEF!B28)</f>
        <v>36.741437636289874</v>
      </c>
      <c r="C48" s="26">
        <f>$P$19*(CLEF!C28)</f>
        <v>34.537953600658739</v>
      </c>
      <c r="D48" s="26">
        <f>$P$19*(CLEF!D28)</f>
        <v>33.898407539638235</v>
      </c>
      <c r="E48" s="26">
        <f>$P$19*(CLEF!E28)</f>
        <v>34.172748616684636</v>
      </c>
      <c r="F48" s="26">
        <f>$P$19*(CLEF!F28)</f>
        <v>35.687340785753037</v>
      </c>
      <c r="G48" s="26">
        <f>$P$19*(CLEF!G28)</f>
        <v>39.270481260602338</v>
      </c>
      <c r="H48" s="26">
        <f>$P$19*(CLEF!H28)</f>
        <v>45.718563529940887</v>
      </c>
      <c r="I48" s="26">
        <f>$P$19*(CLEF!I28)</f>
        <v>54.663006901579536</v>
      </c>
      <c r="J48" s="26">
        <f>$P$19*(CLEF!J28)</f>
        <v>61.127822249029279</v>
      </c>
      <c r="K48" s="26">
        <f>$P$19*(CLEF!K28)</f>
        <v>61.865350573236036</v>
      </c>
      <c r="L48" s="26">
        <f>$P$19*(CLEF!L28)</f>
        <v>59.566185422495614</v>
      </c>
      <c r="M48" s="26">
        <f>$P$19*(CLEF!M28)</f>
        <v>54.98507814326608</v>
      </c>
      <c r="N48" s="26">
        <f>$P$19*(CLEF!N28)</f>
        <v>50.3617413416465</v>
      </c>
      <c r="O48" s="26">
        <f>$P$19*(CLEF!O28)</f>
        <v>46.380709214597985</v>
      </c>
      <c r="P48" s="26">
        <f>$P$19*(CLEF!P28)</f>
        <v>42.986453607848311</v>
      </c>
      <c r="Q48" s="26">
        <f>$P$19*(CLEF!Q28)</f>
        <v>41.194199590837414</v>
      </c>
      <c r="R48" s="26">
        <f>$P$19*(CLEF!R28)</f>
        <v>41.216838949012875</v>
      </c>
      <c r="S48" s="26">
        <f>$P$19*(CLEF!S28)</f>
        <v>46.037075593498145</v>
      </c>
      <c r="T48" s="26">
        <f>$P$19*(CLEF!T28)</f>
        <v>57.595705068297832</v>
      </c>
      <c r="U48" s="26">
        <f>$P$19*(CLEF!U28)</f>
        <v>59.756877002801644</v>
      </c>
      <c r="V48" s="26">
        <f>$P$19*(CLEF!V28)</f>
        <v>59.747789541003925</v>
      </c>
      <c r="W48" s="26">
        <f>$P$19*(CLEF!W28)</f>
        <v>58.770411101558139</v>
      </c>
      <c r="X48" s="26">
        <f>$P$19*(CLEF!X28)</f>
        <v>56.221102516905816</v>
      </c>
      <c r="Y48" s="26">
        <f>$P$19*(CLEF!Y28)</f>
        <v>52.673628109661195</v>
      </c>
      <c r="Z48" s="13">
        <f t="shared" si="0"/>
        <v>1165.1769078968441</v>
      </c>
    </row>
    <row r="49" spans="1:26" x14ac:dyDescent="0.25">
      <c r="A49" s="17">
        <v>42388</v>
      </c>
      <c r="B49" s="26">
        <f>$P$19*(CLEF!B29)</f>
        <v>50.203351522815183</v>
      </c>
      <c r="C49" s="26">
        <f>$P$19*(CLEF!C29)</f>
        <v>49.37383255836555</v>
      </c>
      <c r="D49" s="26">
        <f>$P$19*(CLEF!D29)</f>
        <v>50.011950249093218</v>
      </c>
      <c r="E49" s="26">
        <f>$P$19*(CLEF!E29)</f>
        <v>51.933940645164171</v>
      </c>
      <c r="F49" s="26">
        <f>$P$19*(CLEF!F29)</f>
        <v>55.098462895788082</v>
      </c>
      <c r="G49" s="26">
        <f>$P$19*(CLEF!G29)</f>
        <v>60.412990293423285</v>
      </c>
      <c r="H49" s="26">
        <f>$P$19*(CLEF!H29)</f>
        <v>69.131541429532561</v>
      </c>
      <c r="I49" s="26">
        <f>$P$19*(CLEF!I29)</f>
        <v>80.428251880688833</v>
      </c>
      <c r="J49" s="26">
        <f>$P$19*(CLEF!J29)</f>
        <v>87.262459541473788</v>
      </c>
      <c r="K49" s="26">
        <f>$P$19*(CLEF!K29)</f>
        <v>81.911061946947356</v>
      </c>
      <c r="L49" s="26">
        <f>$P$19*(CLEF!L29)</f>
        <v>70.813117825430325</v>
      </c>
      <c r="M49" s="26">
        <f>$P$19*(CLEF!M29)</f>
        <v>60.769880738760051</v>
      </c>
      <c r="N49" s="26">
        <f>$P$19*(CLEF!N29)</f>
        <v>53.298321054535513</v>
      </c>
      <c r="O49" s="26">
        <f>$P$19*(CLEF!O29)</f>
        <v>48.109888624611514</v>
      </c>
      <c r="P49" s="26">
        <f>$P$19*(CLEF!P29)</f>
        <v>44.126967897654758</v>
      </c>
      <c r="Q49" s="26">
        <f>$P$19*(CLEF!Q29)</f>
        <v>41.043429474489848</v>
      </c>
      <c r="R49" s="26">
        <f>$P$19*(CLEF!R29)</f>
        <v>40.144613474256303</v>
      </c>
      <c r="S49" s="26">
        <f>$P$19*(CLEF!S29)</f>
        <v>42.770905827615778</v>
      </c>
      <c r="T49" s="26">
        <f>$P$19*(CLEF!T29)</f>
        <v>52.511640760232638</v>
      </c>
      <c r="U49" s="26">
        <f>$P$19*(CLEF!U29)</f>
        <v>51.866186000523747</v>
      </c>
      <c r="V49" s="26">
        <f>$P$19*(CLEF!V29)</f>
        <v>49.431673953835258</v>
      </c>
      <c r="W49" s="26">
        <f>$P$19*(CLEF!W29)</f>
        <v>44.675318354727473</v>
      </c>
      <c r="X49" s="26">
        <f>$P$19*(CLEF!X29)</f>
        <v>40.077603420322475</v>
      </c>
      <c r="Y49" s="26">
        <f>$P$19*(CLEF!Y29)</f>
        <v>34.028581689661294</v>
      </c>
      <c r="Z49" s="13">
        <f t="shared" si="0"/>
        <v>1309.4359720599493</v>
      </c>
    </row>
    <row r="50" spans="1:26" x14ac:dyDescent="0.25">
      <c r="A50" s="17">
        <v>42389</v>
      </c>
      <c r="B50" s="26">
        <f>$P$19*(CLEF!B30)</f>
        <v>29.915970191984734</v>
      </c>
      <c r="C50" s="26">
        <f>$P$19*(CLEF!C30)</f>
        <v>28.061617655561701</v>
      </c>
      <c r="D50" s="26">
        <f>$P$19*(CLEF!D30)</f>
        <v>27.645918710630973</v>
      </c>
      <c r="E50" s="26">
        <f>$P$19*(CLEF!E30)</f>
        <v>28.17382661125097</v>
      </c>
      <c r="F50" s="26">
        <f>$P$19*(CLEF!F30)</f>
        <v>30.432588300800582</v>
      </c>
      <c r="G50" s="26">
        <f>$P$19*(CLEF!G30)</f>
        <v>35.176503534065723</v>
      </c>
      <c r="H50" s="26">
        <f>$P$19*(CLEF!H30)</f>
        <v>43.706268274628215</v>
      </c>
      <c r="I50" s="26">
        <f>$P$19*(CLEF!I30)</f>
        <v>52.588340513366305</v>
      </c>
      <c r="J50" s="26">
        <f>$P$19*(CLEF!J30)</f>
        <v>56.01854378467003</v>
      </c>
      <c r="K50" s="26">
        <f>$P$19*(CLEF!K30)</f>
        <v>54.463277268511057</v>
      </c>
      <c r="L50" s="26">
        <f>$P$19*(CLEF!L30)</f>
        <v>52.383932224725683</v>
      </c>
      <c r="M50" s="26">
        <f>$P$19*(CLEF!M30)</f>
        <v>50.420158369653187</v>
      </c>
      <c r="N50" s="26">
        <f>$P$19*(CLEF!N30)</f>
        <v>48.1506683546095</v>
      </c>
      <c r="O50" s="26">
        <f>$P$19*(CLEF!O30)</f>
        <v>46.436770502726453</v>
      </c>
      <c r="P50" s="26">
        <f>$P$19*(CLEF!P30)</f>
        <v>45.148028070506726</v>
      </c>
      <c r="Q50" s="26">
        <f>$P$19*(CLEF!Q30)</f>
        <v>44.439896394706892</v>
      </c>
      <c r="R50" s="26">
        <f>$P$19*(CLEF!R30)</f>
        <v>44.565377377413171</v>
      </c>
      <c r="S50" s="26">
        <f>$P$19*(CLEF!S30)</f>
        <v>47.621879383779842</v>
      </c>
      <c r="T50" s="26">
        <f>$P$19*(CLEF!T30)</f>
        <v>56.768951282235619</v>
      </c>
      <c r="U50" s="26">
        <f>$P$19*(CLEF!U30)</f>
        <v>56.009745175693951</v>
      </c>
      <c r="V50" s="26">
        <f>$P$19*(CLEF!V30)</f>
        <v>51.149024218869243</v>
      </c>
      <c r="W50" s="26">
        <f>$P$19*(CLEF!W30)</f>
        <v>44.424223710506865</v>
      </c>
      <c r="X50" s="26">
        <f>$P$19*(CLEF!X30)</f>
        <v>36.791336270198961</v>
      </c>
      <c r="Y50" s="26">
        <f>$P$19*(CLEF!Y30)</f>
        <v>29.403774710103637</v>
      </c>
      <c r="Z50" s="13">
        <f t="shared" si="0"/>
        <v>1039.8966208912</v>
      </c>
    </row>
    <row r="51" spans="1:26" x14ac:dyDescent="0.25">
      <c r="A51" s="17">
        <v>42390</v>
      </c>
      <c r="B51" s="26">
        <f>$P$19*(CLEF!B31)</f>
        <v>24.385536021196277</v>
      </c>
      <c r="C51" s="26">
        <f>$P$19*(CLEF!C31)</f>
        <v>21.942089922581861</v>
      </c>
      <c r="D51" s="26">
        <f>$P$19*(CLEF!D31)</f>
        <v>20.972815946994022</v>
      </c>
      <c r="E51" s="26">
        <f>$P$19*(CLEF!E31)</f>
        <v>20.967432435254146</v>
      </c>
      <c r="F51" s="26">
        <f>$P$19*(CLEF!F31)</f>
        <v>22.06893051755285</v>
      </c>
      <c r="G51" s="26">
        <f>$P$19*(CLEF!G31)</f>
        <v>26.799477669872239</v>
      </c>
      <c r="H51" s="26">
        <f>$P$19*(CLEF!H31)</f>
        <v>37.249122384215255</v>
      </c>
      <c r="I51" s="26">
        <f>$P$19*(CLEF!I31)</f>
        <v>44.158210992806957</v>
      </c>
      <c r="J51" s="26">
        <f>$P$19*(CLEF!J31)</f>
        <v>45.726512856338374</v>
      </c>
      <c r="K51" s="26">
        <f>$P$19*(CLEF!K31)</f>
        <v>46.212728514637362</v>
      </c>
      <c r="L51" s="26">
        <f>$P$19*(CLEF!L31)</f>
        <v>46.70954983963653</v>
      </c>
      <c r="M51" s="26">
        <f>$P$19*(CLEF!M31)</f>
        <v>46.693481883154199</v>
      </c>
      <c r="N51" s="26">
        <f>$P$19*(CLEF!N31)</f>
        <v>46.500882008429379</v>
      </c>
      <c r="O51" s="26">
        <f>$P$19*(CLEF!O31)</f>
        <v>45.647050688959119</v>
      </c>
      <c r="P51" s="26">
        <f>$P$19*(CLEF!P31)</f>
        <v>44.903484096915491</v>
      </c>
      <c r="Q51" s="26">
        <f>$P$19*(CLEF!Q31)</f>
        <v>44.150399182465719</v>
      </c>
      <c r="R51" s="26">
        <f>$P$19*(CLEF!R31)</f>
        <v>44.439896394706892</v>
      </c>
      <c r="S51" s="26">
        <f>$P$19*(CLEF!S31)</f>
        <v>48.452975291145911</v>
      </c>
      <c r="T51" s="26">
        <f>$P$19*(CLEF!T31)</f>
        <v>56.85756275908615</v>
      </c>
      <c r="U51" s="26">
        <f>$P$19*(CLEF!U31)</f>
        <v>56.538884847018835</v>
      </c>
      <c r="V51" s="26">
        <f>$P$19*(CLEF!V31)</f>
        <v>51.933940645164171</v>
      </c>
      <c r="W51" s="26">
        <f>$P$19*(CLEF!W31)</f>
        <v>44.974412321899315</v>
      </c>
      <c r="X51" s="26">
        <f>$P$19*(CLEF!X31)</f>
        <v>37.378384712950755</v>
      </c>
      <c r="Y51" s="26">
        <f>$P$19*(CLEF!Y31)</f>
        <v>30.335385525611567</v>
      </c>
      <c r="Z51" s="13">
        <f t="shared" si="0"/>
        <v>955.99914745859337</v>
      </c>
    </row>
    <row r="52" spans="1:26" x14ac:dyDescent="0.25">
      <c r="A52" s="17">
        <v>42391</v>
      </c>
      <c r="B52" s="26">
        <f>$P$19*(CLEF!B32)</f>
        <v>25.293672362177094</v>
      </c>
      <c r="C52" s="26">
        <f>$P$19*(CLEF!C32)</f>
        <v>23.516800448955916</v>
      </c>
      <c r="D52" s="26">
        <f>$P$19*(CLEF!D32)</f>
        <v>23.232612116625102</v>
      </c>
      <c r="E52" s="26">
        <f>$P$19*(CLEF!E32)</f>
        <v>24.124993194668583</v>
      </c>
      <c r="F52" s="26">
        <f>$P$19*(CLEF!F32)</f>
        <v>26.878653403053921</v>
      </c>
      <c r="G52" s="26">
        <f>$P$19*(CLEF!G32)</f>
        <v>34.303447953656203</v>
      </c>
      <c r="H52" s="26">
        <f>$P$19*(CLEF!H32)</f>
        <v>49.737969547038439</v>
      </c>
      <c r="I52" s="26">
        <f>$P$19*(CLEF!I32)</f>
        <v>60.843218949905598</v>
      </c>
      <c r="J52" s="26">
        <f>$P$19*(CLEF!J32)</f>
        <v>59.122423527592957</v>
      </c>
      <c r="K52" s="26">
        <f>$P$19*(CLEF!K32)</f>
        <v>61.256570447383595</v>
      </c>
      <c r="L52" s="26">
        <f>$P$19*(CLEF!L32)</f>
        <v>59.747789541003925</v>
      </c>
      <c r="M52" s="26">
        <f>$P$19*(CLEF!M32)</f>
        <v>56.777809320261099</v>
      </c>
      <c r="N52" s="26">
        <f>$P$19*(CLEF!N32)</f>
        <v>53.478709296154484</v>
      </c>
      <c r="O52" s="26">
        <f>$P$19*(CLEF!O32)</f>
        <v>49.762845786993239</v>
      </c>
      <c r="P52" s="26">
        <f>$P$19*(CLEF!P32)</f>
        <v>47.225183913959391</v>
      </c>
      <c r="Q52" s="26">
        <f>$P$19*(CLEF!Q32)</f>
        <v>45.877681354627811</v>
      </c>
      <c r="R52" s="26">
        <f>$P$19*(CLEF!R32)</f>
        <v>46.797973009324608</v>
      </c>
      <c r="S52" s="26">
        <f>$P$19*(CLEF!S32)</f>
        <v>53.246837530802239</v>
      </c>
      <c r="T52" s="26">
        <f>$P$19*(CLEF!T32)</f>
        <v>68.945946926768826</v>
      </c>
      <c r="U52" s="26">
        <f>$P$19*(CLEF!U32)</f>
        <v>73.600122222279623</v>
      </c>
      <c r="V52" s="26">
        <f>$P$19*(CLEF!V32)</f>
        <v>73.458990668507965</v>
      </c>
      <c r="W52" s="26">
        <f>$P$19*(CLEF!W32)</f>
        <v>69.004528766732363</v>
      </c>
      <c r="X52" s="26">
        <f>$P$19*(CLEF!X32)</f>
        <v>62.319270689379429</v>
      </c>
      <c r="Y52" s="26">
        <f>$P$19*(CLEF!Y32)</f>
        <v>54.776059266045969</v>
      </c>
      <c r="Z52" s="13">
        <f t="shared" si="0"/>
        <v>1203.3301102438984</v>
      </c>
    </row>
    <row r="53" spans="1:26" x14ac:dyDescent="0.25">
      <c r="A53" s="17">
        <v>42392</v>
      </c>
      <c r="B53" s="26">
        <f>$P$19*(CLEF!B33)</f>
        <v>50.478609258397334</v>
      </c>
      <c r="C53" s="26">
        <f>$P$19*(CLEF!C33)</f>
        <v>49.464741382598042</v>
      </c>
      <c r="D53" s="26">
        <f>$P$19*(CLEF!D33)</f>
        <v>50.537094007878984</v>
      </c>
      <c r="E53" s="26">
        <f>$P$19*(CLEF!E33)</f>
        <v>52.964122831586778</v>
      </c>
      <c r="F53" s="26">
        <f>$P$19*(CLEF!F33)</f>
        <v>57.613550367979563</v>
      </c>
      <c r="G53" s="26">
        <f>$P$19*(CLEF!G33)</f>
        <v>69.827286640255508</v>
      </c>
      <c r="H53" s="26">
        <f>$P$19*(CLEF!H33)</f>
        <v>93.202639041199774</v>
      </c>
      <c r="I53" s="26">
        <f>$P$19*(CLEF!I33)</f>
        <v>105.70599449347532</v>
      </c>
      <c r="J53" s="26">
        <f>$P$19*(CLEF!J33)</f>
        <v>98.508218911717606</v>
      </c>
      <c r="K53" s="26">
        <f>$P$19*(CLEF!K33)</f>
        <v>87.064896650085601</v>
      </c>
      <c r="L53" s="26">
        <f>$P$19*(CLEF!L33)</f>
        <v>76.831997971460268</v>
      </c>
      <c r="M53" s="26">
        <f>$P$19*(CLEF!M33)</f>
        <v>66.239796788230066</v>
      </c>
      <c r="N53" s="26">
        <f>$P$19*(CLEF!N33)</f>
        <v>57.988940178059572</v>
      </c>
      <c r="O53" s="26">
        <f>$P$19*(CLEF!O33)</f>
        <v>51.528076171361882</v>
      </c>
      <c r="P53" s="26">
        <f>$P$19*(CLEF!P33)</f>
        <v>47.403086846551673</v>
      </c>
      <c r="Q53" s="26">
        <f>$P$19*(CLEF!Q33)</f>
        <v>45.353641524987069</v>
      </c>
      <c r="R53" s="26">
        <f>$P$19*(CLEF!R33)</f>
        <v>45.52005495652768</v>
      </c>
      <c r="S53" s="26">
        <f>$P$19*(CLEF!S33)</f>
        <v>50.420158369653187</v>
      </c>
      <c r="T53" s="26">
        <f>$P$19*(CLEF!T33)</f>
        <v>63.147981487860292</v>
      </c>
      <c r="U53" s="26">
        <f>$P$19*(CLEF!U33)</f>
        <v>65.619331598291168</v>
      </c>
      <c r="V53" s="26">
        <f>$P$19*(CLEF!V33)</f>
        <v>63.559703178209318</v>
      </c>
      <c r="W53" s="26">
        <f>$P$19*(CLEF!W33)</f>
        <v>57.953136248880924</v>
      </c>
      <c r="X53" s="26">
        <f>$P$19*(CLEF!X33)</f>
        <v>49.679949173384955</v>
      </c>
      <c r="Y53" s="26">
        <f>$P$19*(CLEF!Y33)</f>
        <v>42.066491922582969</v>
      </c>
      <c r="Z53" s="13">
        <f t="shared" si="0"/>
        <v>1498.6795000012155</v>
      </c>
    </row>
    <row r="54" spans="1:26" x14ac:dyDescent="0.25">
      <c r="A54" s="17">
        <v>42393</v>
      </c>
      <c r="B54" s="26">
        <f>$P$19*(CLEF!B34)</f>
        <v>36.898375935140507</v>
      </c>
      <c r="C54" s="26">
        <f>$P$19*(CLEF!C34)</f>
        <v>35.155589000394819</v>
      </c>
      <c r="D54" s="26">
        <f>$P$19*(CLEF!D34)</f>
        <v>35.044149858206382</v>
      </c>
      <c r="E54" s="26">
        <f>$P$19*(CLEF!E34)</f>
        <v>35.997021416149948</v>
      </c>
      <c r="F54" s="26">
        <f>$P$19*(CLEF!F34)</f>
        <v>38.888324831312154</v>
      </c>
      <c r="G54" s="26">
        <f>$P$19*(CLEF!G34)</f>
        <v>47.411181290395454</v>
      </c>
      <c r="H54" s="26">
        <f>$P$19*(CLEF!H34)</f>
        <v>64.415463177644398</v>
      </c>
      <c r="I54" s="26">
        <f>$P$19*(CLEF!I34)</f>
        <v>74.358490448327771</v>
      </c>
      <c r="J54" s="26">
        <f>$P$19*(CLEF!J34)</f>
        <v>74.257150098330641</v>
      </c>
      <c r="K54" s="26">
        <f>$P$19*(CLEF!K34)</f>
        <v>70.971492095963839</v>
      </c>
      <c r="L54" s="26">
        <f>$P$19*(CLEF!L34)</f>
        <v>66.863181602981328</v>
      </c>
      <c r="M54" s="26">
        <f>$P$19*(CLEF!M34)</f>
        <v>61.118631131912757</v>
      </c>
      <c r="N54" s="26">
        <f>$P$19*(CLEF!N34)</f>
        <v>56.22991771073287</v>
      </c>
      <c r="O54" s="26">
        <f>$P$19*(CLEF!O34)</f>
        <v>52.188414452777103</v>
      </c>
      <c r="P54" s="26">
        <f>$P$19*(CLEF!P34)</f>
        <v>48.978118013378506</v>
      </c>
      <c r="Q54" s="26">
        <f>$P$19*(CLEF!Q34)</f>
        <v>47.168648575506339</v>
      </c>
      <c r="R54" s="26">
        <f>$P$19*(CLEF!R34)</f>
        <v>47.638106278417638</v>
      </c>
      <c r="S54" s="26">
        <f>$P$19*(CLEF!S34)</f>
        <v>52.010217484597213</v>
      </c>
      <c r="T54" s="26">
        <f>$P$19*(CLEF!T34)</f>
        <v>62.449266897771921</v>
      </c>
      <c r="U54" s="26">
        <f>$P$19*(CLEF!U34)</f>
        <v>62.709665643406531</v>
      </c>
      <c r="V54" s="26">
        <f>$P$19*(CLEF!V34)</f>
        <v>59.911469581788204</v>
      </c>
      <c r="W54" s="26">
        <f>$P$19*(CLEF!W34)</f>
        <v>55.334327464019864</v>
      </c>
      <c r="X54" s="26">
        <f>$P$19*(CLEF!X34)</f>
        <v>49.837511822772399</v>
      </c>
      <c r="Y54" s="26">
        <f>$P$19*(CLEF!Y34)</f>
        <v>43.388193982033961</v>
      </c>
      <c r="Z54" s="13">
        <f t="shared" si="0"/>
        <v>1279.2229087939627</v>
      </c>
    </row>
    <row r="55" spans="1:26" x14ac:dyDescent="0.25">
      <c r="A55" s="17">
        <v>42394</v>
      </c>
      <c r="B55" s="26">
        <f>$P$19*(CLEF!B35)</f>
        <v>38.354988847165203</v>
      </c>
      <c r="C55" s="26">
        <f>$P$19*(CLEF!C35)</f>
        <v>35.933568812756775</v>
      </c>
      <c r="D55" s="26">
        <f>$P$19*(CLEF!D35)</f>
        <v>34.981543082214465</v>
      </c>
      <c r="E55" s="26">
        <f>$P$19*(CLEF!E35)</f>
        <v>35.253243367256005</v>
      </c>
      <c r="F55" s="26">
        <f>$P$19*(CLEF!F35)</f>
        <v>36.542181708028245</v>
      </c>
      <c r="G55" s="26">
        <f>$P$19*(CLEF!G35)</f>
        <v>39.62489952658612</v>
      </c>
      <c r="H55" s="26">
        <f>$P$19*(CLEF!H35)</f>
        <v>45.32989305490063</v>
      </c>
      <c r="I55" s="26">
        <f>$P$19*(CLEF!I35)</f>
        <v>53.024029732042131</v>
      </c>
      <c r="J55" s="26">
        <f>$P$19*(CLEF!J35)</f>
        <v>60.751553096328252</v>
      </c>
      <c r="K55" s="26">
        <f>$P$19*(CLEF!K35)</f>
        <v>60.294260381629364</v>
      </c>
      <c r="L55" s="26">
        <f>$P$19*(CLEF!L35)</f>
        <v>55.79000453781665</v>
      </c>
      <c r="M55" s="26">
        <f>$P$19*(CLEF!M35)</f>
        <v>51.064980486399755</v>
      </c>
      <c r="N55" s="26">
        <f>$P$19*(CLEF!N35)</f>
        <v>47.435468768139565</v>
      </c>
      <c r="O55" s="26">
        <f>$P$19*(CLEF!O35)</f>
        <v>44.659604208399927</v>
      </c>
      <c r="P55" s="26">
        <f>$P$19*(CLEF!P35)</f>
        <v>42.578910263399457</v>
      </c>
      <c r="Q55" s="26">
        <f>$P$19*(CLEF!Q35)</f>
        <v>41.035898224544781</v>
      </c>
      <c r="R55" s="26">
        <f>$P$19*(CLEF!R35)</f>
        <v>40.368384576445642</v>
      </c>
      <c r="S55" s="26">
        <f>$P$19*(CLEF!S35)</f>
        <v>42.364387979787423</v>
      </c>
      <c r="T55" s="26">
        <f>$P$19*(CLEF!T35)</f>
        <v>49.522635987798061</v>
      </c>
      <c r="U55" s="26">
        <f>$P$19*(CLEF!U35)</f>
        <v>48.756228255225082</v>
      </c>
      <c r="V55" s="26">
        <f>$P$19*(CLEF!V35)</f>
        <v>45.496262951207349</v>
      </c>
      <c r="W55" s="26">
        <f>$P$19*(CLEF!W35)</f>
        <v>41.655755648797864</v>
      </c>
      <c r="X55" s="26">
        <f>$P$19*(CLEF!X35)</f>
        <v>36.684452088235581</v>
      </c>
      <c r="Y55" s="26">
        <f>$P$19*(CLEF!Y35)</f>
        <v>31.393403656857981</v>
      </c>
      <c r="Z55" s="13">
        <f t="shared" si="0"/>
        <v>1058.8965392419625</v>
      </c>
    </row>
    <row r="56" spans="1:26" x14ac:dyDescent="0.25">
      <c r="A56" s="17">
        <v>42395</v>
      </c>
      <c r="B56" s="26">
        <f>$P$19*(CLEF!B36)</f>
        <v>27.165878490707367</v>
      </c>
      <c r="C56" s="26">
        <f>$P$19*(CLEF!C36)</f>
        <v>24.542533403578624</v>
      </c>
      <c r="D56" s="26">
        <f>$P$19*(CLEF!D36)</f>
        <v>23.459824575398038</v>
      </c>
      <c r="E56" s="26">
        <f>$P$19*(CLEF!E36)</f>
        <v>23.006505314585841</v>
      </c>
      <c r="F56" s="26">
        <f>$P$19*(CLEF!F36)</f>
        <v>23.351760795906912</v>
      </c>
      <c r="G56" s="26">
        <f>$P$19*(CLEF!G36)</f>
        <v>24.993033585237644</v>
      </c>
      <c r="H56" s="26">
        <f>$P$19*(CLEF!H36)</f>
        <v>28.261255035396459</v>
      </c>
      <c r="I56" s="26">
        <f>$P$19*(CLEF!I36)</f>
        <v>33.082018248901143</v>
      </c>
      <c r="J56" s="26">
        <f>$P$19*(CLEF!J36)</f>
        <v>40.473023929721911</v>
      </c>
      <c r="K56" s="26">
        <f>$P$19*(CLEF!K36)</f>
        <v>44.557529633228093</v>
      </c>
      <c r="L56" s="26">
        <f>$P$19*(CLEF!L36)</f>
        <v>46.452794232939432</v>
      </c>
      <c r="M56" s="26">
        <f>$P$19*(CLEF!M36)</f>
        <v>46.252696277971552</v>
      </c>
      <c r="N56" s="26">
        <f>$P$19*(CLEF!N36)</f>
        <v>46.140830075869729</v>
      </c>
      <c r="O56" s="26">
        <f>$P$19*(CLEF!O36)</f>
        <v>46.037075593498145</v>
      </c>
      <c r="P56" s="26">
        <f>$P$19*(CLEF!P36)</f>
        <v>45.424924251161144</v>
      </c>
      <c r="Q56" s="26">
        <f>$P$19*(CLEF!Q36)</f>
        <v>44.777527681813716</v>
      </c>
      <c r="R56" s="26">
        <f>$P$19*(CLEF!R36)</f>
        <v>44.651748171789343</v>
      </c>
      <c r="S56" s="26">
        <f>$P$19*(CLEF!S36)</f>
        <v>46.934791465281677</v>
      </c>
      <c r="T56" s="26">
        <f>$P$19*(CLEF!T36)</f>
        <v>54.532706983103026</v>
      </c>
      <c r="U56" s="26">
        <f>$P$19*(CLEF!U36)</f>
        <v>54.272573595084495</v>
      </c>
      <c r="V56" s="26">
        <f>$P$19*(CLEF!V36)</f>
        <v>49.547458326987098</v>
      </c>
      <c r="W56" s="26">
        <f>$P$19*(CLEF!W36)</f>
        <v>43.210270663895649</v>
      </c>
      <c r="X56" s="26">
        <f>$P$19*(CLEF!X36)</f>
        <v>36.37891248782406</v>
      </c>
      <c r="Y56" s="26">
        <f>$P$19*(CLEF!Y36)</f>
        <v>29.142988639094526</v>
      </c>
      <c r="Z56" s="13">
        <f t="shared" si="0"/>
        <v>926.65066145897561</v>
      </c>
    </row>
    <row r="57" spans="1:26" x14ac:dyDescent="0.25">
      <c r="A57" s="17">
        <v>42396</v>
      </c>
      <c r="B57" s="26">
        <f>$P$19*(CLEF!B37)</f>
        <v>23.779779520992758</v>
      </c>
      <c r="C57" s="26">
        <f>$P$19*(CLEF!C37)</f>
        <v>20.854538317907718</v>
      </c>
      <c r="D57" s="26">
        <f>$P$19*(CLEF!D37)</f>
        <v>19.632816305153689</v>
      </c>
      <c r="E57" s="26">
        <f>$P$19*(CLEF!E37)</f>
        <v>19.311184907536525</v>
      </c>
      <c r="F57" s="26">
        <f>$P$19*(CLEF!F37)</f>
        <v>20.406009314894227</v>
      </c>
      <c r="G57" s="26">
        <f>$P$19*(CLEF!G37)</f>
        <v>24.519242744483478</v>
      </c>
      <c r="H57" s="26">
        <f>$P$19*(CLEF!H37)</f>
        <v>34.28279463138864</v>
      </c>
      <c r="I57" s="26">
        <f>$P$19*(CLEF!I37)</f>
        <v>40.42068732271504</v>
      </c>
      <c r="J57" s="26">
        <f>$P$19*(CLEF!J37)</f>
        <v>43.117586224052395</v>
      </c>
      <c r="K57" s="26">
        <f>$P$19*(CLEF!K37)</f>
        <v>46.380709214597985</v>
      </c>
      <c r="L57" s="26">
        <f>$P$19*(CLEF!L37)</f>
        <v>50.228343856727001</v>
      </c>
      <c r="M57" s="26">
        <f>$P$19*(CLEF!M37)</f>
        <v>52.835864922890302</v>
      </c>
      <c r="N57" s="26">
        <f>$P$19*(CLEF!N37)</f>
        <v>55.011233489854646</v>
      </c>
      <c r="O57" s="26">
        <f>$P$19*(CLEF!O37)</f>
        <v>56.830972060158665</v>
      </c>
      <c r="P57" s="26">
        <f>$P$19*(CLEF!P37)</f>
        <v>57.676030684482562</v>
      </c>
      <c r="Q57" s="26">
        <f>$P$19*(CLEF!Q37)</f>
        <v>58.75238751472812</v>
      </c>
      <c r="R57" s="26">
        <f>$P$19*(CLEF!R37)</f>
        <v>59.23999457292291</v>
      </c>
      <c r="S57" s="26">
        <f>$P$19*(CLEF!S37)</f>
        <v>60.13917440332537</v>
      </c>
      <c r="T57" s="26">
        <f>$P$19*(CLEF!T37)</f>
        <v>67.557108353895103</v>
      </c>
      <c r="U57" s="26">
        <f>$P$19*(CLEF!U37)</f>
        <v>66.680659443866347</v>
      </c>
      <c r="V57" s="26">
        <f>$P$19*(CLEF!V37)</f>
        <v>59.875076890398852</v>
      </c>
      <c r="W57" s="26">
        <f>$P$19*(CLEF!W37)</f>
        <v>50.403464335045406</v>
      </c>
      <c r="X57" s="26">
        <f>$P$19*(CLEF!X37)</f>
        <v>40.832815687431399</v>
      </c>
      <c r="Y57" s="26">
        <f>$P$19*(CLEF!Y37)</f>
        <v>31.531881979986505</v>
      </c>
      <c r="Z57" s="13">
        <f t="shared" si="0"/>
        <v>1060.3003566994357</v>
      </c>
    </row>
    <row r="58" spans="1:26" x14ac:dyDescent="0.25">
      <c r="A58" s="17">
        <v>42397</v>
      </c>
      <c r="B58" s="26">
        <f>$P$19*(CLEF!B38)</f>
        <v>24.647478194527562</v>
      </c>
      <c r="C58" s="26">
        <f>$P$19*(CLEF!C38)</f>
        <v>21.226620486765363</v>
      </c>
      <c r="D58" s="26">
        <f>$P$19*(CLEF!D38)</f>
        <v>19.64844649067302</v>
      </c>
      <c r="E58" s="26">
        <f>$P$19*(CLEF!E38)</f>
        <v>19.038347869165666</v>
      </c>
      <c r="F58" s="26">
        <f>$P$19*(CLEF!F38)</f>
        <v>19.794628131575784</v>
      </c>
      <c r="G58" s="26">
        <f>$P$19*(CLEF!G38)</f>
        <v>23.682421262825567</v>
      </c>
      <c r="H58" s="26">
        <f>$P$19*(CLEF!H38)</f>
        <v>32.711165432124268</v>
      </c>
      <c r="I58" s="26">
        <f>$P$19*(CLEF!I38)</f>
        <v>39.130630541053137</v>
      </c>
      <c r="J58" s="26">
        <f>$P$19*(CLEF!J38)</f>
        <v>42.165673823325299</v>
      </c>
      <c r="K58" s="26">
        <f>$P$19*(CLEF!K38)</f>
        <v>46.428759674173158</v>
      </c>
      <c r="L58" s="26">
        <f>$P$19*(CLEF!L38)</f>
        <v>51.031382342404804</v>
      </c>
      <c r="M58" s="26">
        <f>$P$19*(CLEF!M38)</f>
        <v>54.40256254760466</v>
      </c>
      <c r="N58" s="26">
        <f>$P$19*(CLEF!N38)</f>
        <v>57.622474054373626</v>
      </c>
      <c r="O58" s="26">
        <f>$P$19*(CLEF!O38)</f>
        <v>60.367311122024148</v>
      </c>
      <c r="P58" s="26">
        <f>$P$19*(CLEF!P38)</f>
        <v>62.421399165317048</v>
      </c>
      <c r="Q58" s="26">
        <f>$P$19*(CLEF!Q38)</f>
        <v>64.000974581319326</v>
      </c>
      <c r="R58" s="26">
        <f>$P$19*(CLEF!R38)</f>
        <v>64.547626473234899</v>
      </c>
      <c r="S58" s="26">
        <f>$P$19*(CLEF!S38)</f>
        <v>64.802895317142941</v>
      </c>
      <c r="T58" s="26">
        <f>$P$19*(CLEF!T38)</f>
        <v>71.378133639139278</v>
      </c>
      <c r="U58" s="26">
        <f>$P$19*(CLEF!U38)</f>
        <v>70.191238776943251</v>
      </c>
      <c r="V58" s="26">
        <f>$P$19*(CLEF!V38)</f>
        <v>63.822404453991815</v>
      </c>
      <c r="W58" s="26">
        <f>$P$19*(CLEF!W38)</f>
        <v>53.892169631717216</v>
      </c>
      <c r="X58" s="26">
        <f>$P$19*(CLEF!X38)</f>
        <v>44.432059707089145</v>
      </c>
      <c r="Y58" s="26">
        <f>$P$19*(CLEF!Y38)</f>
        <v>34.99545086185335</v>
      </c>
      <c r="Z58" s="13">
        <f t="shared" si="0"/>
        <v>1106.3822545803644</v>
      </c>
    </row>
    <row r="59" spans="1:26" x14ac:dyDescent="0.25">
      <c r="A59" s="17">
        <v>42398</v>
      </c>
      <c r="B59" s="26">
        <f>$P$19*(CLEF!B39)</f>
        <v>27.658282717055439</v>
      </c>
      <c r="C59" s="26">
        <f>$P$19*(CLEF!C39)</f>
        <v>23.900321327759023</v>
      </c>
      <c r="D59" s="26">
        <f>$P$19*(CLEF!D39)</f>
        <v>22.168452062223047</v>
      </c>
      <c r="E59" s="26">
        <f>$P$19*(CLEF!E39)</f>
        <v>21.563761484214339</v>
      </c>
      <c r="F59" s="26">
        <f>$P$19*(CLEF!F39)</f>
        <v>22.390412651510967</v>
      </c>
      <c r="G59" s="26">
        <f>$P$19*(CLEF!G39)</f>
        <v>26.750812188738951</v>
      </c>
      <c r="H59" s="26">
        <f>$P$19*(CLEF!H39)</f>
        <v>36.364732440214503</v>
      </c>
      <c r="I59" s="26">
        <f>$P$19*(CLEF!I39)</f>
        <v>43.605289681693655</v>
      </c>
      <c r="J59" s="26">
        <f>$P$19*(CLEF!J39)</f>
        <v>46.926737792529941</v>
      </c>
      <c r="K59" s="26">
        <f>$P$19*(CLEF!K39)</f>
        <v>51.646288843115059</v>
      </c>
      <c r="L59" s="26">
        <f>$P$19*(CLEF!L39)</f>
        <v>55.281869580290021</v>
      </c>
      <c r="M59" s="26">
        <f>$P$19*(CLEF!M39)</f>
        <v>58.383513132469091</v>
      </c>
      <c r="N59" s="26">
        <f>$P$19*(CLEF!N39)</f>
        <v>44.832611845803797</v>
      </c>
      <c r="O59" s="26">
        <f>$P$19*(CLEF!O39)</f>
        <v>57.854732454064923</v>
      </c>
      <c r="P59" s="26">
        <f>$P$19*(CLEF!P39)</f>
        <v>56.636163636108307</v>
      </c>
      <c r="Q59" s="26">
        <f>$P$19*(CLEF!Q39)</f>
        <v>57.123811810912869</v>
      </c>
      <c r="R59" s="26">
        <f>$P$19*(CLEF!R39)</f>
        <v>58.932747769411002</v>
      </c>
      <c r="S59" s="26">
        <f>$P$19*(CLEF!S39)</f>
        <v>63.803622110228282</v>
      </c>
      <c r="T59" s="26">
        <f>$P$19*(CLEF!T39)</f>
        <v>70.201088450851756</v>
      </c>
      <c r="U59" s="26">
        <f>$P$19*(CLEF!U39)</f>
        <v>68.594978309794172</v>
      </c>
      <c r="V59" s="26">
        <f>$P$19*(CLEF!V39)</f>
        <v>64.236315344673542</v>
      </c>
      <c r="W59" s="26">
        <f>$P$19*(CLEF!W39)</f>
        <v>56.441689673219869</v>
      </c>
      <c r="X59" s="26">
        <f>$P$19*(CLEF!X39)</f>
        <v>47.57321528471747</v>
      </c>
      <c r="Y59" s="26">
        <f>$P$19*(CLEF!Y39)</f>
        <v>38.362269942274274</v>
      </c>
      <c r="Z59" s="13">
        <f t="shared" si="0"/>
        <v>1121.2337205338745</v>
      </c>
    </row>
    <row r="60" spans="1:26" x14ac:dyDescent="0.25">
      <c r="A60" s="17">
        <v>42399</v>
      </c>
      <c r="B60" s="26">
        <f>$P$19*(CLEF!B40)</f>
        <v>32.215498136340891</v>
      </c>
      <c r="C60" s="26">
        <f>$P$19*(CLEF!C40)</f>
        <v>28.782362456068814</v>
      </c>
      <c r="D60" s="26">
        <f>$P$19*(CLEF!D40)</f>
        <v>27.135250071595554</v>
      </c>
      <c r="E60" s="26">
        <f>$P$19*(CLEF!E40)</f>
        <v>26.78122293168132</v>
      </c>
      <c r="F60" s="26">
        <f>$P$19*(CLEF!F40)</f>
        <v>28.042937930563767</v>
      </c>
      <c r="G60" s="26">
        <f>$P$19*(CLEF!G40)</f>
        <v>33.2106168380787</v>
      </c>
      <c r="H60" s="26">
        <f>$P$19*(CLEF!H40)</f>
        <v>45.171728859146526</v>
      </c>
      <c r="I60" s="26">
        <f>$P$19*(CLEF!I40)</f>
        <v>53.306904060448502</v>
      </c>
      <c r="J60" s="26">
        <f>$P$19*(CLEF!J40)</f>
        <v>57.604627372620968</v>
      </c>
      <c r="K60" s="26">
        <f>$P$19*(CLEF!K40)</f>
        <v>61.828369119635994</v>
      </c>
      <c r="L60" s="26">
        <f>$P$19*(CLEF!L40)</f>
        <v>64.208051648900891</v>
      </c>
      <c r="M60" s="26">
        <f>$P$19*(CLEF!M40)</f>
        <v>63.897561470464275</v>
      </c>
      <c r="N60" s="26">
        <f>$P$19*(CLEF!N40)</f>
        <v>62.532907411051355</v>
      </c>
      <c r="O60" s="26">
        <f>$P$19*(CLEF!O40)</f>
        <v>60.944131203436129</v>
      </c>
      <c r="P60" s="26">
        <f>$P$19*(CLEF!P40)</f>
        <v>59.194761119394514</v>
      </c>
      <c r="Q60" s="26">
        <f>$P$19*(CLEF!Q40)</f>
        <v>58.195027337346772</v>
      </c>
      <c r="R60" s="26">
        <f>$P$19*(CLEF!R40)</f>
        <v>58.869590238158636</v>
      </c>
      <c r="S60" s="26">
        <f>$P$19*(CLEF!S40)</f>
        <v>62.970606160840617</v>
      </c>
      <c r="T60" s="26">
        <f>$P$19*(CLEF!T40)</f>
        <v>70.546262389988712</v>
      </c>
      <c r="U60" s="26">
        <f>$P$19*(CLEF!U40)</f>
        <v>69.336962430637683</v>
      </c>
      <c r="V60" s="26">
        <f>$P$19*(CLEF!V40)</f>
        <v>63.944557064411981</v>
      </c>
      <c r="W60" s="26">
        <f>$P$19*(CLEF!W40)</f>
        <v>56.45052214293338</v>
      </c>
      <c r="X60" s="26">
        <f>$P$19*(CLEF!X40)</f>
        <v>46.781889850062193</v>
      </c>
      <c r="Y60" s="26">
        <f>$P$19*(CLEF!Y40)</f>
        <v>37.716958572423039</v>
      </c>
      <c r="Z60" s="13">
        <f t="shared" si="0"/>
        <v>1229.6693068162313</v>
      </c>
    </row>
    <row r="61" spans="1:26" x14ac:dyDescent="0.25">
      <c r="A61" s="17">
        <v>42400</v>
      </c>
      <c r="B61" s="26">
        <f>$P$19*(CLEF!B41)</f>
        <v>31.578109142504278</v>
      </c>
      <c r="C61" s="26">
        <f>$P$19*(CLEF!C41)</f>
        <v>28.267505105601359</v>
      </c>
      <c r="D61" s="26">
        <f>$P$19*(CLEF!D41)</f>
        <v>26.964050182951258</v>
      </c>
      <c r="E61" s="26">
        <f>$P$19*(CLEF!E41)</f>
        <v>26.417434224879532</v>
      </c>
      <c r="F61" s="26">
        <f>$P$19*(CLEF!F41)</f>
        <v>27.264005525822196</v>
      </c>
      <c r="G61" s="26">
        <f>$P$19*(CLEF!G41)</f>
        <v>32.075525103515524</v>
      </c>
      <c r="H61" s="26">
        <f>$P$19*(CLEF!H41)</f>
        <v>43.055851880326905</v>
      </c>
      <c r="I61" s="26">
        <f>$P$19*(CLEF!I41)</f>
        <v>50.395118354294731</v>
      </c>
      <c r="J61" s="26">
        <f>$P$19*(CLEF!J41)</f>
        <v>53.487306813812104</v>
      </c>
      <c r="K61" s="26">
        <f>$P$19*(CLEF!K41)</f>
        <v>57.577862532757933</v>
      </c>
      <c r="L61" s="26">
        <f>$P$19*(CLEF!L41)</f>
        <v>60.650800471988639</v>
      </c>
      <c r="M61" s="26">
        <f>$P$19*(CLEF!M41)</f>
        <v>62.384251863206963</v>
      </c>
      <c r="N61" s="26">
        <f>$P$19*(CLEF!N41)</f>
        <v>62.74690969048082</v>
      </c>
      <c r="O61" s="26">
        <f>$P$19*(CLEF!O41)</f>
        <v>62.282153792829519</v>
      </c>
      <c r="P61" s="26">
        <f>$P$19*(CLEF!P41)</f>
        <v>61.422302863479807</v>
      </c>
      <c r="Q61" s="26">
        <f>$P$19*(CLEF!Q41)</f>
        <v>61.920843484699859</v>
      </c>
      <c r="R61" s="26">
        <f>$P$19*(CLEF!R41)</f>
        <v>61.210573399673528</v>
      </c>
      <c r="S61" s="26">
        <f>$P$19*(CLEF!S41)</f>
        <v>62.347115617664201</v>
      </c>
      <c r="T61" s="26">
        <f>$P$19*(CLEF!T41)</f>
        <v>67.818254454378135</v>
      </c>
      <c r="U61" s="26">
        <f>$P$19*(CLEF!U41)</f>
        <v>65.676482994855519</v>
      </c>
      <c r="V61" s="26">
        <f>$P$19*(CLEF!V41)</f>
        <v>59.993393562988587</v>
      </c>
      <c r="W61" s="26">
        <f>$P$19*(CLEF!W41)</f>
        <v>53.135375238925931</v>
      </c>
      <c r="X61" s="26">
        <f>$P$19*(CLEF!X41)</f>
        <v>45.678827263485324</v>
      </c>
      <c r="Y61" s="26">
        <f>$P$19*(CLEF!Y41)</f>
        <v>37.738621497495565</v>
      </c>
      <c r="Z61" s="13">
        <f t="shared" si="0"/>
        <v>1202.0886750626182</v>
      </c>
    </row>
    <row r="62" spans="1:26" x14ac:dyDescent="0.25">
      <c r="A62" s="17">
        <v>42401</v>
      </c>
      <c r="B62" s="26">
        <f>$P$19*(CLEF!B42)</f>
        <v>31.025618000963906</v>
      </c>
      <c r="C62" s="26">
        <f>$P$19*(CLEF!C42)</f>
        <v>26.842096245225434</v>
      </c>
      <c r="D62" s="26">
        <f>$P$19*(CLEF!D42)</f>
        <v>24.36812296419388</v>
      </c>
      <c r="E62" s="26">
        <f>$P$19*(CLEF!E42)</f>
        <v>23.113768183980504</v>
      </c>
      <c r="F62" s="26">
        <f>$P$19*(CLEF!F42)</f>
        <v>22.888241851726441</v>
      </c>
      <c r="G62" s="26">
        <f>$P$19*(CLEF!G42)</f>
        <v>23.98660919788016</v>
      </c>
      <c r="H62" s="26">
        <f>$P$19*(CLEF!H42)</f>
        <v>27.012909154012949</v>
      </c>
      <c r="I62" s="26">
        <f>$P$19*(CLEF!I42)</f>
        <v>31.710373329271743</v>
      </c>
      <c r="J62" s="26">
        <f>$P$19*(CLEF!J42)</f>
        <v>41.073561384624689</v>
      </c>
      <c r="K62" s="26">
        <f>$P$19*(CLEF!K42)</f>
        <v>50.955826943990495</v>
      </c>
      <c r="L62" s="26">
        <f>$P$19*(CLEF!L42)</f>
        <v>58.123303385032401</v>
      </c>
      <c r="M62" s="26">
        <f>$P$19*(CLEF!M42)</f>
        <v>62.24504795284696</v>
      </c>
      <c r="N62" s="26">
        <f>$P$19*(CLEF!N42)</f>
        <v>65.371963017263099</v>
      </c>
      <c r="O62" s="26">
        <f>$P$19*(CLEF!O42)</f>
        <v>67.286822272919522</v>
      </c>
      <c r="P62" s="26">
        <f>$P$19*(CLEF!P42)</f>
        <v>68.49764596545667</v>
      </c>
      <c r="Q62" s="26">
        <f>$P$19*(CLEF!Q42)</f>
        <v>68.926425175064637</v>
      </c>
      <c r="R62" s="26">
        <f>$P$19*(CLEF!R42)</f>
        <v>67.876355333662531</v>
      </c>
      <c r="S62" s="26">
        <f>$P$19*(CLEF!S42)</f>
        <v>65.324445691544184</v>
      </c>
      <c r="T62" s="26">
        <f>$P$19*(CLEF!T42)</f>
        <v>68.303188587419228</v>
      </c>
      <c r="U62" s="26">
        <f>$P$19*(CLEF!U42)</f>
        <v>65.638379299670788</v>
      </c>
      <c r="V62" s="26">
        <f>$P$19*(CLEF!V42)</f>
        <v>58.932747769411002</v>
      </c>
      <c r="W62" s="26">
        <f>$P$19*(CLEF!W42)</f>
        <v>51.798475582152669</v>
      </c>
      <c r="X62" s="26">
        <f>$P$19*(CLEF!X42)</f>
        <v>44.596775264508089</v>
      </c>
      <c r="Y62" s="26">
        <f>$P$19*(CLEF!Y42)</f>
        <v>36.998419902617378</v>
      </c>
      <c r="Z62" s="13">
        <f t="shared" si="0"/>
        <v>1152.8971224554391</v>
      </c>
    </row>
    <row r="63" spans="1:26" x14ac:dyDescent="0.25">
      <c r="A63" s="17">
        <v>42402</v>
      </c>
      <c r="B63" s="26">
        <f>$P$19*(CLEF!B43)</f>
        <v>30.206023687770035</v>
      </c>
      <c r="C63" s="26">
        <f>$P$19*(CLEF!C43)</f>
        <v>26.008147743486468</v>
      </c>
      <c r="D63" s="26">
        <f>$P$19*(CLEF!D43)</f>
        <v>23.488303874233743</v>
      </c>
      <c r="E63" s="26">
        <f>$P$19*(CLEF!E43)</f>
        <v>22.1297226344306</v>
      </c>
      <c r="F63" s="26">
        <f>$P$19*(CLEF!F43)</f>
        <v>21.662138674165174</v>
      </c>
      <c r="G63" s="26">
        <f>$P$19*(CLEF!G43)</f>
        <v>22.096552932419947</v>
      </c>
      <c r="H63" s="26">
        <f>$P$19*(CLEF!H43)</f>
        <v>23.980851835957207</v>
      </c>
      <c r="I63" s="26">
        <f>$P$19*(CLEF!I43)</f>
        <v>27.442311677604547</v>
      </c>
      <c r="J63" s="26">
        <f>$P$19*(CLEF!J43)</f>
        <v>37.234773723953822</v>
      </c>
      <c r="K63" s="26">
        <f>$P$19*(CLEF!K43)</f>
        <v>47.540786372718394</v>
      </c>
      <c r="L63" s="26">
        <f>$P$19*(CLEF!L43)</f>
        <v>54.524025850154906</v>
      </c>
      <c r="M63" s="26">
        <f>$P$19*(CLEF!M43)</f>
        <v>59.176672575231372</v>
      </c>
      <c r="N63" s="26">
        <f>$P$19*(CLEF!N43)</f>
        <v>65.219968386082968</v>
      </c>
      <c r="O63" s="26">
        <f>$P$19*(CLEF!O43)</f>
        <v>69.660382573539337</v>
      </c>
      <c r="P63" s="26">
        <f>$P$19*(CLEF!P43)</f>
        <v>72.875745684920062</v>
      </c>
      <c r="Q63" s="26">
        <f>$P$19*(CLEF!Q43)</f>
        <v>74.378766810752694</v>
      </c>
      <c r="R63" s="26">
        <f>$P$19*(CLEF!R43)</f>
        <v>74.196379058034381</v>
      </c>
      <c r="S63" s="26">
        <f>$P$19*(CLEF!S43)</f>
        <v>71.308624800987332</v>
      </c>
      <c r="T63" s="26">
        <f>$P$19*(CLEF!T43)</f>
        <v>71.258996361942536</v>
      </c>
      <c r="U63" s="26">
        <f>$P$19*(CLEF!U43)</f>
        <v>64.74612537215171</v>
      </c>
      <c r="V63" s="26">
        <f>$P$19*(CLEF!V43)</f>
        <v>58.905676109804389</v>
      </c>
      <c r="W63" s="26">
        <f>$P$19*(CLEF!W43)</f>
        <v>55.474336776206812</v>
      </c>
      <c r="X63" s="26">
        <f>$P$19*(CLEF!X43)</f>
        <v>50.989400210708936</v>
      </c>
      <c r="Y63" s="26">
        <f>$P$19*(CLEF!Y43)</f>
        <v>40.840328279419083</v>
      </c>
      <c r="Z63" s="13">
        <f t="shared" si="0"/>
        <v>1165.3450420066765</v>
      </c>
    </row>
    <row r="64" spans="1:26" x14ac:dyDescent="0.25">
      <c r="A64" s="17">
        <v>42403</v>
      </c>
      <c r="B64" s="26">
        <f>$P$19*(CLEF!B44)</f>
        <v>32.623814749467876</v>
      </c>
      <c r="C64" s="26">
        <f>$P$19*(CLEF!C44)</f>
        <v>26.496044000020667</v>
      </c>
      <c r="D64" s="26">
        <f>$P$19*(CLEF!D44)</f>
        <v>24.281150968968774</v>
      </c>
      <c r="E64" s="26">
        <f>$P$19*(CLEF!E44)</f>
        <v>23.368806913080821</v>
      </c>
      <c r="F64" s="26">
        <f>$P$19*(CLEF!F44)</f>
        <v>23.95207539187432</v>
      </c>
      <c r="G64" s="26">
        <f>$P$19*(CLEF!G44)</f>
        <v>27.924777431987689</v>
      </c>
      <c r="H64" s="26">
        <f>$P$19*(CLEF!H44)</f>
        <v>36.855541411206509</v>
      </c>
      <c r="I64" s="26">
        <f>$P$19*(CLEF!I44)</f>
        <v>42.917111309241875</v>
      </c>
      <c r="J64" s="26">
        <f>$P$19*(CLEF!J44)</f>
        <v>48.830135534070735</v>
      </c>
      <c r="K64" s="26">
        <f>$P$19*(CLEF!K44)</f>
        <v>56.893026698819213</v>
      </c>
      <c r="L64" s="26">
        <f>$P$19*(CLEF!L44)</f>
        <v>65.562205079003348</v>
      </c>
      <c r="M64" s="26">
        <f>$P$19*(CLEF!M44)</f>
        <v>71.925452725790109</v>
      </c>
      <c r="N64" s="26">
        <f>$P$19*(CLEF!N44)</f>
        <v>77.069189327772477</v>
      </c>
      <c r="O64" s="26">
        <f>$P$19*(CLEF!O44)</f>
        <v>81.178555722935656</v>
      </c>
      <c r="P64" s="26">
        <f>$P$19*(CLEF!P44)</f>
        <v>84.236184462617501</v>
      </c>
      <c r="Q64" s="26">
        <f>$P$19*(CLEF!Q44)</f>
        <v>85.492453756568807</v>
      </c>
      <c r="R64" s="26">
        <f>$P$19*(CLEF!R44)</f>
        <v>83.364475364798963</v>
      </c>
      <c r="S64" s="26">
        <f>$P$19*(CLEF!S44)</f>
        <v>80.523168019545494</v>
      </c>
      <c r="T64" s="26">
        <f>$P$19*(CLEF!T44)</f>
        <v>84.960653944246218</v>
      </c>
      <c r="U64" s="26">
        <f>$P$19*(CLEF!U44)</f>
        <v>82.764463096844679</v>
      </c>
      <c r="V64" s="26">
        <f>$P$19*(CLEF!V44)</f>
        <v>73.690921171874194</v>
      </c>
      <c r="W64" s="26">
        <f>$P$19*(CLEF!W44)</f>
        <v>63.878768070133404</v>
      </c>
      <c r="X64" s="26">
        <f>$P$19*(CLEF!X44)</f>
        <v>52.639504778717743</v>
      </c>
      <c r="Y64" s="26">
        <f>$P$19*(CLEF!Y44)</f>
        <v>41.701293503445733</v>
      </c>
      <c r="Z64" s="13">
        <f t="shared" si="0"/>
        <v>1373.1297734330328</v>
      </c>
    </row>
    <row r="65" spans="1:26" x14ac:dyDescent="0.25">
      <c r="A65" s="17">
        <v>42404</v>
      </c>
      <c r="B65" s="26">
        <f>$P$19*(CLEF!B45)</f>
        <v>33.373413735546961</v>
      </c>
      <c r="C65" s="26">
        <f>$P$19*(CLEF!C45)</f>
        <v>28.896001855157301</v>
      </c>
      <c r="D65" s="26">
        <f>$P$19*(CLEF!D45)</f>
        <v>26.357044636156392</v>
      </c>
      <c r="E65" s="26">
        <f>$P$19*(CLEF!E45)</f>
        <v>25.163764606323308</v>
      </c>
      <c r="F65" s="26">
        <f>$P$19*(CLEF!F45)</f>
        <v>25.423914579192829</v>
      </c>
      <c r="G65" s="26">
        <f>$P$19*(CLEF!G45)</f>
        <v>29.016197453158821</v>
      </c>
      <c r="H65" s="26">
        <f>$P$19*(CLEF!H45)</f>
        <v>38.115100379458255</v>
      </c>
      <c r="I65" s="26">
        <f>$P$19*(CLEF!I45)</f>
        <v>44.072319086003567</v>
      </c>
      <c r="J65" s="26">
        <f>$P$19*(CLEF!J45)</f>
        <v>49.646809876934476</v>
      </c>
      <c r="K65" s="26">
        <f>$P$19*(CLEF!K45)</f>
        <v>58.257822074983402</v>
      </c>
      <c r="L65" s="26">
        <f>$P$19*(CLEF!L45)</f>
        <v>66.565510823336368</v>
      </c>
      <c r="M65" s="26">
        <f>$P$19*(CLEF!M45)</f>
        <v>73.016316117899365</v>
      </c>
      <c r="N65" s="26">
        <f>$P$19*(CLEF!N45)</f>
        <v>78.260629475697144</v>
      </c>
      <c r="O65" s="26">
        <f>$P$19*(CLEF!O45)</f>
        <v>81.645281071643808</v>
      </c>
      <c r="P65" s="26">
        <f>$P$19*(CLEF!P45)</f>
        <v>83.955882513705589</v>
      </c>
      <c r="Q65" s="26">
        <f>$P$19*(CLEF!Q45)</f>
        <v>85.296905924577771</v>
      </c>
      <c r="R65" s="26">
        <f>$P$19*(CLEF!R45)</f>
        <v>84.052857247193302</v>
      </c>
      <c r="S65" s="26">
        <f>$P$19*(CLEF!S45)</f>
        <v>80.607584911162604</v>
      </c>
      <c r="T65" s="26">
        <f>$P$19*(CLEF!T45)</f>
        <v>85.123273591119386</v>
      </c>
      <c r="U65" s="26">
        <f>$P$19*(CLEF!U45)</f>
        <v>84.268557055226694</v>
      </c>
      <c r="V65" s="26">
        <f>$P$19*(CLEF!V45)</f>
        <v>76.235486489139021</v>
      </c>
      <c r="W65" s="26">
        <f>$P$19*(CLEF!W45)</f>
        <v>65.714597746607595</v>
      </c>
      <c r="X65" s="26">
        <f>$P$19*(CLEF!X45)</f>
        <v>54.941499719660932</v>
      </c>
      <c r="Y65" s="26">
        <f>$P$19*(CLEF!Y45)</f>
        <v>43.822927153152861</v>
      </c>
      <c r="Z65" s="13">
        <f t="shared" si="0"/>
        <v>1401.8296981230376</v>
      </c>
    </row>
    <row r="66" spans="1:26" x14ac:dyDescent="0.25">
      <c r="A66" s="17">
        <v>42405</v>
      </c>
      <c r="B66" s="26">
        <f>$P$19*(CLEF!B46)</f>
        <v>35.399978873078801</v>
      </c>
      <c r="C66" s="26">
        <f>$P$19*(CLEF!C46)</f>
        <v>30.335385525611567</v>
      </c>
      <c r="D66" s="26">
        <f>$P$19*(CLEF!D46)</f>
        <v>27.769683161258204</v>
      </c>
      <c r="E66" s="26">
        <f>$P$19*(CLEF!E46)</f>
        <v>26.459748053595515</v>
      </c>
      <c r="F66" s="26">
        <f>$P$19*(CLEF!F46)</f>
        <v>26.683969365386101</v>
      </c>
      <c r="G66" s="26">
        <f>$P$19*(CLEF!G46)</f>
        <v>30.783805690540337</v>
      </c>
      <c r="H66" s="26">
        <f>$P$19*(CLEF!H46)</f>
        <v>40.630236915167316</v>
      </c>
      <c r="I66" s="26">
        <f>$P$19*(CLEF!I46)</f>
        <v>46.814058932728855</v>
      </c>
      <c r="J66" s="26">
        <f>$P$19*(CLEF!J46)</f>
        <v>52.613919536382447</v>
      </c>
      <c r="K66" s="26">
        <f>$P$19*(CLEF!K46)</f>
        <v>61.911592938533893</v>
      </c>
      <c r="L66" s="26">
        <f>$P$19*(CLEF!L46)</f>
        <v>70.635158227930461</v>
      </c>
      <c r="M66" s="26">
        <f>$P$19*(CLEF!M46)</f>
        <v>77.513614616715316</v>
      </c>
      <c r="N66" s="26">
        <f>$P$19*(CLEF!N46)</f>
        <v>81.985557988003691</v>
      </c>
      <c r="O66" s="26">
        <f>$P$19*(CLEF!O46)</f>
        <v>85.18836498510251</v>
      </c>
      <c r="P66" s="26">
        <f>$P$19*(CLEF!P46)</f>
        <v>87.185602923290986</v>
      </c>
      <c r="Q66" s="26">
        <f>$P$19*(CLEF!Q46)</f>
        <v>86.265964642620276</v>
      </c>
      <c r="R66" s="26">
        <f>$P$19*(CLEF!R46)</f>
        <v>82.657546090697011</v>
      </c>
      <c r="S66" s="26">
        <f>$P$19*(CLEF!S46)</f>
        <v>79.691925958179951</v>
      </c>
      <c r="T66" s="26">
        <f>$P$19*(CLEF!T46)</f>
        <v>83.762100968346644</v>
      </c>
      <c r="U66" s="26">
        <f>$P$19*(CLEF!U46)</f>
        <v>81.528474311531056</v>
      </c>
      <c r="V66" s="26">
        <f>$P$19*(CLEF!V46)</f>
        <v>73.610208230314953</v>
      </c>
      <c r="W66" s="26">
        <f>$P$19*(CLEF!W46)</f>
        <v>63.512849246530621</v>
      </c>
      <c r="X66" s="26">
        <f>$P$19*(CLEF!X46)</f>
        <v>52.273377262406463</v>
      </c>
      <c r="Y66" s="26">
        <f>$P$19*(CLEF!Y46)</f>
        <v>41.428439534706129</v>
      </c>
      <c r="Z66" s="13">
        <f t="shared" si="0"/>
        <v>1426.641563978659</v>
      </c>
    </row>
    <row r="67" spans="1:26" x14ac:dyDescent="0.25">
      <c r="A67" s="17">
        <v>42406</v>
      </c>
      <c r="B67" s="26">
        <f>$P$19*(CLEF!B47)</f>
        <v>33.203842271960752</v>
      </c>
      <c r="C67" s="26">
        <f>$P$19*(CLEF!C47)</f>
        <v>28.142634998240432</v>
      </c>
      <c r="D67" s="26">
        <f>$P$19*(CLEF!D47)</f>
        <v>25.661575494099125</v>
      </c>
      <c r="E67" s="26">
        <f>$P$19*(CLEF!E47)</f>
        <v>24.432001245429529</v>
      </c>
      <c r="F67" s="26">
        <f>$P$19*(CLEF!F47)</f>
        <v>24.781900139514359</v>
      </c>
      <c r="G67" s="26">
        <f>$P$19*(CLEF!G47)</f>
        <v>28.41771410115658</v>
      </c>
      <c r="H67" s="26">
        <f>$P$19*(CLEF!H47)</f>
        <v>37.803647588627875</v>
      </c>
      <c r="I67" s="26">
        <f>$P$19*(CLEF!I47)</f>
        <v>43.815145057336338</v>
      </c>
      <c r="J67" s="26">
        <f>$P$19*(CLEF!J47)</f>
        <v>49.655093664493911</v>
      </c>
      <c r="K67" s="26">
        <f>$P$19*(CLEF!K47)</f>
        <v>56.822109875920439</v>
      </c>
      <c r="L67" s="26">
        <f>$P$19*(CLEF!L47)</f>
        <v>63.447282765669726</v>
      </c>
      <c r="M67" s="26">
        <f>$P$19*(CLEF!M47)</f>
        <v>68.507376090230849</v>
      </c>
      <c r="N67" s="26">
        <f>$P$19*(CLEF!N47)</f>
        <v>72.75536454389794</v>
      </c>
      <c r="O67" s="26">
        <f>$P$19*(CLEF!O47)</f>
        <v>76.821693596220015</v>
      </c>
      <c r="P67" s="26">
        <f>$P$19*(CLEF!P47)</f>
        <v>78.552102703832034</v>
      </c>
      <c r="Q67" s="26">
        <f>$P$19*(CLEF!Q47)</f>
        <v>79.60799002724201</v>
      </c>
      <c r="R67" s="26">
        <f>$P$19*(CLEF!R47)</f>
        <v>78.604208504995768</v>
      </c>
      <c r="S67" s="26">
        <f>$P$19*(CLEF!S47)</f>
        <v>77.337758876669014</v>
      </c>
      <c r="T67" s="26">
        <f>$P$19*(CLEF!T47)</f>
        <v>81.815331077285066</v>
      </c>
      <c r="U67" s="26">
        <f>$P$19*(CLEF!U47)</f>
        <v>80.681485970689153</v>
      </c>
      <c r="V67" s="26">
        <f>$P$19*(CLEF!V47)</f>
        <v>72.946013971040998</v>
      </c>
      <c r="W67" s="26">
        <f>$P$19*(CLEF!W47)</f>
        <v>63.063930499518506</v>
      </c>
      <c r="X67" s="26">
        <f>$P$19*(CLEF!X47)</f>
        <v>52.086550297902392</v>
      </c>
      <c r="Y67" s="26">
        <f>$P$19*(CLEF!Y47)</f>
        <v>40.938054859485682</v>
      </c>
      <c r="Z67" s="13">
        <f t="shared" si="0"/>
        <v>1339.9008082214586</v>
      </c>
    </row>
    <row r="68" spans="1:26" x14ac:dyDescent="0.25">
      <c r="A68" s="17">
        <v>42407</v>
      </c>
      <c r="B68" s="26">
        <f>$P$19*(CLEF!B48)</f>
        <v>32.570118530196297</v>
      </c>
      <c r="C68" s="26">
        <f>$P$19*(CLEF!C48)</f>
        <v>27.924777431987689</v>
      </c>
      <c r="D68" s="26">
        <f>$P$19*(CLEF!D48)</f>
        <v>24.946037645772222</v>
      </c>
      <c r="E68" s="26">
        <f>$P$19*(CLEF!E48)</f>
        <v>23.630959506709232</v>
      </c>
      <c r="F68" s="26">
        <f>$P$19*(CLEF!F48)</f>
        <v>23.831402979406395</v>
      </c>
      <c r="G68" s="26">
        <f>$P$19*(CLEF!G48)</f>
        <v>27.491601854792371</v>
      </c>
      <c r="H68" s="26">
        <f>$P$19*(CLEF!H48)</f>
        <v>36.627510766450627</v>
      </c>
      <c r="I68" s="26">
        <f>$P$19*(CLEF!I48)</f>
        <v>42.878611996257114</v>
      </c>
      <c r="J68" s="26">
        <f>$P$19*(CLEF!J48)</f>
        <v>47.104078222258948</v>
      </c>
      <c r="K68" s="26">
        <f>$P$19*(CLEF!K48)</f>
        <v>52.844410612888538</v>
      </c>
      <c r="L68" s="26">
        <f>$P$19*(CLEF!L48)</f>
        <v>58.58130130141673</v>
      </c>
      <c r="M68" s="26">
        <f>$P$19*(CLEF!M48)</f>
        <v>64.170376395700458</v>
      </c>
      <c r="N68" s="26">
        <f>$P$19*(CLEF!N48)</f>
        <v>67.595764877446697</v>
      </c>
      <c r="O68" s="26">
        <f>$P$19*(CLEF!O48)</f>
        <v>68.167232889232181</v>
      </c>
      <c r="P68" s="26">
        <f>$P$19*(CLEF!P48)</f>
        <v>72.725284806940209</v>
      </c>
      <c r="Q68" s="26">
        <f>$P$19*(CLEF!Q48)</f>
        <v>74.034444572818387</v>
      </c>
      <c r="R68" s="26">
        <f>$P$19*(CLEF!R48)</f>
        <v>73.660648636023524</v>
      </c>
      <c r="S68" s="26">
        <f>$P$19*(CLEF!S48)</f>
        <v>72.705235104145686</v>
      </c>
      <c r="T68" s="26">
        <f>$P$19*(CLEF!T48)</f>
        <v>73.177133889814314</v>
      </c>
      <c r="U68" s="26">
        <f>$P$19*(CLEF!U48)</f>
        <v>69.376124792144935</v>
      </c>
      <c r="V68" s="26">
        <f>$P$19*(CLEF!V48)</f>
        <v>64.000974581319326</v>
      </c>
      <c r="W68" s="26">
        <f>$P$19*(CLEF!W48)</f>
        <v>55.483093232019883</v>
      </c>
      <c r="X68" s="26">
        <f>$P$19*(CLEF!X48)</f>
        <v>48.093581569860525</v>
      </c>
      <c r="Y68" s="26">
        <f>$P$19*(CLEF!Y48)</f>
        <v>39.65450624977246</v>
      </c>
      <c r="Z68" s="13">
        <f t="shared" si="0"/>
        <v>1241.275212445375</v>
      </c>
    </row>
    <row r="69" spans="1:26" x14ac:dyDescent="0.25">
      <c r="A69" s="17">
        <v>42408</v>
      </c>
      <c r="B69" s="26">
        <f>$P$19*(CLEF!B49)</f>
        <v>32.637245714640358</v>
      </c>
      <c r="C69" s="26">
        <f>$P$19*(CLEF!C49)</f>
        <v>27.788271669575607</v>
      </c>
      <c r="D69" s="26">
        <f>$P$19*(CLEF!D49)</f>
        <v>25.081270175351911</v>
      </c>
      <c r="E69" s="26">
        <f>$P$19*(CLEF!E49)</f>
        <v>23.768315242735323</v>
      </c>
      <c r="F69" s="26">
        <f>$P$19*(CLEF!F49)</f>
        <v>23.670980479773725</v>
      </c>
      <c r="G69" s="26">
        <f>$P$19*(CLEF!G49)</f>
        <v>24.746798302361587</v>
      </c>
      <c r="H69" s="26">
        <f>$P$19*(CLEF!H49)</f>
        <v>27.85027828127177</v>
      </c>
      <c r="I69" s="26">
        <f>$P$19*(CLEF!I49)</f>
        <v>32.496358441903311</v>
      </c>
      <c r="J69" s="26">
        <f>$P$19*(CLEF!J49)</f>
        <v>42.066491922582969</v>
      </c>
      <c r="K69" s="26">
        <f>$P$19*(CLEF!K49)</f>
        <v>53.135375238925931</v>
      </c>
      <c r="L69" s="26">
        <f>$P$19*(CLEF!L49)</f>
        <v>62.235773220439945</v>
      </c>
      <c r="M69" s="26">
        <f>$P$19*(CLEF!M49)</f>
        <v>68.157526950699037</v>
      </c>
      <c r="N69" s="26">
        <f>$P$19*(CLEF!N49)</f>
        <v>72.254847561266402</v>
      </c>
      <c r="O69" s="26">
        <f>$P$19*(CLEF!O49)</f>
        <v>74.287544947457448</v>
      </c>
      <c r="P69" s="26">
        <f>$P$19*(CLEF!P49)</f>
        <v>75.590185484819656</v>
      </c>
      <c r="Q69" s="26">
        <f>$P$19*(CLEF!Q49)</f>
        <v>74.774708360887871</v>
      </c>
      <c r="R69" s="26">
        <f>$P$19*(CLEF!R49)</f>
        <v>72.966096843537528</v>
      </c>
      <c r="S69" s="26">
        <f>$P$19*(CLEF!S49)</f>
        <v>70.339056444294144</v>
      </c>
      <c r="T69" s="26">
        <f>$P$19*(CLEF!T49)</f>
        <v>71.985286722004545</v>
      </c>
      <c r="U69" s="26">
        <f>$P$19*(CLEF!U49)</f>
        <v>68.643670395792597</v>
      </c>
      <c r="V69" s="26">
        <f>$P$19*(CLEF!V49)</f>
        <v>61.948599269410444</v>
      </c>
      <c r="W69" s="26">
        <f>$P$19*(CLEF!W49)</f>
        <v>54.776059266045969</v>
      </c>
      <c r="X69" s="26">
        <f>$P$19*(CLEF!X49)</f>
        <v>47.411181290395454</v>
      </c>
      <c r="Y69" s="26">
        <f>$P$19*(CLEF!Y49)</f>
        <v>40.025523187470746</v>
      </c>
      <c r="Z69" s="13">
        <f t="shared" si="0"/>
        <v>1228.6374454136442</v>
      </c>
    </row>
    <row r="70" spans="1:26" x14ac:dyDescent="0.25">
      <c r="A70" s="17">
        <v>42409</v>
      </c>
      <c r="B70" s="26">
        <f>$P$19*(CLEF!B50)</f>
        <v>32.919934500026102</v>
      </c>
      <c r="C70" s="26">
        <f>$P$19*(CLEF!C50)</f>
        <v>28.13639874874471</v>
      </c>
      <c r="D70" s="26">
        <f>$P$19*(CLEF!D50)</f>
        <v>25.417987222547072</v>
      </c>
      <c r="E70" s="26">
        <f>$P$19*(CLEF!E50)</f>
        <v>24.055751441721359</v>
      </c>
      <c r="F70" s="26">
        <f>$P$19*(CLEF!F50)</f>
        <v>23.756853728619728</v>
      </c>
      <c r="G70" s="26">
        <f>$P$19*(CLEF!G50)</f>
        <v>24.67082966474306</v>
      </c>
      <c r="H70" s="26">
        <f>$P$19*(CLEF!H50)</f>
        <v>26.890844650613754</v>
      </c>
      <c r="I70" s="26">
        <f>$P$19*(CLEF!I50)</f>
        <v>30.490984597743523</v>
      </c>
      <c r="J70" s="26">
        <f>$P$19*(CLEF!J50)</f>
        <v>37.659221177789853</v>
      </c>
      <c r="K70" s="26">
        <f>$P$19*(CLEF!K50)</f>
        <v>44.864103713721079</v>
      </c>
      <c r="L70" s="26">
        <f>$P$19*(CLEF!L50)</f>
        <v>49.970389649027055</v>
      </c>
      <c r="M70" s="26">
        <f>$P$19*(CLEF!M50)</f>
        <v>52.716297821638328</v>
      </c>
      <c r="N70" s="26">
        <f>$P$19*(CLEF!N50)</f>
        <v>55.316838738634743</v>
      </c>
      <c r="O70" s="26">
        <f>$P$19*(CLEF!O50)</f>
        <v>56.919631909491294</v>
      </c>
      <c r="P70" s="26">
        <f>$P$19*(CLEF!P50)</f>
        <v>57.631398431803127</v>
      </c>
      <c r="Q70" s="26">
        <f>$P$19*(CLEF!Q50)</f>
        <v>57.034993023424768</v>
      </c>
      <c r="R70" s="26">
        <f>$P$19*(CLEF!R50)</f>
        <v>55.623290505851571</v>
      </c>
      <c r="S70" s="26">
        <f>$P$19*(CLEF!S50)</f>
        <v>55.194495056910299</v>
      </c>
      <c r="T70" s="26">
        <f>$P$19*(CLEF!T50)</f>
        <v>60.385580717477438</v>
      </c>
      <c r="U70" s="26">
        <f>$P$19*(CLEF!U50)</f>
        <v>61.192179417837707</v>
      </c>
      <c r="V70" s="26">
        <f>$P$19*(CLEF!V50)</f>
        <v>55.334327464019864</v>
      </c>
      <c r="W70" s="26">
        <f>$P$19*(CLEF!W50)</f>
        <v>47.946942463484206</v>
      </c>
      <c r="X70" s="26">
        <f>$P$19*(CLEF!X50)</f>
        <v>40.600268089400686</v>
      </c>
      <c r="Y70" s="26">
        <f>$P$19*(CLEF!Y50)</f>
        <v>32.208825843470819</v>
      </c>
      <c r="Z70" s="13">
        <f t="shared" si="0"/>
        <v>1036.9383685787423</v>
      </c>
    </row>
    <row r="71" spans="1:26" x14ac:dyDescent="0.25">
      <c r="A71" s="17">
        <v>42410</v>
      </c>
      <c r="B71" s="26">
        <f>$P$19*(CLEF!B51)</f>
        <v>25.990164582230754</v>
      </c>
      <c r="C71" s="26">
        <f>$P$19*(CLEF!C51)</f>
        <v>22.770283135504254</v>
      </c>
      <c r="D71" s="26">
        <f>$P$19*(CLEF!D51)</f>
        <v>21.498301077296329</v>
      </c>
      <c r="E71" s="26">
        <f>$P$19*(CLEF!E51)</f>
        <v>21.297091246275627</v>
      </c>
      <c r="F71" s="26">
        <f>$P$19*(CLEF!F51)</f>
        <v>22.323708380767556</v>
      </c>
      <c r="G71" s="26">
        <f>$P$19*(CLEF!G51)</f>
        <v>26.860371714480113</v>
      </c>
      <c r="H71" s="26">
        <f>$P$19*(CLEF!H51)</f>
        <v>37.005571083060239</v>
      </c>
      <c r="I71" s="26">
        <f>$P$19*(CLEF!I51)</f>
        <v>43.636347579342953</v>
      </c>
      <c r="J71" s="26">
        <f>$P$19*(CLEF!J51)</f>
        <v>46.645294598558237</v>
      </c>
      <c r="K71" s="26">
        <f>$P$19*(CLEF!K51)</f>
        <v>50.528736970560935</v>
      </c>
      <c r="L71" s="26">
        <f>$P$19*(CLEF!L51)</f>
        <v>55.00251434995635</v>
      </c>
      <c r="M71" s="26">
        <f>$P$19*(CLEF!M51)</f>
        <v>58.01580038081589</v>
      </c>
      <c r="N71" s="26">
        <f>$P$19*(CLEF!N51)</f>
        <v>60.879904640329379</v>
      </c>
      <c r="O71" s="26">
        <f>$P$19*(CLEF!O51)</f>
        <v>63.157323941742241</v>
      </c>
      <c r="P71" s="26">
        <f>$P$19*(CLEF!P51)</f>
        <v>64.113884246963579</v>
      </c>
      <c r="Q71" s="26">
        <f>$P$19*(CLEF!Q51)</f>
        <v>65.11557469591223</v>
      </c>
      <c r="R71" s="26">
        <f>$P$19*(CLEF!R51)</f>
        <v>65.295943588538364</v>
      </c>
      <c r="S71" s="26">
        <f>$P$19*(CLEF!S51)</f>
        <v>64.575964800837085</v>
      </c>
      <c r="T71" s="26">
        <f>$P$19*(CLEF!T51)</f>
        <v>69.787997128223893</v>
      </c>
      <c r="U71" s="26">
        <f>$P$19*(CLEF!U51)</f>
        <v>71.11021470012696</v>
      </c>
      <c r="V71" s="26">
        <f>$P$19*(CLEF!V51)</f>
        <v>64.245737958668656</v>
      </c>
      <c r="W71" s="26">
        <f>$P$19*(CLEF!W51)</f>
        <v>55.063562840989199</v>
      </c>
      <c r="X71" s="26">
        <f>$P$19*(CLEF!X51)</f>
        <v>45.116436693483415</v>
      </c>
      <c r="Y71" s="26">
        <f>$P$19*(CLEF!Y51)</f>
        <v>35.420965965472853</v>
      </c>
      <c r="Z71" s="13">
        <f t="shared" si="0"/>
        <v>1155.4576963001371</v>
      </c>
    </row>
    <row r="72" spans="1:26" x14ac:dyDescent="0.25">
      <c r="A72" s="17">
        <v>42411</v>
      </c>
      <c r="B72" s="26">
        <f>$P$19*(CLEF!B52)</f>
        <v>28.492967862593247</v>
      </c>
      <c r="C72" s="26">
        <f>$P$19*(CLEF!C52)</f>
        <v>24.548357795941055</v>
      </c>
      <c r="D72" s="26">
        <f>$P$19*(CLEF!D52)</f>
        <v>22.742242644184731</v>
      </c>
      <c r="E72" s="26">
        <f>$P$19*(CLEF!E52)</f>
        <v>22.162917213717755</v>
      </c>
      <c r="F72" s="26">
        <f>$P$19*(CLEF!F52)</f>
        <v>22.916372177655571</v>
      </c>
      <c r="G72" s="26">
        <f>$P$19*(CLEF!G52)</f>
        <v>27.233321823873698</v>
      </c>
      <c r="H72" s="26">
        <f>$P$19*(CLEF!H52)</f>
        <v>37.435906504520894</v>
      </c>
      <c r="I72" s="26">
        <f>$P$19*(CLEF!I52)</f>
        <v>44.056711359136642</v>
      </c>
      <c r="J72" s="26">
        <f>$P$19*(CLEF!J52)</f>
        <v>47.621879383779842</v>
      </c>
      <c r="K72" s="26">
        <f>$P$19*(CLEF!K52)</f>
        <v>52.605392504341616</v>
      </c>
      <c r="L72" s="26">
        <f>$P$19*(CLEF!L52)</f>
        <v>57.292757887409081</v>
      </c>
      <c r="M72" s="26">
        <f>$P$19*(CLEF!M52)</f>
        <v>61.772917670299691</v>
      </c>
      <c r="N72" s="26">
        <f>$P$19*(CLEF!N52)</f>
        <v>65.666956034506157</v>
      </c>
      <c r="O72" s="26">
        <f>$P$19*(CLEF!O52)</f>
        <v>69.199981235830123</v>
      </c>
      <c r="P72" s="26">
        <f>$P$19*(CLEF!P52)</f>
        <v>71.378133639139278</v>
      </c>
      <c r="Q72" s="26">
        <f>$P$19*(CLEF!Q52)</f>
        <v>73.660648636023524</v>
      </c>
      <c r="R72" s="26">
        <f>$P$19*(CLEF!R52)</f>
        <v>74.328081087456297</v>
      </c>
      <c r="S72" s="26">
        <f>$P$19*(CLEF!S52)</f>
        <v>73.026362045878116</v>
      </c>
      <c r="T72" s="26">
        <f>$P$19*(CLEF!T52)</f>
        <v>77.007278078969605</v>
      </c>
      <c r="U72" s="26">
        <f>$P$19*(CLEF!U52)</f>
        <v>77.513614616715316</v>
      </c>
      <c r="V72" s="26">
        <f>$P$19*(CLEF!V52)</f>
        <v>71.11021470012696</v>
      </c>
      <c r="W72" s="26">
        <f>$P$19*(CLEF!W52)</f>
        <v>59.511758087708891</v>
      </c>
      <c r="X72" s="26">
        <f>$P$19*(CLEF!X52)</f>
        <v>48.338477626017898</v>
      </c>
      <c r="Y72" s="26">
        <f>$P$19*(CLEF!Y52)</f>
        <v>37.608737236847375</v>
      </c>
      <c r="Z72" s="13">
        <f t="shared" si="0"/>
        <v>1247.2319878526737</v>
      </c>
    </row>
    <row r="73" spans="1:26" x14ac:dyDescent="0.25">
      <c r="A73" s="17">
        <v>42412</v>
      </c>
      <c r="B73" s="26">
        <f>$P$19*(CLEF!B53)</f>
        <v>29.397400253516196</v>
      </c>
      <c r="C73" s="26">
        <f>$P$19*(CLEF!C53)</f>
        <v>25.275937973686464</v>
      </c>
      <c r="D73" s="26">
        <f>$P$19*(CLEF!D53)</f>
        <v>22.905117974177539</v>
      </c>
      <c r="E73" s="26">
        <f>$P$19*(CLEF!E53)</f>
        <v>21.947597129668814</v>
      </c>
      <c r="F73" s="26">
        <f>$P$19*(CLEF!F53)</f>
        <v>22.451645649011272</v>
      </c>
      <c r="G73" s="26">
        <f>$P$19*(CLEF!G53)</f>
        <v>26.212391565687955</v>
      </c>
      <c r="H73" s="26">
        <f>$P$19*(CLEF!H53)</f>
        <v>35.610129666380018</v>
      </c>
      <c r="I73" s="26">
        <f>$P$19*(CLEF!I53)</f>
        <v>41.375488597176613</v>
      </c>
      <c r="J73" s="26">
        <f>$P$19*(CLEF!J53)</f>
        <v>46.124860246422514</v>
      </c>
      <c r="K73" s="26">
        <f>$P$19*(CLEF!K53)</f>
        <v>52.571291286532841</v>
      </c>
      <c r="L73" s="26">
        <f>$P$19*(CLEF!L53)</f>
        <v>58.5273259038199</v>
      </c>
      <c r="M73" s="26">
        <f>$P$19*(CLEF!M53)</f>
        <v>63.559703178209318</v>
      </c>
      <c r="N73" s="26">
        <f>$P$19*(CLEF!N53)</f>
        <v>67.431551011770665</v>
      </c>
      <c r="O73" s="26">
        <f>$P$19*(CLEF!O53)</f>
        <v>70.674685456159821</v>
      </c>
      <c r="P73" s="26">
        <f>$P$19*(CLEF!P53)</f>
        <v>71.517252897655624</v>
      </c>
      <c r="Q73" s="26">
        <f>$P$19*(CLEF!Q53)</f>
        <v>70.210938815795743</v>
      </c>
      <c r="R73" s="26">
        <f>$P$19*(CLEF!R53)</f>
        <v>68.468459737346876</v>
      </c>
      <c r="S73" s="26">
        <f>$P$19*(CLEF!S53)</f>
        <v>68.789850309106711</v>
      </c>
      <c r="T73" s="26">
        <f>$P$19*(CLEF!T53)</f>
        <v>75.29406400667277</v>
      </c>
      <c r="U73" s="26">
        <f>$P$19*(CLEF!U53)</f>
        <v>73.650559172810901</v>
      </c>
      <c r="V73" s="26">
        <f>$P$19*(CLEF!V53)</f>
        <v>66.882408973580169</v>
      </c>
      <c r="W73" s="26">
        <f>$P$19*(CLEF!W53)</f>
        <v>57.426312582895413</v>
      </c>
      <c r="X73" s="26">
        <f>$P$19*(CLEF!X53)</f>
        <v>45.401157123117329</v>
      </c>
      <c r="Y73" s="26">
        <f>$P$19*(CLEF!Y53)</f>
        <v>34.634746937338555</v>
      </c>
      <c r="Z73" s="13">
        <f t="shared" si="0"/>
        <v>1216.34087644854</v>
      </c>
    </row>
    <row r="74" spans="1:26" x14ac:dyDescent="0.25">
      <c r="A74" s="17">
        <v>42413</v>
      </c>
      <c r="B74" s="26">
        <f>$P$19*(CLEF!B54)</f>
        <v>27.720144211305307</v>
      </c>
      <c r="C74" s="26">
        <f>$P$19*(CLEF!C54)</f>
        <v>23.745394978645972</v>
      </c>
      <c r="D74" s="26">
        <f>$P$19*(CLEF!D54)</f>
        <v>21.997193090047048</v>
      </c>
      <c r="E74" s="26">
        <f>$P$19*(CLEF!E54)</f>
        <v>21.335085412340181</v>
      </c>
      <c r="F74" s="26">
        <f>$P$19*(CLEF!F54)</f>
        <v>22.102079488499744</v>
      </c>
      <c r="G74" s="26">
        <f>$P$19*(CLEF!G54)</f>
        <v>26.206372992361665</v>
      </c>
      <c r="H74" s="26">
        <f>$P$19*(CLEF!H54)</f>
        <v>36.06052999341528</v>
      </c>
      <c r="I74" s="26">
        <f>$P$19*(CLEF!I54)</f>
        <v>42.917111309241875</v>
      </c>
      <c r="J74" s="26">
        <f>$P$19*(CLEF!J54)</f>
        <v>46.757770293934513</v>
      </c>
      <c r="K74" s="26">
        <f>$P$19*(CLEF!K54)</f>
        <v>49.291260731422781</v>
      </c>
      <c r="L74" s="26">
        <f>$P$19*(CLEF!L54)</f>
        <v>51.612499973333549</v>
      </c>
      <c r="M74" s="26">
        <f>$P$19*(CLEF!M54)</f>
        <v>52.44351019230276</v>
      </c>
      <c r="N74" s="26">
        <f>$P$19*(CLEF!N54)</f>
        <v>52.904249791868914</v>
      </c>
      <c r="O74" s="26">
        <f>$P$19*(CLEF!O54)</f>
        <v>52.767524280181021</v>
      </c>
      <c r="P74" s="26">
        <f>$P$19*(CLEF!P54)</f>
        <v>52.298879580486727</v>
      </c>
      <c r="Q74" s="26">
        <f>$P$19*(CLEF!Q54)</f>
        <v>51.570279434404483</v>
      </c>
      <c r="R74" s="26">
        <f>$P$19*(CLEF!R54)</f>
        <v>50.846790186573699</v>
      </c>
      <c r="S74" s="26">
        <f>$P$19*(CLEF!S54)</f>
        <v>50.86355747094008</v>
      </c>
      <c r="T74" s="26">
        <f>$P$19*(CLEF!T54)</f>
        <v>56.946243339482542</v>
      </c>
      <c r="U74" s="26">
        <f>$P$19*(CLEF!U54)</f>
        <v>59.393917538550127</v>
      </c>
      <c r="V74" s="26">
        <f>$P$19*(CLEF!V54)</f>
        <v>55.675910091878706</v>
      </c>
      <c r="W74" s="26">
        <f>$P$19*(CLEF!W54)</f>
        <v>49.539183522888614</v>
      </c>
      <c r="X74" s="26">
        <f>$P$19*(CLEF!X54)</f>
        <v>41.868478476075822</v>
      </c>
      <c r="Y74" s="26">
        <f>$P$19*(CLEF!Y54)</f>
        <v>33.884719509275172</v>
      </c>
      <c r="Z74" s="13">
        <f t="shared" si="0"/>
        <v>1030.7486858894565</v>
      </c>
    </row>
    <row r="75" spans="1:26" x14ac:dyDescent="0.25">
      <c r="A75" s="17">
        <v>42414</v>
      </c>
      <c r="B75" s="26">
        <f>$P$19*(CLEF!B55)</f>
        <v>28.186308093703396</v>
      </c>
      <c r="C75" s="26">
        <f>$P$19*(CLEF!C55)</f>
        <v>25.5604345078318</v>
      </c>
      <c r="D75" s="26">
        <f>$P$19*(CLEF!D55)</f>
        <v>24.705877601130062</v>
      </c>
      <c r="E75" s="26">
        <f>$P$19*(CLEF!E55)</f>
        <v>24.993033585237644</v>
      </c>
      <c r="F75" s="26">
        <f>$P$19*(CLEF!F55)</f>
        <v>26.872558815827194</v>
      </c>
      <c r="G75" s="26">
        <f>$P$19*(CLEF!G55)</f>
        <v>33.366622584578003</v>
      </c>
      <c r="H75" s="26">
        <f>$P$19*(CLEF!H55)</f>
        <v>47.751771936853551</v>
      </c>
      <c r="I75" s="26">
        <f>$P$19*(CLEF!I55)</f>
        <v>58.230905898354926</v>
      </c>
      <c r="J75" s="26">
        <f>$P$19*(CLEF!J55)</f>
        <v>58.01580038081589</v>
      </c>
      <c r="K75" s="26">
        <f>$P$19*(CLEF!K55)</f>
        <v>55.325582755809585</v>
      </c>
      <c r="L75" s="26">
        <f>$P$19*(CLEF!L55)</f>
        <v>53.195378884345459</v>
      </c>
      <c r="M75" s="26">
        <f>$P$19*(CLEF!M55)</f>
        <v>49.704810901595131</v>
      </c>
      <c r="N75" s="26">
        <f>$P$19*(CLEF!N55)</f>
        <v>47.007305616642896</v>
      </c>
      <c r="O75" s="26">
        <f>$P$19*(CLEF!O55)</f>
        <v>45.203339585162659</v>
      </c>
      <c r="P75" s="26">
        <f>$P$19*(CLEF!P55)</f>
        <v>44.08012398599022</v>
      </c>
      <c r="Q75" s="26">
        <f>$P$19*(CLEF!Q55)</f>
        <v>44.041106396411543</v>
      </c>
      <c r="R75" s="26">
        <f>$P$19*(CLEF!R55)</f>
        <v>44.009904763386871</v>
      </c>
      <c r="S75" s="26">
        <f>$P$19*(CLEF!S55)</f>
        <v>44.840483776229931</v>
      </c>
      <c r="T75" s="26">
        <f>$P$19*(CLEF!T55)</f>
        <v>50.620702388009562</v>
      </c>
      <c r="U75" s="26">
        <f>$P$19*(CLEF!U55)</f>
        <v>51.790014889515867</v>
      </c>
      <c r="V75" s="26">
        <f>$P$19*(CLEF!V55)</f>
        <v>48.158826373715478</v>
      </c>
      <c r="W75" s="26">
        <f>$P$19*(CLEF!W55)</f>
        <v>43.442417115842673</v>
      </c>
      <c r="X75" s="26">
        <f>$P$19*(CLEF!X55)</f>
        <v>38.420543580423313</v>
      </c>
      <c r="Y75" s="26">
        <f>$P$19*(CLEF!Y55)</f>
        <v>32.825569461947644</v>
      </c>
      <c r="Z75" s="13">
        <f t="shared" si="0"/>
        <v>1020.3494238793613</v>
      </c>
    </row>
    <row r="76" spans="1:26" x14ac:dyDescent="0.25">
      <c r="A76" s="17">
        <v>42415</v>
      </c>
      <c r="B76" s="26">
        <f>$P$19*(CLEF!B56)</f>
        <v>28.323786834041119</v>
      </c>
      <c r="C76" s="26">
        <f>$P$19*(CLEF!C56)</f>
        <v>25.631807414133213</v>
      </c>
      <c r="D76" s="26">
        <f>$P$19*(CLEF!D56)</f>
        <v>24.25798469625618</v>
      </c>
      <c r="E76" s="26">
        <f>$P$19*(CLEF!E56)</f>
        <v>23.762584140159799</v>
      </c>
      <c r="F76" s="26">
        <f>$P$19*(CLEF!F56)</f>
        <v>23.97509516506971</v>
      </c>
      <c r="G76" s="26">
        <f>$P$19*(CLEF!G56)</f>
        <v>25.673487563333694</v>
      </c>
      <c r="H76" s="26">
        <f>$P$19*(CLEF!H56)</f>
        <v>29.162031157708203</v>
      </c>
      <c r="I76" s="26">
        <f>$P$19*(CLEF!I56)</f>
        <v>34.455095685036135</v>
      </c>
      <c r="J76" s="26">
        <f>$P$19*(CLEF!J56)</f>
        <v>40.69020773640257</v>
      </c>
      <c r="K76" s="26">
        <f>$P$19*(CLEF!K56)</f>
        <v>44.942881755996368</v>
      </c>
      <c r="L76" s="26">
        <f>$P$19*(CLEF!L56)</f>
        <v>47.443565976125186</v>
      </c>
      <c r="M76" s="26">
        <f>$P$19*(CLEF!M56)</f>
        <v>47.703041498387151</v>
      </c>
      <c r="N76" s="26">
        <f>$P$19*(CLEF!N56)</f>
        <v>46.540974158146099</v>
      </c>
      <c r="O76" s="26">
        <f>$P$19*(CLEF!O56)</f>
        <v>45.377396214392633</v>
      </c>
      <c r="P76" s="26">
        <f>$P$19*(CLEF!P56)</f>
        <v>44.361560615125072</v>
      </c>
      <c r="Q76" s="26">
        <f>$P$19*(CLEF!Q56)</f>
        <v>43.986510794490677</v>
      </c>
      <c r="R76" s="26">
        <f>$P$19*(CLEF!R56)</f>
        <v>43.77624494378562</v>
      </c>
      <c r="S76" s="26">
        <f>$P$19*(CLEF!S56)</f>
        <v>44.338073356441967</v>
      </c>
      <c r="T76" s="26">
        <f>$P$19*(CLEF!T56)</f>
        <v>48.789069024357445</v>
      </c>
      <c r="U76" s="26">
        <f>$P$19*(CLEF!U56)</f>
        <v>49.862412940003701</v>
      </c>
      <c r="V76" s="26">
        <f>$P$19*(CLEF!V56)</f>
        <v>46.452794232939432</v>
      </c>
      <c r="W76" s="26">
        <f>$P$19*(CLEF!W56)</f>
        <v>42.119883049699588</v>
      </c>
      <c r="X76" s="26">
        <f>$P$19*(CLEF!X56)</f>
        <v>37.328089424688464</v>
      </c>
      <c r="Y76" s="26">
        <f>$P$19*(CLEF!Y56)</f>
        <v>31.5516894748528</v>
      </c>
      <c r="Z76" s="13">
        <f t="shared" si="0"/>
        <v>920.50626785157283</v>
      </c>
    </row>
    <row r="77" spans="1:26" x14ac:dyDescent="0.25">
      <c r="A77" s="17">
        <v>42416</v>
      </c>
      <c r="B77" s="26">
        <f>$P$19*(CLEF!B57)</f>
        <v>27.055697033053487</v>
      </c>
      <c r="C77" s="26">
        <f>$P$19*(CLEF!C57)</f>
        <v>24.659152547564396</v>
      </c>
      <c r="D77" s="26">
        <f>$P$19*(CLEF!D57)</f>
        <v>24.350716126510612</v>
      </c>
      <c r="E77" s="26">
        <f>$P$19*(CLEF!E57)</f>
        <v>24.629971847738254</v>
      </c>
      <c r="F77" s="26">
        <f>$P$19*(CLEF!F57)</f>
        <v>25.199160824581419</v>
      </c>
      <c r="G77" s="26">
        <f>$P$19*(CLEF!G57)</f>
        <v>27.757294277557232</v>
      </c>
      <c r="H77" s="26">
        <f>$P$19*(CLEF!H57)</f>
        <v>32.563409612446918</v>
      </c>
      <c r="I77" s="26">
        <f>$P$19*(CLEF!I57)</f>
        <v>39.684124029526131</v>
      </c>
      <c r="J77" s="26">
        <f>$P$19*(CLEF!J57)</f>
        <v>45.941405880473923</v>
      </c>
      <c r="K77" s="26">
        <f>$P$19*(CLEF!K57)</f>
        <v>47.849307445615857</v>
      </c>
      <c r="L77" s="26">
        <f>$P$19*(CLEF!L57)</f>
        <v>46.934791465281677</v>
      </c>
      <c r="M77" s="26">
        <f>$P$19*(CLEF!M57)</f>
        <v>44.840483776229931</v>
      </c>
      <c r="N77" s="26">
        <f>$P$19*(CLEF!N57)</f>
        <v>43.675185499702401</v>
      </c>
      <c r="O77" s="26">
        <f>$P$19*(CLEF!O57)</f>
        <v>42.832435624845537</v>
      </c>
      <c r="P77" s="26">
        <f>$P$19*(CLEF!P57)</f>
        <v>42.448599979391062</v>
      </c>
      <c r="Q77" s="26">
        <f>$P$19*(CLEF!Q57)</f>
        <v>42.586581793542607</v>
      </c>
      <c r="R77" s="26">
        <f>$P$19*(CLEF!R57)</f>
        <v>43.055851880326905</v>
      </c>
      <c r="S77" s="26">
        <f>$P$19*(CLEF!S57)</f>
        <v>43.939741514655658</v>
      </c>
      <c r="T77" s="26">
        <f>$P$19*(CLEF!T57)</f>
        <v>49.002803527546746</v>
      </c>
      <c r="U77" s="26">
        <f>$P$19*(CLEF!U57)</f>
        <v>50.830025666349151</v>
      </c>
      <c r="V77" s="26">
        <f>$P$19*(CLEF!V57)</f>
        <v>46.822102930984173</v>
      </c>
      <c r="W77" s="26">
        <f>$P$19*(CLEF!W57)</f>
        <v>41.68611145442128</v>
      </c>
      <c r="X77" s="26">
        <f>$P$19*(CLEF!X57)</f>
        <v>36.563504643655151</v>
      </c>
      <c r="Y77" s="26">
        <f>$P$19*(CLEF!Y57)</f>
        <v>30.238338233400725</v>
      </c>
      <c r="Z77" s="13">
        <f t="shared" si="0"/>
        <v>925.14679761540128</v>
      </c>
    </row>
    <row r="78" spans="1:26" x14ac:dyDescent="0.25">
      <c r="A78" s="17">
        <v>42417</v>
      </c>
      <c r="B78" s="26">
        <f>$P$19*(CLEF!B58)</f>
        <v>25.637759648055475</v>
      </c>
      <c r="C78" s="26">
        <f>$P$19*(CLEF!C58)</f>
        <v>23.306334889003328</v>
      </c>
      <c r="D78" s="26">
        <f>$P$19*(CLEF!D58)</f>
        <v>22.563192592731248</v>
      </c>
      <c r="E78" s="26">
        <f>$P$19*(CLEF!E58)</f>
        <v>22.79834090271024</v>
      </c>
      <c r="F78" s="26">
        <f>$P$19*(CLEF!F58)</f>
        <v>24.286944264735574</v>
      </c>
      <c r="G78" s="26">
        <f>$P$19*(CLEF!G58)</f>
        <v>28.606035084322038</v>
      </c>
      <c r="H78" s="26">
        <f>$P$19*(CLEF!H58)</f>
        <v>36.506657302692567</v>
      </c>
      <c r="I78" s="26">
        <f>$P$19*(CLEF!I58)</f>
        <v>44.518301277834553</v>
      </c>
      <c r="J78" s="26">
        <f>$P$19*(CLEF!J58)</f>
        <v>49.299514804457495</v>
      </c>
      <c r="K78" s="26">
        <f>$P$19*(CLEF!K58)</f>
        <v>51.191071998933673</v>
      </c>
      <c r="L78" s="26">
        <f>$P$19*(CLEF!L58)</f>
        <v>52.052617692745521</v>
      </c>
      <c r="M78" s="26">
        <f>$P$19*(CLEF!M58)</f>
        <v>52.25637917219693</v>
      </c>
      <c r="N78" s="26">
        <f>$P$19*(CLEF!N58)</f>
        <v>52.571291286532841</v>
      </c>
      <c r="O78" s="26">
        <f>$P$19*(CLEF!O58)</f>
        <v>53.152515682439933</v>
      </c>
      <c r="P78" s="26">
        <f>$P$19*(CLEF!P58)</f>
        <v>53.76279224557787</v>
      </c>
      <c r="Q78" s="26">
        <f>$P$19*(CLEF!Q58)</f>
        <v>54.654315403099545</v>
      </c>
      <c r="R78" s="26">
        <f>$P$19*(CLEF!R58)</f>
        <v>55.12464519275953</v>
      </c>
      <c r="S78" s="26">
        <f>$P$19*(CLEF!S58)</f>
        <v>55.38681022502621</v>
      </c>
      <c r="T78" s="26">
        <f>$P$19*(CLEF!T58)</f>
        <v>59.838695255576859</v>
      </c>
      <c r="U78" s="26">
        <f>$P$19*(CLEF!U58)</f>
        <v>61.348616370463155</v>
      </c>
      <c r="V78" s="26">
        <f>$P$19*(CLEF!V58)</f>
        <v>55.395559770484702</v>
      </c>
      <c r="W78" s="26">
        <f>$P$19*(CLEF!W58)</f>
        <v>47.548892564164973</v>
      </c>
      <c r="X78" s="26">
        <f>$P$19*(CLEF!X58)</f>
        <v>38.661389823275826</v>
      </c>
      <c r="Y78" s="26">
        <f>$P$19*(CLEF!Y58)</f>
        <v>30.777283352364766</v>
      </c>
      <c r="Z78" s="13">
        <f t="shared" si="0"/>
        <v>1051.245956802185</v>
      </c>
    </row>
    <row r="79" spans="1:26" x14ac:dyDescent="0.25">
      <c r="A79" s="17">
        <v>42418</v>
      </c>
      <c r="B79" s="26">
        <f>$P$19*(CLEF!B59)</f>
        <v>24.676669259885582</v>
      </c>
      <c r="C79" s="26">
        <f>$P$19*(CLEF!C59)</f>
        <v>21.454716088854333</v>
      </c>
      <c r="D79" s="26">
        <f>$P$19*(CLEF!D59)</f>
        <v>20.379464915342474</v>
      </c>
      <c r="E79" s="26">
        <f>$P$19*(CLEF!E59)</f>
        <v>20.104427274553846</v>
      </c>
      <c r="F79" s="26">
        <f>$P$19*(CLEF!F59)</f>
        <v>21.210374588652456</v>
      </c>
      <c r="G79" s="26">
        <f>$P$19*(CLEF!G59)</f>
        <v>25.631807414133213</v>
      </c>
      <c r="H79" s="26">
        <f>$P$19*(CLEF!H59)</f>
        <v>35.85609164473221</v>
      </c>
      <c r="I79" s="26">
        <f>$P$19*(CLEF!I59)</f>
        <v>43.063566254668487</v>
      </c>
      <c r="J79" s="26">
        <f>$P$19*(CLEF!J59)</f>
        <v>45.98125616778016</v>
      </c>
      <c r="K79" s="26">
        <f>$P$19*(CLEF!K59)</f>
        <v>48.92054266656033</v>
      </c>
      <c r="L79" s="26">
        <f>$P$19*(CLEF!L59)</f>
        <v>51.739265245439562</v>
      </c>
      <c r="M79" s="26">
        <f>$P$19*(CLEF!M59)</f>
        <v>54.108144126345401</v>
      </c>
      <c r="N79" s="26">
        <f>$P$19*(CLEF!N59)</f>
        <v>56.212288014114215</v>
      </c>
      <c r="O79" s="26">
        <f>$P$19*(CLEF!O59)</f>
        <v>58.491356126131208</v>
      </c>
      <c r="P79" s="26">
        <f>$P$19*(CLEF!P59)</f>
        <v>60.659956346296752</v>
      </c>
      <c r="Q79" s="26">
        <f>$P$19*(CLEF!Q59)</f>
        <v>62.756222429838033</v>
      </c>
      <c r="R79" s="26">
        <f>$P$19*(CLEF!R59)</f>
        <v>63.512849246530621</v>
      </c>
      <c r="S79" s="26">
        <f>$P$19*(CLEF!S59)</f>
        <v>62.365682358364666</v>
      </c>
      <c r="T79" s="26">
        <f>$P$19*(CLEF!T59)</f>
        <v>65.4480266722572</v>
      </c>
      <c r="U79" s="26">
        <f>$P$19*(CLEF!U59)</f>
        <v>66.968966347530156</v>
      </c>
      <c r="V79" s="26">
        <f>$P$19*(CLEF!V59)</f>
        <v>60.394716551757256</v>
      </c>
      <c r="W79" s="26">
        <f>$P$19*(CLEF!W59)</f>
        <v>50.947435354899511</v>
      </c>
      <c r="X79" s="26">
        <f>$P$19*(CLEF!X59)</f>
        <v>41.815246978150121</v>
      </c>
      <c r="Y79" s="26">
        <f>$P$19*(CLEF!Y59)</f>
        <v>32.28893896625204</v>
      </c>
      <c r="Z79" s="13">
        <f t="shared" si="0"/>
        <v>1094.98801103907</v>
      </c>
    </row>
    <row r="80" spans="1:26" x14ac:dyDescent="0.25">
      <c r="A80" s="17">
        <v>42419</v>
      </c>
      <c r="B80" s="26">
        <f>$P$19*(CLEF!B60)</f>
        <v>25.649666189006382</v>
      </c>
      <c r="C80" s="26">
        <f>$P$19*(CLEF!C60)</f>
        <v>22.030288160228171</v>
      </c>
      <c r="D80" s="26">
        <f>$P$19*(CLEF!D60)</f>
        <v>20.485746168868257</v>
      </c>
      <c r="E80" s="26">
        <f>$P$19*(CLEF!E60)</f>
        <v>19.873162583851936</v>
      </c>
      <c r="F80" s="26">
        <f>$P$19*(CLEF!F60)</f>
        <v>20.608311327457177</v>
      </c>
      <c r="G80" s="26">
        <f>$P$19*(CLEF!G60)</f>
        <v>24.565835119241097</v>
      </c>
      <c r="H80" s="26">
        <f>$P$19*(CLEF!H60)</f>
        <v>34.008011291648749</v>
      </c>
      <c r="I80" s="26">
        <f>$P$19*(CLEF!I60)</f>
        <v>40.092489706170667</v>
      </c>
      <c r="J80" s="26">
        <f>$P$19*(CLEF!J60)</f>
        <v>43.924157282994315</v>
      </c>
      <c r="K80" s="26">
        <f>$P$19*(CLEF!K60)</f>
        <v>48.502087181185431</v>
      </c>
      <c r="L80" s="26">
        <f>$P$19*(CLEF!L60)</f>
        <v>53.349829455545297</v>
      </c>
      <c r="M80" s="26">
        <f>$P$19*(CLEF!M60)</f>
        <v>57.667102851875761</v>
      </c>
      <c r="N80" s="26">
        <f>$P$19*(CLEF!N60)</f>
        <v>61.164593627849925</v>
      </c>
      <c r="O80" s="26">
        <f>$P$19*(CLEF!O60)</f>
        <v>64.623209167549845</v>
      </c>
      <c r="P80" s="26">
        <f>$P$19*(CLEF!P60)</f>
        <v>68.012020796957017</v>
      </c>
      <c r="Q80" s="26">
        <f>$P$19*(CLEF!Q60)</f>
        <v>71.318552561902649</v>
      </c>
      <c r="R80" s="26">
        <f>$P$19*(CLEF!R60)</f>
        <v>72.134980550625428</v>
      </c>
      <c r="S80" s="26">
        <f>$P$19*(CLEF!S60)</f>
        <v>70.142000772932562</v>
      </c>
      <c r="T80" s="26">
        <f>$P$19*(CLEF!T60)</f>
        <v>71.975312661713502</v>
      </c>
      <c r="U80" s="26">
        <f>$P$19*(CLEF!U60)</f>
        <v>72.80551125953663</v>
      </c>
      <c r="V80" s="26">
        <f>$P$19*(CLEF!V60)</f>
        <v>66.086796009422272</v>
      </c>
      <c r="W80" s="26">
        <f>$P$19*(CLEF!W60)</f>
        <v>56.424026806899199</v>
      </c>
      <c r="X80" s="26">
        <f>$P$19*(CLEF!X60)</f>
        <v>46.18076674260827</v>
      </c>
      <c r="Y80" s="26">
        <f>$P$19*(CLEF!Y60)</f>
        <v>36.074650611975393</v>
      </c>
      <c r="Z80" s="13">
        <f t="shared" si="0"/>
        <v>1167.6991088880459</v>
      </c>
    </row>
    <row r="81" spans="1:26" x14ac:dyDescent="0.25">
      <c r="A81" s="17">
        <v>42420</v>
      </c>
      <c r="B81" s="26">
        <f>$P$19*(CLEF!B61)</f>
        <v>28.367600209702157</v>
      </c>
      <c r="C81" s="26">
        <f>$P$19*(CLEF!C61)</f>
        <v>24.327516684095997</v>
      </c>
      <c r="D81" s="26">
        <f>$P$19*(CLEF!D61)</f>
        <v>22.212755727541939</v>
      </c>
      <c r="E81" s="26">
        <f>$P$19*(CLEF!E61)</f>
        <v>21.123834836106671</v>
      </c>
      <c r="F81" s="26">
        <f>$P$19*(CLEF!F61)</f>
        <v>21.427497929730496</v>
      </c>
      <c r="G81" s="26">
        <f>$P$19*(CLEF!G61)</f>
        <v>25.264118503203346</v>
      </c>
      <c r="H81" s="26">
        <f>$P$19*(CLEF!H61)</f>
        <v>34.455095685036135</v>
      </c>
      <c r="I81" s="26">
        <f>$P$19*(CLEF!I61)</f>
        <v>40.757727774504794</v>
      </c>
      <c r="J81" s="26">
        <f>$P$19*(CLEF!J61)</f>
        <v>46.396723270314546</v>
      </c>
      <c r="K81" s="26">
        <f>$P$19*(CLEF!K61)</f>
        <v>53.444326135878612</v>
      </c>
      <c r="L81" s="26">
        <f>$P$19*(CLEF!L61)</f>
        <v>60.522690790398002</v>
      </c>
      <c r="M81" s="26">
        <f>$P$19*(CLEF!M61)</f>
        <v>65.581244487957434</v>
      </c>
      <c r="N81" s="26">
        <f>$P$19*(CLEF!N61)</f>
        <v>70.398227046468378</v>
      </c>
      <c r="O81" s="26">
        <f>$P$19*(CLEF!O61)</f>
        <v>74.267281023670776</v>
      </c>
      <c r="P81" s="26">
        <f>$P$19*(CLEF!P61)</f>
        <v>77.048549480696352</v>
      </c>
      <c r="Q81" s="26">
        <f>$P$19*(CLEF!Q61)</f>
        <v>79.492650335407745</v>
      </c>
      <c r="R81" s="26">
        <f>$P$19*(CLEF!R61)</f>
        <v>79.828416172294197</v>
      </c>
      <c r="S81" s="26">
        <f>$P$19*(CLEF!S61)</f>
        <v>77.503264633134819</v>
      </c>
      <c r="T81" s="26">
        <f>$P$19*(CLEF!T61)</f>
        <v>80.18594271577058</v>
      </c>
      <c r="U81" s="26">
        <f>$P$19*(CLEF!U61)</f>
        <v>81.57093982253015</v>
      </c>
      <c r="V81" s="26">
        <f>$P$19*(CLEF!V61)</f>
        <v>74.917097599194065</v>
      </c>
      <c r="W81" s="26">
        <f>$P$19*(CLEF!W61)</f>
        <v>65.638379299670788</v>
      </c>
      <c r="X81" s="26">
        <f>$P$19*(CLEF!X61)</f>
        <v>54.532706983103026</v>
      </c>
      <c r="Y81" s="26">
        <f>$P$19*(CLEF!Y61)</f>
        <v>44.10354283216293</v>
      </c>
      <c r="Z81" s="13">
        <f t="shared" si="0"/>
        <v>1303.3681299785737</v>
      </c>
    </row>
    <row r="82" spans="1:26" x14ac:dyDescent="0.25">
      <c r="A82" s="17">
        <v>42421</v>
      </c>
      <c r="B82" s="26">
        <f>$P$19*(CLEF!B62)</f>
        <v>35.455958273505445</v>
      </c>
      <c r="C82" s="26">
        <f>$P$19*(CLEF!C62)</f>
        <v>29.89668304681873</v>
      </c>
      <c r="D82" s="26">
        <f>$P$19*(CLEF!D62)</f>
        <v>27.165878490707367</v>
      </c>
      <c r="E82" s="26">
        <f>$P$19*(CLEF!E62)</f>
        <v>25.852500298872418</v>
      </c>
      <c r="F82" s="26">
        <f>$P$19*(CLEF!F62)</f>
        <v>25.930265628683198</v>
      </c>
      <c r="G82" s="26">
        <f>$P$19*(CLEF!G62)</f>
        <v>29.473939340905758</v>
      </c>
      <c r="H82" s="26">
        <f>$P$19*(CLEF!H62)</f>
        <v>38.976348928022915</v>
      </c>
      <c r="I82" s="26">
        <f>$P$19*(CLEF!I62)</f>
        <v>45.686773134705511</v>
      </c>
      <c r="J82" s="26">
        <f>$P$19*(CLEF!J62)</f>
        <v>54.480630550946302</v>
      </c>
      <c r="K82" s="26">
        <f>$P$19*(CLEF!K62)</f>
        <v>64.519294364951875</v>
      </c>
      <c r="L82" s="26">
        <f>$P$19*(CLEF!L62)</f>
        <v>73.670738790271642</v>
      </c>
      <c r="M82" s="26">
        <f>$P$19*(CLEF!M62)</f>
        <v>80.73429317284328</v>
      </c>
      <c r="N82" s="26">
        <f>$P$19*(CLEF!N62)</f>
        <v>85.764419399226426</v>
      </c>
      <c r="O82" s="26">
        <f>$P$19*(CLEF!O62)</f>
        <v>89.094981922243306</v>
      </c>
      <c r="P82" s="26">
        <f>$P$19*(CLEF!P62)</f>
        <v>89.506030889573452</v>
      </c>
      <c r="Q82" s="26">
        <f>$P$19*(CLEF!Q62)</f>
        <v>88.563138920204608</v>
      </c>
      <c r="R82" s="26">
        <f>$P$19*(CLEF!R62)</f>
        <v>83.1284978122697</v>
      </c>
      <c r="S82" s="26">
        <f>$P$19*(CLEF!S62)</f>
        <v>78.771063162676668</v>
      </c>
      <c r="T82" s="26">
        <f>$P$19*(CLEF!T62)</f>
        <v>80.660367927075697</v>
      </c>
      <c r="U82" s="26">
        <f>$P$19*(CLEF!U62)</f>
        <v>78.260629475697144</v>
      </c>
      <c r="V82" s="26">
        <f>$P$19*(CLEF!V62)</f>
        <v>70.842799525963926</v>
      </c>
      <c r="W82" s="26">
        <f>$P$19*(CLEF!W62)</f>
        <v>61.763678180701071</v>
      </c>
      <c r="X82" s="26">
        <f>$P$19*(CLEF!X62)</f>
        <v>53.461516333945625</v>
      </c>
      <c r="Y82" s="26">
        <f>$P$19*(CLEF!Y62)</f>
        <v>44.002106082719351</v>
      </c>
      <c r="Z82" s="13">
        <f t="shared" si="0"/>
        <v>1435.6625336535315</v>
      </c>
    </row>
    <row r="83" spans="1:26" x14ac:dyDescent="0.25">
      <c r="A83" s="17">
        <v>42422</v>
      </c>
      <c r="B83" s="26">
        <f>$P$19*(CLEF!B63)</f>
        <v>35.799797132136469</v>
      </c>
      <c r="C83" s="26">
        <f>$P$19*(CLEF!C63)</f>
        <v>29.948129254637248</v>
      </c>
      <c r="D83" s="26">
        <f>$P$19*(CLEF!D63)</f>
        <v>26.994581857098872</v>
      </c>
      <c r="E83" s="26">
        <f>$P$19*(CLEF!E63)</f>
        <v>25.181459605792803</v>
      </c>
      <c r="F83" s="26">
        <f>$P$19*(CLEF!F63)</f>
        <v>24.717565774876068</v>
      </c>
      <c r="G83" s="26">
        <f>$P$19*(CLEF!G63)</f>
        <v>25.311412969986854</v>
      </c>
      <c r="H83" s="26">
        <f>$P$19*(CLEF!H63)</f>
        <v>28.055390389526931</v>
      </c>
      <c r="I83" s="26">
        <f>$P$19*(CLEF!I63)</f>
        <v>33.075256812456907</v>
      </c>
      <c r="J83" s="26">
        <f>$P$19*(CLEF!J63)</f>
        <v>44.935000842109275</v>
      </c>
      <c r="K83" s="26">
        <f>$P$19*(CLEF!K63)</f>
        <v>57.23048557257912</v>
      </c>
      <c r="L83" s="26">
        <f>$P$19*(CLEF!L63)</f>
        <v>66.94010767022769</v>
      </c>
      <c r="M83" s="26">
        <f>$P$19*(CLEF!M63)</f>
        <v>74.500483032280769</v>
      </c>
      <c r="N83" s="26">
        <f>$P$19*(CLEF!N63)</f>
        <v>80.670926603364691</v>
      </c>
      <c r="O83" s="26">
        <f>$P$19*(CLEF!O63)</f>
        <v>84.128320737891613</v>
      </c>
      <c r="P83" s="26">
        <f>$P$19*(CLEF!P63)</f>
        <v>85.492453756568807</v>
      </c>
      <c r="Q83" s="26">
        <f>$P$19*(CLEF!Q63)</f>
        <v>86.102256614899886</v>
      </c>
      <c r="R83" s="26">
        <f>$P$19*(CLEF!R63)</f>
        <v>83.891263787976087</v>
      </c>
      <c r="S83" s="26">
        <f>$P$19*(CLEF!S63)</f>
        <v>78.312638531896638</v>
      </c>
      <c r="T83" s="26">
        <f>$P$19*(CLEF!T63)</f>
        <v>77.389460422089456</v>
      </c>
      <c r="U83" s="26">
        <f>$P$19*(CLEF!U63)</f>
        <v>75.232870052675864</v>
      </c>
      <c r="V83" s="26">
        <f>$P$19*(CLEF!V63)</f>
        <v>67.142249017046524</v>
      </c>
      <c r="W83" s="26">
        <f>$P$19*(CLEF!W63)</f>
        <v>58.986909746581645</v>
      </c>
      <c r="X83" s="26">
        <f>$P$19*(CLEF!X63)</f>
        <v>50.712751420748688</v>
      </c>
      <c r="Y83" s="26">
        <f>$P$19*(CLEF!Y63)</f>
        <v>41.845660830752053</v>
      </c>
      <c r="Z83" s="13">
        <f t="shared" si="0"/>
        <v>1342.597432436201</v>
      </c>
    </row>
    <row r="84" spans="1:26" x14ac:dyDescent="0.25">
      <c r="A84" s="17">
        <v>42423</v>
      </c>
      <c r="B84" s="26">
        <f>$P$19*(CLEF!B64)</f>
        <v>34.138395516451212</v>
      </c>
      <c r="C84" s="26">
        <f>$P$19*(CLEF!C64)</f>
        <v>29.022530447618749</v>
      </c>
      <c r="D84" s="26">
        <f>$P$19*(CLEF!D64)</f>
        <v>25.954216917676721</v>
      </c>
      <c r="E84" s="26">
        <f>$P$19*(CLEF!E64)</f>
        <v>24.240617247594042</v>
      </c>
      <c r="F84" s="26">
        <f>$P$19*(CLEF!F64)</f>
        <v>23.482606632395687</v>
      </c>
      <c r="G84" s="26">
        <f>$P$19*(CLEF!G64)</f>
        <v>23.756853728619728</v>
      </c>
      <c r="H84" s="26">
        <f>$P$19*(CLEF!H64)</f>
        <v>25.459493230811997</v>
      </c>
      <c r="I84" s="26">
        <f>$P$19*(CLEF!I64)</f>
        <v>29.588934551563934</v>
      </c>
      <c r="J84" s="26">
        <f>$P$19*(CLEF!J64)</f>
        <v>40.405740225746491</v>
      </c>
      <c r="K84" s="26">
        <f>$P$19*(CLEF!K64)</f>
        <v>52.639504778717743</v>
      </c>
      <c r="L84" s="26">
        <f>$P$19*(CLEF!L64)</f>
        <v>63.204046576683794</v>
      </c>
      <c r="M84" s="26">
        <f>$P$19*(CLEF!M64)</f>
        <v>71.766017024792262</v>
      </c>
      <c r="N84" s="26">
        <f>$P$19*(CLEF!N64)</f>
        <v>82.305210260067582</v>
      </c>
      <c r="O84" s="26">
        <f>$P$19*(CLEF!O64)</f>
        <v>84.063635672758096</v>
      </c>
      <c r="P84" s="26">
        <f>$P$19*(CLEF!P64)</f>
        <v>85.579435771808065</v>
      </c>
      <c r="Q84" s="26">
        <f>$P$19*(CLEF!Q64)</f>
        <v>86.955236233167483</v>
      </c>
      <c r="R84" s="26">
        <f>$P$19*(CLEF!R64)</f>
        <v>85.655581314503991</v>
      </c>
      <c r="S84" s="26">
        <f>$P$19*(CLEF!S64)</f>
        <v>82.102691607888389</v>
      </c>
      <c r="T84" s="26">
        <f>$P$19*(CLEF!T64)</f>
        <v>82.060087889797543</v>
      </c>
      <c r="U84" s="26">
        <f>$P$19*(CLEF!U64)</f>
        <v>82.326542524673187</v>
      </c>
      <c r="V84" s="26">
        <f>$P$19*(CLEF!V64)</f>
        <v>74.693403892976093</v>
      </c>
      <c r="W84" s="26">
        <f>$P$19*(CLEF!W64)</f>
        <v>62.989265500292525</v>
      </c>
      <c r="X84" s="26">
        <f>$P$19*(CLEF!X64)</f>
        <v>52.947012793632958</v>
      </c>
      <c r="Y84" s="26">
        <f>$P$19*(CLEF!Y64)</f>
        <v>41.845660830752053</v>
      </c>
      <c r="Z84" s="13">
        <f t="shared" si="0"/>
        <v>1347.1827211709901</v>
      </c>
    </row>
    <row r="85" spans="1:26" x14ac:dyDescent="0.25">
      <c r="A85" s="17">
        <v>42424</v>
      </c>
      <c r="B85" s="26">
        <f>$P$19*(CLEF!B65)</f>
        <v>32.919934500026102</v>
      </c>
      <c r="C85" s="26">
        <f>$P$19*(CLEF!C65)</f>
        <v>28.555755344357561</v>
      </c>
      <c r="D85" s="26">
        <f>$P$19*(CLEF!D65)</f>
        <v>25.858478101106648</v>
      </c>
      <c r="E85" s="26">
        <f>$P$19*(CLEF!E65)</f>
        <v>24.36812296419388</v>
      </c>
      <c r="F85" s="26">
        <f>$P$19*(CLEF!F65)</f>
        <v>24.548357795941055</v>
      </c>
      <c r="G85" s="26">
        <f>$P$19*(CLEF!G65)</f>
        <v>28.180067006959451</v>
      </c>
      <c r="H85" s="26">
        <f>$P$19*(CLEF!H65)</f>
        <v>36.237236398111072</v>
      </c>
      <c r="I85" s="26">
        <f>$P$19*(CLEF!I65)</f>
        <v>42.847824984507561</v>
      </c>
      <c r="J85" s="26">
        <f>$P$19*(CLEF!J65)</f>
        <v>49.787728246267172</v>
      </c>
      <c r="K85" s="26">
        <f>$P$19*(CLEF!K65)</f>
        <v>58.86057049783583</v>
      </c>
      <c r="L85" s="26">
        <f>$P$19*(CLEF!L65)</f>
        <v>67.847301784360781</v>
      </c>
      <c r="M85" s="26">
        <f>$P$19*(CLEF!M65)</f>
        <v>74.561378458959581</v>
      </c>
      <c r="N85" s="26">
        <f>$P$19*(CLEF!N65)</f>
        <v>81.422358906515313</v>
      </c>
      <c r="O85" s="26">
        <f>$P$19*(CLEF!O65)</f>
        <v>86.276884039418604</v>
      </c>
      <c r="P85" s="26">
        <f>$P$19*(CLEF!P65)</f>
        <v>89.32816389082501</v>
      </c>
      <c r="Q85" s="26">
        <f>$P$19*(CLEF!Q65)</f>
        <v>91.710516581101729</v>
      </c>
      <c r="R85" s="26">
        <f>$P$19*(CLEF!R65)</f>
        <v>89.583903329880258</v>
      </c>
      <c r="S85" s="26">
        <f>$P$19*(CLEF!S65)</f>
        <v>86.276884039418604</v>
      </c>
      <c r="T85" s="26">
        <f>$P$19*(CLEF!T65)</f>
        <v>89.450428448989427</v>
      </c>
      <c r="U85" s="26">
        <f>$P$19*(CLEF!U65)</f>
        <v>90.096478881263593</v>
      </c>
      <c r="V85" s="26">
        <f>$P$19*(CLEF!V65)</f>
        <v>79.828416172294197</v>
      </c>
      <c r="W85" s="26">
        <f>$P$19*(CLEF!W65)</f>
        <v>67.663440398527101</v>
      </c>
      <c r="X85" s="26">
        <f>$P$19*(CLEF!X65)</f>
        <v>54.793462303034218</v>
      </c>
      <c r="Y85" s="26">
        <f>$P$19*(CLEF!Y65)</f>
        <v>42.855520700891759</v>
      </c>
      <c r="Z85" s="13">
        <f t="shared" si="0"/>
        <v>1443.8592137747867</v>
      </c>
    </row>
    <row r="86" spans="1:26" x14ac:dyDescent="0.25">
      <c r="A86" s="17">
        <v>42425</v>
      </c>
      <c r="B86" s="26">
        <f>$P$19*(CLEF!B66)</f>
        <v>33.638807630993725</v>
      </c>
      <c r="C86" s="26">
        <f>$P$19*(CLEF!C66)</f>
        <v>28.492967862593247</v>
      </c>
      <c r="D86" s="26">
        <f>$P$19*(CLEF!D66)</f>
        <v>25.602056610053769</v>
      </c>
      <c r="E86" s="26">
        <f>$P$19*(CLEF!E66)</f>
        <v>24.073052550979476</v>
      </c>
      <c r="F86" s="26">
        <f>$P$19*(CLEF!F66)</f>
        <v>24.188552217522385</v>
      </c>
      <c r="G86" s="26">
        <f>$P$19*(CLEF!G66)</f>
        <v>27.837871430648867</v>
      </c>
      <c r="H86" s="26">
        <f>$P$19*(CLEF!H66)</f>
        <v>36.919802526086201</v>
      </c>
      <c r="I86" s="26">
        <f>$P$19*(CLEF!I66)</f>
        <v>42.601926926935285</v>
      </c>
      <c r="J86" s="26">
        <f>$P$19*(CLEF!J66)</f>
        <v>48.895877883455846</v>
      </c>
      <c r="K86" s="26">
        <f>$P$19*(CLEF!K66)</f>
        <v>56.583092112891265</v>
      </c>
      <c r="L86" s="26">
        <f>$P$19*(CLEF!L66)</f>
        <v>63.925756753726525</v>
      </c>
      <c r="M86" s="26">
        <f>$P$19*(CLEF!M66)</f>
        <v>70.368638635721709</v>
      </c>
      <c r="N86" s="26">
        <f>$P$19*(CLEF!N66)</f>
        <v>76.770182085550672</v>
      </c>
      <c r="O86" s="26">
        <f>$P$19*(CLEF!O66)</f>
        <v>82.572062240331903</v>
      </c>
      <c r="P86" s="26">
        <f>$P$19*(CLEF!P66)</f>
        <v>87.240497052529989</v>
      </c>
      <c r="Q86" s="26">
        <f>$P$19*(CLEF!Q66)</f>
        <v>90.018383927539091</v>
      </c>
      <c r="R86" s="26">
        <f>$P$19*(CLEF!R66)</f>
        <v>89.194879735720704</v>
      </c>
      <c r="S86" s="26">
        <f>$P$19*(CLEF!S66)</f>
        <v>84.408910157554303</v>
      </c>
      <c r="T86" s="26">
        <f>$P$19*(CLEF!T66)</f>
        <v>85.362063657964939</v>
      </c>
      <c r="U86" s="26">
        <f>$P$19*(CLEF!U66)</f>
        <v>85.394651853637228</v>
      </c>
      <c r="V86" s="26">
        <f>$P$19*(CLEF!V66)</f>
        <v>76.430639394365485</v>
      </c>
      <c r="W86" s="26">
        <f>$P$19*(CLEF!W66)</f>
        <v>64.490968475987984</v>
      </c>
      <c r="X86" s="26">
        <f>$P$19*(CLEF!X66)</f>
        <v>52.810231999108389</v>
      </c>
      <c r="Y86" s="26">
        <f>$P$19*(CLEF!Y66)</f>
        <v>40.93053328403704</v>
      </c>
      <c r="Z86" s="13">
        <f t="shared" si="0"/>
        <v>1398.7524070059358</v>
      </c>
    </row>
    <row r="87" spans="1:26" x14ac:dyDescent="0.25">
      <c r="A87" s="17">
        <v>42426</v>
      </c>
      <c r="B87" s="26">
        <f>$P$19*(CLEF!B67)</f>
        <v>32.028935147382001</v>
      </c>
      <c r="C87" s="26">
        <f>$P$19*(CLEF!C67)</f>
        <v>26.970155135709863</v>
      </c>
      <c r="D87" s="26">
        <f>$P$19*(CLEF!D67)</f>
        <v>24.067284823524645</v>
      </c>
      <c r="E87" s="26">
        <f>$P$19*(CLEF!E67)</f>
        <v>22.770283135504254</v>
      </c>
      <c r="F87" s="26">
        <f>$P$19*(CLEF!F67)</f>
        <v>22.865750029621388</v>
      </c>
      <c r="G87" s="26">
        <f>$P$19*(CLEF!G67)</f>
        <v>25.960206467513746</v>
      </c>
      <c r="H87" s="26">
        <f>$P$19*(CLEF!H67)</f>
        <v>34.420600922533708</v>
      </c>
      <c r="I87" s="26">
        <f>$P$19*(CLEF!I67)</f>
        <v>40.413213428713036</v>
      </c>
      <c r="J87" s="26">
        <f>$P$19*(CLEF!J67)</f>
        <v>45.734462873771328</v>
      </c>
      <c r="K87" s="26">
        <f>$P$19*(CLEF!K67)</f>
        <v>52.035655536379835</v>
      </c>
      <c r="L87" s="26">
        <f>$P$19*(CLEF!L67)</f>
        <v>60.9716672388709</v>
      </c>
      <c r="M87" s="26">
        <f>$P$19*(CLEF!M67)</f>
        <v>67.29646601826137</v>
      </c>
      <c r="N87" s="26">
        <f>$P$19*(CLEF!N67)</f>
        <v>73.197248549941932</v>
      </c>
      <c r="O87" s="26">
        <f>$P$19*(CLEF!O67)</f>
        <v>77.358437421730827</v>
      </c>
      <c r="P87" s="26">
        <f>$P$19*(CLEF!P67)</f>
        <v>80.070184947483909</v>
      </c>
      <c r="Q87" s="26">
        <f>$P$19*(CLEF!Q67)</f>
        <v>80.62869604442146</v>
      </c>
      <c r="R87" s="26">
        <f>$P$19*(CLEF!R67)</f>
        <v>78.208637695384084</v>
      </c>
      <c r="S87" s="26">
        <f>$P$19*(CLEF!S67)</f>
        <v>76.554022393419601</v>
      </c>
      <c r="T87" s="26">
        <f>$P$19*(CLEF!T67)</f>
        <v>80.903392313693573</v>
      </c>
      <c r="U87" s="26">
        <f>$P$19*(CLEF!U67)</f>
        <v>80.765985786561259</v>
      </c>
      <c r="V87" s="26">
        <f>$P$19*(CLEF!V67)</f>
        <v>73.388475682728341</v>
      </c>
      <c r="W87" s="26">
        <f>$P$19*(CLEF!W67)</f>
        <v>63.606574385774465</v>
      </c>
      <c r="X87" s="26">
        <f>$P$19*(CLEF!X67)</f>
        <v>52.460538688072475</v>
      </c>
      <c r="Y87" s="26">
        <f>$P$19*(CLEF!Y67)</f>
        <v>41.79244384457099</v>
      </c>
      <c r="Z87" s="13">
        <f t="shared" si="0"/>
        <v>1314.4693185115686</v>
      </c>
    </row>
    <row r="88" spans="1:26" x14ac:dyDescent="0.25">
      <c r="A88" s="17">
        <v>42427</v>
      </c>
      <c r="B88" s="26">
        <f>$P$19*(CLEF!B68)</f>
        <v>33.495772620051497</v>
      </c>
      <c r="C88" s="26">
        <f>$P$19*(CLEF!C68)</f>
        <v>29.104922259824551</v>
      </c>
      <c r="D88" s="26">
        <f>$P$19*(CLEF!D68)</f>
        <v>26.878653403053921</v>
      </c>
      <c r="E88" s="26">
        <f>$P$19*(CLEF!E68)</f>
        <v>25.864456594376339</v>
      </c>
      <c r="F88" s="26">
        <f>$P$19*(CLEF!F68)</f>
        <v>26.182305609411106</v>
      </c>
      <c r="G88" s="26">
        <f>$P$19*(CLEF!G68)</f>
        <v>29.813177285453733</v>
      </c>
      <c r="H88" s="26">
        <f>$P$19*(CLEF!H68)</f>
        <v>39.211566341547758</v>
      </c>
      <c r="I88" s="26">
        <f>$P$19*(CLEF!I68)</f>
        <v>44.895606638205692</v>
      </c>
      <c r="J88" s="26">
        <f>$P$19*(CLEF!J68)</f>
        <v>48.452975291145911</v>
      </c>
      <c r="K88" s="26">
        <f>$P$19*(CLEF!K68)</f>
        <v>53.049714483483434</v>
      </c>
      <c r="L88" s="26">
        <f>$P$19*(CLEF!L68)</f>
        <v>58.293719984984428</v>
      </c>
      <c r="M88" s="26">
        <f>$P$19*(CLEF!M68)</f>
        <v>57.168247118486633</v>
      </c>
      <c r="N88" s="26">
        <f>$P$19*(CLEF!N68)</f>
        <v>62.560800020782736</v>
      </c>
      <c r="O88" s="26">
        <f>$P$19*(CLEF!O68)</f>
        <v>63.316251386160317</v>
      </c>
      <c r="P88" s="26">
        <f>$P$19*(CLEF!P68)</f>
        <v>63.035925942042837</v>
      </c>
      <c r="Q88" s="26">
        <f>$P$19*(CLEF!Q68)</f>
        <v>62.347115617664201</v>
      </c>
      <c r="R88" s="26">
        <f>$P$19*(CLEF!R68)</f>
        <v>60.861560413046568</v>
      </c>
      <c r="S88" s="26">
        <f>$P$19*(CLEF!S68)</f>
        <v>63.297543674226311</v>
      </c>
      <c r="T88" s="26">
        <f>$P$19*(CLEF!T68)</f>
        <v>67.915103073894642</v>
      </c>
      <c r="U88" s="26">
        <f>$P$19*(CLEF!U68)</f>
        <v>68.750853796109553</v>
      </c>
      <c r="V88" s="26">
        <f>$P$19*(CLEF!V68)</f>
        <v>63.091941276313328</v>
      </c>
      <c r="W88" s="26">
        <f>$P$19*(CLEF!W68)</f>
        <v>53.883539635393056</v>
      </c>
      <c r="X88" s="26">
        <f>$P$19*(CLEF!X68)</f>
        <v>43.978714186929523</v>
      </c>
      <c r="Y88" s="26">
        <f>$P$19*(CLEF!Y68)</f>
        <v>35.044149858206382</v>
      </c>
      <c r="Z88" s="13">
        <f t="shared" si="0"/>
        <v>1180.4946165107945</v>
      </c>
    </row>
    <row r="89" spans="1:26" x14ac:dyDescent="0.25">
      <c r="A89" s="17">
        <v>42428</v>
      </c>
      <c r="B89" s="26">
        <f>$P$19*(CLEF!B69)</f>
        <v>28.242508970994503</v>
      </c>
      <c r="C89" s="26">
        <f>$P$19*(CLEF!C69)</f>
        <v>24.67082966474306</v>
      </c>
      <c r="D89" s="26">
        <f>$P$19*(CLEF!D69)</f>
        <v>23.096815356593499</v>
      </c>
      <c r="E89" s="26">
        <f>$P$19*(CLEF!E69)</f>
        <v>22.61347889753258</v>
      </c>
      <c r="F89" s="26">
        <f>$P$19*(CLEF!F69)</f>
        <v>23.329042314171453</v>
      </c>
      <c r="G89" s="26">
        <f>$P$19*(CLEF!G69)</f>
        <v>27.584140140636137</v>
      </c>
      <c r="H89" s="26">
        <f>$P$19*(CLEF!H69)</f>
        <v>37.767515072088671</v>
      </c>
      <c r="I89" s="26">
        <f>$P$19*(CLEF!I69)</f>
        <v>44.291117497033149</v>
      </c>
      <c r="J89" s="26">
        <f>$P$19*(CLEF!J69)</f>
        <v>46.436770502726453</v>
      </c>
      <c r="K89" s="26">
        <f>$P$19*(CLEF!K69)</f>
        <v>47.776146485065439</v>
      </c>
      <c r="L89" s="26">
        <f>$P$19*(CLEF!L69)</f>
        <v>48.846566975204269</v>
      </c>
      <c r="M89" s="26">
        <f>$P$19*(CLEF!M69)</f>
        <v>49.175776267659955</v>
      </c>
      <c r="N89" s="26">
        <f>$P$19*(CLEF!N69)</f>
        <v>49.241750804959139</v>
      </c>
      <c r="O89" s="26">
        <f>$P$19*(CLEF!O69)</f>
        <v>49.779433402140391</v>
      </c>
      <c r="P89" s="26">
        <f>$P$19*(CLEF!P69)</f>
        <v>50.370084558255385</v>
      </c>
      <c r="Q89" s="26">
        <f>$P$19*(CLEF!Q69)</f>
        <v>51.199483628052953</v>
      </c>
      <c r="R89" s="26">
        <f>$P$19*(CLEF!R69)</f>
        <v>51.722354225697799</v>
      </c>
      <c r="S89" s="26">
        <f>$P$19*(CLEF!S69)</f>
        <v>51.039780841850359</v>
      </c>
      <c r="T89" s="26">
        <f>$P$19*(CLEF!T69)</f>
        <v>53.444326135878612</v>
      </c>
      <c r="U89" s="26">
        <f>$P$19*(CLEF!U69)</f>
        <v>54.897938571942262</v>
      </c>
      <c r="V89" s="26">
        <f>$P$19*(CLEF!V69)</f>
        <v>50.286683488762357</v>
      </c>
      <c r="W89" s="26">
        <f>$P$19*(CLEF!W69)</f>
        <v>44.526145566842345</v>
      </c>
      <c r="X89" s="26">
        <f>$P$19*(CLEF!X69)</f>
        <v>38.129617652371579</v>
      </c>
      <c r="Y89" s="26">
        <f>$P$19*(CLEF!Y69)</f>
        <v>31.446121369920238</v>
      </c>
      <c r="Z89" s="13">
        <f t="shared" si="0"/>
        <v>999.91442839112256</v>
      </c>
    </row>
    <row r="90" spans="1:26" x14ac:dyDescent="0.25">
      <c r="A90" s="17">
        <v>42429</v>
      </c>
      <c r="B90" s="26">
        <f>$P$19*(CLEF!B71)</f>
        <v>26.008147743486468</v>
      </c>
      <c r="C90" s="26">
        <f>$P$19*(CLEF!C71)</f>
        <v>22.843269264083666</v>
      </c>
      <c r="D90" s="26">
        <f>$P$19*(CLEF!D71)</f>
        <v>21.199547445087813</v>
      </c>
      <c r="E90" s="26">
        <f>$P$19*(CLEF!E71)</f>
        <v>20.501712197620446</v>
      </c>
      <c r="F90" s="26">
        <f>$P$19*(CLEF!F71)</f>
        <v>20.77408624223408</v>
      </c>
      <c r="G90" s="26">
        <f>$P$19*(CLEF!G71)</f>
        <v>22.485080708638009</v>
      </c>
      <c r="H90" s="26">
        <f>$P$19*(CLEF!H71)</f>
        <v>25.97218764029418</v>
      </c>
      <c r="I90" s="26">
        <f>$P$19*(CLEF!I71)</f>
        <v>31.071472695369525</v>
      </c>
      <c r="J90" s="26">
        <f>$P$19*(CLEF!J71)</f>
        <v>38.115100379458255</v>
      </c>
      <c r="K90" s="26">
        <f>$P$19*(CLEF!K71)</f>
        <v>43.133026720338357</v>
      </c>
      <c r="L90" s="26">
        <f>$P$19*(CLEF!L71)</f>
        <v>46.452794232939432</v>
      </c>
      <c r="M90" s="26">
        <f>$P$19*(CLEF!M71)</f>
        <v>48.215951856450133</v>
      </c>
      <c r="N90" s="26">
        <f>$P$19*(CLEF!N71)</f>
        <v>49.928846324847363</v>
      </c>
      <c r="O90" s="26">
        <f>$P$19*(CLEF!O71)</f>
        <v>51.646288843115059</v>
      </c>
      <c r="P90" s="26">
        <f>$P$19*(CLEF!P71)</f>
        <v>52.938458811209244</v>
      </c>
      <c r="Q90" s="26">
        <f>$P$19*(CLEF!Q71)</f>
        <v>54.619556319534219</v>
      </c>
      <c r="R90" s="26">
        <f>$P$19*(CLEF!R71)</f>
        <v>54.828276669436235</v>
      </c>
      <c r="S90" s="26">
        <f>$P$19*(CLEF!S71)</f>
        <v>53.40995403217007</v>
      </c>
      <c r="T90" s="26">
        <f>$P$19*(CLEF!T71)</f>
        <v>53.530304767632046</v>
      </c>
      <c r="U90" s="26">
        <f>$P$19*(CLEF!U71)</f>
        <v>55.518125965626794</v>
      </c>
      <c r="V90" s="26">
        <f>$P$19*(CLEF!V71)</f>
        <v>50.211681609750322</v>
      </c>
      <c r="W90" s="26">
        <f>$P$19*(CLEF!W71)</f>
        <v>44.573225812633709</v>
      </c>
      <c r="X90" s="26">
        <f>$P$19*(CLEF!X71)</f>
        <v>38.508036961901901</v>
      </c>
      <c r="Y90" s="26">
        <f>$P$19*(CLEF!Y71)</f>
        <v>31.75010648606775</v>
      </c>
      <c r="Z90" s="13">
        <f t="shared" ref="Z90" si="1">SUM(B90:Y90)</f>
        <v>958.2352397299253</v>
      </c>
    </row>
    <row r="91" spans="1:26" x14ac:dyDescent="0.25">
      <c r="A91" s="17">
        <v>42430</v>
      </c>
      <c r="B91" s="26">
        <f>$P$19*(CLEF!B71)</f>
        <v>26.008147743486468</v>
      </c>
      <c r="C91" s="26">
        <f>$P$19*(CLEF!C71)</f>
        <v>22.843269264083666</v>
      </c>
      <c r="D91" s="26">
        <f>$P$19*(CLEF!D71)</f>
        <v>21.199547445087813</v>
      </c>
      <c r="E91" s="26">
        <f>$P$19*(CLEF!E71)</f>
        <v>20.501712197620446</v>
      </c>
      <c r="F91" s="26">
        <f>$P$19*(CLEF!F71)</f>
        <v>20.77408624223408</v>
      </c>
      <c r="G91" s="26">
        <f>$P$19*(CLEF!G71)</f>
        <v>22.485080708638009</v>
      </c>
      <c r="H91" s="26">
        <f>$P$19*(CLEF!H71)</f>
        <v>25.97218764029418</v>
      </c>
      <c r="I91" s="26">
        <f>$P$19*(CLEF!I71)</f>
        <v>31.071472695369525</v>
      </c>
      <c r="J91" s="26">
        <f>$P$19*(CLEF!J71)</f>
        <v>38.115100379458255</v>
      </c>
      <c r="K91" s="26">
        <f>$P$19*(CLEF!K71)</f>
        <v>43.133026720338357</v>
      </c>
      <c r="L91" s="26">
        <f>$P$19*(CLEF!L71)</f>
        <v>46.452794232939432</v>
      </c>
      <c r="M91" s="26">
        <f>$P$19*(CLEF!M71)</f>
        <v>48.215951856450133</v>
      </c>
      <c r="N91" s="26">
        <f>$P$19*(CLEF!N71)</f>
        <v>49.928846324847363</v>
      </c>
      <c r="O91" s="26">
        <f>$P$19*(CLEF!O71)</f>
        <v>51.646288843115059</v>
      </c>
      <c r="P91" s="26">
        <f>$P$19*(CLEF!P71)</f>
        <v>52.938458811209244</v>
      </c>
      <c r="Q91" s="26">
        <f>$P$19*(CLEF!Q71)</f>
        <v>54.619556319534219</v>
      </c>
      <c r="R91" s="26">
        <f>$P$19*(CLEF!R71)</f>
        <v>54.828276669436235</v>
      </c>
      <c r="S91" s="26">
        <f>$P$19*(CLEF!S71)</f>
        <v>53.40995403217007</v>
      </c>
      <c r="T91" s="26">
        <f>$P$19*(CLEF!T71)</f>
        <v>53.530304767632046</v>
      </c>
      <c r="U91" s="26">
        <f>$P$19*(CLEF!U71)</f>
        <v>55.518125965626794</v>
      </c>
      <c r="V91" s="26">
        <f>$P$19*(CLEF!V71)</f>
        <v>50.211681609750322</v>
      </c>
      <c r="W91" s="26">
        <f>$P$19*(CLEF!W71)</f>
        <v>44.573225812633709</v>
      </c>
      <c r="X91" s="26">
        <f>$P$19*(CLEF!X71)</f>
        <v>38.508036961901901</v>
      </c>
      <c r="Y91" s="26">
        <f>$P$19*(CLEF!Y71)</f>
        <v>31.75010648606775</v>
      </c>
      <c r="Z91" s="13">
        <f t="shared" si="0"/>
        <v>958.2352397299253</v>
      </c>
    </row>
    <row r="92" spans="1:26" x14ac:dyDescent="0.25">
      <c r="A92" s="17">
        <v>42431</v>
      </c>
      <c r="B92" s="26">
        <f>$P$19*(CLEF!B72)</f>
        <v>26.320844052624526</v>
      </c>
      <c r="C92" s="26">
        <f>$P$19*(CLEF!C72)</f>
        <v>23.147692496711898</v>
      </c>
      <c r="D92" s="26">
        <f>$P$19*(CLEF!D72)</f>
        <v>21.438383120273659</v>
      </c>
      <c r="E92" s="26">
        <f>$P$19*(CLEF!E72)</f>
        <v>19.962356258076298</v>
      </c>
      <c r="F92" s="26">
        <f>$P$19*(CLEF!F72)</f>
        <v>19.747582092039622</v>
      </c>
      <c r="G92" s="26">
        <f>$P$19*(CLEF!G72)</f>
        <v>20.565638505820473</v>
      </c>
      <c r="H92" s="26">
        <f>$P$19*(CLEF!H72)</f>
        <v>22.635846333255095</v>
      </c>
      <c r="I92" s="26">
        <f>$P$19*(CLEF!I72)</f>
        <v>26.46579565041106</v>
      </c>
      <c r="J92" s="26">
        <f>$P$19*(CLEF!J72)</f>
        <v>34.759394531281835</v>
      </c>
      <c r="K92" s="26">
        <f>$P$19*(CLEF!K72)</f>
        <v>42.502232968918172</v>
      </c>
      <c r="L92" s="26">
        <f>$P$19*(CLEF!L72)</f>
        <v>47.759896095222054</v>
      </c>
      <c r="M92" s="26">
        <f>$P$19*(CLEF!M72)</f>
        <v>51.747721791863626</v>
      </c>
      <c r="N92" s="26">
        <f>$P$19*(CLEF!N72)</f>
        <v>54.906649419415068</v>
      </c>
      <c r="O92" s="26">
        <f>$P$19*(CLEF!O72)</f>
        <v>58.087457993726233</v>
      </c>
      <c r="P92" s="26">
        <f>$P$19*(CLEF!P72)</f>
        <v>60.358177360850682</v>
      </c>
      <c r="Q92" s="26">
        <f>$P$19*(CLEF!Q72)</f>
        <v>62.384251863206963</v>
      </c>
      <c r="R92" s="26">
        <f>$P$19*(CLEF!R72)</f>
        <v>63.045260103499267</v>
      </c>
      <c r="S92" s="26">
        <f>$P$19*(CLEF!S72)</f>
        <v>61.48681482423094</v>
      </c>
      <c r="T92" s="26">
        <f>$P$19*(CLEF!T72)</f>
        <v>62.115264583375698</v>
      </c>
      <c r="U92" s="26">
        <f>$P$19*(CLEF!U72)</f>
        <v>64.396593763413094</v>
      </c>
      <c r="V92" s="26">
        <f>$P$19*(CLEF!V72)</f>
        <v>57.997892887942889</v>
      </c>
      <c r="W92" s="26">
        <f>$P$19*(CLEF!W72)</f>
        <v>49.870714694485066</v>
      </c>
      <c r="X92" s="26">
        <f>$P$19*(CLEF!X72)</f>
        <v>41.307458574905965</v>
      </c>
      <c r="Y92" s="26">
        <f>$P$19*(CLEF!Y72)</f>
        <v>32.791900486818193</v>
      </c>
      <c r="Z92" s="13">
        <f t="shared" si="0"/>
        <v>1025.8018204523682</v>
      </c>
    </row>
    <row r="93" spans="1:26" x14ac:dyDescent="0.25">
      <c r="A93" s="17">
        <v>42432</v>
      </c>
      <c r="B93" s="26">
        <f>$P$19*(CLEF!B73)</f>
        <v>27.086280534860496</v>
      </c>
      <c r="C93" s="26">
        <f>$P$19*(CLEF!C73)</f>
        <v>22.775893306874533</v>
      </c>
      <c r="D93" s="26">
        <f>$P$19*(CLEF!D73)</f>
        <v>20.581635631168297</v>
      </c>
      <c r="E93" s="26">
        <f>$P$19*(CLEF!E73)</f>
        <v>19.789398029707709</v>
      </c>
      <c r="F93" s="26">
        <f>$P$19*(CLEF!F73)</f>
        <v>20.241712524963173</v>
      </c>
      <c r="G93" s="26">
        <f>$P$19*(CLEF!G73)</f>
        <v>23.842882460443914</v>
      </c>
      <c r="H93" s="26">
        <f>$P$19*(CLEF!H73)</f>
        <v>32.048898125226472</v>
      </c>
      <c r="I93" s="26">
        <f>$P$19*(CLEF!I73)</f>
        <v>37.832566040497483</v>
      </c>
      <c r="J93" s="26">
        <f>$P$19*(CLEF!J73)</f>
        <v>43.426921336720028</v>
      </c>
      <c r="K93" s="26">
        <f>$P$19*(CLEF!K73)</f>
        <v>50.086802864446177</v>
      </c>
      <c r="L93" s="26">
        <f>$P$19*(CLEF!L73)</f>
        <v>56.680408908930936</v>
      </c>
      <c r="M93" s="26">
        <f>$P$19*(CLEF!M73)</f>
        <v>61.754439382137917</v>
      </c>
      <c r="N93" s="26">
        <f>$P$19*(CLEF!N73)</f>
        <v>66.930489493197797</v>
      </c>
      <c r="O93" s="26">
        <f>$P$19*(CLEF!O73)</f>
        <v>72.134980550625428</v>
      </c>
      <c r="P93" s="26">
        <f>$P$19*(CLEF!P73)</f>
        <v>75.53908859542544</v>
      </c>
      <c r="Q93" s="26">
        <f>$P$19*(CLEF!Q73)</f>
        <v>78.656331582045922</v>
      </c>
      <c r="R93" s="26">
        <f>$P$19*(CLEF!R73)</f>
        <v>79.597501145534338</v>
      </c>
      <c r="S93" s="26">
        <f>$P$19*(CLEF!S73)</f>
        <v>77.255072337840133</v>
      </c>
      <c r="T93" s="26">
        <f>$P$19*(CLEF!T73)</f>
        <v>77.224076287864378</v>
      </c>
      <c r="U93" s="26">
        <f>$P$19*(CLEF!U73)</f>
        <v>78.687613720701535</v>
      </c>
      <c r="V93" s="26">
        <f>$P$19*(CLEF!V73)</f>
        <v>69.856761030151532</v>
      </c>
      <c r="W93" s="26">
        <f>$P$19*(CLEF!W73)</f>
        <v>58.617298720523792</v>
      </c>
      <c r="X93" s="26">
        <f>$P$19*(CLEF!X73)</f>
        <v>47.394993093743338</v>
      </c>
      <c r="Y93" s="26">
        <f>$P$19*(CLEF!Y73)</f>
        <v>36.293873664294253</v>
      </c>
      <c r="Z93" s="13">
        <f t="shared" si="0"/>
        <v>1234.335919367925</v>
      </c>
    </row>
    <row r="94" spans="1:26" x14ac:dyDescent="0.25">
      <c r="A94" s="17">
        <v>42433</v>
      </c>
      <c r="B94" s="26">
        <f>$P$19*(CLEF!B74)</f>
        <v>28.373862027509855</v>
      </c>
      <c r="C94" s="26">
        <f>$P$19*(CLEF!C74)</f>
        <v>23.819926262510709</v>
      </c>
      <c r="D94" s="26">
        <f>$P$19*(CLEF!D74)</f>
        <v>21.498301077296329</v>
      </c>
      <c r="E94" s="26">
        <f>$P$19*(CLEF!E74)</f>
        <v>20.36885199276999</v>
      </c>
      <c r="F94" s="26">
        <f>$P$19*(CLEF!F74)</f>
        <v>20.613648539821327</v>
      </c>
      <c r="G94" s="26">
        <f>$P$19*(CLEF!G74)</f>
        <v>23.946322176164117</v>
      </c>
      <c r="H94" s="26">
        <f>$P$19*(CLEF!H74)</f>
        <v>32.195483330837028</v>
      </c>
      <c r="I94" s="26">
        <f>$P$19*(CLEF!I74)</f>
        <v>38.209512062430171</v>
      </c>
      <c r="J94" s="26">
        <f>$P$19*(CLEF!J74)</f>
        <v>43.512182328149756</v>
      </c>
      <c r="K94" s="26">
        <f>$P$19*(CLEF!K74)</f>
        <v>50.09512327688492</v>
      </c>
      <c r="L94" s="26">
        <f>$P$19*(CLEF!L74)</f>
        <v>56.397537690184137</v>
      </c>
      <c r="M94" s="26">
        <f>$P$19*(CLEF!M74)</f>
        <v>61.809882539048729</v>
      </c>
      <c r="N94" s="26">
        <f>$P$19*(CLEF!N74)</f>
        <v>66.90163910832085</v>
      </c>
      <c r="O94" s="26">
        <f>$P$19*(CLEF!O74)</f>
        <v>71.785936812920568</v>
      </c>
      <c r="P94" s="26">
        <f>$P$19*(CLEF!P74)</f>
        <v>76.071340690455642</v>
      </c>
      <c r="Q94" s="26">
        <f>$P$19*(CLEF!Q74)</f>
        <v>79.325032774580606</v>
      </c>
      <c r="R94" s="26">
        <f>$P$19*(CLEF!R74)</f>
        <v>80.122791749355059</v>
      </c>
      <c r="S94" s="26">
        <f>$P$19*(CLEF!S74)</f>
        <v>77.658586945565617</v>
      </c>
      <c r="T94" s="26">
        <f>$P$19*(CLEF!T74)</f>
        <v>77.90742605004948</v>
      </c>
      <c r="U94" s="26">
        <f>$P$19*(CLEF!U74)</f>
        <v>78.854556830921112</v>
      </c>
      <c r="V94" s="26">
        <f>$P$19*(CLEF!V74)</f>
        <v>71.11021470012696</v>
      </c>
      <c r="W94" s="26">
        <f>$P$19*(CLEF!W74)</f>
        <v>61.091061926775971</v>
      </c>
      <c r="X94" s="26">
        <f>$P$19*(CLEF!X74)</f>
        <v>49.762845786993239</v>
      </c>
      <c r="Y94" s="26">
        <f>$P$19*(CLEF!Y74)</f>
        <v>38.902988603742699</v>
      </c>
      <c r="Z94" s="13">
        <f t="shared" si="0"/>
        <v>1250.3350552834147</v>
      </c>
    </row>
    <row r="95" spans="1:26" x14ac:dyDescent="0.25">
      <c r="A95" s="17">
        <v>42434</v>
      </c>
      <c r="B95" s="26">
        <f>$P$19*(CLEF!B75)</f>
        <v>30.562433863463113</v>
      </c>
      <c r="C95" s="26">
        <f>$P$19*(CLEF!C75)</f>
        <v>26.218410830049702</v>
      </c>
      <c r="D95" s="26">
        <f>$P$19*(CLEF!D75)</f>
        <v>23.848623237515859</v>
      </c>
      <c r="E95" s="26">
        <f>$P$19*(CLEF!E75)</f>
        <v>22.899491908991713</v>
      </c>
      <c r="F95" s="26">
        <f>$P$19*(CLEF!F75)</f>
        <v>23.28363852040254</v>
      </c>
      <c r="G95" s="26">
        <f>$P$19*(CLEF!G75)</f>
        <v>26.842096245225434</v>
      </c>
      <c r="H95" s="26">
        <f>$P$19*(CLEF!H75)</f>
        <v>36.145295166903495</v>
      </c>
      <c r="I95" s="26">
        <f>$P$19*(CLEF!I75)</f>
        <v>42.448599979391062</v>
      </c>
      <c r="J95" s="26">
        <f>$P$19*(CLEF!J75)</f>
        <v>47.678685608132646</v>
      </c>
      <c r="K95" s="26">
        <f>$P$19*(CLEF!K75)</f>
        <v>55.483093232019883</v>
      </c>
      <c r="L95" s="26">
        <f>$P$19*(CLEF!L75)</f>
        <v>62.67243265289958</v>
      </c>
      <c r="M95" s="26">
        <f>$P$19*(CLEF!M75)</f>
        <v>69.170645744061275</v>
      </c>
      <c r="N95" s="26">
        <f>$P$19*(CLEF!N75)</f>
        <v>74.815377179694764</v>
      </c>
      <c r="O95" s="26">
        <f>$P$19*(CLEF!O75)</f>
        <v>78.562522481993881</v>
      </c>
      <c r="P95" s="26">
        <f>$P$19*(CLEF!P75)</f>
        <v>80.080704925787202</v>
      </c>
      <c r="Q95" s="26">
        <f>$P$19*(CLEF!Q75)</f>
        <v>80.575923394040259</v>
      </c>
      <c r="R95" s="26">
        <f>$P$19*(CLEF!R75)</f>
        <v>78.625055662709443</v>
      </c>
      <c r="S95" s="26">
        <f>$P$19*(CLEF!S75)</f>
        <v>76.112360555275487</v>
      </c>
      <c r="T95" s="26">
        <f>$P$19*(CLEF!T75)</f>
        <v>77.845178958013776</v>
      </c>
      <c r="U95" s="26">
        <f>$P$19*(CLEF!U75)</f>
        <v>78.718902078676265</v>
      </c>
      <c r="V95" s="26">
        <f>$P$19*(CLEF!V75)</f>
        <v>71.995261473331084</v>
      </c>
      <c r="W95" s="26">
        <f>$P$19*(CLEF!W75)</f>
        <v>62.198681201166536</v>
      </c>
      <c r="X95" s="26">
        <f>$P$19*(CLEF!X75)</f>
        <v>51.241552139181131</v>
      </c>
      <c r="Y95" s="26">
        <f>$P$19*(CLEF!Y75)</f>
        <v>40.234047283302516</v>
      </c>
      <c r="Z95" s="13">
        <f t="shared" si="0"/>
        <v>1318.2590143222285</v>
      </c>
    </row>
    <row r="96" spans="1:26" x14ac:dyDescent="0.25">
      <c r="A96" s="17">
        <v>42435</v>
      </c>
      <c r="B96" s="26">
        <f>$P$19*(CLEF!B76)</f>
        <v>32.035588782294703</v>
      </c>
      <c r="C96" s="26">
        <f>$P$19*(CLEF!C76)</f>
        <v>27.664465756820864</v>
      </c>
      <c r="D96" s="26">
        <f>$P$19*(CLEF!D76)</f>
        <v>25.087158142976531</v>
      </c>
      <c r="E96" s="26">
        <f>$P$19*(CLEF!E76)</f>
        <v>24.038456551782367</v>
      </c>
      <c r="F96" s="26">
        <f>$P$19*(CLEF!F76)</f>
        <v>24.205901008227144</v>
      </c>
      <c r="G96" s="26">
        <f>$P$19*(CLEF!G76)</f>
        <v>27.683019022329884</v>
      </c>
      <c r="H96" s="26">
        <f>$P$19*(CLEF!H76)</f>
        <v>36.520864991720458</v>
      </c>
      <c r="I96" s="26">
        <f>$P$19*(CLEF!I76)</f>
        <v>42.801665197946988</v>
      </c>
      <c r="J96" s="26">
        <f>$P$19*(CLEF!J76)</f>
        <v>50.170038085429148</v>
      </c>
      <c r="K96" s="26">
        <f>$P$19*(CLEF!K76)</f>
        <v>58.266795515930454</v>
      </c>
      <c r="L96" s="26">
        <f>$P$19*(CLEF!L76)</f>
        <v>64.613758912136376</v>
      </c>
      <c r="M96" s="26">
        <f>$P$19*(CLEF!M76)</f>
        <v>70.092780044808308</v>
      </c>
      <c r="N96" s="26">
        <f>$P$19*(CLEF!N76)</f>
        <v>73.852479733800735</v>
      </c>
      <c r="O96" s="26">
        <f>$P$19*(CLEF!O76)</f>
        <v>73.076602051303695</v>
      </c>
      <c r="P96" s="26">
        <f>$P$19*(CLEF!P76)</f>
        <v>71.328481013853462</v>
      </c>
      <c r="Q96" s="26">
        <f>$P$19*(CLEF!Q76)</f>
        <v>61.265771930031967</v>
      </c>
      <c r="R96" s="26">
        <f>$P$19*(CLEF!R76)</f>
        <v>56.627316654650137</v>
      </c>
      <c r="S96" s="26">
        <f>$P$19*(CLEF!S76)</f>
        <v>57.381777075180167</v>
      </c>
      <c r="T96" s="26">
        <f>$P$19*(CLEF!T76)</f>
        <v>62.681739863973114</v>
      </c>
      <c r="U96" s="26">
        <f>$P$19*(CLEF!U76)</f>
        <v>63.784842530606589</v>
      </c>
      <c r="V96" s="26">
        <f>$P$19*(CLEF!V76)</f>
        <v>58.75238751472812</v>
      </c>
      <c r="W96" s="26">
        <f>$P$19*(CLEF!W76)</f>
        <v>51.123803843256077</v>
      </c>
      <c r="X96" s="26">
        <f>$P$19*(CLEF!X76)</f>
        <v>42.886310476783144</v>
      </c>
      <c r="Y96" s="26">
        <f>$P$19*(CLEF!Y76)</f>
        <v>34.379230011700926</v>
      </c>
      <c r="Z96" s="13">
        <f t="shared" si="0"/>
        <v>1190.3212347122715</v>
      </c>
    </row>
    <row r="97" spans="1:26" x14ac:dyDescent="0.25">
      <c r="A97" s="17">
        <v>42436</v>
      </c>
      <c r="B97" s="26">
        <f>$P$19*(CLEF!B77)</f>
        <v>27.751100872259933</v>
      </c>
      <c r="C97" s="26">
        <f>$P$19*(CLEF!C77)</f>
        <v>23.998125994832439</v>
      </c>
      <c r="D97" s="26">
        <f>$P$19*(CLEF!D77)</f>
        <v>22.512962261802066</v>
      </c>
      <c r="E97" s="26">
        <f>$P$19*(CLEF!E77)</f>
        <v>21.843078362080067</v>
      </c>
      <c r="F97" s="26">
        <f>$P$19*(CLEF!F77)</f>
        <v>22.462787904745017</v>
      </c>
      <c r="G97" s="26">
        <f>$P$19*(CLEF!G77)</f>
        <v>26.236472769347689</v>
      </c>
      <c r="H97" s="26">
        <f>$P$19*(CLEF!H77)</f>
        <v>35.26720504766066</v>
      </c>
      <c r="I97" s="26">
        <f>$P$19*(CLEF!I77)</f>
        <v>41.443574593319411</v>
      </c>
      <c r="J97" s="26">
        <f>$P$19*(CLEF!J77)</f>
        <v>47.427372251189404</v>
      </c>
      <c r="K97" s="26">
        <f>$P$19*(CLEF!K77)</f>
        <v>52.648034574900407</v>
      </c>
      <c r="L97" s="26">
        <f>$P$19*(CLEF!L77)</f>
        <v>57.114926822504508</v>
      </c>
      <c r="M97" s="26">
        <f>$P$19*(CLEF!M77)</f>
        <v>59.185716501795227</v>
      </c>
      <c r="N97" s="26">
        <f>$P$19*(CLEF!N77)</f>
        <v>60.276004606885245</v>
      </c>
      <c r="O97" s="26">
        <f>$P$19*(CLEF!O77)</f>
        <v>60.376445574233045</v>
      </c>
      <c r="P97" s="26">
        <f>$P$19*(CLEF!P77)</f>
        <v>60.285132148739564</v>
      </c>
      <c r="Q97" s="26">
        <f>$P$19*(CLEF!Q77)</f>
        <v>60.367311122024148</v>
      </c>
      <c r="R97" s="26">
        <f>$P$19*(CLEF!R77)</f>
        <v>59.575259063584184</v>
      </c>
      <c r="S97" s="26">
        <f>$P$19*(CLEF!S77)</f>
        <v>57.470865366497101</v>
      </c>
      <c r="T97" s="26">
        <f>$P$19*(CLEF!T77)</f>
        <v>58.536320075830744</v>
      </c>
      <c r="U97" s="26">
        <f>$P$19*(CLEF!U77)</f>
        <v>59.303350431351888</v>
      </c>
      <c r="V97" s="26">
        <f>$P$19*(CLEF!V77)</f>
        <v>54.924073187467087</v>
      </c>
      <c r="W97" s="26">
        <f>$P$19*(CLEF!W77)</f>
        <v>47.743648469520501</v>
      </c>
      <c r="X97" s="26">
        <f>$P$19*(CLEF!X77)</f>
        <v>40.65272079036459</v>
      </c>
      <c r="Y97" s="26">
        <f>$P$19*(CLEF!Y77)</f>
        <v>32.362463411453653</v>
      </c>
      <c r="Z97" s="13">
        <f t="shared" ref="Z97:Z160" si="2">SUM(B97:Y97)</f>
        <v>1089.7649522043889</v>
      </c>
    </row>
    <row r="98" spans="1:26" x14ac:dyDescent="0.25">
      <c r="A98" s="17">
        <v>42437</v>
      </c>
      <c r="B98" s="26">
        <f>$P$19*(CLEF!B78)</f>
        <v>27.282424039416803</v>
      </c>
      <c r="C98" s="26">
        <f>$P$19*(CLEF!C78)</f>
        <v>23.785512696674658</v>
      </c>
      <c r="D98" s="26">
        <f>$P$19*(CLEF!D78)</f>
        <v>22.251557714057537</v>
      </c>
      <c r="E98" s="26">
        <f>$P$19*(CLEF!E78)</f>
        <v>21.700456935859783</v>
      </c>
      <c r="F98" s="26">
        <f>$P$19*(CLEF!F78)</f>
        <v>22.11866330295188</v>
      </c>
      <c r="G98" s="26">
        <f>$P$19*(CLEF!G78)</f>
        <v>23.562430902355235</v>
      </c>
      <c r="H98" s="26">
        <f>$P$19*(CLEF!H78)</f>
        <v>27.411527775514557</v>
      </c>
      <c r="I98" s="26">
        <f>$P$19*(CLEF!I78)</f>
        <v>33.25805814989716</v>
      </c>
      <c r="J98" s="26">
        <f>$P$19*(CLEF!J78)</f>
        <v>39.921464303979668</v>
      </c>
      <c r="K98" s="26">
        <f>$P$19*(CLEF!K78)</f>
        <v>43.994308093087284</v>
      </c>
      <c r="L98" s="26">
        <f>$P$19*(CLEF!L78)</f>
        <v>45.195435867105445</v>
      </c>
      <c r="M98" s="26">
        <f>$P$19*(CLEF!M78)</f>
        <v>45.100645151184516</v>
      </c>
      <c r="N98" s="26">
        <f>$P$19*(CLEF!N78)</f>
        <v>44.903484096915491</v>
      </c>
      <c r="O98" s="26">
        <f>$P$19*(CLEF!O78)</f>
        <v>44.82474060641313</v>
      </c>
      <c r="P98" s="26">
        <f>$P$19*(CLEF!P78)</f>
        <v>45.432848009246669</v>
      </c>
      <c r="Q98" s="26">
        <f>$P$19*(CLEF!Q78)</f>
        <v>46.340686168427119</v>
      </c>
      <c r="R98" s="26">
        <f>$P$19*(CLEF!R78)</f>
        <v>46.830147620274936</v>
      </c>
      <c r="S98" s="26">
        <f>$P$19*(CLEF!S78)</f>
        <v>46.380709214597985</v>
      </c>
      <c r="T98" s="26">
        <f>$P$19*(CLEF!T78)</f>
        <v>47.759896095222054</v>
      </c>
      <c r="U98" s="26">
        <f>$P$19*(CLEF!U78)</f>
        <v>50.245008867845527</v>
      </c>
      <c r="V98" s="26">
        <f>$P$19*(CLEF!V78)</f>
        <v>46.005174632589402</v>
      </c>
      <c r="W98" s="26">
        <f>$P$19*(CLEF!W78)</f>
        <v>41.133858374596372</v>
      </c>
      <c r="X98" s="26">
        <f>$P$19*(CLEF!X78)</f>
        <v>35.511981900201427</v>
      </c>
      <c r="Y98" s="26">
        <f>$P$19*(CLEF!Y78)</f>
        <v>30.251268888901208</v>
      </c>
      <c r="Z98" s="13">
        <f t="shared" si="2"/>
        <v>901.2022894073159</v>
      </c>
    </row>
    <row r="99" spans="1:26" x14ac:dyDescent="0.25">
      <c r="A99" s="17">
        <v>42438</v>
      </c>
      <c r="B99" s="26">
        <f>$P$19*(CLEF!B79)</f>
        <v>24.799460387069434</v>
      </c>
      <c r="C99" s="26">
        <f>$P$19*(CLEF!C79)</f>
        <v>0</v>
      </c>
      <c r="D99" s="26">
        <f>$P$19*(CLEF!D79)</f>
        <v>21.958613616949101</v>
      </c>
      <c r="E99" s="26">
        <f>$P$19*(CLEF!E79)</f>
        <v>20.491067487416863</v>
      </c>
      <c r="F99" s="26">
        <f>$P$19*(CLEF!F79)</f>
        <v>19.983372028441881</v>
      </c>
      <c r="G99" s="26">
        <f>$P$19*(CLEF!G79)</f>
        <v>20.645686325750855</v>
      </c>
      <c r="H99" s="26">
        <f>$P$19*(CLEF!H79)</f>
        <v>22.568777195789561</v>
      </c>
      <c r="I99" s="26">
        <f>$P$19*(CLEF!I79)</f>
        <v>25.501033099814396</v>
      </c>
      <c r="J99" s="26">
        <f>$P$19*(CLEF!J79)</f>
        <v>30.08983436783949</v>
      </c>
      <c r="K99" s="26">
        <f>$P$19*(CLEF!K79)</f>
        <v>36.244313637759866</v>
      </c>
      <c r="L99" s="26">
        <f>$P$19*(CLEF!L79)</f>
        <v>41.663343563650528</v>
      </c>
      <c r="M99" s="26">
        <f>$P$19*(CLEF!M79)</f>
        <v>44.158210992806957</v>
      </c>
      <c r="N99" s="26">
        <f>$P$19*(CLEF!N79)</f>
        <v>47.646220762289722</v>
      </c>
      <c r="O99" s="26">
        <f>$P$19*(CLEF!O79)</f>
        <v>49.630244374922015</v>
      </c>
      <c r="P99" s="26">
        <f>$P$19*(CLEF!P79)</f>
        <v>51.106993714691257</v>
      </c>
      <c r="Q99" s="26">
        <f>$P$19*(CLEF!Q79)</f>
        <v>53.289738739657999</v>
      </c>
      <c r="R99" s="26">
        <f>$P$19*(CLEF!R79)</f>
        <v>55.588224602542645</v>
      </c>
      <c r="S99" s="26">
        <f>$P$19*(CLEF!S79)</f>
        <v>56.70696436505002</v>
      </c>
      <c r="T99" s="26">
        <f>$P$19*(CLEF!T79)</f>
        <v>55.037395055762374</v>
      </c>
      <c r="U99" s="26">
        <f>$P$19*(CLEF!U79)</f>
        <v>55.518125965626794</v>
      </c>
      <c r="V99" s="26">
        <f>$P$19*(CLEF!V79)</f>
        <v>58.177092203055423</v>
      </c>
      <c r="W99" s="26">
        <f>$P$19*(CLEF!W79)</f>
        <v>51.680088769463907</v>
      </c>
      <c r="X99" s="26">
        <f>$P$19*(CLEF!X79)</f>
        <v>43.77624494378562</v>
      </c>
      <c r="Y99" s="26">
        <f>$P$19*(CLEF!Y79)</f>
        <v>33.618355400044592</v>
      </c>
      <c r="Z99" s="13">
        <f t="shared" si="2"/>
        <v>919.87940160018138</v>
      </c>
    </row>
    <row r="100" spans="1:26" x14ac:dyDescent="0.25">
      <c r="A100" s="17">
        <v>42439</v>
      </c>
      <c r="B100" s="26">
        <f>$P$19*(CLEF!B80)</f>
        <v>26.206372992361665</v>
      </c>
      <c r="C100" s="26">
        <f>$P$19*(CLEF!C80)</f>
        <v>21.793656542637397</v>
      </c>
      <c r="D100" s="26">
        <f>$P$19*(CLEF!D80)</f>
        <v>19.79985892447932</v>
      </c>
      <c r="E100" s="26">
        <f>$P$19*(CLEF!E80)</f>
        <v>19.197696154178008</v>
      </c>
      <c r="F100" s="26">
        <f>$P$19*(CLEF!F80)</f>
        <v>19.904619899996288</v>
      </c>
      <c r="G100" s="26">
        <f>$P$19*(CLEF!G80)</f>
        <v>23.243946480216316</v>
      </c>
      <c r="H100" s="26">
        <f>$P$19*(CLEF!H80)</f>
        <v>31.38681705238476</v>
      </c>
      <c r="I100" s="26">
        <f>$P$19*(CLEF!I80)</f>
        <v>38.165922927775426</v>
      </c>
      <c r="J100" s="26">
        <f>$P$19*(CLEF!J80)</f>
        <v>40.316115690913719</v>
      </c>
      <c r="K100" s="26">
        <f>$P$19*(CLEF!K80)</f>
        <v>44.698894756984728</v>
      </c>
      <c r="L100" s="26">
        <f>$P$19*(CLEF!L80)</f>
        <v>50.261676643105872</v>
      </c>
      <c r="M100" s="26">
        <f>$P$19*(CLEF!M80)</f>
        <v>53.754172614785595</v>
      </c>
      <c r="N100" s="26">
        <f>$P$19*(CLEF!N80)</f>
        <v>57.827909567223379</v>
      </c>
      <c r="O100" s="26">
        <f>$P$19*(CLEF!O80)</f>
        <v>60.61418388511072</v>
      </c>
      <c r="P100" s="26">
        <f>$P$19*(CLEF!P80)</f>
        <v>64.888096879523218</v>
      </c>
      <c r="Q100" s="26">
        <f>$P$19*(CLEF!Q80)</f>
        <v>69.160868628875903</v>
      </c>
      <c r="R100" s="26">
        <f>$P$19*(CLEF!R80)</f>
        <v>72.785450500174775</v>
      </c>
      <c r="S100" s="26">
        <f>$P$19*(CLEF!S80)</f>
        <v>73.036408664892321</v>
      </c>
      <c r="T100" s="26">
        <f>$P$19*(CLEF!T80)</f>
        <v>70.023900048923636</v>
      </c>
      <c r="U100" s="26">
        <f>$P$19*(CLEF!U80)</f>
        <v>69.229322946918117</v>
      </c>
      <c r="V100" s="26">
        <f>$P$19*(CLEF!V80)</f>
        <v>70.427821676534208</v>
      </c>
      <c r="W100" s="26">
        <f>$P$19*(CLEF!W80)</f>
        <v>60.50440046388097</v>
      </c>
      <c r="X100" s="26">
        <f>$P$19*(CLEF!X80)</f>
        <v>50.336715838032667</v>
      </c>
      <c r="Y100" s="26">
        <f>$P$19*(CLEF!Y80)</f>
        <v>38.873663823023456</v>
      </c>
      <c r="Z100" s="13">
        <f t="shared" si="2"/>
        <v>1146.4384936029323</v>
      </c>
    </row>
    <row r="101" spans="1:26" x14ac:dyDescent="0.25">
      <c r="A101" s="17">
        <v>42440</v>
      </c>
      <c r="B101" s="26">
        <f>$P$19*(CLEF!B81)</f>
        <v>29.556968978839816</v>
      </c>
      <c r="C101" s="26">
        <f>$P$19*(CLEF!C81)</f>
        <v>24.414571603576121</v>
      </c>
      <c r="D101" s="26">
        <f>$P$19*(CLEF!D81)</f>
        <v>21.777195041461425</v>
      </c>
      <c r="E101" s="26">
        <f>$P$19*(CLEF!E81)</f>
        <v>20.523009910453119</v>
      </c>
      <c r="F101" s="26">
        <f>$P$19*(CLEF!F81)</f>
        <v>20.517684445691764</v>
      </c>
      <c r="G101" s="26">
        <f>$P$19*(CLEF!G81)</f>
        <v>23.77404703634631</v>
      </c>
      <c r="H101" s="26">
        <f>$P$19*(CLEF!H81)</f>
        <v>31.915929082291299</v>
      </c>
      <c r="I101" s="26">
        <f>$P$19*(CLEF!I81)</f>
        <v>38.46427783252436</v>
      </c>
      <c r="J101" s="26">
        <f>$P$19*(CLEF!J81)</f>
        <v>40.331046203031264</v>
      </c>
      <c r="K101" s="26">
        <f>$P$19*(CLEF!K81)</f>
        <v>45.496262951207349</v>
      </c>
      <c r="L101" s="26">
        <f>$P$19*(CLEF!L81)</f>
        <v>50.345056981535144</v>
      </c>
      <c r="M101" s="26">
        <f>$P$19*(CLEF!M81)</f>
        <v>55.063562840989199</v>
      </c>
      <c r="N101" s="26">
        <f>$P$19*(CLEF!N81)</f>
        <v>59.330513307639023</v>
      </c>
      <c r="O101" s="26">
        <f>$P$19*(CLEF!O81)</f>
        <v>63.381750145546299</v>
      </c>
      <c r="P101" s="26">
        <f>$P$19*(CLEF!P81)</f>
        <v>67.306110454638684</v>
      </c>
      <c r="Q101" s="26">
        <f>$P$19*(CLEF!Q81)</f>
        <v>71.835748376361863</v>
      </c>
      <c r="R101" s="26">
        <f>$P$19*(CLEF!R81)</f>
        <v>75.764044132390765</v>
      </c>
      <c r="S101" s="26">
        <f>$P$19*(CLEF!S81)</f>
        <v>76.935079730812944</v>
      </c>
      <c r="T101" s="26">
        <f>$P$19*(CLEF!T81)</f>
        <v>74.226761468522952</v>
      </c>
      <c r="U101" s="26">
        <f>$P$19*(CLEF!U81)</f>
        <v>72.895818882920182</v>
      </c>
      <c r="V101" s="26">
        <f>$P$19*(CLEF!V81)</f>
        <v>74.247019864025958</v>
      </c>
      <c r="W101" s="26">
        <f>$P$19*(CLEF!W81)</f>
        <v>65.40048170511993</v>
      </c>
      <c r="X101" s="26">
        <f>$P$19*(CLEF!X81)</f>
        <v>54.289896471959558</v>
      </c>
      <c r="Y101" s="26">
        <f>$P$19*(CLEF!Y81)</f>
        <v>41.398177709905084</v>
      </c>
      <c r="Z101" s="13">
        <f t="shared" si="2"/>
        <v>1199.1910151577902</v>
      </c>
    </row>
    <row r="102" spans="1:26" x14ac:dyDescent="0.25">
      <c r="A102" s="17">
        <v>42441</v>
      </c>
      <c r="B102" s="26">
        <f>$P$19*(CLEF!B82)</f>
        <v>32.516466537194077</v>
      </c>
      <c r="C102" s="26">
        <f>$P$19*(CLEF!C82)</f>
        <v>27.043468469578897</v>
      </c>
      <c r="D102" s="26">
        <f>$P$19*(CLEF!D82)</f>
        <v>24.40295529751781</v>
      </c>
      <c r="E102" s="26">
        <f>$P$19*(CLEF!E82)</f>
        <v>23.277966155840989</v>
      </c>
      <c r="F102" s="26">
        <f>$P$19*(CLEF!F82)</f>
        <v>23.528203916092995</v>
      </c>
      <c r="G102" s="26">
        <f>$P$19*(CLEF!G82)</f>
        <v>27.037355224394787</v>
      </c>
      <c r="H102" s="26">
        <f>$P$19*(CLEF!H82)</f>
        <v>36.074650611975393</v>
      </c>
      <c r="I102" s="26">
        <f>$P$19*(CLEF!I82)</f>
        <v>35.680318137905466</v>
      </c>
      <c r="J102" s="26">
        <f>$P$19*(CLEF!J82)</f>
        <v>44.612478354268298</v>
      </c>
      <c r="K102" s="26">
        <f>$P$19*(CLEF!K82)</f>
        <v>51.157432392811209</v>
      </c>
      <c r="L102" s="26">
        <f>$P$19*(CLEF!L82)</f>
        <v>59.729616690514838</v>
      </c>
      <c r="M102" s="26">
        <f>$P$19*(CLEF!M82)</f>
        <v>67.055579695352264</v>
      </c>
      <c r="N102" s="26">
        <f>$P$19*(CLEF!N82)</f>
        <v>73.016316117899365</v>
      </c>
      <c r="O102" s="26">
        <f>$P$19*(CLEF!O82)</f>
        <v>77.203415709724496</v>
      </c>
      <c r="P102" s="26">
        <f>$P$19*(CLEF!P82)</f>
        <v>79.503132306760833</v>
      </c>
      <c r="Q102" s="26">
        <f>$P$19*(CLEF!Q82)</f>
        <v>84.031302469170043</v>
      </c>
      <c r="R102" s="26">
        <f>$P$19*(CLEF!R82)</f>
        <v>86.812781000974979</v>
      </c>
      <c r="S102" s="26">
        <f>$P$19*(CLEF!S82)</f>
        <v>85.514195114165872</v>
      </c>
      <c r="T102" s="26">
        <f>$P$19*(CLEF!T82)</f>
        <v>80.956272074570848</v>
      </c>
      <c r="U102" s="26">
        <f>$P$19*(CLEF!U82)</f>
        <v>79.094847481264964</v>
      </c>
      <c r="V102" s="26">
        <f>$P$19*(CLEF!V82)</f>
        <v>79.891451044752685</v>
      </c>
      <c r="W102" s="26">
        <f>$P$19*(CLEF!W82)</f>
        <v>70.417956108810145</v>
      </c>
      <c r="X102" s="26">
        <f>$P$19*(CLEF!X82)</f>
        <v>59.303350431351888</v>
      </c>
      <c r="Y102" s="26">
        <f>$P$19*(CLEF!Y82)</f>
        <v>46.96701306664319</v>
      </c>
      <c r="Z102" s="13">
        <f t="shared" si="2"/>
        <v>1354.8285244095362</v>
      </c>
    </row>
    <row r="103" spans="1:26" x14ac:dyDescent="0.25">
      <c r="A103" s="17">
        <v>42442</v>
      </c>
      <c r="B103" s="26">
        <f>$P$19*(CLEF!B83)</f>
        <v>36.819864978069944</v>
      </c>
      <c r="C103" s="26">
        <f>$P$19*(CLEF!C83)</f>
        <v>30.71861340538025</v>
      </c>
      <c r="D103" s="26">
        <f>$P$19*(CLEF!D83)</f>
        <v>27.343864002036941</v>
      </c>
      <c r="E103" s="26">
        <f>$P$19*(CLEF!E83)</f>
        <v>25.625855871246408</v>
      </c>
      <c r="F103" s="26">
        <f>$P$19*(CLEF!F83)</f>
        <v>25.187359321020217</v>
      </c>
      <c r="G103" s="26">
        <f>$P$19*(CLEF!G83)</f>
        <v>27.887515417991473</v>
      </c>
      <c r="H103" s="26">
        <f>$P$19*(CLEF!H83)</f>
        <v>35.652234456869785</v>
      </c>
      <c r="I103" s="26">
        <f>$P$19*(CLEF!I83)</f>
        <v>41.013308620922345</v>
      </c>
      <c r="J103" s="26">
        <f>$P$19*(CLEF!J83)</f>
        <v>42.647978911964323</v>
      </c>
      <c r="K103" s="26">
        <f>$P$19*(CLEF!K83)</f>
        <v>47.654335937197267</v>
      </c>
      <c r="L103" s="26">
        <f>$P$19*(CLEF!L83)</f>
        <v>51.56183739972505</v>
      </c>
      <c r="M103" s="26">
        <f>$P$19*(CLEF!M83)</f>
        <v>53.918063766902478</v>
      </c>
      <c r="N103" s="26">
        <f>$P$19*(CLEF!N83)</f>
        <v>55.246911478512629</v>
      </c>
      <c r="O103" s="26">
        <f>$P$19*(CLEF!O83)</f>
        <v>56.088957533754964</v>
      </c>
      <c r="P103" s="26">
        <f>$P$19*(CLEF!P83)</f>
        <v>56.671558472295509</v>
      </c>
      <c r="Q103" s="26">
        <f>$P$19*(CLEF!Q83)</f>
        <v>57.283859769327009</v>
      </c>
      <c r="R103" s="26">
        <f>$P$19*(CLEF!R83)</f>
        <v>58.482365409297671</v>
      </c>
      <c r="S103" s="26">
        <f>$P$19*(CLEF!S83)</f>
        <v>58.195027337346772</v>
      </c>
      <c r="T103" s="26">
        <f>$P$19*(CLEF!T83)</f>
        <v>54.941499719660932</v>
      </c>
      <c r="U103" s="26">
        <f>$P$19*(CLEF!U83)</f>
        <v>54.550071322105595</v>
      </c>
      <c r="V103" s="26">
        <f>$P$19*(CLEF!V83)</f>
        <v>56.733526040488243</v>
      </c>
      <c r="W103" s="26">
        <f>$P$19*(CLEF!W83)</f>
        <v>50.061845773342739</v>
      </c>
      <c r="X103" s="26">
        <f>$P$19*(CLEF!X83)</f>
        <v>41.762049340961909</v>
      </c>
      <c r="Y103" s="26">
        <f>$P$19*(CLEF!Y83)</f>
        <v>32.744792945126207</v>
      </c>
      <c r="Z103" s="13">
        <f t="shared" si="2"/>
        <v>1078.7932972315466</v>
      </c>
    </row>
    <row r="104" spans="1:26" x14ac:dyDescent="0.25">
      <c r="A104" s="17">
        <v>42443</v>
      </c>
      <c r="B104" s="26">
        <f>$P$19*(CLEF!B84)</f>
        <v>26.014143512642622</v>
      </c>
      <c r="C104" s="26">
        <f>$P$19*(CLEF!C84)</f>
        <v>22.552025459721005</v>
      </c>
      <c r="D104" s="26">
        <f>$P$19*(CLEF!D84)</f>
        <v>20.731242043803661</v>
      </c>
      <c r="E104" s="26">
        <f>$P$19*(CLEF!E84)</f>
        <v>20.289343180497273</v>
      </c>
      <c r="F104" s="26">
        <f>$P$19*(CLEF!F84)</f>
        <v>21.183311912506788</v>
      </c>
      <c r="G104" s="26">
        <f>$P$19*(CLEF!G84)</f>
        <v>25.234581920116042</v>
      </c>
      <c r="H104" s="26">
        <f>$P$19*(CLEF!H84)</f>
        <v>35.568049753166754</v>
      </c>
      <c r="I104" s="26">
        <f>$P$19*(CLEF!I84)</f>
        <v>44.056711359136642</v>
      </c>
      <c r="J104" s="26">
        <f>$P$19*(CLEF!J84)</f>
        <v>46.076967342931887</v>
      </c>
      <c r="K104" s="26">
        <f>$P$19*(CLEF!K84)</f>
        <v>47.906249112918537</v>
      </c>
      <c r="L104" s="26">
        <f>$P$19*(CLEF!L84)</f>
        <v>49.324281169774387</v>
      </c>
      <c r="M104" s="26">
        <f>$P$19*(CLEF!M84)</f>
        <v>49.671663312719154</v>
      </c>
      <c r="N104" s="26">
        <f>$P$19*(CLEF!N84)</f>
        <v>49.522635987798061</v>
      </c>
      <c r="O104" s="26">
        <f>$P$19*(CLEF!O84)</f>
        <v>49.895624104141866</v>
      </c>
      <c r="P104" s="26">
        <f>$P$19*(CLEF!P84)</f>
        <v>50.378428465899695</v>
      </c>
      <c r="Q104" s="26">
        <f>$P$19*(CLEF!Q84)</f>
        <v>51.266801538283559</v>
      </c>
      <c r="R104" s="26">
        <f>$P$19*(CLEF!R84)</f>
        <v>52.554244823841195</v>
      </c>
      <c r="S104" s="26">
        <f>$P$19*(CLEF!S84)</f>
        <v>52.47756994798403</v>
      </c>
      <c r="T104" s="26">
        <f>$P$19*(CLEF!T84)</f>
        <v>50.495315731643373</v>
      </c>
      <c r="U104" s="26">
        <f>$P$19*(CLEF!U84)</f>
        <v>50.328375385565622</v>
      </c>
      <c r="V104" s="26">
        <f>$P$19*(CLEF!V84)</f>
        <v>52.162939085079749</v>
      </c>
      <c r="W104" s="26">
        <f>$P$19*(CLEF!W84)</f>
        <v>47.104078222258948</v>
      </c>
      <c r="X104" s="26">
        <f>$P$19*(CLEF!X84)</f>
        <v>40.495464269685293</v>
      </c>
      <c r="Y104" s="26">
        <f>$P$19*(CLEF!Y84)</f>
        <v>33.502576900694159</v>
      </c>
      <c r="Z104" s="13">
        <f t="shared" si="2"/>
        <v>988.79262454281036</v>
      </c>
    </row>
    <row r="105" spans="1:26" x14ac:dyDescent="0.25">
      <c r="A105" s="17">
        <v>42444</v>
      </c>
      <c r="B105" s="26">
        <f>$P$19*(CLEF!B85)</f>
        <v>26.544477293239879</v>
      </c>
      <c r="C105" s="26">
        <f>$P$19*(CLEF!C85)</f>
        <v>22.770283135504254</v>
      </c>
      <c r="D105" s="26">
        <f>$P$19*(CLEF!D85)</f>
        <v>20.608311327457177</v>
      </c>
      <c r="E105" s="26">
        <f>$P$19*(CLEF!E85)</f>
        <v>19.669296412528549</v>
      </c>
      <c r="F105" s="26">
        <f>$P$19*(CLEF!F85)</f>
        <v>19.846967157206755</v>
      </c>
      <c r="G105" s="26">
        <f>$P$19*(CLEF!G85)</f>
        <v>21.140047564517563</v>
      </c>
      <c r="H105" s="26">
        <f>$P$19*(CLEF!H85)</f>
        <v>23.97509516506971</v>
      </c>
      <c r="I105" s="26">
        <f>$P$19*(CLEF!I85)</f>
        <v>29.123952339799978</v>
      </c>
      <c r="J105" s="26">
        <f>$P$19*(CLEF!J85)</f>
        <v>35.50497652824032</v>
      </c>
      <c r="K105" s="26">
        <f>$P$19*(CLEF!K85)</f>
        <v>41.89130234071871</v>
      </c>
      <c r="L105" s="26">
        <f>$P$19*(CLEF!L85)</f>
        <v>47.104078222258948</v>
      </c>
      <c r="M105" s="26">
        <f>$P$19*(CLEF!M85)</f>
        <v>50.220012387720949</v>
      </c>
      <c r="N105" s="26">
        <f>$P$19*(CLEF!N85)</f>
        <v>52.520160190883416</v>
      </c>
      <c r="O105" s="26">
        <f>$P$19*(CLEF!O85)</f>
        <v>54.480630550946302</v>
      </c>
      <c r="P105" s="26">
        <f>$P$19*(CLEF!P85)</f>
        <v>56.822109875920439</v>
      </c>
      <c r="Q105" s="26">
        <f>$P$19*(CLEF!Q85)</f>
        <v>59.276193774383863</v>
      </c>
      <c r="R105" s="26">
        <f>$P$19*(CLEF!R85)</f>
        <v>61.985616656854333</v>
      </c>
      <c r="S105" s="26">
        <f>$P$19*(CLEF!S85)</f>
        <v>62.458557523994486</v>
      </c>
      <c r="T105" s="26">
        <f>$P$19*(CLEF!T85)</f>
        <v>59.439227005978935</v>
      </c>
      <c r="U105" s="26">
        <f>$P$19*(CLEF!U85)</f>
        <v>56.583092112891265</v>
      </c>
      <c r="V105" s="26">
        <f>$P$19*(CLEF!V85)</f>
        <v>57.23048557257912</v>
      </c>
      <c r="W105" s="26">
        <f>$P$19*(CLEF!W85)</f>
        <v>51.182661060849881</v>
      </c>
      <c r="X105" s="26">
        <f>$P$19*(CLEF!X85)</f>
        <v>44.675318354727473</v>
      </c>
      <c r="Y105" s="26">
        <f>$P$19*(CLEF!Y85)</f>
        <v>36.251391568444113</v>
      </c>
      <c r="Z105" s="13">
        <f t="shared" si="2"/>
        <v>1011.3042441227163</v>
      </c>
    </row>
    <row r="106" spans="1:26" x14ac:dyDescent="0.25">
      <c r="A106" s="17">
        <v>42445</v>
      </c>
      <c r="B106" s="26">
        <f>$P$19*(CLEF!B86)</f>
        <v>29.512246200515314</v>
      </c>
      <c r="C106" s="26">
        <f>$P$19*(CLEF!C86)</f>
        <v>25.234581920116042</v>
      </c>
      <c r="D106" s="26">
        <f>$P$19*(CLEF!D86)</f>
        <v>22.669418217902624</v>
      </c>
      <c r="E106" s="26">
        <f>$P$19*(CLEF!E86)</f>
        <v>21.291666272408236</v>
      </c>
      <c r="F106" s="26">
        <f>$P$19*(CLEF!F86)</f>
        <v>20.74730343544913</v>
      </c>
      <c r="G106" s="26">
        <f>$P$19*(CLEF!G86)</f>
        <v>21.096827442797693</v>
      </c>
      <c r="H106" s="26">
        <f>$P$19*(CLEF!H86)</f>
        <v>22.916372177655571</v>
      </c>
      <c r="I106" s="26">
        <f>$P$19*(CLEF!I86)</f>
        <v>25.906325396257014</v>
      </c>
      <c r="J106" s="26">
        <f>$P$19*(CLEF!J86)</f>
        <v>32.456160909279163</v>
      </c>
      <c r="K106" s="26">
        <f>$P$19*(CLEF!K86)</f>
        <v>42.013134656203817</v>
      </c>
      <c r="L106" s="26">
        <f>$P$19*(CLEF!L86)</f>
        <v>49.464741382598042</v>
      </c>
      <c r="M106" s="26">
        <f>$P$19*(CLEF!M86)</f>
        <v>55.290610833323022</v>
      </c>
      <c r="N106" s="26">
        <f>$P$19*(CLEF!N86)</f>
        <v>60.130057918038389</v>
      </c>
      <c r="O106" s="26">
        <f>$P$19*(CLEF!O86)</f>
        <v>63.963360139239242</v>
      </c>
      <c r="P106" s="26">
        <f>$P$19*(CLEF!P86)</f>
        <v>67.789213343714636</v>
      </c>
      <c r="Q106" s="26">
        <f>$P$19*(CLEF!Q86)</f>
        <v>70.467290857785031</v>
      </c>
      <c r="R106" s="26">
        <f>$P$19*(CLEF!R86)</f>
        <v>71.726185740961128</v>
      </c>
      <c r="S106" s="26">
        <f>$P$19*(CLEF!S86)</f>
        <v>71.288771352263055</v>
      </c>
      <c r="T106" s="26">
        <f>$P$19*(CLEF!T86)</f>
        <v>67.80857339312152</v>
      </c>
      <c r="U106" s="26">
        <f>$P$19*(CLEF!U86)</f>
        <v>66.507973828986152</v>
      </c>
      <c r="V106" s="26">
        <f>$P$19*(CLEF!V86)</f>
        <v>68.828857878671229</v>
      </c>
      <c r="W106" s="26">
        <f>$P$19*(CLEF!W86)</f>
        <v>61.699021102503629</v>
      </c>
      <c r="X106" s="26">
        <f>$P$19*(CLEF!X86)</f>
        <v>53.255416390502475</v>
      </c>
      <c r="Y106" s="26">
        <f>$P$19*(CLEF!Y86)</f>
        <v>42.402655795893565</v>
      </c>
      <c r="Z106" s="13">
        <f t="shared" si="2"/>
        <v>1134.4667665861857</v>
      </c>
    </row>
    <row r="107" spans="1:26" x14ac:dyDescent="0.25">
      <c r="A107" s="17">
        <v>42446</v>
      </c>
      <c r="B107" s="26">
        <f>$P$19*(CLEF!B87)</f>
        <v>33.884719509275172</v>
      </c>
      <c r="C107" s="26">
        <f>$P$19*(CLEF!C87)</f>
        <v>28.776055720956311</v>
      </c>
      <c r="D107" s="26">
        <f>$P$19*(CLEF!D87)</f>
        <v>26.092151395899354</v>
      </c>
      <c r="E107" s="26">
        <f>$P$19*(CLEF!E87)</f>
        <v>25.151971395187601</v>
      </c>
      <c r="F107" s="26">
        <f>$P$19*(CLEF!F87)</f>
        <v>25.661575494099125</v>
      </c>
      <c r="G107" s="26">
        <f>$P$19*(CLEF!G87)</f>
        <v>29.486705529967107</v>
      </c>
      <c r="H107" s="26">
        <f>$P$19*(CLEF!H87)</f>
        <v>38.194979586736757</v>
      </c>
      <c r="I107" s="26">
        <f>$P$19*(CLEF!I87)</f>
        <v>45.432848009246669</v>
      </c>
      <c r="J107" s="26">
        <f>$P$19*(CLEF!J87)</f>
        <v>49.580564453735562</v>
      </c>
      <c r="K107" s="26">
        <f>$P$19*(CLEF!K87)</f>
        <v>58.275769647912988</v>
      </c>
      <c r="L107" s="26">
        <f>$P$19*(CLEF!L87)</f>
        <v>68.487916531717929</v>
      </c>
      <c r="M107" s="26">
        <f>$P$19*(CLEF!M87)</f>
        <v>75.927858234054</v>
      </c>
      <c r="N107" s="26">
        <f>$P$19*(CLEF!N87)</f>
        <v>81.517859661369897</v>
      </c>
      <c r="O107" s="26">
        <f>$P$19*(CLEF!O87)</f>
        <v>84.430513308059645</v>
      </c>
      <c r="P107" s="26">
        <f>$P$19*(CLEF!P87)</f>
        <v>85.971402140467887</v>
      </c>
      <c r="Q107" s="26">
        <f>$P$19*(CLEF!Q87)</f>
        <v>87.064896650085601</v>
      </c>
      <c r="R107" s="26">
        <f>$P$19*(CLEF!R87)</f>
        <v>87.39429252211508</v>
      </c>
      <c r="S107" s="26">
        <f>$P$19*(CLEF!S87)</f>
        <v>84.982327580368349</v>
      </c>
      <c r="T107" s="26">
        <f>$P$19*(CLEF!T87)</f>
        <v>82.273217045925108</v>
      </c>
      <c r="U107" s="26">
        <f>$P$19*(CLEF!U87)</f>
        <v>83.880496418978623</v>
      </c>
      <c r="V107" s="26">
        <f>$P$19*(CLEF!V87)</f>
        <v>83.762100968346644</v>
      </c>
      <c r="W107" s="26">
        <f>$P$19*(CLEF!W87)</f>
        <v>74.978163020595673</v>
      </c>
      <c r="X107" s="26">
        <f>$P$19*(CLEF!X87)</f>
        <v>65.191489087247277</v>
      </c>
      <c r="Y107" s="26">
        <f>$P$19*(CLEF!Y87)</f>
        <v>52.844410612888538</v>
      </c>
      <c r="Z107" s="13">
        <f t="shared" si="2"/>
        <v>1459.2442845252367</v>
      </c>
    </row>
    <row r="108" spans="1:26" x14ac:dyDescent="0.25">
      <c r="A108" s="17">
        <v>42447</v>
      </c>
      <c r="B108" s="26">
        <f>$P$19*(CLEF!B88)</f>
        <v>42.963333288993702</v>
      </c>
      <c r="C108" s="26">
        <f>$P$19*(CLEF!C88)</f>
        <v>37.041337350806401</v>
      </c>
      <c r="D108" s="26">
        <f>$P$19*(CLEF!D88)</f>
        <v>34.193368769250192</v>
      </c>
      <c r="E108" s="26">
        <f>$P$19*(CLEF!E88)</f>
        <v>32.859255712963567</v>
      </c>
      <c r="F108" s="26">
        <f>$P$19*(CLEF!F88)</f>
        <v>32.650679443954665</v>
      </c>
      <c r="G108" s="26">
        <f>$P$19*(CLEF!G88)</f>
        <v>35.673296181093363</v>
      </c>
      <c r="H108" s="26">
        <f>$P$19*(CLEF!H88)</f>
        <v>43.955328510458827</v>
      </c>
      <c r="I108" s="26">
        <f>$P$19*(CLEF!I88)</f>
        <v>49.241750804959139</v>
      </c>
      <c r="J108" s="26">
        <f>$P$19*(CLEF!J88)</f>
        <v>48.322131873281236</v>
      </c>
      <c r="K108" s="26">
        <f>$P$19*(CLEF!K88)</f>
        <v>51.325740989096907</v>
      </c>
      <c r="L108" s="26">
        <f>$P$19*(CLEF!L88)</f>
        <v>54.341881687435752</v>
      </c>
      <c r="M108" s="26">
        <f>$P$19*(CLEF!M88)</f>
        <v>56.01854378467003</v>
      </c>
      <c r="N108" s="26">
        <f>$P$19*(CLEF!N88)</f>
        <v>57.470865366497101</v>
      </c>
      <c r="O108" s="26">
        <f>$P$19*(CLEF!O88)</f>
        <v>59.511758087708891</v>
      </c>
      <c r="P108" s="26">
        <f>$P$19*(CLEF!P88)</f>
        <v>62.226499179068419</v>
      </c>
      <c r="Q108" s="26">
        <f>$P$19*(CLEF!Q88)</f>
        <v>65.172506343200752</v>
      </c>
      <c r="R108" s="26">
        <f>$P$19*(CLEF!R88)</f>
        <v>68.342057949892038</v>
      </c>
      <c r="S108" s="26">
        <f>$P$19*(CLEF!S88)</f>
        <v>69.336962430637683</v>
      </c>
      <c r="T108" s="26">
        <f>$P$19*(CLEF!T88)</f>
        <v>66.603882640279025</v>
      </c>
      <c r="U108" s="26">
        <f>$P$19*(CLEF!U88)</f>
        <v>65.267447704851662</v>
      </c>
      <c r="V108" s="26">
        <f>$P$19*(CLEF!V88)</f>
        <v>66.882408973580169</v>
      </c>
      <c r="W108" s="26">
        <f>$P$19*(CLEF!W88)</f>
        <v>58.851551448548506</v>
      </c>
      <c r="X108" s="26">
        <f>$P$19*(CLEF!X88)</f>
        <v>48.665973150536374</v>
      </c>
      <c r="Y108" s="26">
        <f>$P$19*(CLEF!Y88)</f>
        <v>37.392761014630537</v>
      </c>
      <c r="Z108" s="13">
        <f t="shared" si="2"/>
        <v>1244.3113226863948</v>
      </c>
    </row>
    <row r="109" spans="1:26" x14ac:dyDescent="0.25">
      <c r="A109" s="17">
        <v>42448</v>
      </c>
      <c r="B109" s="26">
        <f>$P$19*(CLEF!B89)</f>
        <v>28.700428800372034</v>
      </c>
      <c r="C109" s="26">
        <f>$P$19*(CLEF!C89)</f>
        <v>24.049985787372904</v>
      </c>
      <c r="D109" s="26">
        <f>$P$19*(CLEF!D89)</f>
        <v>21.727847853848264</v>
      </c>
      <c r="E109" s="26">
        <f>$P$19*(CLEF!E89)</f>
        <v>20.731242043803661</v>
      </c>
      <c r="F109" s="26">
        <f>$P$19*(CLEF!F89)</f>
        <v>20.994356904308106</v>
      </c>
      <c r="G109" s="26">
        <f>$P$19*(CLEF!G89)</f>
        <v>24.350716126510612</v>
      </c>
      <c r="H109" s="26">
        <f>$P$19*(CLEF!H89)</f>
        <v>32.603673484475095</v>
      </c>
      <c r="I109" s="26">
        <f>$P$19*(CLEF!I89)</f>
        <v>38.851677493356327</v>
      </c>
      <c r="J109" s="26">
        <f>$P$19*(CLEF!J89)</f>
        <v>41.579914507221424</v>
      </c>
      <c r="K109" s="26">
        <f>$P$19*(CLEF!K89)</f>
        <v>47.168648575506339</v>
      </c>
      <c r="L109" s="26">
        <f>$P$19*(CLEF!L89)</f>
        <v>53.015469530299264</v>
      </c>
      <c r="M109" s="26">
        <f>$P$19*(CLEF!M89)</f>
        <v>57.533268287028733</v>
      </c>
      <c r="N109" s="26">
        <f>$P$19*(CLEF!N89)</f>
        <v>60.61418388511072</v>
      </c>
      <c r="O109" s="26">
        <f>$P$19*(CLEF!O89)</f>
        <v>64.472088005189335</v>
      </c>
      <c r="P109" s="26">
        <f>$P$19*(CLEF!P89)</f>
        <v>68.380938368932192</v>
      </c>
      <c r="Q109" s="26">
        <f>$P$19*(CLEF!Q89)</f>
        <v>72.244854843017976</v>
      </c>
      <c r="R109" s="26">
        <f>$P$19*(CLEF!R89)</f>
        <v>74.713725863741288</v>
      </c>
      <c r="S109" s="26">
        <f>$P$19*(CLEF!S89)</f>
        <v>74.866228751501183</v>
      </c>
      <c r="T109" s="26">
        <f>$P$19*(CLEF!T89)</f>
        <v>70.892282847562399</v>
      </c>
      <c r="U109" s="26">
        <f>$P$19*(CLEF!U89)</f>
        <v>68.254617432626048</v>
      </c>
      <c r="V109" s="26">
        <f>$P$19*(CLEF!V89)</f>
        <v>70.082937972289841</v>
      </c>
      <c r="W109" s="26">
        <f>$P$19*(CLEF!W89)</f>
        <v>62.078208497946143</v>
      </c>
      <c r="X109" s="26">
        <f>$P$19*(CLEF!X89)</f>
        <v>52.078066110059993</v>
      </c>
      <c r="Y109" s="26">
        <f>$P$19*(CLEF!Y89)</f>
        <v>40.645225474263377</v>
      </c>
      <c r="Z109" s="13">
        <f t="shared" si="2"/>
        <v>1190.630587446343</v>
      </c>
    </row>
    <row r="110" spans="1:26" x14ac:dyDescent="0.25">
      <c r="A110" s="17">
        <v>42449</v>
      </c>
      <c r="B110" s="26">
        <f>$P$19*(CLEF!B90)</f>
        <v>31.995677338350394</v>
      </c>
      <c r="C110" s="26">
        <f>$P$19*(CLEF!C90)</f>
        <v>26.836005804211467</v>
      </c>
      <c r="D110" s="26">
        <f>$P$19*(CLEF!D90)</f>
        <v>24.286944264735574</v>
      </c>
      <c r="E110" s="26">
        <f>$P$19*(CLEF!E90)</f>
        <v>22.899491908991713</v>
      </c>
      <c r="F110" s="26">
        <f>$P$19*(CLEF!F90)</f>
        <v>22.983955445502271</v>
      </c>
      <c r="G110" s="26">
        <f>$P$19*(CLEF!G90)</f>
        <v>26.170276064148577</v>
      </c>
      <c r="H110" s="26">
        <f>$P$19*(CLEF!H90)</f>
        <v>34.386123435917746</v>
      </c>
      <c r="I110" s="26">
        <f>$P$19*(CLEF!I90)</f>
        <v>40.900453892597042</v>
      </c>
      <c r="J110" s="26">
        <f>$P$19*(CLEF!J90)</f>
        <v>43.892997112097149</v>
      </c>
      <c r="K110" s="26">
        <f>$P$19*(CLEF!K90)</f>
        <v>49.398617581639812</v>
      </c>
      <c r="L110" s="26">
        <f>$P$19*(CLEF!L90)</f>
        <v>55.491850378868435</v>
      </c>
      <c r="M110" s="26">
        <f>$P$19*(CLEF!M90)</f>
        <v>60.266877756066371</v>
      </c>
      <c r="N110" s="26">
        <f>$P$19*(CLEF!N90)</f>
        <v>64.13271219906737</v>
      </c>
      <c r="O110" s="26">
        <f>$P$19*(CLEF!O90)</f>
        <v>68.283758052395584</v>
      </c>
      <c r="P110" s="26">
        <f>$P$19*(CLEF!P90)</f>
        <v>72.154951475377686</v>
      </c>
      <c r="Q110" s="26">
        <f>$P$19*(CLEF!Q90)</f>
        <v>75.304265417629708</v>
      </c>
      <c r="R110" s="26">
        <f>$P$19*(CLEF!R90)</f>
        <v>77.399802804279929</v>
      </c>
      <c r="S110" s="26">
        <f>$P$19*(CLEF!S90)</f>
        <v>76.65691757319847</v>
      </c>
      <c r="T110" s="26">
        <f>$P$19*(CLEF!T90)</f>
        <v>73.066552668147665</v>
      </c>
      <c r="U110" s="26">
        <f>$P$19*(CLEF!U90)</f>
        <v>70.181389794070171</v>
      </c>
      <c r="V110" s="26">
        <f>$P$19*(CLEF!V90)</f>
        <v>71.696319533960093</v>
      </c>
      <c r="W110" s="26">
        <f>$P$19*(CLEF!W90)</f>
        <v>62.37496676526807</v>
      </c>
      <c r="X110" s="26">
        <f>$P$19*(CLEF!X90)</f>
        <v>51.756179029323171</v>
      </c>
      <c r="Y110" s="26">
        <f>$P$19*(CLEF!Y90)</f>
        <v>40.682708965124057</v>
      </c>
      <c r="Z110" s="13">
        <f t="shared" si="2"/>
        <v>1243.1997952609686</v>
      </c>
    </row>
    <row r="111" spans="1:26" x14ac:dyDescent="0.25">
      <c r="A111" s="17">
        <v>42450</v>
      </c>
      <c r="B111" s="26">
        <f>$P$19*(CLEF!B91)</f>
        <v>31.281525361635627</v>
      </c>
      <c r="C111" s="26">
        <f>$P$19*(CLEF!C91)</f>
        <v>25.864456594376339</v>
      </c>
      <c r="D111" s="26">
        <f>$P$19*(CLEF!D91)</f>
        <v>22.775893306874533</v>
      </c>
      <c r="E111" s="26">
        <f>$P$19*(CLEF!E91)</f>
        <v>21.156266512247583</v>
      </c>
      <c r="F111" s="26">
        <f>$P$19*(CLEF!F91)</f>
        <v>21.118431975373962</v>
      </c>
      <c r="G111" s="26">
        <f>$P$19*(CLEF!G91)</f>
        <v>23.625244988984708</v>
      </c>
      <c r="H111" s="26">
        <f>$P$19*(CLEF!H91)</f>
        <v>30.102733235708882</v>
      </c>
      <c r="I111" s="26">
        <f>$P$19*(CLEF!I91)</f>
        <v>36.421469215503713</v>
      </c>
      <c r="J111" s="26">
        <f>$P$19*(CLEF!J91)</f>
        <v>40.682708965124057</v>
      </c>
      <c r="K111" s="26">
        <f>$P$19*(CLEF!K91)</f>
        <v>47.484062381585169</v>
      </c>
      <c r="L111" s="26">
        <f>$P$19*(CLEF!L91)</f>
        <v>54.863102092405576</v>
      </c>
      <c r="M111" s="26">
        <f>$P$19*(CLEF!M91)</f>
        <v>61.017574451971377</v>
      </c>
      <c r="N111" s="26">
        <f>$P$19*(CLEF!N91)</f>
        <v>66.134589749324604</v>
      </c>
      <c r="O111" s="26">
        <f>$P$19*(CLEF!O91)</f>
        <v>71.427803540311572</v>
      </c>
      <c r="P111" s="26">
        <f>$P$19*(CLEF!P91)</f>
        <v>76.636333008959028</v>
      </c>
      <c r="Q111" s="26">
        <f>$P$19*(CLEF!Q91)</f>
        <v>80.998588321910944</v>
      </c>
      <c r="R111" s="26">
        <f>$P$19*(CLEF!R91)</f>
        <v>82.732380739128047</v>
      </c>
      <c r="S111" s="26">
        <f>$P$19*(CLEF!S91)</f>
        <v>81.030332763288328</v>
      </c>
      <c r="T111" s="26">
        <f>$P$19*(CLEF!T91)</f>
        <v>75.100368495228409</v>
      </c>
      <c r="U111" s="26">
        <f>$P$19*(CLEF!U91)</f>
        <v>70.852694808212689</v>
      </c>
      <c r="V111" s="26">
        <f>$P$19*(CLEF!V91)</f>
        <v>71.199465039258911</v>
      </c>
      <c r="W111" s="26">
        <f>$P$19*(CLEF!W91)</f>
        <v>63.129298653202788</v>
      </c>
      <c r="X111" s="26">
        <f>$P$19*(CLEF!X91)</f>
        <v>54.889228415504888</v>
      </c>
      <c r="Y111" s="26">
        <f>$P$19*(CLEF!Y91)</f>
        <v>45.424924251161144</v>
      </c>
      <c r="Z111" s="13">
        <f t="shared" si="2"/>
        <v>1255.949476867283</v>
      </c>
    </row>
    <row r="112" spans="1:26" x14ac:dyDescent="0.25">
      <c r="A112" s="17">
        <v>42451</v>
      </c>
      <c r="B112" s="26">
        <f>$P$19*(CLEF!B92)</f>
        <v>36.712939333979065</v>
      </c>
      <c r="C112" s="26">
        <f>$P$19*(CLEF!C92)</f>
        <v>31.380231138947</v>
      </c>
      <c r="D112" s="26">
        <f>$P$19*(CLEF!D92)</f>
        <v>27.9620643232604</v>
      </c>
      <c r="E112" s="26">
        <f>$P$19*(CLEF!E92)</f>
        <v>26.008147743486468</v>
      </c>
      <c r="F112" s="26">
        <f>$P$19*(CLEF!F92)</f>
        <v>25.240487854662589</v>
      </c>
      <c r="G112" s="26">
        <f>$P$19*(CLEF!G92)</f>
        <v>26.056133245728542</v>
      </c>
      <c r="H112" s="26">
        <f>$P$19*(CLEF!H92)</f>
        <v>28.643773912784656</v>
      </c>
      <c r="I112" s="26">
        <f>$P$19*(CLEF!I92)</f>
        <v>32.188813111073323</v>
      </c>
      <c r="J112" s="26">
        <f>$P$19*(CLEF!J92)</f>
        <v>38.632156259237107</v>
      </c>
      <c r="K112" s="26">
        <f>$P$19*(CLEF!K92)</f>
        <v>49.721388842245872</v>
      </c>
      <c r="L112" s="26">
        <f>$P$19*(CLEF!L92)</f>
        <v>58.869590238158636</v>
      </c>
      <c r="M112" s="26">
        <f>$P$19*(CLEF!M92)</f>
        <v>64.000974581319326</v>
      </c>
      <c r="N112" s="26">
        <f>$P$19*(CLEF!N92)</f>
        <v>68.653410886098683</v>
      </c>
      <c r="O112" s="26">
        <f>$P$19*(CLEF!O92)</f>
        <v>72.28482986222447</v>
      </c>
      <c r="P112" s="26">
        <f>$P$19*(CLEF!P92)</f>
        <v>74.825546111985119</v>
      </c>
      <c r="Q112" s="26">
        <f>$P$19*(CLEF!Q92)</f>
        <v>77.627510044441195</v>
      </c>
      <c r="R112" s="26">
        <f>$P$19*(CLEF!R92)</f>
        <v>81.295111637176973</v>
      </c>
      <c r="S112" s="26">
        <f>$P$19*(CLEF!S92)</f>
        <v>81.220930017254261</v>
      </c>
      <c r="T112" s="26">
        <f>$P$19*(CLEF!T92)</f>
        <v>76.564308801737909</v>
      </c>
      <c r="U112" s="26">
        <f>$P$19*(CLEF!U92)</f>
        <v>71.100301450956252</v>
      </c>
      <c r="V112" s="26">
        <f>$P$19*(CLEF!V92)</f>
        <v>70.477159880686401</v>
      </c>
      <c r="W112" s="26">
        <f>$P$19*(CLEF!W92)</f>
        <v>62.263599490767312</v>
      </c>
      <c r="X112" s="26">
        <f>$P$19*(CLEF!X92)</f>
        <v>53.049714483483434</v>
      </c>
      <c r="Y112" s="26">
        <f>$P$19*(CLEF!Y92)</f>
        <v>42.909410064574004</v>
      </c>
      <c r="Z112" s="13">
        <f t="shared" si="2"/>
        <v>1277.6885333162691</v>
      </c>
    </row>
    <row r="113" spans="1:26" x14ac:dyDescent="0.25">
      <c r="A113" s="17">
        <v>42452</v>
      </c>
      <c r="B113" s="26">
        <f>$P$19*(CLEF!B93)</f>
        <v>34.35855388526322</v>
      </c>
      <c r="C113" s="26">
        <f>$P$19*(CLEF!C93)</f>
        <v>28.50551983066244</v>
      </c>
      <c r="D113" s="26">
        <f>$P$19*(CLEF!D93)</f>
        <v>25.240487854662589</v>
      </c>
      <c r="E113" s="26">
        <f>$P$19*(CLEF!E93)</f>
        <v>23.41998258051731</v>
      </c>
      <c r="F113" s="26">
        <f>$P$19*(CLEF!F93)</f>
        <v>22.574362489883335</v>
      </c>
      <c r="G113" s="26">
        <f>$P$19*(CLEF!G93)</f>
        <v>22.933258665638554</v>
      </c>
      <c r="H113" s="26">
        <f>$P$19*(CLEF!H93)</f>
        <v>24.594977812117019</v>
      </c>
      <c r="I113" s="26">
        <f>$P$19*(CLEF!I93)</f>
        <v>27.264005525822196</v>
      </c>
      <c r="J113" s="26">
        <f>$P$19*(CLEF!J93)</f>
        <v>33.625172119325512</v>
      </c>
      <c r="K113" s="26">
        <f>$P$19*(CLEF!K93)</f>
        <v>44.236367103169556</v>
      </c>
      <c r="L113" s="26">
        <f>$P$19*(CLEF!L93)</f>
        <v>54.576123013375387</v>
      </c>
      <c r="M113" s="26">
        <f>$P$19*(CLEF!M93)</f>
        <v>63.054594955991163</v>
      </c>
      <c r="N113" s="26">
        <f>$P$19*(CLEF!N93)</f>
        <v>71.656507599121809</v>
      </c>
      <c r="O113" s="26">
        <f>$P$19*(CLEF!O93)</f>
        <v>79.534582367032883</v>
      </c>
      <c r="P113" s="26">
        <f>$P$19*(CLEF!P93)</f>
        <v>85.101581988075324</v>
      </c>
      <c r="Q113" s="26">
        <f>$P$19*(CLEF!Q93)</f>
        <v>89.884585642053636</v>
      </c>
      <c r="R113" s="26">
        <f>$P$19*(CLEF!R93)</f>
        <v>91.992191271952095</v>
      </c>
      <c r="S113" s="26">
        <f>$P$19*(CLEF!S93)</f>
        <v>91.755555508148532</v>
      </c>
      <c r="T113" s="26">
        <f>$P$19*(CLEF!T93)</f>
        <v>87.592228572650882</v>
      </c>
      <c r="U113" s="26">
        <f>$P$19*(CLEF!U93)</f>
        <v>82.646858190777252</v>
      </c>
      <c r="V113" s="26">
        <f>$P$19*(CLEF!V93)</f>
        <v>83.43962927161185</v>
      </c>
      <c r="W113" s="26">
        <f>$P$19*(CLEF!W93)</f>
        <v>73.076602051303695</v>
      </c>
      <c r="X113" s="26">
        <f>$P$19*(CLEF!X93)</f>
        <v>61.87459766422468</v>
      </c>
      <c r="Y113" s="26">
        <f>$P$19*(CLEF!Y93)</f>
        <v>49.142805583861374</v>
      </c>
      <c r="Z113" s="13">
        <f t="shared" si="2"/>
        <v>1352.0811315472422</v>
      </c>
    </row>
    <row r="114" spans="1:26" x14ac:dyDescent="0.25">
      <c r="A114" s="17">
        <v>42453</v>
      </c>
      <c r="B114" s="26">
        <f>$P$19*(CLEF!B94)</f>
        <v>39.049778355848986</v>
      </c>
      <c r="C114" s="26">
        <f>$P$19*(CLEF!C94)</f>
        <v>32.523170617695243</v>
      </c>
      <c r="D114" s="26">
        <f>$P$19*(CLEF!D94)</f>
        <v>28.486692915111835</v>
      </c>
      <c r="E114" s="26">
        <f>$P$19*(CLEF!E94)</f>
        <v>26.878653403053921</v>
      </c>
      <c r="F114" s="26">
        <f>$P$19*(CLEF!F94)</f>
        <v>26.671825108237453</v>
      </c>
      <c r="G114" s="26">
        <f>$P$19*(CLEF!G94)</f>
        <v>29.403774710103637</v>
      </c>
      <c r="H114" s="26">
        <f>$P$19*(CLEF!H94)</f>
        <v>35.729491184583068</v>
      </c>
      <c r="I114" s="26">
        <f>$P$19*(CLEF!I94)</f>
        <v>41.716478316612026</v>
      </c>
      <c r="J114" s="26">
        <f>$P$19*(CLEF!J94)</f>
        <v>46.196746246551896</v>
      </c>
      <c r="K114" s="26">
        <f>$P$19*(CLEF!K94)</f>
        <v>52.895699264622472</v>
      </c>
      <c r="L114" s="26">
        <f>$P$19*(CLEF!L94)</f>
        <v>58.464386048736984</v>
      </c>
      <c r="M114" s="26">
        <f>$P$19*(CLEF!M94)</f>
        <v>62.467848841252469</v>
      </c>
      <c r="N114" s="26">
        <f>$P$19*(CLEF!N94)</f>
        <v>64.038600079966741</v>
      </c>
      <c r="O114" s="26">
        <f>$P$19*(CLEF!O94)</f>
        <v>63.859977433944373</v>
      </c>
      <c r="P114" s="26">
        <f>$P$19*(CLEF!P94)</f>
        <v>62.198681201166536</v>
      </c>
      <c r="Q114" s="26">
        <f>$P$19*(CLEF!Q94)</f>
        <v>61.118631131912757</v>
      </c>
      <c r="R114" s="26">
        <f>$P$19*(CLEF!R94)</f>
        <v>61.228970145651189</v>
      </c>
      <c r="S114" s="26">
        <f>$P$19*(CLEF!S94)</f>
        <v>61.893093919308363</v>
      </c>
      <c r="T114" s="26">
        <f>$P$19*(CLEF!T94)</f>
        <v>61.78215785093375</v>
      </c>
      <c r="U114" s="26">
        <f>$P$19*(CLEF!U94)</f>
        <v>62.449266897771921</v>
      </c>
      <c r="V114" s="26">
        <f>$P$19*(CLEF!V94)</f>
        <v>61.468379380267606</v>
      </c>
      <c r="W114" s="26">
        <f>$P$19*(CLEF!W94)</f>
        <v>54.013062138978697</v>
      </c>
      <c r="X114" s="26">
        <f>$P$19*(CLEF!X94)</f>
        <v>45.997201119950859</v>
      </c>
      <c r="Y114" s="26">
        <f>$P$19*(CLEF!Y94)</f>
        <v>36.506657302692567</v>
      </c>
      <c r="Z114" s="13">
        <f t="shared" si="2"/>
        <v>1177.0392236149555</v>
      </c>
    </row>
    <row r="115" spans="1:26" x14ac:dyDescent="0.25">
      <c r="A115" s="17">
        <v>42454</v>
      </c>
      <c r="B115" s="26">
        <f>$P$19*(CLEF!B95)</f>
        <v>29.327326839394601</v>
      </c>
      <c r="C115" s="26">
        <f>$P$19*(CLEF!C95)</f>
        <v>24.519242744483478</v>
      </c>
      <c r="D115" s="26">
        <f>$P$19*(CLEF!D95)</f>
        <v>21.700456935859783</v>
      </c>
      <c r="E115" s="26">
        <f>$P$19*(CLEF!E95)</f>
        <v>20.709836529439453</v>
      </c>
      <c r="F115" s="26">
        <f>$P$19*(CLEF!F95)</f>
        <v>20.994356904308106</v>
      </c>
      <c r="G115" s="26">
        <f>$P$19*(CLEF!G95)</f>
        <v>23.665261124800992</v>
      </c>
      <c r="H115" s="26">
        <f>$P$19*(CLEF!H95)</f>
        <v>30.458535300198413</v>
      </c>
      <c r="I115" s="26">
        <f>$P$19*(CLEF!I95)</f>
        <v>36.442756908322238</v>
      </c>
      <c r="J115" s="26">
        <f>$P$19*(CLEF!J95)</f>
        <v>40.293725105503334</v>
      </c>
      <c r="K115" s="26">
        <f>$P$19*(CLEF!K95)</f>
        <v>46.308680170128675</v>
      </c>
      <c r="L115" s="26">
        <f>$P$19*(CLEF!L95)</f>
        <v>50.762995226869315</v>
      </c>
      <c r="M115" s="26">
        <f>$P$19*(CLEF!M95)</f>
        <v>55.404310006978662</v>
      </c>
      <c r="N115" s="26">
        <f>$P$19*(CLEF!N95)</f>
        <v>59.167629339702998</v>
      </c>
      <c r="O115" s="26">
        <f>$P$19*(CLEF!O95)</f>
        <v>61.846858464365098</v>
      </c>
      <c r="P115" s="26">
        <f>$P$19*(CLEF!P95)</f>
        <v>64.377727113323616</v>
      </c>
      <c r="Q115" s="26">
        <f>$P$19*(CLEF!Q95)</f>
        <v>66.421714982354274</v>
      </c>
      <c r="R115" s="26">
        <f>$P$19*(CLEF!R95)</f>
        <v>68.206063553719304</v>
      </c>
      <c r="S115" s="26">
        <f>$P$19*(CLEF!S95)</f>
        <v>68.351777018098915</v>
      </c>
      <c r="T115" s="26">
        <f>$P$19*(CLEF!T95)</f>
        <v>65.638379299670788</v>
      </c>
      <c r="U115" s="26">
        <f>$P$19*(CLEF!U95)</f>
        <v>62.449266897771921</v>
      </c>
      <c r="V115" s="26">
        <f>$P$19*(CLEF!V95)</f>
        <v>63.615950700393874</v>
      </c>
      <c r="W115" s="26">
        <f>$P$19*(CLEF!W95)</f>
        <v>55.325582755809585</v>
      </c>
      <c r="X115" s="26">
        <f>$P$19*(CLEF!X95)</f>
        <v>45.029617417094649</v>
      </c>
      <c r="Y115" s="26">
        <f>$P$19*(CLEF!Y95)</f>
        <v>34.420600922533708</v>
      </c>
      <c r="Z115" s="13">
        <f t="shared" si="2"/>
        <v>1115.4386522611258</v>
      </c>
    </row>
    <row r="116" spans="1:26" x14ac:dyDescent="0.25">
      <c r="A116" s="17">
        <v>42455</v>
      </c>
      <c r="B116" s="26">
        <f>$P$19*(CLEF!B96)</f>
        <v>26.212391565687955</v>
      </c>
      <c r="C116" s="26">
        <f>$P$19*(CLEF!C96)</f>
        <v>21.958613616949101</v>
      </c>
      <c r="D116" s="26">
        <f>$P$19*(CLEF!D96)</f>
        <v>19.72669070805658</v>
      </c>
      <c r="E116" s="26">
        <f>$P$19*(CLEF!E96)</f>
        <v>18.9819645585135</v>
      </c>
      <c r="F116" s="26">
        <f>$P$19*(CLEF!F96)</f>
        <v>19.565157368924286</v>
      </c>
      <c r="G116" s="26">
        <f>$P$19*(CLEF!G96)</f>
        <v>22.770283135504254</v>
      </c>
      <c r="H116" s="26">
        <f>$P$19*(CLEF!H96)</f>
        <v>30.627460300113146</v>
      </c>
      <c r="I116" s="26">
        <f>$P$19*(CLEF!I96)</f>
        <v>38.187714385443236</v>
      </c>
      <c r="J116" s="26">
        <f>$P$19*(CLEF!J96)</f>
        <v>42.909410064574004</v>
      </c>
      <c r="K116" s="26">
        <f>$P$19*(CLEF!K96)</f>
        <v>45.417001184111079</v>
      </c>
      <c r="L116" s="26">
        <f>$P$19*(CLEF!L96)</f>
        <v>47.451663875146266</v>
      </c>
      <c r="M116" s="26">
        <f>$P$19*(CLEF!M96)</f>
        <v>47.467861746294801</v>
      </c>
      <c r="N116" s="26">
        <f>$P$19*(CLEF!N96)</f>
        <v>46.492865651592403</v>
      </c>
      <c r="O116" s="26">
        <f>$P$19*(CLEF!O96)</f>
        <v>45.314064196686964</v>
      </c>
      <c r="P116" s="26">
        <f>$P$19*(CLEF!P96)</f>
        <v>44.557529633228093</v>
      </c>
      <c r="Q116" s="26">
        <f>$P$19*(CLEF!Q96)</f>
        <v>44.134777634889623</v>
      </c>
      <c r="R116" s="26">
        <f>$P$19*(CLEF!R96)</f>
        <v>44.895606638205692</v>
      </c>
      <c r="S116" s="26">
        <f>$P$19*(CLEF!S96)</f>
        <v>45.424924251161144</v>
      </c>
      <c r="T116" s="26">
        <f>$P$19*(CLEF!T96)</f>
        <v>45.155927642351202</v>
      </c>
      <c r="U116" s="26">
        <f>$P$19*(CLEF!U96)</f>
        <v>47.743648469520501</v>
      </c>
      <c r="V116" s="26">
        <f>$P$19*(CLEF!V96)</f>
        <v>51.688540478639787</v>
      </c>
      <c r="W116" s="26">
        <f>$P$19*(CLEF!W96)</f>
        <v>46.70954983963653</v>
      </c>
      <c r="X116" s="26">
        <f>$P$19*(CLEF!X96)</f>
        <v>39.366312330406124</v>
      </c>
      <c r="Y116" s="26">
        <f>$P$19*(CLEF!Y96)</f>
        <v>32.028935147382001</v>
      </c>
      <c r="Z116" s="13">
        <f t="shared" si="2"/>
        <v>914.78889442301806</v>
      </c>
    </row>
    <row r="117" spans="1:26" x14ac:dyDescent="0.25">
      <c r="A117" s="17">
        <v>42456</v>
      </c>
      <c r="B117" s="26">
        <f>$P$19*(CLEF!B97)</f>
        <v>26.020139972834233</v>
      </c>
      <c r="C117" s="26">
        <f>$P$19*(CLEF!C97)</f>
        <v>22.753456767606167</v>
      </c>
      <c r="D117" s="26">
        <f>$P$19*(CLEF!D97)</f>
        <v>21.150859505302115</v>
      </c>
      <c r="E117" s="26">
        <f>$P$19*(CLEF!E97)</f>
        <v>20.784804202196273</v>
      </c>
      <c r="F117" s="26">
        <f>$P$19*(CLEF!F97)</f>
        <v>21.503752310511132</v>
      </c>
      <c r="G117" s="26">
        <f>$P$19*(CLEF!G97)</f>
        <v>24.799460387069434</v>
      </c>
      <c r="H117" s="26">
        <f>$P$19*(CLEF!H97)</f>
        <v>32.523170617695243</v>
      </c>
      <c r="I117" s="26">
        <f>$P$19*(CLEF!I97)</f>
        <v>38.595629852486525</v>
      </c>
      <c r="J117" s="26">
        <f>$P$19*(CLEF!J97)</f>
        <v>41.79244384457099</v>
      </c>
      <c r="K117" s="26">
        <f>$P$19*(CLEF!K97)</f>
        <v>46.492865651592403</v>
      </c>
      <c r="L117" s="26">
        <f>$P$19*(CLEF!L97)</f>
        <v>48.887657671158607</v>
      </c>
      <c r="M117" s="26">
        <f>$P$19*(CLEF!M97)</f>
        <v>50.086802864446177</v>
      </c>
      <c r="N117" s="26">
        <f>$P$19*(CLEF!N97)</f>
        <v>50.645798377240183</v>
      </c>
      <c r="O117" s="26">
        <f>$P$19*(CLEF!O97)</f>
        <v>51.106993714691257</v>
      </c>
      <c r="P117" s="26">
        <f>$P$19*(CLEF!P97)</f>
        <v>51.048180032331359</v>
      </c>
      <c r="Q117" s="26">
        <f>$P$19*(CLEF!Q97)</f>
        <v>50.939044456844023</v>
      </c>
      <c r="R117" s="26">
        <f>$P$19*(CLEF!R97)</f>
        <v>51.123803843256077</v>
      </c>
      <c r="S117" s="26">
        <f>$P$19*(CLEF!S97)</f>
        <v>50.997795254977184</v>
      </c>
      <c r="T117" s="26">
        <f>$P$19*(CLEF!T97)</f>
        <v>50.3617413416465</v>
      </c>
      <c r="U117" s="26">
        <f>$P$19*(CLEF!U97)</f>
        <v>52.656565062118553</v>
      </c>
      <c r="V117" s="26">
        <f>$P$19*(CLEF!V97)</f>
        <v>54.819572041282555</v>
      </c>
      <c r="W117" s="26">
        <f>$P$19*(CLEF!W97)</f>
        <v>49.514363256805972</v>
      </c>
      <c r="X117" s="26">
        <f>$P$19*(CLEF!X97)</f>
        <v>42.257330002406214</v>
      </c>
      <c r="Y117" s="26">
        <f>$P$19*(CLEF!Y97)</f>
        <v>34.200243535509628</v>
      </c>
      <c r="Z117" s="13">
        <f t="shared" si="2"/>
        <v>985.06247456657866</v>
      </c>
    </row>
    <row r="118" spans="1:26" x14ac:dyDescent="0.25">
      <c r="A118" s="17">
        <v>42457</v>
      </c>
      <c r="B118" s="26">
        <f>$P$19*(CLEF!B98)</f>
        <v>27.61502078769032</v>
      </c>
      <c r="C118" s="26">
        <f>$P$19*(CLEF!C98)</f>
        <v>23.551019142792654</v>
      </c>
      <c r="D118" s="26">
        <f>$P$19*(CLEF!D98)</f>
        <v>21.552844506040085</v>
      </c>
      <c r="E118" s="26">
        <f>$P$19*(CLEF!E98)</f>
        <v>20.523009910453119</v>
      </c>
      <c r="F118" s="26">
        <f>$P$19*(CLEF!F98)</f>
        <v>20.929767202067872</v>
      </c>
      <c r="G118" s="26">
        <f>$P$19*(CLEF!G98)</f>
        <v>23.728212036451268</v>
      </c>
      <c r="H118" s="26">
        <f>$P$19*(CLEF!H98)</f>
        <v>30.27713849232768</v>
      </c>
      <c r="I118" s="26">
        <f>$P$19*(CLEF!I98)</f>
        <v>36.286791587397246</v>
      </c>
      <c r="J118" s="26">
        <f>$P$19*(CLEF!J98)</f>
        <v>40.907972703903859</v>
      </c>
      <c r="K118" s="26">
        <f>$P$19*(CLEF!K98)</f>
        <v>47.605655253283885</v>
      </c>
      <c r="L118" s="26">
        <f>$P$19*(CLEF!L98)</f>
        <v>54.784760439022378</v>
      </c>
      <c r="M118" s="26">
        <f>$P$19*(CLEF!M98)</f>
        <v>59.24904333673495</v>
      </c>
      <c r="N118" s="26">
        <f>$P$19*(CLEF!N98)</f>
        <v>62.421399165317048</v>
      </c>
      <c r="O118" s="26">
        <f>$P$19*(CLEF!O98)</f>
        <v>64.311715605627384</v>
      </c>
      <c r="P118" s="26">
        <f>$P$19*(CLEF!P98)</f>
        <v>65.867167319289251</v>
      </c>
      <c r="Q118" s="26">
        <f>$P$19*(CLEF!Q98)</f>
        <v>66.843956996524327</v>
      </c>
      <c r="R118" s="26">
        <f>$P$19*(CLEF!R98)</f>
        <v>66.671059924793838</v>
      </c>
      <c r="S118" s="26">
        <f>$P$19*(CLEF!S98)</f>
        <v>64.613758912136376</v>
      </c>
      <c r="T118" s="26">
        <f>$P$19*(CLEF!T98)</f>
        <v>61.643627700145842</v>
      </c>
      <c r="U118" s="26">
        <f>$P$19*(CLEF!U98)</f>
        <v>61.671321291665187</v>
      </c>
      <c r="V118" s="26">
        <f>$P$19*(CLEF!V98)</f>
        <v>62.895996444451328</v>
      </c>
      <c r="W118" s="26">
        <f>$P$19*(CLEF!W98)</f>
        <v>57.470865366497101</v>
      </c>
      <c r="X118" s="26">
        <f>$P$19*(CLEF!X98)</f>
        <v>50.846790186573699</v>
      </c>
      <c r="Y118" s="26">
        <f>$P$19*(CLEF!Y98)</f>
        <v>42.624949809790238</v>
      </c>
      <c r="Z118" s="13">
        <f t="shared" si="2"/>
        <v>1134.8938441209771</v>
      </c>
    </row>
    <row r="119" spans="1:26" x14ac:dyDescent="0.25">
      <c r="A119" s="17">
        <v>42458</v>
      </c>
      <c r="B119" s="26">
        <f>$P$19*(CLEF!B99)</f>
        <v>35.351033177067066</v>
      </c>
      <c r="C119" s="26">
        <f>$P$19*(CLEF!C99)</f>
        <v>30.699069195023661</v>
      </c>
      <c r="D119" s="26">
        <f>$P$19*(CLEF!D99)</f>
        <v>27.844074510442589</v>
      </c>
      <c r="E119" s="26">
        <f>$P$19*(CLEF!E99)</f>
        <v>26.417434224879532</v>
      </c>
      <c r="F119" s="26">
        <f>$P$19*(CLEF!F99)</f>
        <v>26.122185524516812</v>
      </c>
      <c r="G119" s="26">
        <f>$P$19*(CLEF!G99)</f>
        <v>27.116881312553968</v>
      </c>
      <c r="H119" s="26">
        <f>$P$19*(CLEF!H99)</f>
        <v>29.832437480236852</v>
      </c>
      <c r="I119" s="26">
        <f>$P$19*(CLEF!I99)</f>
        <v>34.008011291648749</v>
      </c>
      <c r="J119" s="26">
        <f>$P$19*(CLEF!J99)</f>
        <v>40.727711958326985</v>
      </c>
      <c r="K119" s="26">
        <f>$P$19*(CLEF!K99)</f>
        <v>50.830025666349151</v>
      </c>
      <c r="L119" s="26">
        <f>$P$19*(CLEF!L99)</f>
        <v>60.339911911610152</v>
      </c>
      <c r="M119" s="26">
        <f>$P$19*(CLEF!M99)</f>
        <v>67.325401400499715</v>
      </c>
      <c r="N119" s="26">
        <f>$P$19*(CLEF!N99)</f>
        <v>70.496899999595485</v>
      </c>
      <c r="O119" s="26">
        <f>$P$19*(CLEF!O99)</f>
        <v>72.214880834485427</v>
      </c>
      <c r="P119" s="26">
        <f>$P$19*(CLEF!P99)</f>
        <v>71.855677838986594</v>
      </c>
      <c r="Q119" s="26">
        <f>$P$19*(CLEF!Q99)</f>
        <v>70.122310408576496</v>
      </c>
      <c r="R119" s="26">
        <f>$P$19*(CLEF!R99)</f>
        <v>67.876355333662531</v>
      </c>
      <c r="S119" s="26">
        <f>$P$19*(CLEF!S99)</f>
        <v>65.562205079003348</v>
      </c>
      <c r="T119" s="26">
        <f>$P$19*(CLEF!T99)</f>
        <v>62.013386953309549</v>
      </c>
      <c r="U119" s="26">
        <f>$P$19*(CLEF!U99)</f>
        <v>61.017574451971377</v>
      </c>
      <c r="V119" s="26">
        <f>$P$19*(CLEF!V99)</f>
        <v>58.572303674228628</v>
      </c>
      <c r="W119" s="26">
        <f>$P$19*(CLEF!W99)</f>
        <v>51.376287468748387</v>
      </c>
      <c r="X119" s="26">
        <f>$P$19*(CLEF!X99)</f>
        <v>45.037506623407239</v>
      </c>
      <c r="Y119" s="26">
        <f>$P$19*(CLEF!Y99)</f>
        <v>37.45748857844476</v>
      </c>
      <c r="Z119" s="13">
        <f t="shared" si="2"/>
        <v>1190.2170548975753</v>
      </c>
    </row>
    <row r="120" spans="1:26" x14ac:dyDescent="0.25">
      <c r="A120" s="17">
        <v>42459</v>
      </c>
      <c r="B120" s="26">
        <f>$P$19*(CLEF!B100)</f>
        <v>30.516956474417864</v>
      </c>
      <c r="C120" s="26">
        <f>$P$19*(CLEF!C100)</f>
        <v>26.020139972834233</v>
      </c>
      <c r="D120" s="26">
        <f>$P$19*(CLEF!D100)</f>
        <v>23.074221261240581</v>
      </c>
      <c r="E120" s="26">
        <f>$P$19*(CLEF!E100)</f>
        <v>21.678556640107253</v>
      </c>
      <c r="F120" s="26">
        <f>$P$19*(CLEF!F100)</f>
        <v>21.177901450384031</v>
      </c>
      <c r="G120" s="26">
        <f>$P$19*(CLEF!G100)</f>
        <v>21.700456935859783</v>
      </c>
      <c r="H120" s="26">
        <f>$P$19*(CLEF!H100)</f>
        <v>23.848623237515859</v>
      </c>
      <c r="I120" s="26">
        <f>$P$19*(CLEF!I100)</f>
        <v>26.659683615230641</v>
      </c>
      <c r="J120" s="26">
        <f>$P$19*(CLEF!J100)</f>
        <v>32.208825843470819</v>
      </c>
      <c r="K120" s="26">
        <f>$P$19*(CLEF!K100)</f>
        <v>40.174413687371043</v>
      </c>
      <c r="L120" s="26">
        <f>$P$19*(CLEF!L100)</f>
        <v>46.18076674260827</v>
      </c>
      <c r="M120" s="26">
        <f>$P$19*(CLEF!M100)</f>
        <v>49.349053754410392</v>
      </c>
      <c r="N120" s="26">
        <f>$P$19*(CLEF!N100)</f>
        <v>50.821644442790074</v>
      </c>
      <c r="O120" s="26">
        <f>$P$19*(CLEF!O100)</f>
        <v>51.942413085403771</v>
      </c>
      <c r="P120" s="26">
        <f>$P$19*(CLEF!P100)</f>
        <v>53.015469530299264</v>
      </c>
      <c r="Q120" s="26">
        <f>$P$19*(CLEF!Q100)</f>
        <v>53.926696527368463</v>
      </c>
      <c r="R120" s="26">
        <f>$P$19*(CLEF!R100)</f>
        <v>54.854394700110049</v>
      </c>
      <c r="S120" s="26">
        <f>$P$19*(CLEF!S100)</f>
        <v>54.645624595655043</v>
      </c>
      <c r="T120" s="26">
        <f>$P$19*(CLEF!T100)</f>
        <v>52.452024094669873</v>
      </c>
      <c r="U120" s="26">
        <f>$P$19*(CLEF!U100)</f>
        <v>50.930654249823966</v>
      </c>
      <c r="V120" s="26">
        <f>$P$19*(CLEF!V100)</f>
        <v>53.788655284167497</v>
      </c>
      <c r="W120" s="26">
        <f>$P$19*(CLEF!W100)</f>
        <v>47.330267948553228</v>
      </c>
      <c r="X120" s="26">
        <f>$P$19*(CLEF!X100)</f>
        <v>39.31469647338254</v>
      </c>
      <c r="Y120" s="26">
        <f>$P$19*(CLEF!Y100)</f>
        <v>30.452047513795772</v>
      </c>
      <c r="Z120" s="13">
        <f t="shared" si="2"/>
        <v>956.0641880614703</v>
      </c>
    </row>
    <row r="121" spans="1:26" x14ac:dyDescent="0.25">
      <c r="A121" s="17">
        <v>42460</v>
      </c>
      <c r="B121" s="26">
        <f>$P$19*(CLEF!B101)</f>
        <v>23.837142374407424</v>
      </c>
      <c r="C121" s="26">
        <f>$P$19*(CLEF!C101)</f>
        <v>20.624325037656003</v>
      </c>
      <c r="D121" s="26">
        <f>$P$19*(CLEF!D101)</f>
        <v>18.675891133210239</v>
      </c>
      <c r="E121" s="26">
        <f>$P$19*(CLEF!E101)</f>
        <v>18.066210242637577</v>
      </c>
      <c r="F121" s="26">
        <f>$P$19*(CLEF!F101)</f>
        <v>18.772545226245168</v>
      </c>
      <c r="G121" s="26">
        <f>$P$19*(CLEF!G101)</f>
        <v>23.00086681076176</v>
      </c>
      <c r="H121" s="26">
        <f>$P$19*(CLEF!H101)</f>
        <v>31.64420668411508</v>
      </c>
      <c r="I121" s="26">
        <f>$P$19*(CLEF!I101)</f>
        <v>37.825335390976896</v>
      </c>
      <c r="J121" s="26">
        <f>$P$19*(CLEF!J101)</f>
        <v>40.032961147628903</v>
      </c>
      <c r="K121" s="26">
        <f>$P$19*(CLEF!K101)</f>
        <v>43.194816346900517</v>
      </c>
      <c r="L121" s="26">
        <f>$P$19*(CLEF!L101)</f>
        <v>46.581083583749297</v>
      </c>
      <c r="M121" s="26">
        <f>$P$19*(CLEF!M101)</f>
        <v>49.37383255836555</v>
      </c>
      <c r="N121" s="26">
        <f>$P$19*(CLEF!N101)</f>
        <v>51.418428538599727</v>
      </c>
      <c r="O121" s="26">
        <f>$P$19*(CLEF!O101)</f>
        <v>53.900800319076851</v>
      </c>
      <c r="P121" s="26">
        <f>$P$19*(CLEF!P101)</f>
        <v>56.132988585585444</v>
      </c>
      <c r="Q121" s="26">
        <f>$P$19*(CLEF!Q101)</f>
        <v>58.024755163805573</v>
      </c>
      <c r="R121" s="26">
        <f>$P$19*(CLEF!R101)</f>
        <v>58.923723191840011</v>
      </c>
      <c r="S121" s="26">
        <f>$P$19*(CLEF!S101)</f>
        <v>57.953136248880924</v>
      </c>
      <c r="T121" s="26">
        <f>$P$19*(CLEF!T101)</f>
        <v>56.839834935432378</v>
      </c>
      <c r="U121" s="26">
        <f>$P$19*(CLEF!U101)</f>
        <v>58.21296523577994</v>
      </c>
      <c r="V121" s="26">
        <f>$P$19*(CLEF!V101)</f>
        <v>60.760716572026411</v>
      </c>
      <c r="W121" s="26">
        <f>$P$19*(CLEF!W101)</f>
        <v>53.118237559553762</v>
      </c>
      <c r="X121" s="26">
        <f>$P$19*(CLEF!X101)</f>
        <v>43.869634239796582</v>
      </c>
      <c r="Y121" s="26">
        <f>$P$19*(CLEF!Y101)</f>
        <v>33.741162075526269</v>
      </c>
      <c r="Z121" s="13">
        <f t="shared" si="2"/>
        <v>1014.5255992025584</v>
      </c>
    </row>
    <row r="122" spans="1:26" x14ac:dyDescent="0.25">
      <c r="A122" s="81">
        <v>42461</v>
      </c>
      <c r="B122" s="26">
        <f>$P$19*(CLEF!B102)</f>
        <v>26.170276064148577</v>
      </c>
      <c r="C122" s="26">
        <f>$P$19*(CLEF!C102)</f>
        <v>22.1297226344306</v>
      </c>
      <c r="D122" s="26">
        <f>$P$19*(CLEF!D102)</f>
        <v>20.199421154899593</v>
      </c>
      <c r="E122" s="26">
        <f>$P$19*(CLEF!E102)</f>
        <v>19.435372271864392</v>
      </c>
      <c r="F122" s="26">
        <f>$P$19*(CLEF!F102)</f>
        <v>19.957104043073549</v>
      </c>
      <c r="G122" s="26">
        <f>$P$19*(CLEF!G102)</f>
        <v>23.539610147371906</v>
      </c>
      <c r="H122" s="26">
        <f>$P$19*(CLEF!H102)</f>
        <v>33.109070905032652</v>
      </c>
      <c r="I122" s="26">
        <f>$P$19*(CLEF!I102)</f>
        <v>39.713752865847148</v>
      </c>
      <c r="J122" s="26">
        <f>$P$19*(CLEF!J102)</f>
        <v>42.219127834668647</v>
      </c>
      <c r="K122" s="26">
        <f>$P$19*(CLEF!K102)</f>
        <v>45.742413582239728</v>
      </c>
      <c r="L122" s="26">
        <f>$P$19*(CLEF!L102)</f>
        <v>49.291260731422781</v>
      </c>
      <c r="M122" s="26">
        <f>$P$19*(CLEF!M102)</f>
        <v>52.452024094669873</v>
      </c>
      <c r="N122" s="26">
        <f>$P$19*(CLEF!N102)</f>
        <v>55.054839554878143</v>
      </c>
      <c r="O122" s="26">
        <f>$P$19*(CLEF!O102)</f>
        <v>58.509339632904634</v>
      </c>
      <c r="P122" s="26">
        <f>$P$19*(CLEF!P102)</f>
        <v>62.80279649215602</v>
      </c>
      <c r="Q122" s="26">
        <f>$P$19*(CLEF!Q102)</f>
        <v>67.798893022900344</v>
      </c>
      <c r="R122" s="26">
        <f>$P$19*(CLEF!R102)</f>
        <v>72.50489010400139</v>
      </c>
      <c r="S122" s="26">
        <f>$P$19*(CLEF!S102)</f>
        <v>74.226761468522952</v>
      </c>
      <c r="T122" s="26">
        <f>$P$19*(CLEF!T102)</f>
        <v>71.616706720850885</v>
      </c>
      <c r="U122" s="26">
        <f>$P$19*(CLEF!U102)</f>
        <v>67.084463249931218</v>
      </c>
      <c r="V122" s="26">
        <f>$P$19*(CLEF!V102)</f>
        <v>68.138117146739134</v>
      </c>
      <c r="W122" s="26">
        <f>$P$19*(CLEF!W102)</f>
        <v>59.484553749294228</v>
      </c>
      <c r="X122" s="26">
        <f>$P$19*(CLEF!X102)</f>
        <v>47.743648469520501</v>
      </c>
      <c r="Y122" s="26">
        <f>$P$19*(CLEF!Y102)</f>
        <v>36.371822118501555</v>
      </c>
      <c r="Z122" s="13">
        <f t="shared" si="2"/>
        <v>1135.2959880598701</v>
      </c>
    </row>
    <row r="123" spans="1:26" x14ac:dyDescent="0.25">
      <c r="A123" s="81">
        <v>42462</v>
      </c>
      <c r="B123" s="26">
        <f>$P$19*(CLEF!B103)</f>
        <v>27.9620643232604</v>
      </c>
      <c r="C123" s="26">
        <f>$P$19*(CLEF!C103)</f>
        <v>23.317687219516472</v>
      </c>
      <c r="D123" s="26">
        <f>$P$19*(CLEF!D103)</f>
        <v>20.967432435254146</v>
      </c>
      <c r="E123" s="26">
        <f>$P$19*(CLEF!E103)</f>
        <v>19.805090408418309</v>
      </c>
      <c r="F123" s="26">
        <f>$P$19*(CLEF!F103)</f>
        <v>20.104427274553846</v>
      </c>
      <c r="G123" s="26">
        <f>$P$19*(CLEF!G103)</f>
        <v>23.711035313575692</v>
      </c>
      <c r="H123" s="26">
        <f>$P$19*(CLEF!H103)</f>
        <v>32.456160909279163</v>
      </c>
      <c r="I123" s="26">
        <f>$P$19*(CLEF!I103)</f>
        <v>37.933867692508926</v>
      </c>
      <c r="J123" s="26">
        <f>$P$19*(CLEF!J103)</f>
        <v>40.607759259289161</v>
      </c>
      <c r="K123" s="26">
        <f>$P$19*(CLEF!K103)</f>
        <v>45.837875984626379</v>
      </c>
      <c r="L123" s="26">
        <f>$P$19*(CLEF!L103)</f>
        <v>50.470257058327526</v>
      </c>
      <c r="M123" s="26">
        <f>$P$19*(CLEF!M103)</f>
        <v>54.845687998849989</v>
      </c>
      <c r="N123" s="26">
        <f>$P$19*(CLEF!N103)</f>
        <v>57.92629055786923</v>
      </c>
      <c r="O123" s="26">
        <f>$P$19*(CLEF!O103)</f>
        <v>61.828369119635994</v>
      </c>
      <c r="P123" s="26">
        <f>$P$19*(CLEF!P103)</f>
        <v>67.982938224165977</v>
      </c>
      <c r="Q123" s="26">
        <f>$P$19*(CLEF!Q103)</f>
        <v>73.731294227504833</v>
      </c>
      <c r="R123" s="26">
        <f>$P$19*(CLEF!R103)</f>
        <v>78.198241412427862</v>
      </c>
      <c r="S123" s="26">
        <f>$P$19*(CLEF!S103)</f>
        <v>80.101746955500204</v>
      </c>
      <c r="T123" s="26">
        <f>$P$19*(CLEF!T103)</f>
        <v>76.533451649889315</v>
      </c>
      <c r="U123" s="26">
        <f>$P$19*(CLEF!U103)</f>
        <v>71.795897743537893</v>
      </c>
      <c r="V123" s="26">
        <f>$P$19*(CLEF!V103)</f>
        <v>72.75536454389794</v>
      </c>
      <c r="W123" s="26">
        <f>$P$19*(CLEF!W103)</f>
        <v>63.766065715126722</v>
      </c>
      <c r="X123" s="26">
        <f>$P$19*(CLEF!X103)</f>
        <v>51.452153833119048</v>
      </c>
      <c r="Y123" s="26">
        <f>$P$19*(CLEF!Y103)</f>
        <v>39.521363065901717</v>
      </c>
      <c r="Z123" s="13">
        <f t="shared" si="2"/>
        <v>1193.6125229260367</v>
      </c>
    </row>
    <row r="124" spans="1:26" x14ac:dyDescent="0.25">
      <c r="A124" s="81">
        <v>42463</v>
      </c>
      <c r="B124" s="26">
        <f>$P$19*(CLEF!B104)</f>
        <v>30.367769174788116</v>
      </c>
      <c r="C124" s="26">
        <f>$P$19*(CLEF!C104)</f>
        <v>25.193259727283092</v>
      </c>
      <c r="D124" s="26">
        <f>$P$19*(CLEF!D104)</f>
        <v>22.473932924620595</v>
      </c>
      <c r="E124" s="26">
        <f>$P$19*(CLEF!E104)</f>
        <v>21.394858942952016</v>
      </c>
      <c r="F124" s="26">
        <f>$P$19*(CLEF!F104)</f>
        <v>21.629321400238389</v>
      </c>
      <c r="G124" s="26">
        <f>$P$19*(CLEF!G104)</f>
        <v>25.394284706318626</v>
      </c>
      <c r="H124" s="26">
        <f>$P$19*(CLEF!H104)</f>
        <v>33.60472403458914</v>
      </c>
      <c r="I124" s="26">
        <f>$P$19*(CLEF!I104)</f>
        <v>39.027742271628853</v>
      </c>
      <c r="J124" s="26">
        <f>$P$19*(CLEF!J104)</f>
        <v>42.878611996257114</v>
      </c>
      <c r="K124" s="26">
        <f>$P$19*(CLEF!K104)</f>
        <v>49.002803527546746</v>
      </c>
      <c r="L124" s="26">
        <f>$P$19*(CLEF!L104)</f>
        <v>55.133374007154288</v>
      </c>
      <c r="M124" s="26">
        <f>$P$19*(CLEF!M104)</f>
        <v>60.467828103272396</v>
      </c>
      <c r="N124" s="26">
        <f>$P$19*(CLEF!N104)</f>
        <v>65.4480266722572</v>
      </c>
      <c r="O124" s="26">
        <f>$P$19*(CLEF!O104)</f>
        <v>70.378500748268465</v>
      </c>
      <c r="P124" s="26">
        <f>$P$19*(CLEF!P104)</f>
        <v>77.41014587750584</v>
      </c>
      <c r="Q124" s="26">
        <f>$P$19*(CLEF!Q104)</f>
        <v>82.209249275597571</v>
      </c>
      <c r="R124" s="26">
        <f>$P$19*(CLEF!R104)</f>
        <v>85.666462013316675</v>
      </c>
      <c r="S124" s="26">
        <f>$P$19*(CLEF!S104)</f>
        <v>84.279349301500702</v>
      </c>
      <c r="T124" s="26">
        <f>$P$19*(CLEF!T104)</f>
        <v>80.459884374321916</v>
      </c>
      <c r="U124" s="26">
        <f>$P$19*(CLEF!U104)</f>
        <v>75.029069875238804</v>
      </c>
      <c r="V124" s="26">
        <f>$P$19*(CLEF!V104)</f>
        <v>77.845178958013776</v>
      </c>
      <c r="W124" s="26">
        <f>$P$19*(CLEF!W104)</f>
        <v>68.215772947429727</v>
      </c>
      <c r="X124" s="26">
        <f>$P$19*(CLEF!X104)</f>
        <v>55.238173680656928</v>
      </c>
      <c r="Y124" s="26">
        <f>$P$19*(CLEF!Y104)</f>
        <v>42.632625486146139</v>
      </c>
      <c r="Z124" s="13">
        <f t="shared" si="2"/>
        <v>1291.3809500269031</v>
      </c>
    </row>
    <row r="125" spans="1:26" x14ac:dyDescent="0.25">
      <c r="A125" s="81">
        <v>42464</v>
      </c>
      <c r="B125" s="26">
        <f>$P$19*(CLEF!B105)</f>
        <v>32.892959239865945</v>
      </c>
      <c r="C125" s="26">
        <f>$P$19*(CLEF!C105)</f>
        <v>27.466951237914788</v>
      </c>
      <c r="D125" s="26">
        <f>$P$19*(CLEF!D105)</f>
        <v>24.350716126510612</v>
      </c>
      <c r="E125" s="26">
        <f>$P$19*(CLEF!E105)</f>
        <v>22.888241851726441</v>
      </c>
      <c r="F125" s="26">
        <f>$P$19*(CLEF!F105)</f>
        <v>22.725426641818519</v>
      </c>
      <c r="G125" s="26">
        <f>$P$19*(CLEF!G105)</f>
        <v>26.044132723955272</v>
      </c>
      <c r="H125" s="26">
        <f>$P$19*(CLEF!H105)</f>
        <v>35.00936140563406</v>
      </c>
      <c r="I125" s="26">
        <f>$P$19*(CLEF!I105)</f>
        <v>40.263880666119256</v>
      </c>
      <c r="J125" s="26">
        <f>$P$19*(CLEF!J105)</f>
        <v>44.557529633228093</v>
      </c>
      <c r="K125" s="26">
        <f>$P$19*(CLEF!K105)</f>
        <v>51.773095577348599</v>
      </c>
      <c r="L125" s="26">
        <f>$P$19*(CLEF!L105)</f>
        <v>59.176672575231372</v>
      </c>
      <c r="M125" s="26">
        <f>$P$19*(CLEF!M105)</f>
        <v>65.600286661053389</v>
      </c>
      <c r="N125" s="26">
        <f>$P$19*(CLEF!N105)</f>
        <v>70.743884710426343</v>
      </c>
      <c r="O125" s="26">
        <f>$P$19*(CLEF!O105)</f>
        <v>76.204695676694428</v>
      </c>
      <c r="P125" s="26">
        <f>$P$19*(CLEF!P105)</f>
        <v>81.634658820092611</v>
      </c>
      <c r="Q125" s="26">
        <f>$P$19*(CLEF!Q105)</f>
        <v>86.506351001375094</v>
      </c>
      <c r="R125" s="26">
        <f>$P$19*(CLEF!R105)</f>
        <v>90.532199196535046</v>
      </c>
      <c r="S125" s="26">
        <f>$P$19*(CLEF!S105)</f>
        <v>90.152281722130581</v>
      </c>
      <c r="T125" s="26">
        <f>$P$19*(CLEF!T105)</f>
        <v>85.25348125636215</v>
      </c>
      <c r="U125" s="26">
        <f>$P$19*(CLEF!U105)</f>
        <v>77.048549480696352</v>
      </c>
      <c r="V125" s="26">
        <f>$P$19*(CLEF!V105)</f>
        <v>75.355282837946177</v>
      </c>
      <c r="W125" s="26">
        <f>$P$19*(CLEF!W105)</f>
        <v>67.084463249931218</v>
      </c>
      <c r="X125" s="26">
        <f>$P$19*(CLEF!X105)</f>
        <v>56.919631909491294</v>
      </c>
      <c r="Y125" s="26">
        <f>$P$19*(CLEF!Y105)</f>
        <v>46.045052561313973</v>
      </c>
      <c r="Z125" s="13">
        <f t="shared" si="2"/>
        <v>1356.2297867634013</v>
      </c>
    </row>
    <row r="126" spans="1:26" x14ac:dyDescent="0.25">
      <c r="A126" s="81">
        <v>42465</v>
      </c>
      <c r="B126" s="26">
        <f>$P$19*(CLEF!B106)</f>
        <v>36.606169172866345</v>
      </c>
      <c r="C126" s="26">
        <f>$P$19*(CLEF!C106)</f>
        <v>30.503969154009773</v>
      </c>
      <c r="D126" s="26">
        <f>$P$19*(CLEF!D106)</f>
        <v>26.82991605423295</v>
      </c>
      <c r="E126" s="26">
        <f>$P$19*(CLEF!E106)</f>
        <v>24.664990760635995</v>
      </c>
      <c r="F126" s="26">
        <f>$P$19*(CLEF!F106)</f>
        <v>23.814188940616052</v>
      </c>
      <c r="G126" s="26">
        <f>$P$19*(CLEF!G106)</f>
        <v>24.113445992156123</v>
      </c>
      <c r="H126" s="26">
        <f>$P$19*(CLEF!H106)</f>
        <v>26.641476558486357</v>
      </c>
      <c r="I126" s="26">
        <f>$P$19*(CLEF!I106)</f>
        <v>29.999619688725105</v>
      </c>
      <c r="J126" s="26">
        <f>$P$19*(CLEF!J106)</f>
        <v>38.763794367879115</v>
      </c>
      <c r="K126" s="26">
        <f>$P$19*(CLEF!K106)</f>
        <v>50.09512327688492</v>
      </c>
      <c r="L126" s="26">
        <f>$P$19*(CLEF!L106)</f>
        <v>59.729616690514838</v>
      </c>
      <c r="M126" s="26">
        <f>$P$19*(CLEF!M106)</f>
        <v>68.012020796957017</v>
      </c>
      <c r="N126" s="26">
        <f>$P$19*(CLEF!N106)</f>
        <v>75.130935412184428</v>
      </c>
      <c r="O126" s="26">
        <f>$P$19*(CLEF!O106)</f>
        <v>82.700304600730576</v>
      </c>
      <c r="P126" s="26">
        <f>$P$19*(CLEF!P106)</f>
        <v>88.099082350437357</v>
      </c>
      <c r="Q126" s="26">
        <f>$P$19*(CLEF!Q106)</f>
        <v>92.183976761389005</v>
      </c>
      <c r="R126" s="26">
        <f>$P$19*(CLEF!R106)</f>
        <v>93.748214299870909</v>
      </c>
      <c r="S126" s="26">
        <f>$P$19*(CLEF!S106)</f>
        <v>92.7265667468792</v>
      </c>
      <c r="T126" s="26">
        <f>$P$19*(CLEF!T106)</f>
        <v>85.982302879308861</v>
      </c>
      <c r="U126" s="26">
        <f>$P$19*(CLEF!U106)</f>
        <v>77.441179243396391</v>
      </c>
      <c r="V126" s="26">
        <f>$P$19*(CLEF!V106)</f>
        <v>76.523167314677352</v>
      </c>
      <c r="W126" s="26">
        <f>$P$19*(CLEF!W106)</f>
        <v>67.818254454378135</v>
      </c>
      <c r="X126" s="26">
        <f>$P$19*(CLEF!X106)</f>
        <v>58.033710637830723</v>
      </c>
      <c r="Y126" s="26">
        <f>$P$19*(CLEF!Y106)</f>
        <v>47.654335937197267</v>
      </c>
      <c r="Z126" s="13">
        <f t="shared" si="2"/>
        <v>1377.8163620922446</v>
      </c>
    </row>
    <row r="127" spans="1:26" x14ac:dyDescent="0.25">
      <c r="A127" s="81">
        <v>42466</v>
      </c>
      <c r="B127" s="26">
        <f>$P$19*(CLEF!B107)</f>
        <v>37.955592810772714</v>
      </c>
      <c r="C127" s="26">
        <f>$P$19*(CLEF!C107)</f>
        <v>31.512080704439335</v>
      </c>
      <c r="D127" s="26">
        <f>$P$19*(CLEF!D107)</f>
        <v>27.233321823873698</v>
      </c>
      <c r="E127" s="26">
        <f>$P$19*(CLEF!E107)</f>
        <v>24.817026853943641</v>
      </c>
      <c r="F127" s="26">
        <f>$P$19*(CLEF!F107)</f>
        <v>23.842882460443914</v>
      </c>
      <c r="G127" s="26">
        <f>$P$19*(CLEF!G107)</f>
        <v>23.98660919788016</v>
      </c>
      <c r="H127" s="26">
        <f>$P$19*(CLEF!H107)</f>
        <v>25.673487563333694</v>
      </c>
      <c r="I127" s="26">
        <f>$P$19*(CLEF!I107)</f>
        <v>28.13639874874471</v>
      </c>
      <c r="J127" s="26">
        <f>$P$19*(CLEF!J107)</f>
        <v>37.084279676271933</v>
      </c>
      <c r="K127" s="26">
        <f>$P$19*(CLEF!K107)</f>
        <v>49.027495261034097</v>
      </c>
      <c r="L127" s="26">
        <f>$P$19*(CLEF!L107)</f>
        <v>59.675114723898595</v>
      </c>
      <c r="M127" s="26">
        <f>$P$19*(CLEF!M107)</f>
        <v>67.94417113494103</v>
      </c>
      <c r="N127" s="26">
        <f>$P$19*(CLEF!N107)</f>
        <v>75.886888123787173</v>
      </c>
      <c r="O127" s="26">
        <f>$P$19*(CLEF!O107)</f>
        <v>83.171377944543963</v>
      </c>
      <c r="P127" s="26">
        <f>$P$19*(CLEF!P107)</f>
        <v>90.141119771886252</v>
      </c>
      <c r="Q127" s="26">
        <f>$P$19*(CLEF!Q107)</f>
        <v>94.729685051302269</v>
      </c>
      <c r="R127" s="26">
        <f>$P$19*(CLEF!R107)</f>
        <v>96.997200778040835</v>
      </c>
      <c r="S127" s="26">
        <f>$P$19*(CLEF!S107)</f>
        <v>96.835172312002499</v>
      </c>
      <c r="T127" s="26">
        <f>$P$19*(CLEF!T107)</f>
        <v>91.384315020479448</v>
      </c>
      <c r="U127" s="26">
        <f>$P$19*(CLEF!U107)</f>
        <v>84.246974635785108</v>
      </c>
      <c r="V127" s="26">
        <f>$P$19*(CLEF!V107)</f>
        <v>84.495339344426682</v>
      </c>
      <c r="W127" s="26">
        <f>$P$19*(CLEF!W107)</f>
        <v>73.892897015700726</v>
      </c>
      <c r="X127" s="26">
        <f>$P$19*(CLEF!X107)</f>
        <v>61.643627700145842</v>
      </c>
      <c r="Y127" s="26">
        <f>$P$19*(CLEF!Y107)</f>
        <v>47.873706871104254</v>
      </c>
      <c r="Z127" s="13">
        <f t="shared" si="2"/>
        <v>1418.1867655287824</v>
      </c>
    </row>
    <row r="128" spans="1:26" x14ac:dyDescent="0.25">
      <c r="A128" s="81">
        <v>42467</v>
      </c>
      <c r="B128" s="26">
        <f>$P$19*(CLEF!B108)</f>
        <v>38.38411737381422</v>
      </c>
      <c r="C128" s="26">
        <f>$P$19*(CLEF!C108)</f>
        <v>32.402602897099293</v>
      </c>
      <c r="D128" s="26">
        <f>$P$19*(CLEF!D108)</f>
        <v>29.327326839394601</v>
      </c>
      <c r="E128" s="26">
        <f>$P$19*(CLEF!E108)</f>
        <v>27.887515417991473</v>
      </c>
      <c r="F128" s="26">
        <f>$P$19*(CLEF!F108)</f>
        <v>28.280007319117541</v>
      </c>
      <c r="G128" s="26">
        <f>$P$19*(CLEF!G108)</f>
        <v>32.375840475860365</v>
      </c>
      <c r="H128" s="26">
        <f>$P$19*(CLEF!H108)</f>
        <v>41.754452442648279</v>
      </c>
      <c r="I128" s="26">
        <f>$P$19*(CLEF!I108)</f>
        <v>47.597544224589093</v>
      </c>
      <c r="J128" s="26">
        <f>$P$19*(CLEF!J108)</f>
        <v>53.101102644323426</v>
      </c>
      <c r="K128" s="26">
        <f>$P$19*(CLEF!K108)</f>
        <v>64.029192668751705</v>
      </c>
      <c r="L128" s="26">
        <f>$P$19*(CLEF!L108)</f>
        <v>75.794745801261158</v>
      </c>
      <c r="M128" s="26">
        <f>$P$19*(CLEF!M108)</f>
        <v>86.768972117044413</v>
      </c>
      <c r="N128" s="26">
        <f>$P$19*(CLEF!N108)</f>
        <v>96.34989957158669</v>
      </c>
      <c r="O128" s="26">
        <f>$P$19*(CLEF!O108)</f>
        <v>105.24719117526404</v>
      </c>
      <c r="P128" s="26">
        <f>$P$19*(CLEF!P108)</f>
        <v>112.50818268077035</v>
      </c>
      <c r="Q128" s="26">
        <f>$P$19*(CLEF!Q108)</f>
        <v>118.13841342834152</v>
      </c>
      <c r="R128" s="26">
        <f>$P$19*(CLEF!R108)</f>
        <v>121.65254122849811</v>
      </c>
      <c r="S128" s="26">
        <f>$P$19*(CLEF!S108)</f>
        <v>120.24328808610777</v>
      </c>
      <c r="T128" s="26">
        <f>$P$19*(CLEF!T108)</f>
        <v>113.39527560996726</v>
      </c>
      <c r="U128" s="26">
        <f>$P$19*(CLEF!U108)</f>
        <v>107.551186318342</v>
      </c>
      <c r="V128" s="26">
        <f>$P$19*(CLEF!V108)</f>
        <v>105.82689805730413</v>
      </c>
      <c r="W128" s="26">
        <f>$P$19*(CLEF!W108)</f>
        <v>92.263005304018037</v>
      </c>
      <c r="X128" s="26">
        <f>$P$19*(CLEF!X108)</f>
        <v>76.718687850767807</v>
      </c>
      <c r="Y128" s="26">
        <f>$P$19*(CLEF!Y108)</f>
        <v>62.050423689746268</v>
      </c>
      <c r="Z128" s="13">
        <f t="shared" si="2"/>
        <v>1789.6484132226094</v>
      </c>
    </row>
    <row r="129" spans="1:26" x14ac:dyDescent="0.25">
      <c r="A129" s="81">
        <v>42468</v>
      </c>
      <c r="B129" s="26">
        <f>$P$19*(CLEF!B109)</f>
        <v>50.813263910266436</v>
      </c>
      <c r="C129" s="26">
        <f>$P$19*(CLEF!C109)</f>
        <v>43.086713523905985</v>
      </c>
      <c r="D129" s="26">
        <f>$P$19*(CLEF!D109)</f>
        <v>37.803647588627875</v>
      </c>
      <c r="E129" s="26">
        <f>$P$19*(CLEF!E109)</f>
        <v>35.169531331806631</v>
      </c>
      <c r="F129" s="26">
        <f>$P$19*(CLEF!F109)</f>
        <v>35.211374910893063</v>
      </c>
      <c r="G129" s="26">
        <f>$P$19*(CLEF!G109)</f>
        <v>39.027742271628853</v>
      </c>
      <c r="H129" s="26">
        <f>$P$19*(CLEF!H109)</f>
        <v>49.580564453735562</v>
      </c>
      <c r="I129" s="26">
        <f>$P$19*(CLEF!I109)</f>
        <v>55.675910091878706</v>
      </c>
      <c r="J129" s="26">
        <f>$P$19*(CLEF!J109)</f>
        <v>60.925777301656908</v>
      </c>
      <c r="K129" s="26">
        <f>$P$19*(CLEF!K109)</f>
        <v>68.711868339679697</v>
      </c>
      <c r="L129" s="26">
        <f>$P$19*(CLEF!L109)</f>
        <v>78.312638531896638</v>
      </c>
      <c r="M129" s="26">
        <f>$P$19*(CLEF!M109)</f>
        <v>86.725174289681192</v>
      </c>
      <c r="N129" s="26">
        <f>$P$19*(CLEF!N109)</f>
        <v>91.845666531944133</v>
      </c>
      <c r="O129" s="26">
        <f>$P$19*(CLEF!O109)</f>
        <v>94.569562461058595</v>
      </c>
      <c r="P129" s="26">
        <f>$P$19*(CLEF!P109)</f>
        <v>94.021598983842694</v>
      </c>
      <c r="Q129" s="26">
        <f>$P$19*(CLEF!Q109)</f>
        <v>91.148462890885881</v>
      </c>
      <c r="R129" s="26">
        <f>$P$19*(CLEF!R109)</f>
        <v>92.692608227892606</v>
      </c>
      <c r="S129" s="26">
        <f>$P$19*(CLEF!S109)</f>
        <v>86.582907710168882</v>
      </c>
      <c r="T129" s="26">
        <f>$P$19*(CLEF!T109)</f>
        <v>75.42673624987853</v>
      </c>
      <c r="U129" s="26">
        <f>$P$19*(CLEF!U109)</f>
        <v>70.289766612624049</v>
      </c>
      <c r="V129" s="26">
        <f>$P$19*(CLEF!V109)</f>
        <v>70.971492095963839</v>
      </c>
      <c r="W129" s="26">
        <f>$P$19*(CLEF!W109)</f>
        <v>61.735963858117998</v>
      </c>
      <c r="X129" s="26">
        <f>$P$19*(CLEF!X109)</f>
        <v>49.887320276554142</v>
      </c>
      <c r="Y129" s="26">
        <f>$P$19*(CLEF!Y109)</f>
        <v>38.595629852486525</v>
      </c>
      <c r="Z129" s="13">
        <f t="shared" si="2"/>
        <v>1558.8119222970756</v>
      </c>
    </row>
    <row r="130" spans="1:26" x14ac:dyDescent="0.25">
      <c r="A130" s="81">
        <v>42469</v>
      </c>
      <c r="B130" s="26">
        <f>$P$19*(CLEF!B110)</f>
        <v>30.842537830716132</v>
      </c>
      <c r="C130" s="26">
        <f>$P$19*(CLEF!C110)</f>
        <v>26.134204013212003</v>
      </c>
      <c r="D130" s="26">
        <f>$P$19*(CLEF!D110)</f>
        <v>23.579553724465036</v>
      </c>
      <c r="E130" s="26">
        <f>$P$19*(CLEF!E110)</f>
        <v>22.340375119474722</v>
      </c>
      <c r="F130" s="26">
        <f>$P$19*(CLEF!F110)</f>
        <v>22.257103619130174</v>
      </c>
      <c r="G130" s="26">
        <f>$P$19*(CLEF!G110)</f>
        <v>25.423914579192829</v>
      </c>
      <c r="H130" s="26">
        <f>$P$19*(CLEF!H110)</f>
        <v>33.809484751313619</v>
      </c>
      <c r="I130" s="26">
        <f>$P$19*(CLEF!I110)</f>
        <v>38.165922927775426</v>
      </c>
      <c r="J130" s="26">
        <f>$P$19*(CLEF!J110)</f>
        <v>40.487983465328696</v>
      </c>
      <c r="K130" s="26">
        <f>$P$19*(CLEF!K110)</f>
        <v>45.361559063753461</v>
      </c>
      <c r="L130" s="26">
        <f>$P$19*(CLEF!L110)</f>
        <v>49.332538006950934</v>
      </c>
      <c r="M130" s="26">
        <f>$P$19*(CLEF!M110)</f>
        <v>51.511199703393039</v>
      </c>
      <c r="N130" s="26">
        <f>$P$19*(CLEF!N110)</f>
        <v>52.827319923927547</v>
      </c>
      <c r="O130" s="26">
        <f>$P$19*(CLEF!O110)</f>
        <v>53.935329978869916</v>
      </c>
      <c r="P130" s="26">
        <f>$P$19*(CLEF!P110)</f>
        <v>55.754886115812866</v>
      </c>
      <c r="Q130" s="26">
        <f>$P$19*(CLEF!Q110)</f>
        <v>58.01580038081589</v>
      </c>
      <c r="R130" s="26">
        <f>$P$19*(CLEF!R110)</f>
        <v>60.212131162897798</v>
      </c>
      <c r="S130" s="26">
        <f>$P$19*(CLEF!S110)</f>
        <v>61.634397885043668</v>
      </c>
      <c r="T130" s="26">
        <f>$P$19*(CLEF!T110)</f>
        <v>60.102712608390192</v>
      </c>
      <c r="U130" s="26">
        <f>$P$19*(CLEF!U110)</f>
        <v>57.971036831399317</v>
      </c>
      <c r="V130" s="26">
        <f>$P$19*(CLEF!V110)</f>
        <v>61.238169555193188</v>
      </c>
      <c r="W130" s="26">
        <f>$P$19*(CLEF!W110)</f>
        <v>54.116792089591485</v>
      </c>
      <c r="X130" s="26">
        <f>$P$19*(CLEF!X110)</f>
        <v>43.550964965672527</v>
      </c>
      <c r="Y130" s="26">
        <f>$P$19*(CLEF!Y110)</f>
        <v>33.611539371799132</v>
      </c>
      <c r="Z130" s="13">
        <f t="shared" si="2"/>
        <v>1062.2174576741197</v>
      </c>
    </row>
    <row r="131" spans="1:26" x14ac:dyDescent="0.25">
      <c r="A131" s="81">
        <v>42470</v>
      </c>
      <c r="B131" s="26">
        <f>$P$19*(CLEF!B111)</f>
        <v>26.296724150979113</v>
      </c>
      <c r="C131" s="26">
        <f>$P$19*(CLEF!C111)</f>
        <v>22.401539704464621</v>
      </c>
      <c r="D131" s="26">
        <f>$P$19*(CLEF!D111)</f>
        <v>20.278753753130374</v>
      </c>
      <c r="E131" s="26">
        <f>$P$19*(CLEF!E111)</f>
        <v>19.518384979429708</v>
      </c>
      <c r="F131" s="26">
        <f>$P$19*(CLEF!F111)</f>
        <v>19.883645591758221</v>
      </c>
      <c r="G131" s="26">
        <f>$P$19*(CLEF!G111)</f>
        <v>23.294985322632016</v>
      </c>
      <c r="H131" s="26">
        <f>$P$19*(CLEF!H111)</f>
        <v>31.915929082291299</v>
      </c>
      <c r="I131" s="26">
        <f>$P$19*(CLEF!I111)</f>
        <v>37.005571083060239</v>
      </c>
      <c r="J131" s="26">
        <f>$P$19*(CLEF!J111)</f>
        <v>39.543538048249026</v>
      </c>
      <c r="K131" s="26">
        <f>$P$19*(CLEF!K111)</f>
        <v>43.916366203716841</v>
      </c>
      <c r="L131" s="26">
        <f>$P$19*(CLEF!L111)</f>
        <v>48.142511026538983</v>
      </c>
      <c r="M131" s="26">
        <f>$P$19*(CLEF!M111)</f>
        <v>51.317318994445756</v>
      </c>
      <c r="N131" s="26">
        <f>$P$19*(CLEF!N111)</f>
        <v>53.521703794797155</v>
      </c>
      <c r="O131" s="26">
        <f>$P$19*(CLEF!O111)</f>
        <v>56.106567881380791</v>
      </c>
      <c r="P131" s="26">
        <f>$P$19*(CLEF!P111)</f>
        <v>58.968852990049598</v>
      </c>
      <c r="Q131" s="26">
        <f>$P$19*(CLEF!Q111)</f>
        <v>62.152331725372612</v>
      </c>
      <c r="R131" s="26">
        <f>$P$19*(CLEF!R111)</f>
        <v>64.396593763413094</v>
      </c>
      <c r="S131" s="26">
        <f>$P$19*(CLEF!S111)</f>
        <v>64.340002105570179</v>
      </c>
      <c r="T131" s="26">
        <f>$P$19*(CLEF!T111)</f>
        <v>62.133796772303242</v>
      </c>
      <c r="U131" s="26">
        <f>$P$19*(CLEF!U111)</f>
        <v>60.60503146597987</v>
      </c>
      <c r="V131" s="26">
        <f>$P$19*(CLEF!V111)</f>
        <v>63.831796662426775</v>
      </c>
      <c r="W131" s="26">
        <f>$P$19*(CLEF!W111)</f>
        <v>56.071349950270985</v>
      </c>
      <c r="X131" s="26">
        <f>$P$19*(CLEF!X111)</f>
        <v>46.029099316717769</v>
      </c>
      <c r="Y131" s="26">
        <f>$P$19*(CLEF!Y111)</f>
        <v>35.589086600113824</v>
      </c>
      <c r="Z131" s="13">
        <f t="shared" si="2"/>
        <v>1067.2614809690922</v>
      </c>
    </row>
    <row r="132" spans="1:26" x14ac:dyDescent="0.25">
      <c r="A132" s="81">
        <v>42471</v>
      </c>
      <c r="B132" s="26">
        <f>$P$19*(CLEF!B112)</f>
        <v>28.01804130506294</v>
      </c>
      <c r="C132" s="26">
        <f>$P$19*(CLEF!C112)</f>
        <v>23.408605372727656</v>
      </c>
      <c r="D132" s="26">
        <f>$P$19*(CLEF!D112)</f>
        <v>21.167082599244889</v>
      </c>
      <c r="E132" s="26">
        <f>$P$19*(CLEF!E112)</f>
        <v>20.247002055880685</v>
      </c>
      <c r="F132" s="26">
        <f>$P$19*(CLEF!F112)</f>
        <v>20.549647599791776</v>
      </c>
      <c r="G132" s="26">
        <f>$P$19*(CLEF!G112)</f>
        <v>23.676700525781918</v>
      </c>
      <c r="H132" s="26">
        <f>$P$19*(CLEF!H112)</f>
        <v>32.055553833245547</v>
      </c>
      <c r="I132" s="26">
        <f>$P$19*(CLEF!I112)</f>
        <v>37.306544666679358</v>
      </c>
      <c r="J132" s="26">
        <f>$P$19*(CLEF!J112)</f>
        <v>41.156481147920822</v>
      </c>
      <c r="K132" s="26">
        <f>$P$19*(CLEF!K112)</f>
        <v>47.784272716540308</v>
      </c>
      <c r="L132" s="26">
        <f>$P$19*(CLEF!L112)</f>
        <v>54.151390852930419</v>
      </c>
      <c r="M132" s="26">
        <f>$P$19*(CLEF!M112)</f>
        <v>58.707340640773538</v>
      </c>
      <c r="N132" s="26">
        <f>$P$19*(CLEF!N112)</f>
        <v>61.957852579718235</v>
      </c>
      <c r="O132" s="26">
        <f>$P$19*(CLEF!O112)</f>
        <v>65.276945641711762</v>
      </c>
      <c r="P132" s="26">
        <f>$P$19*(CLEF!P112)</f>
        <v>68.371217227618985</v>
      </c>
      <c r="Q132" s="26">
        <f>$P$19*(CLEF!Q112)</f>
        <v>69.523082120349912</v>
      </c>
      <c r="R132" s="26">
        <f>$P$19*(CLEF!R112)</f>
        <v>69.886241639366688</v>
      </c>
      <c r="S132" s="26">
        <f>$P$19*(CLEF!S112)</f>
        <v>68.118710106921071</v>
      </c>
      <c r="T132" s="26">
        <f>$P$19*(CLEF!T112)</f>
        <v>64.907038161442216</v>
      </c>
      <c r="U132" s="26">
        <f>$P$19*(CLEF!U112)</f>
        <v>62.486433548874857</v>
      </c>
      <c r="V132" s="26">
        <f>$P$19*(CLEF!V112)</f>
        <v>64.160959309989011</v>
      </c>
      <c r="W132" s="26">
        <f>$P$19*(CLEF!W112)</f>
        <v>58.374530708061052</v>
      </c>
      <c r="X132" s="26">
        <f>$P$19*(CLEF!X112)</f>
        <v>50.771371613180186</v>
      </c>
      <c r="Y132" s="26">
        <f>$P$19*(CLEF!Y112)</f>
        <v>41.845660830752053</v>
      </c>
      <c r="Z132" s="13">
        <f t="shared" si="2"/>
        <v>1153.9087068045658</v>
      </c>
    </row>
    <row r="133" spans="1:26" x14ac:dyDescent="0.25">
      <c r="A133" s="81">
        <v>42472</v>
      </c>
      <c r="B133" s="26">
        <f>$P$19*(CLEF!B113)</f>
        <v>33.891563178938974</v>
      </c>
      <c r="C133" s="26">
        <f>$P$19*(CLEF!C113)</f>
        <v>28.769749676879261</v>
      </c>
      <c r="D133" s="26">
        <f>$P$19*(CLEF!D113)</f>
        <v>25.382437594417155</v>
      </c>
      <c r="E133" s="26">
        <f>$P$19*(CLEF!E113)</f>
        <v>23.533906686214724</v>
      </c>
      <c r="F133" s="26">
        <f>$P$19*(CLEF!F113)</f>
        <v>22.775893306874533</v>
      </c>
      <c r="G133" s="26">
        <f>$P$19*(CLEF!G113)</f>
        <v>23.357442143929422</v>
      </c>
      <c r="H133" s="26">
        <f>$P$19*(CLEF!H113)</f>
        <v>26.086146643282238</v>
      </c>
      <c r="I133" s="26">
        <f>$P$19*(CLEF!I113)</f>
        <v>29.68493492505506</v>
      </c>
      <c r="J133" s="26">
        <f>$P$19*(CLEF!J113)</f>
        <v>38.44969698434884</v>
      </c>
      <c r="K133" s="26">
        <f>$P$19*(CLEF!K113)</f>
        <v>49.291260731422781</v>
      </c>
      <c r="L133" s="26">
        <f>$P$19*(CLEF!L113)</f>
        <v>58.4284356200411</v>
      </c>
      <c r="M133" s="26">
        <f>$P$19*(CLEF!M113)</f>
        <v>65.962613136824885</v>
      </c>
      <c r="N133" s="26">
        <f>$P$19*(CLEF!N113)</f>
        <v>71.278845664454067</v>
      </c>
      <c r="O133" s="26">
        <f>$P$19*(CLEF!O113)</f>
        <v>76.173911083568996</v>
      </c>
      <c r="P133" s="26">
        <f>$P$19*(CLEF!P113)</f>
        <v>79.178512526303138</v>
      </c>
      <c r="Q133" s="26">
        <f>$P$19*(CLEF!Q113)</f>
        <v>81.964269949667454</v>
      </c>
      <c r="R133" s="26">
        <f>$P$19*(CLEF!R113)</f>
        <v>83.0106344589408</v>
      </c>
      <c r="S133" s="26">
        <f>$P$19*(CLEF!S113)</f>
        <v>81.847235147853354</v>
      </c>
      <c r="T133" s="26">
        <f>$P$19*(CLEF!T113)</f>
        <v>75.784511220602255</v>
      </c>
      <c r="U133" s="26">
        <f>$P$19*(CLEF!U113)</f>
        <v>69.043597147417245</v>
      </c>
      <c r="V133" s="26">
        <f>$P$19*(CLEF!V113)</f>
        <v>68.994763399149818</v>
      </c>
      <c r="W133" s="26">
        <f>$P$19*(CLEF!W113)</f>
        <v>62.607301524377554</v>
      </c>
      <c r="X133" s="26">
        <f>$P$19*(CLEF!X113)</f>
        <v>53.229681884508146</v>
      </c>
      <c r="Y133" s="26">
        <f>$P$19*(CLEF!Y113)</f>
        <v>44.35373083786191</v>
      </c>
      <c r="Z133" s="13">
        <f t="shared" si="2"/>
        <v>1273.0810754729337</v>
      </c>
    </row>
    <row r="134" spans="1:26" x14ac:dyDescent="0.25">
      <c r="A134" s="81">
        <v>42473</v>
      </c>
      <c r="B134" s="26">
        <f>$P$19*(CLEF!B114)</f>
        <v>36.371822118501555</v>
      </c>
      <c r="C134" s="26">
        <f>$P$19*(CLEF!C114)</f>
        <v>30.679531203986198</v>
      </c>
      <c r="D134" s="26">
        <f>$P$19*(CLEF!D114)</f>
        <v>27.350011798993975</v>
      </c>
      <c r="E134" s="26">
        <f>$P$19*(CLEF!E114)</f>
        <v>25.210965092284461</v>
      </c>
      <c r="F134" s="26">
        <f>$P$19*(CLEF!F114)</f>
        <v>24.339115023232388</v>
      </c>
      <c r="G134" s="26">
        <f>$P$19*(CLEF!G114)</f>
        <v>24.659152547564396</v>
      </c>
      <c r="H134" s="26">
        <f>$P$19*(CLEF!H114)</f>
        <v>26.502095743048965</v>
      </c>
      <c r="I134" s="26">
        <f>$P$19*(CLEF!I114)</f>
        <v>29.225551137058599</v>
      </c>
      <c r="J134" s="26">
        <f>$P$19*(CLEF!J114)</f>
        <v>36.976970507501555</v>
      </c>
      <c r="K134" s="26">
        <f>$P$19*(CLEF!K114)</f>
        <v>47.532680872307274</v>
      </c>
      <c r="L134" s="26">
        <f>$P$19*(CLEF!L114)</f>
        <v>56.326930451170796</v>
      </c>
      <c r="M134" s="26">
        <f>$P$19*(CLEF!M114)</f>
        <v>63.035925942042837</v>
      </c>
      <c r="N134" s="26">
        <f>$P$19*(CLEF!N114)</f>
        <v>69.1804235502821</v>
      </c>
      <c r="O134" s="26">
        <f>$P$19*(CLEF!O114)</f>
        <v>73.388475682728341</v>
      </c>
      <c r="P134" s="26">
        <f>$P$19*(CLEF!P114)</f>
        <v>75.181894094486921</v>
      </c>
      <c r="Q134" s="26">
        <f>$P$19*(CLEF!Q114)</f>
        <v>76.636333008959028</v>
      </c>
      <c r="R134" s="26">
        <f>$P$19*(CLEF!R114)</f>
        <v>77.017594892848109</v>
      </c>
      <c r="S134" s="26">
        <f>$P$19*(CLEF!S114)</f>
        <v>76.297086771985548</v>
      </c>
      <c r="T134" s="26">
        <f>$P$19*(CLEF!T114)</f>
        <v>72.885781938402403</v>
      </c>
      <c r="U134" s="26">
        <f>$P$19*(CLEF!U114)</f>
        <v>71.875610065753165</v>
      </c>
      <c r="V134" s="26">
        <f>$P$19*(CLEF!V114)</f>
        <v>74.957805115986631</v>
      </c>
      <c r="W134" s="26">
        <f>$P$19*(CLEF!W114)</f>
        <v>67.421897591932364</v>
      </c>
      <c r="X134" s="26">
        <f>$P$19*(CLEF!X114)</f>
        <v>57.319456387868101</v>
      </c>
      <c r="Y134" s="26">
        <f>$P$19*(CLEF!Y114)</f>
        <v>45.766269853857708</v>
      </c>
      <c r="Z134" s="13">
        <f t="shared" si="2"/>
        <v>1266.1393813927832</v>
      </c>
    </row>
    <row r="135" spans="1:26" x14ac:dyDescent="0.25">
      <c r="A135" s="81">
        <v>42474</v>
      </c>
      <c r="B135" s="26">
        <f>$P$19*(CLEF!B115)</f>
        <v>36.684452088235581</v>
      </c>
      <c r="C135" s="26">
        <f>$P$19*(CLEF!C115)</f>
        <v>31.294677148482847</v>
      </c>
      <c r="D135" s="26">
        <f>$P$19*(CLEF!D115)</f>
        <v>28.480418658665879</v>
      </c>
      <c r="E135" s="26">
        <f>$P$19*(CLEF!E115)</f>
        <v>26.927434978144255</v>
      </c>
      <c r="F135" s="26">
        <f>$P$19*(CLEF!F115)</f>
        <v>27.067928360669914</v>
      </c>
      <c r="G135" s="26">
        <f>$P$19*(CLEF!G115)</f>
        <v>30.562433863463113</v>
      </c>
      <c r="H135" s="26">
        <f>$P$19*(CLEF!H115)</f>
        <v>39.721161802516043</v>
      </c>
      <c r="I135" s="26">
        <f>$P$19*(CLEF!I115)</f>
        <v>45.440772458367654</v>
      </c>
      <c r="J135" s="26">
        <f>$P$19*(CLEF!J115)</f>
        <v>52.018696144155967</v>
      </c>
      <c r="K135" s="26">
        <f>$P$19*(CLEF!K115)</f>
        <v>62.821430954331419</v>
      </c>
      <c r="L135" s="26">
        <f>$P$19*(CLEF!L115)</f>
        <v>73.630382319492014</v>
      </c>
      <c r="M135" s="26">
        <f>$P$19*(CLEF!M115)</f>
        <v>83.633037657823209</v>
      </c>
      <c r="N135" s="26">
        <f>$P$19*(CLEF!N115)</f>
        <v>92.104982079497475</v>
      </c>
      <c r="O135" s="26">
        <f>$P$19*(CLEF!O115)</f>
        <v>100.77303890913237</v>
      </c>
      <c r="P135" s="26">
        <f>$P$19*(CLEF!P115)</f>
        <v>107.90504311801571</v>
      </c>
      <c r="Q135" s="26">
        <f>$P$19*(CLEF!Q115)</f>
        <v>114.12252823690531</v>
      </c>
      <c r="R135" s="26">
        <f>$P$19*(CLEF!R115)</f>
        <v>117.43667210294467</v>
      </c>
      <c r="S135" s="26">
        <f>$P$19*(CLEF!S115)</f>
        <v>116.34359359667306</v>
      </c>
      <c r="T135" s="26">
        <f>$P$19*(CLEF!T115)</f>
        <v>109.44923786405771</v>
      </c>
      <c r="U135" s="26">
        <f>$P$19*(CLEF!U115)</f>
        <v>101.04465626991889</v>
      </c>
      <c r="V135" s="26">
        <f>$P$19*(CLEF!V115)</f>
        <v>99.901619700688684</v>
      </c>
      <c r="W135" s="26">
        <f>$P$19*(CLEF!W115)</f>
        <v>87.867511185509571</v>
      </c>
      <c r="X135" s="26">
        <f>$P$19*(CLEF!X115)</f>
        <v>72.434834656801684</v>
      </c>
      <c r="Y135" s="26">
        <f>$P$19*(CLEF!Y115)</f>
        <v>56.724671457640035</v>
      </c>
      <c r="Z135" s="13">
        <f t="shared" si="2"/>
        <v>1714.3912156121332</v>
      </c>
    </row>
    <row r="136" spans="1:26" x14ac:dyDescent="0.25">
      <c r="A136" s="81">
        <v>42475</v>
      </c>
      <c r="B136" s="26">
        <f>$P$19*(CLEF!B116)</f>
        <v>44.785394774991637</v>
      </c>
      <c r="C136" s="26">
        <f>$P$19*(CLEF!C116)</f>
        <v>37.839797381053536</v>
      </c>
      <c r="D136" s="26">
        <f>$P$19*(CLEF!D116)</f>
        <v>33.809484751313619</v>
      </c>
      <c r="E136" s="26">
        <f>$P$19*(CLEF!E116)</f>
        <v>31.156721248160999</v>
      </c>
      <c r="F136" s="26">
        <f>$P$19*(CLEF!F116)</f>
        <v>30.659999432267863</v>
      </c>
      <c r="G136" s="26">
        <f>$P$19*(CLEF!G116)</f>
        <v>33.939488215578415</v>
      </c>
      <c r="H136" s="26">
        <f>$P$19*(CLEF!H116)</f>
        <v>43.411428321739223</v>
      </c>
      <c r="I136" s="26">
        <f>$P$19*(CLEF!I116)</f>
        <v>48.871219319670494</v>
      </c>
      <c r="J136" s="26">
        <f>$P$19*(CLEF!J116)</f>
        <v>57.114926822504508</v>
      </c>
      <c r="K136" s="26">
        <f>$P$19*(CLEF!K116)</f>
        <v>69.699636151727105</v>
      </c>
      <c r="L136" s="26">
        <f>$P$19*(CLEF!L116)</f>
        <v>81.093840304000437</v>
      </c>
      <c r="M136" s="26">
        <f>$P$19*(CLEF!M116)</f>
        <v>92.172689733726699</v>
      </c>
      <c r="N136" s="26">
        <f>$P$19*(CLEF!N116)</f>
        <v>100.61967775533296</v>
      </c>
      <c r="O136" s="26">
        <f>$P$19*(CLEF!O116)</f>
        <v>106.857368405513</v>
      </c>
      <c r="P136" s="26">
        <f>$P$19*(CLEF!P116)</f>
        <v>109.3631614507869</v>
      </c>
      <c r="Q136" s="26">
        <f>$P$19*(CLEF!Q116)</f>
        <v>111.31427242659909</v>
      </c>
      <c r="R136" s="26">
        <f>$P$19*(CLEF!R116)</f>
        <v>109.89245142232399</v>
      </c>
      <c r="S136" s="26">
        <f>$P$19*(CLEF!S116)</f>
        <v>101.45868843732356</v>
      </c>
      <c r="T136" s="26">
        <f>$P$19*(CLEF!T116)</f>
        <v>97.263684436405754</v>
      </c>
      <c r="U136" s="26">
        <f>$P$19*(CLEF!U116)</f>
        <v>91.575466139365375</v>
      </c>
      <c r="V136" s="26">
        <f>$P$19*(CLEF!V116)</f>
        <v>91.992191271952095</v>
      </c>
      <c r="W136" s="26">
        <f>$P$19*(CLEF!W116)</f>
        <v>81.496632434154023</v>
      </c>
      <c r="X136" s="26">
        <f>$P$19*(CLEF!X116)</f>
        <v>66.738271070046096</v>
      </c>
      <c r="Y136" s="26">
        <f>$P$19*(CLEF!Y116)</f>
        <v>52.298879580486727</v>
      </c>
      <c r="Z136" s="13">
        <f t="shared" si="2"/>
        <v>1725.4253712870241</v>
      </c>
    </row>
    <row r="137" spans="1:26" x14ac:dyDescent="0.25">
      <c r="A137" s="81">
        <v>42476</v>
      </c>
      <c r="B137" s="26">
        <f>$P$19*(CLEF!B117)</f>
        <v>41.640581892198909</v>
      </c>
      <c r="C137" s="26">
        <f>$P$19*(CLEF!C117)</f>
        <v>35.051109621827216</v>
      </c>
      <c r="D137" s="26">
        <f>$P$19*(CLEF!D117)</f>
        <v>31.196106123085887</v>
      </c>
      <c r="E137" s="26">
        <f>$P$19*(CLEF!E117)</f>
        <v>29.289140219954838</v>
      </c>
      <c r="F137" s="26">
        <f>$P$19*(CLEF!F117)</f>
        <v>28.896001855157301</v>
      </c>
      <c r="G137" s="26">
        <f>$P$19*(CLEF!G117)</f>
        <v>31.92921354794656</v>
      </c>
      <c r="H137" s="26">
        <f>$P$19*(CLEF!H117)</f>
        <v>40.398267713815407</v>
      </c>
      <c r="I137" s="26">
        <f>$P$19*(CLEF!I117)</f>
        <v>44.927120619257643</v>
      </c>
      <c r="J137" s="26">
        <f>$P$19*(CLEF!J117)</f>
        <v>48.313960033466088</v>
      </c>
      <c r="K137" s="26">
        <f>$P$19*(CLEF!K117)</f>
        <v>53.76279224557787</v>
      </c>
      <c r="L137" s="26">
        <f>$P$19*(CLEF!L117)</f>
        <v>58.536320075830744</v>
      </c>
      <c r="M137" s="26">
        <f>$P$19*(CLEF!M117)</f>
        <v>61.920843484699859</v>
      </c>
      <c r="N137" s="26">
        <f>$P$19*(CLEF!N117)</f>
        <v>65.533651148338109</v>
      </c>
      <c r="O137" s="26">
        <f>$P$19*(CLEF!O117)</f>
        <v>69.817463225694439</v>
      </c>
      <c r="P137" s="26">
        <f>$P$19*(CLEF!P117)</f>
        <v>72.996226335048249</v>
      </c>
      <c r="Q137" s="26">
        <f>$P$19*(CLEF!Q117)</f>
        <v>75.416526546496087</v>
      </c>
      <c r="R137" s="26">
        <f>$P$19*(CLEF!R117)</f>
        <v>76.904147947134817</v>
      </c>
      <c r="S137" s="26">
        <f>$P$19*(CLEF!S117)</f>
        <v>76.358711932108577</v>
      </c>
      <c r="T137" s="26">
        <f>$P$19*(CLEF!T117)</f>
        <v>73.822174028248057</v>
      </c>
      <c r="U137" s="26">
        <f>$P$19*(CLEF!U117)</f>
        <v>73.227425722899312</v>
      </c>
      <c r="V137" s="26">
        <f>$P$19*(CLEF!V117)</f>
        <v>76.009831624289646</v>
      </c>
      <c r="W137" s="26">
        <f>$P$19*(CLEF!W117)</f>
        <v>69.738900786482205</v>
      </c>
      <c r="X137" s="26">
        <f>$P$19*(CLEF!X117)</f>
        <v>58.536320075830744</v>
      </c>
      <c r="Y137" s="26">
        <f>$P$19*(CLEF!Y117)</f>
        <v>46.2447013432338</v>
      </c>
      <c r="Z137" s="13">
        <f t="shared" si="2"/>
        <v>1340.4675381486225</v>
      </c>
    </row>
    <row r="138" spans="1:26" x14ac:dyDescent="0.25">
      <c r="A138" s="81">
        <v>42477</v>
      </c>
      <c r="B138" s="26">
        <f>$P$19*(CLEF!B118)</f>
        <v>37.399950202023618</v>
      </c>
      <c r="C138" s="26">
        <f>$P$19*(CLEF!C118)</f>
        <v>32.108824374674647</v>
      </c>
      <c r="D138" s="26">
        <f>$P$19*(CLEF!D118)</f>
        <v>29.200134852892937</v>
      </c>
      <c r="E138" s="26">
        <f>$P$19*(CLEF!E118)</f>
        <v>27.73252480258078</v>
      </c>
      <c r="F138" s="26">
        <f>$P$19*(CLEF!F118)</f>
        <v>27.937203631603431</v>
      </c>
      <c r="G138" s="26">
        <f>$P$19*(CLEF!G118)</f>
        <v>31.558293355212488</v>
      </c>
      <c r="H138" s="26">
        <f>$P$19*(CLEF!H118)</f>
        <v>40.615251120213088</v>
      </c>
      <c r="I138" s="26">
        <f>$P$19*(CLEF!I118)</f>
        <v>46.276685228397568</v>
      </c>
      <c r="J138" s="26">
        <f>$P$19*(CLEF!J118)</f>
        <v>51.544955403472542</v>
      </c>
      <c r="K138" s="26">
        <f>$P$19*(CLEF!K118)</f>
        <v>59.920569482224209</v>
      </c>
      <c r="L138" s="26">
        <f>$P$19*(CLEF!L118)</f>
        <v>67.779534355564365</v>
      </c>
      <c r="M138" s="26">
        <f>$P$19*(CLEF!M118)</f>
        <v>73.086652125495206</v>
      </c>
      <c r="N138" s="26">
        <f>$P$19*(CLEF!N118)</f>
        <v>74.896747987010528</v>
      </c>
      <c r="O138" s="26">
        <f>$P$19*(CLEF!O118)</f>
        <v>76.307355904417392</v>
      </c>
      <c r="P138" s="26">
        <f>$P$19*(CLEF!P118)</f>
        <v>76.842303037735959</v>
      </c>
      <c r="Q138" s="26">
        <f>$P$19*(CLEF!Q118)</f>
        <v>76.030331882203143</v>
      </c>
      <c r="R138" s="26">
        <f>$P$19*(CLEF!R118)</f>
        <v>74.805208938439833</v>
      </c>
      <c r="S138" s="26">
        <f>$P$19*(CLEF!S118)</f>
        <v>72.274835070869642</v>
      </c>
      <c r="T138" s="26">
        <f>$P$19*(CLEF!T118)</f>
        <v>69.95505391377641</v>
      </c>
      <c r="U138" s="26">
        <f>$P$19*(CLEF!U118)</f>
        <v>68.565771350620594</v>
      </c>
      <c r="V138" s="26">
        <f>$P$19*(CLEF!V118)</f>
        <v>70.309480472185712</v>
      </c>
      <c r="W138" s="26">
        <f>$P$19*(CLEF!W118)</f>
        <v>65.134549147533249</v>
      </c>
      <c r="X138" s="26">
        <f>$P$19*(CLEF!X118)</f>
        <v>56.335753937423355</v>
      </c>
      <c r="Y138" s="26">
        <f>$P$19*(CLEF!Y118)</f>
        <v>45.933437896119052</v>
      </c>
      <c r="Z138" s="13">
        <f t="shared" si="2"/>
        <v>1352.5514084726899</v>
      </c>
    </row>
    <row r="139" spans="1:26" x14ac:dyDescent="0.25">
      <c r="A139" s="81">
        <v>42478</v>
      </c>
      <c r="B139" s="26">
        <f>$P$19*(CLEF!B119)</f>
        <v>37.44309983812672</v>
      </c>
      <c r="C139" s="26">
        <f>$P$19*(CLEF!C119)</f>
        <v>31.995677338350394</v>
      </c>
      <c r="D139" s="26">
        <f>$P$19*(CLEF!D119)</f>
        <v>28.687833988104408</v>
      </c>
      <c r="E139" s="26">
        <f>$P$19*(CLEF!E119)</f>
        <v>26.945739470888189</v>
      </c>
      <c r="F139" s="26">
        <f>$P$19*(CLEF!F119)</f>
        <v>26.677896891294051</v>
      </c>
      <c r="G139" s="26">
        <f>$P$19*(CLEF!G119)</f>
        <v>29.448415255208566</v>
      </c>
      <c r="H139" s="26">
        <f>$P$19*(CLEF!H119)</f>
        <v>35.54701912553881</v>
      </c>
      <c r="I139" s="26">
        <f>$P$19*(CLEF!I119)</f>
        <v>41.103704351326861</v>
      </c>
      <c r="J139" s="26">
        <f>$P$19*(CLEF!J119)</f>
        <v>49.060427246846999</v>
      </c>
      <c r="K139" s="26">
        <f>$P$19*(CLEF!K119)</f>
        <v>59.938771356202551</v>
      </c>
      <c r="L139" s="26">
        <f>$P$19*(CLEF!L119)</f>
        <v>69.562297000552007</v>
      </c>
      <c r="M139" s="26">
        <f>$P$19*(CLEF!M119)</f>
        <v>76.338167447925741</v>
      </c>
      <c r="N139" s="26">
        <f>$P$19*(CLEF!N119)</f>
        <v>80.670926603364691</v>
      </c>
      <c r="O139" s="26">
        <f>$P$19*(CLEF!O119)</f>
        <v>85.503324089849599</v>
      </c>
      <c r="P139" s="26">
        <f>$P$19*(CLEF!P119)</f>
        <v>87.900574122541883</v>
      </c>
      <c r="Q139" s="26">
        <f>$P$19*(CLEF!Q119)</f>
        <v>87.471241048013866</v>
      </c>
      <c r="R139" s="26">
        <f>$P$19*(CLEF!R119)</f>
        <v>86.517285600953556</v>
      </c>
      <c r="S139" s="26">
        <f>$P$19*(CLEF!S119)</f>
        <v>85.394651853637228</v>
      </c>
      <c r="T139" s="26">
        <f>$P$19*(CLEF!T119)</f>
        <v>80.73429317284328</v>
      </c>
      <c r="U139" s="26">
        <f>$P$19*(CLEF!U119)</f>
        <v>75.385901582561587</v>
      </c>
      <c r="V139" s="26">
        <f>$P$19*(CLEF!V119)</f>
        <v>75.671976441694241</v>
      </c>
      <c r="W139" s="26">
        <f>$P$19*(CLEF!W119)</f>
        <v>69.503478826461617</v>
      </c>
      <c r="X139" s="26">
        <f>$P$19*(CLEF!X119)</f>
        <v>61.127822249029279</v>
      </c>
      <c r="Y139" s="26">
        <f>$P$19*(CLEF!Y119)</f>
        <v>51.942413085403771</v>
      </c>
      <c r="Z139" s="13">
        <f t="shared" si="2"/>
        <v>1440.57293798672</v>
      </c>
    </row>
    <row r="140" spans="1:26" x14ac:dyDescent="0.25">
      <c r="A140" s="81">
        <v>42479</v>
      </c>
      <c r="B140" s="26">
        <f>$P$19*(CLEF!B120)</f>
        <v>42.778594633645397</v>
      </c>
      <c r="C140" s="26">
        <f>$P$19*(CLEF!C120)</f>
        <v>37.177406724326403</v>
      </c>
      <c r="D140" s="26">
        <f>$P$19*(CLEF!D120)</f>
        <v>33.495772620051497</v>
      </c>
      <c r="E140" s="26">
        <f>$P$19*(CLEF!E120)</f>
        <v>31.196106123085887</v>
      </c>
      <c r="F140" s="26">
        <f>$P$19*(CLEF!F120)</f>
        <v>30.432588300800582</v>
      </c>
      <c r="G140" s="26">
        <f>$P$19*(CLEF!G120)</f>
        <v>31.143598484803039</v>
      </c>
      <c r="H140" s="26">
        <f>$P$19*(CLEF!H120)</f>
        <v>32.529875389231876</v>
      </c>
      <c r="I140" s="26">
        <f>$P$19*(CLEF!I120)</f>
        <v>34.683194396784678</v>
      </c>
      <c r="J140" s="26">
        <f>$P$19*(CLEF!J120)</f>
        <v>41.247034434409898</v>
      </c>
      <c r="K140" s="26">
        <f>$P$19*(CLEF!K120)</f>
        <v>53.34124299445503</v>
      </c>
      <c r="L140" s="26">
        <f>$P$19*(CLEF!L120)</f>
        <v>64.321143747906206</v>
      </c>
      <c r="M140" s="26">
        <f>$P$19*(CLEF!M120)</f>
        <v>72.434834656801684</v>
      </c>
      <c r="N140" s="26">
        <f>$P$19*(CLEF!N120)</f>
        <v>79.314562550830317</v>
      </c>
      <c r="O140" s="26">
        <f>$P$19*(CLEF!O120)</f>
        <v>84.538570522713897</v>
      </c>
      <c r="P140" s="26">
        <f>$P$19*(CLEF!P120)</f>
        <v>87.460246328350507</v>
      </c>
      <c r="Q140" s="26">
        <f>$P$19*(CLEF!Q120)</f>
        <v>89.461547555035338</v>
      </c>
      <c r="R140" s="26">
        <f>$P$19*(CLEF!R120)</f>
        <v>89.13937404010089</v>
      </c>
      <c r="S140" s="26">
        <f>$P$19*(CLEF!S120)</f>
        <v>85.134120429194581</v>
      </c>
      <c r="T140" s="26">
        <f>$P$19*(CLEF!T120)</f>
        <v>77.596439362635905</v>
      </c>
      <c r="U140" s="26">
        <f>$P$19*(CLEF!U120)</f>
        <v>68.828857878671229</v>
      </c>
      <c r="V140" s="26">
        <f>$P$19*(CLEF!V120)</f>
        <v>67.325401400499715</v>
      </c>
      <c r="W140" s="26">
        <f>$P$19*(CLEF!W120)</f>
        <v>59.902370372387686</v>
      </c>
      <c r="X140" s="26">
        <f>$P$19*(CLEF!X120)</f>
        <v>51.680088769463907</v>
      </c>
      <c r="Y140" s="26">
        <f>$P$19*(CLEF!Y120)</f>
        <v>41.194199590837414</v>
      </c>
      <c r="Z140" s="13">
        <f t="shared" si="2"/>
        <v>1386.3571713070235</v>
      </c>
    </row>
    <row r="141" spans="1:26" x14ac:dyDescent="0.25">
      <c r="A141" s="81">
        <v>42480</v>
      </c>
      <c r="B141" s="26">
        <f>$P$19*(CLEF!B121)</f>
        <v>32.711165432124268</v>
      </c>
      <c r="C141" s="26">
        <f>$P$19*(CLEF!C121)</f>
        <v>27.006799364006131</v>
      </c>
      <c r="D141" s="26">
        <f>$P$19*(CLEF!D121)</f>
        <v>23.431362552448796</v>
      </c>
      <c r="E141" s="26">
        <f>$P$19*(CLEF!E121)</f>
        <v>21.667610638443737</v>
      </c>
      <c r="F141" s="26">
        <f>$P$19*(CLEF!F121)</f>
        <v>20.94590529864924</v>
      </c>
      <c r="G141" s="26">
        <f>$P$19*(CLEF!G121)</f>
        <v>21.324226481144443</v>
      </c>
      <c r="H141" s="26">
        <f>$P$19*(CLEF!H121)</f>
        <v>23.096815356593499</v>
      </c>
      <c r="I141" s="26">
        <f>$P$19*(CLEF!I121)</f>
        <v>25.281848745481216</v>
      </c>
      <c r="J141" s="26">
        <f>$P$19*(CLEF!J121)</f>
        <v>31.982379051985959</v>
      </c>
      <c r="K141" s="26">
        <f>$P$19*(CLEF!K121)</f>
        <v>39.758216851392426</v>
      </c>
      <c r="L141" s="26">
        <f>$P$19*(CLEF!L121)</f>
        <v>44.424223710506865</v>
      </c>
      <c r="M141" s="26">
        <f>$P$19*(CLEF!M121)</f>
        <v>48.42842867510484</v>
      </c>
      <c r="N141" s="26">
        <f>$P$19*(CLEF!N121)</f>
        <v>51.207895948207657</v>
      </c>
      <c r="O141" s="26">
        <f>$P$19*(CLEF!O121)</f>
        <v>53.255416390502475</v>
      </c>
      <c r="P141" s="26">
        <f>$P$19*(CLEF!P121)</f>
        <v>54.654315403099545</v>
      </c>
      <c r="Q141" s="26">
        <f>$P$19*(CLEF!Q121)</f>
        <v>55.763664684760641</v>
      </c>
      <c r="R141" s="26">
        <f>$P$19*(CLEF!R121)</f>
        <v>56.485858932142051</v>
      </c>
      <c r="S141" s="26">
        <f>$P$19*(CLEF!S121)</f>
        <v>55.72855455518237</v>
      </c>
      <c r="T141" s="26">
        <f>$P$19*(CLEF!T121)</f>
        <v>53.840400019304113</v>
      </c>
      <c r="U141" s="26">
        <f>$P$19*(CLEF!U121)</f>
        <v>52.776064441895592</v>
      </c>
      <c r="V141" s="26">
        <f>$P$19*(CLEF!V121)</f>
        <v>56.547724918122412</v>
      </c>
      <c r="W141" s="26">
        <f>$P$19*(CLEF!W121)</f>
        <v>52.341397264662966</v>
      </c>
      <c r="X141" s="26">
        <f>$P$19*(CLEF!X121)</f>
        <v>44.385054093127302</v>
      </c>
      <c r="Y141" s="26">
        <f>$P$19*(CLEF!Y121)</f>
        <v>34.88426602071366</v>
      </c>
      <c r="Z141" s="13">
        <f t="shared" si="2"/>
        <v>981.92959482960237</v>
      </c>
    </row>
    <row r="142" spans="1:26" x14ac:dyDescent="0.25">
      <c r="A142" s="81">
        <v>42481</v>
      </c>
      <c r="B142" s="26">
        <f>$P$19*(CLEF!B122)</f>
        <v>27.466951237914788</v>
      </c>
      <c r="C142" s="26">
        <f>$P$19*(CLEF!C122)</f>
        <v>23.085516926846122</v>
      </c>
      <c r="D142" s="26">
        <f>$P$19*(CLEF!D122)</f>
        <v>20.902884195141429</v>
      </c>
      <c r="E142" s="26">
        <f>$P$19*(CLEF!E122)</f>
        <v>19.87840374228735</v>
      </c>
      <c r="F142" s="26">
        <f>$P$19*(CLEF!F122)</f>
        <v>20.194137843301213</v>
      </c>
      <c r="G142" s="26">
        <f>$P$19*(CLEF!G122)</f>
        <v>23.454130788737274</v>
      </c>
      <c r="H142" s="26">
        <f>$P$19*(CLEF!H122)</f>
        <v>31.123919522532031</v>
      </c>
      <c r="I142" s="26">
        <f>$P$19*(CLEF!I122)</f>
        <v>35.680318137905466</v>
      </c>
      <c r="J142" s="26">
        <f>$P$19*(CLEF!J122)</f>
        <v>39.65450624977246</v>
      </c>
      <c r="K142" s="26">
        <f>$P$19*(CLEF!K122)</f>
        <v>45.037506623407239</v>
      </c>
      <c r="L142" s="26">
        <f>$P$19*(CLEF!L122)</f>
        <v>50.370084558255385</v>
      </c>
      <c r="M142" s="26">
        <f>$P$19*(CLEF!M122)</f>
        <v>54.619556319534219</v>
      </c>
      <c r="N142" s="26">
        <f>$P$19*(CLEF!N122)</f>
        <v>59.086271316543183</v>
      </c>
      <c r="O142" s="26">
        <f>$P$19*(CLEF!O122)</f>
        <v>62.812113377725979</v>
      </c>
      <c r="P142" s="26">
        <f>$P$19*(CLEF!P122)</f>
        <v>67.161516467701958</v>
      </c>
      <c r="Q142" s="26">
        <f>$P$19*(CLEF!Q122)</f>
        <v>70.704338133204146</v>
      </c>
      <c r="R142" s="26">
        <f>$P$19*(CLEF!R122)</f>
        <v>73.620294929385764</v>
      </c>
      <c r="S142" s="26">
        <f>$P$19*(CLEF!S122)</f>
        <v>73.358265340068968</v>
      </c>
      <c r="T142" s="26">
        <f>$P$19*(CLEF!T122)</f>
        <v>71.120128640333121</v>
      </c>
      <c r="U142" s="26">
        <f>$P$19*(CLEF!U122)</f>
        <v>68.070204600496439</v>
      </c>
      <c r="V142" s="26">
        <f>$P$19*(CLEF!V122)</f>
        <v>70.408091232121549</v>
      </c>
      <c r="W142" s="26">
        <f>$P$19*(CLEF!W122)</f>
        <v>62.300710859033558</v>
      </c>
      <c r="X142" s="26">
        <f>$P$19*(CLEF!X122)</f>
        <v>51.039780841850359</v>
      </c>
      <c r="Y142" s="26">
        <f>$P$19*(CLEF!Y122)</f>
        <v>40.040399798822513</v>
      </c>
      <c r="Z142" s="13">
        <f t="shared" si="2"/>
        <v>1161.1900316829226</v>
      </c>
    </row>
    <row r="143" spans="1:26" x14ac:dyDescent="0.25">
      <c r="A143" s="81">
        <v>42482</v>
      </c>
      <c r="B143" s="26">
        <f>$P$19*(CLEF!B123)</f>
        <v>30.947088731453704</v>
      </c>
      <c r="C143" s="26">
        <f>$P$19*(CLEF!C123)</f>
        <v>25.518846266347303</v>
      </c>
      <c r="D143" s="26">
        <f>$P$19*(CLEF!D123)</f>
        <v>23.074221261240581</v>
      </c>
      <c r="E143" s="26">
        <f>$P$19*(CLEF!E123)</f>
        <v>21.634789218304206</v>
      </c>
      <c r="F143" s="26">
        <f>$P$19*(CLEF!F123)</f>
        <v>21.662138674165174</v>
      </c>
      <c r="G143" s="26">
        <f>$P$19*(CLEF!G123)</f>
        <v>25.329159797115736</v>
      </c>
      <c r="H143" s="26">
        <f>$P$19*(CLEF!H123)</f>
        <v>33.672908503284773</v>
      </c>
      <c r="I143" s="26">
        <f>$P$19*(CLEF!I123)</f>
        <v>37.673651380235405</v>
      </c>
      <c r="J143" s="26">
        <f>$P$19*(CLEF!J123)</f>
        <v>41.982659992481544</v>
      </c>
      <c r="K143" s="26">
        <f>$P$19*(CLEF!K123)</f>
        <v>47.581324240305889</v>
      </c>
      <c r="L143" s="26">
        <f>$P$19*(CLEF!L123)</f>
        <v>53.76279224557787</v>
      </c>
      <c r="M143" s="26">
        <f>$P$19*(CLEF!M123)</f>
        <v>60.239501349822532</v>
      </c>
      <c r="N143" s="26">
        <f>$P$19*(CLEF!N123)</f>
        <v>65.343450548725372</v>
      </c>
      <c r="O143" s="26">
        <f>$P$19*(CLEF!O123)</f>
        <v>69.640759930658191</v>
      </c>
      <c r="P143" s="26">
        <f>$P$19*(CLEF!P123)</f>
        <v>74.216633307324642</v>
      </c>
      <c r="Q143" s="26">
        <f>$P$19*(CLEF!Q123)</f>
        <v>79.943999108609887</v>
      </c>
      <c r="R143" s="26">
        <f>$P$19*(CLEF!R123)</f>
        <v>84.020526116711579</v>
      </c>
      <c r="S143" s="26">
        <f>$P$19*(CLEF!S123)</f>
        <v>84.798189780351251</v>
      </c>
      <c r="T143" s="26">
        <f>$P$19*(CLEF!T123)</f>
        <v>81.65590401423043</v>
      </c>
      <c r="U143" s="26">
        <f>$P$19*(CLEF!U123)</f>
        <v>76.986646524318971</v>
      </c>
      <c r="V143" s="26">
        <f>$P$19*(CLEF!V123)</f>
        <v>79.073938130360006</v>
      </c>
      <c r="W143" s="26">
        <f>$P$19*(CLEF!W123)</f>
        <v>70.014062813653368</v>
      </c>
      <c r="X143" s="26">
        <f>$P$19*(CLEF!X123)</f>
        <v>56.645011308601916</v>
      </c>
      <c r="Y143" s="26">
        <f>$P$19*(CLEF!Y123)</f>
        <v>43.473416966513454</v>
      </c>
      <c r="Z143" s="13">
        <f t="shared" si="2"/>
        <v>1288.8916202103935</v>
      </c>
    </row>
    <row r="144" spans="1:26" x14ac:dyDescent="0.25">
      <c r="A144" s="81">
        <v>42483</v>
      </c>
      <c r="B144" s="26">
        <f>$P$19*(CLEF!B124)</f>
        <v>33.905252591372957</v>
      </c>
      <c r="C144" s="26">
        <f>$P$19*(CLEF!C124)</f>
        <v>28.442787631734799</v>
      </c>
      <c r="D144" s="26">
        <f>$P$19*(CLEF!D124)</f>
        <v>25.246394480244589</v>
      </c>
      <c r="E144" s="26">
        <f>$P$19*(CLEF!E124)</f>
        <v>23.402917805386025</v>
      </c>
      <c r="F144" s="26">
        <f>$P$19*(CLEF!F124)</f>
        <v>23.113768183980504</v>
      </c>
      <c r="G144" s="26">
        <f>$P$19*(CLEF!G124)</f>
        <v>26.200355110070841</v>
      </c>
      <c r="H144" s="26">
        <f>$P$19*(CLEF!H124)</f>
        <v>33.97374111567035</v>
      </c>
      <c r="I144" s="26">
        <f>$P$19*(CLEF!I124)</f>
        <v>29.486705529967107</v>
      </c>
      <c r="J144" s="26">
        <f>$P$19*(CLEF!J124)</f>
        <v>43.659648258452243</v>
      </c>
      <c r="K144" s="26">
        <f>$P$19*(CLEF!K124)</f>
        <v>50.211681609750322</v>
      </c>
      <c r="L144" s="26">
        <f>$P$19*(CLEF!L124)</f>
        <v>56.884159677332747</v>
      </c>
      <c r="M144" s="26">
        <f>$P$19*(CLEF!M124)</f>
        <v>62.096735158590008</v>
      </c>
      <c r="N144" s="26">
        <f>$P$19*(CLEF!N124)</f>
        <v>68.594978309794172</v>
      </c>
      <c r="O144" s="26">
        <f>$P$19*(CLEF!O124)</f>
        <v>76.821693596220015</v>
      </c>
      <c r="P144" s="26">
        <f>$P$19*(CLEF!P124)</f>
        <v>86.047721824099369</v>
      </c>
      <c r="Q144" s="26">
        <f>$P$19*(CLEF!Q124)</f>
        <v>93.293457685304929</v>
      </c>
      <c r="R144" s="26">
        <f>$P$19*(CLEF!R124)</f>
        <v>98.694997503739557</v>
      </c>
      <c r="S144" s="26">
        <f>$P$19*(CLEF!S124)</f>
        <v>100.07795294623688</v>
      </c>
      <c r="T144" s="26">
        <f>$P$19*(CLEF!T124)</f>
        <v>95.842826044524401</v>
      </c>
      <c r="U144" s="26">
        <f>$P$19*(CLEF!U124)</f>
        <v>87.988772360188193</v>
      </c>
      <c r="V144" s="26">
        <f>$P$19*(CLEF!V124)</f>
        <v>87.185602923290986</v>
      </c>
      <c r="W144" s="26">
        <f>$P$19*(CLEF!W124)</f>
        <v>78.990328368158487</v>
      </c>
      <c r="X144" s="26">
        <f>$P$19*(CLEF!X124)</f>
        <v>64.992308136332895</v>
      </c>
      <c r="Y144" s="26">
        <f>$P$19*(CLEF!Y124)</f>
        <v>48.281279584560096</v>
      </c>
      <c r="Z144" s="13">
        <f t="shared" si="2"/>
        <v>1423.4360664350027</v>
      </c>
    </row>
    <row r="145" spans="1:26" x14ac:dyDescent="0.25">
      <c r="A145" s="81">
        <v>42484</v>
      </c>
      <c r="B145" s="26">
        <f>$P$19*(CLEF!B125)</f>
        <v>38.224047302265426</v>
      </c>
      <c r="C145" s="26">
        <f>$P$19*(CLEF!C125)</f>
        <v>32.128812229795628</v>
      </c>
      <c r="D145" s="26">
        <f>$P$19*(CLEF!D125)</f>
        <v>26.933535784690104</v>
      </c>
      <c r="E145" s="26">
        <f>$P$19*(CLEF!E125)</f>
        <v>24.846318119443147</v>
      </c>
      <c r="F145" s="26">
        <f>$P$19*(CLEF!F125)</f>
        <v>24.91081971466242</v>
      </c>
      <c r="G145" s="26">
        <f>$P$19*(CLEF!G125)</f>
        <v>26.842096245225434</v>
      </c>
      <c r="H145" s="26">
        <f>$P$19*(CLEF!H125)</f>
        <v>34.482703933676333</v>
      </c>
      <c r="I145" s="26">
        <f>$P$19*(CLEF!I125)</f>
        <v>39.432725329703757</v>
      </c>
      <c r="J145" s="26">
        <f>$P$19*(CLEF!J125)</f>
        <v>45.25077640525064</v>
      </c>
      <c r="K145" s="26">
        <f>$P$19*(CLEF!K125)</f>
        <v>54.194654855401929</v>
      </c>
      <c r="L145" s="26">
        <f>$P$19*(CLEF!L125)</f>
        <v>63.916357634936972</v>
      </c>
      <c r="M145" s="26">
        <f>$P$19*(CLEF!M125)</f>
        <v>72.665143990982145</v>
      </c>
      <c r="N145" s="26">
        <f>$P$19*(CLEF!N125)</f>
        <v>81.125603403335219</v>
      </c>
      <c r="O145" s="26">
        <f>$P$19*(CLEF!O125)</f>
        <v>89.017322320857701</v>
      </c>
      <c r="P145" s="26">
        <f>$P$19*(CLEF!P125)</f>
        <v>95.91189365653608</v>
      </c>
      <c r="Q145" s="26">
        <f>$P$19*(CLEF!Q125)</f>
        <v>102.88465392676136</v>
      </c>
      <c r="R145" s="26">
        <f>$P$19*(CLEF!R125)</f>
        <v>107.02757182102603</v>
      </c>
      <c r="S145" s="26">
        <f>$P$19*(CLEF!S125)</f>
        <v>106.48097141125211</v>
      </c>
      <c r="T145" s="26">
        <f>$P$19*(CLEF!T125)</f>
        <v>100.43108588626777</v>
      </c>
      <c r="U145" s="26">
        <f>$P$19*(CLEF!U125)</f>
        <v>91.305663783210775</v>
      </c>
      <c r="V145" s="26">
        <f>$P$19*(CLEF!V125)</f>
        <v>90.565759679097482</v>
      </c>
      <c r="W145" s="26">
        <f>$P$19*(CLEF!W125)</f>
        <v>80.53371771237353</v>
      </c>
      <c r="X145" s="26">
        <f>$P$19*(CLEF!X125)</f>
        <v>65.733659268696371</v>
      </c>
      <c r="Y145" s="26">
        <f>$P$19*(CLEF!Y125)</f>
        <v>51.528076171361882</v>
      </c>
      <c r="Z145" s="13">
        <f t="shared" si="2"/>
        <v>1546.3739705868102</v>
      </c>
    </row>
    <row r="146" spans="1:26" x14ac:dyDescent="0.25">
      <c r="A146" s="81">
        <v>42485</v>
      </c>
      <c r="B146" s="26">
        <f>$P$19*(CLEF!B126)</f>
        <v>40.286262959104128</v>
      </c>
      <c r="C146" s="26">
        <f>$P$19*(CLEF!C126)</f>
        <v>33.014434981054443</v>
      </c>
      <c r="D146" s="26">
        <f>$P$19*(CLEF!D126)</f>
        <v>28.813906497163217</v>
      </c>
      <c r="E146" s="26">
        <f>$P$19*(CLEF!E126)</f>
        <v>26.508148177112723</v>
      </c>
      <c r="F146" s="26">
        <f>$P$19*(CLEF!F126)</f>
        <v>25.984171577216443</v>
      </c>
      <c r="G146" s="26">
        <f>$P$19*(CLEF!G126)</f>
        <v>28.933931409406469</v>
      </c>
      <c r="H146" s="26">
        <f>$P$19*(CLEF!H126)</f>
        <v>36.769946995168034</v>
      </c>
      <c r="I146" s="26">
        <f>$P$19*(CLEF!I126)</f>
        <v>41.60265959382204</v>
      </c>
      <c r="J146" s="26">
        <f>$P$19*(CLEF!J126)</f>
        <v>48.028380992274926</v>
      </c>
      <c r="K146" s="26">
        <f>$P$19*(CLEF!K126)</f>
        <v>57.542185754103649</v>
      </c>
      <c r="L146" s="26">
        <f>$P$19*(CLEF!L126)</f>
        <v>68.526838412885581</v>
      </c>
      <c r="M146" s="26">
        <f>$P$19*(CLEF!M126)</f>
        <v>78.864996649111262</v>
      </c>
      <c r="N146" s="26">
        <f>$P$19*(CLEF!N126)</f>
        <v>88.430426942459988</v>
      </c>
      <c r="O146" s="26">
        <f>$P$19*(CLEF!O126)</f>
        <v>97.693142588351762</v>
      </c>
      <c r="P146" s="26">
        <f>$P$19*(CLEF!P126)</f>
        <v>106.03259270845089</v>
      </c>
      <c r="Q146" s="26">
        <f>$P$19*(CLEF!Q126)</f>
        <v>113.33269025607456</v>
      </c>
      <c r="R146" s="26">
        <f>$P$19*(CLEF!R126)</f>
        <v>117.4239325187485</v>
      </c>
      <c r="S146" s="26">
        <f>$P$19*(CLEF!S126)</f>
        <v>116.30555520433911</v>
      </c>
      <c r="T146" s="26">
        <f>$P$19*(CLEF!T126)</f>
        <v>107.84399186284102</v>
      </c>
      <c r="U146" s="26">
        <f>$P$19*(CLEF!U126)</f>
        <v>95.992503979329754</v>
      </c>
      <c r="V146" s="26">
        <f>$P$19*(CLEF!V126)</f>
        <v>92.817153203070276</v>
      </c>
      <c r="W146" s="26">
        <f>$P$19*(CLEF!W126)</f>
        <v>82.850046456315823</v>
      </c>
      <c r="X146" s="26">
        <f>$P$19*(CLEF!X126)</f>
        <v>69.601522937321434</v>
      </c>
      <c r="Y146" s="26">
        <f>$P$19*(CLEF!Y126)</f>
        <v>56.335753937423355</v>
      </c>
      <c r="Z146" s="13">
        <f t="shared" si="2"/>
        <v>1659.5351765931493</v>
      </c>
    </row>
    <row r="147" spans="1:26" x14ac:dyDescent="0.25">
      <c r="A147" s="81">
        <v>42486</v>
      </c>
      <c r="B147" s="26">
        <f>$P$19*(CLEF!B127)</f>
        <v>44.361560615125072</v>
      </c>
      <c r="C147" s="26">
        <f>$P$19*(CLEF!C127)</f>
        <v>36.286791587397246</v>
      </c>
      <c r="D147" s="26">
        <f>$P$19*(CLEF!D127)</f>
        <v>31.432937795441923</v>
      </c>
      <c r="E147" s="26">
        <f>$P$19*(CLEF!E127)</f>
        <v>28.467872218880355</v>
      </c>
      <c r="F147" s="26">
        <f>$P$19*(CLEF!F127)</f>
        <v>26.82991605423295</v>
      </c>
      <c r="G147" s="26">
        <f>$P$19*(CLEF!G127)</f>
        <v>26.93963728227142</v>
      </c>
      <c r="H147" s="26">
        <f>$P$19*(CLEF!H127)</f>
        <v>28.776055720956311</v>
      </c>
      <c r="I147" s="26">
        <f>$P$19*(CLEF!I127)</f>
        <v>32.543287005411514</v>
      </c>
      <c r="J147" s="26">
        <f>$P$19*(CLEF!J127)</f>
        <v>42.909410064574004</v>
      </c>
      <c r="K147" s="26">
        <f>$P$19*(CLEF!K127)</f>
        <v>56.009745175693951</v>
      </c>
      <c r="L147" s="26">
        <f>$P$19*(CLEF!L127)</f>
        <v>69.297811125697777</v>
      </c>
      <c r="M147" s="26">
        <f>$P$19*(CLEF!M127)</f>
        <v>81.772801991023755</v>
      </c>
      <c r="N147" s="26">
        <f>$P$19*(CLEF!N127)</f>
        <v>92.21784199058871</v>
      </c>
      <c r="O147" s="26">
        <f>$P$19*(CLEF!O127)</f>
        <v>100.5135730613668</v>
      </c>
      <c r="P147" s="26">
        <f>$P$19*(CLEF!P127)</f>
        <v>105.65765241693663</v>
      </c>
      <c r="Q147" s="26">
        <f>$P$19*(CLEF!Q127)</f>
        <v>110.33656056254455</v>
      </c>
      <c r="R147" s="26">
        <f>$P$19*(CLEF!R127)</f>
        <v>112.78268407804315</v>
      </c>
      <c r="S147" s="26">
        <f>$P$19*(CLEF!S127)</f>
        <v>111.32667616756241</v>
      </c>
      <c r="T147" s="26">
        <f>$P$19*(CLEF!T127)</f>
        <v>103.31438400116029</v>
      </c>
      <c r="U147" s="26">
        <f>$P$19*(CLEF!U127)</f>
        <v>91.609219420820821</v>
      </c>
      <c r="V147" s="26">
        <f>$P$19*(CLEF!V127)</f>
        <v>88.452538695062842</v>
      </c>
      <c r="W147" s="26">
        <f>$P$19*(CLEF!W127)</f>
        <v>79.471688465807944</v>
      </c>
      <c r="X147" s="26">
        <f>$P$19*(CLEF!X127)</f>
        <v>68.050807235174801</v>
      </c>
      <c r="Y147" s="26">
        <f>$P$19*(CLEF!Y127)</f>
        <v>56.459355303682379</v>
      </c>
      <c r="Z147" s="13">
        <f t="shared" si="2"/>
        <v>1625.8208080354575</v>
      </c>
    </row>
    <row r="148" spans="1:26" x14ac:dyDescent="0.25">
      <c r="A148" s="81">
        <v>42487</v>
      </c>
      <c r="B148" s="26">
        <f>$P$19*(CLEF!B128)</f>
        <v>46.18076674260827</v>
      </c>
      <c r="C148" s="26">
        <f>$P$19*(CLEF!C128)</f>
        <v>38.807723491979466</v>
      </c>
      <c r="D148" s="26">
        <f>$P$19*(CLEF!D128)</f>
        <v>33.679730750849359</v>
      </c>
      <c r="E148" s="26">
        <f>$P$19*(CLEF!E128)</f>
        <v>30.777283352364766</v>
      </c>
      <c r="F148" s="26">
        <f>$P$19*(CLEF!F128)</f>
        <v>28.978213998143875</v>
      </c>
      <c r="G148" s="26">
        <f>$P$19*(CLEF!G128)</f>
        <v>28.668946952468907</v>
      </c>
      <c r="H148" s="26">
        <f>$P$19*(CLEF!H128)</f>
        <v>29.68493492505506</v>
      </c>
      <c r="I148" s="26">
        <f>$P$19*(CLEF!I128)</f>
        <v>32.643962233779781</v>
      </c>
      <c r="J148" s="26">
        <f>$P$19*(CLEF!J128)</f>
        <v>44.150399182465719</v>
      </c>
      <c r="K148" s="26">
        <f>$P$19*(CLEF!K128)</f>
        <v>59.230946500146295</v>
      </c>
      <c r="L148" s="26">
        <f>$P$19*(CLEF!L128)</f>
        <v>73.418692244706861</v>
      </c>
      <c r="M148" s="26">
        <f>$P$19*(CLEF!M128)</f>
        <v>85.927806095458564</v>
      </c>
      <c r="N148" s="26">
        <f>$P$19*(CLEF!N128)</f>
        <v>96.269139294098579</v>
      </c>
      <c r="O148" s="26">
        <f>$P$19*(CLEF!O128)</f>
        <v>105.0543093580721</v>
      </c>
      <c r="P148" s="26">
        <f>$P$19*(CLEF!P128)</f>
        <v>111.09112325632248</v>
      </c>
      <c r="Q148" s="26">
        <f>$P$19*(CLEF!Q128)</f>
        <v>116.36895598007293</v>
      </c>
      <c r="R148" s="26">
        <f>$P$19*(CLEF!R128)</f>
        <v>118.49646654083733</v>
      </c>
      <c r="S148" s="26">
        <f>$P$19*(CLEF!S128)</f>
        <v>117.06750472165122</v>
      </c>
      <c r="T148" s="26">
        <f>$P$19*(CLEF!T128)</f>
        <v>109.70767026829499</v>
      </c>
      <c r="U148" s="26">
        <f>$P$19*(CLEF!U128)</f>
        <v>99.60807647583772</v>
      </c>
      <c r="V148" s="26">
        <f>$P$19*(CLEF!V128)</f>
        <v>98.181782053521644</v>
      </c>
      <c r="W148" s="26">
        <f>$P$19*(CLEF!W128)</f>
        <v>87.845472682665331</v>
      </c>
      <c r="X148" s="26">
        <f>$P$19*(CLEF!X128)</f>
        <v>72.715259610025228</v>
      </c>
      <c r="Y148" s="26">
        <f>$P$19*(CLEF!Y128)</f>
        <v>58.887631791910593</v>
      </c>
      <c r="Z148" s="13">
        <f t="shared" si="2"/>
        <v>1723.4427985033371</v>
      </c>
    </row>
    <row r="149" spans="1:26" x14ac:dyDescent="0.25">
      <c r="A149" s="81">
        <v>42488</v>
      </c>
      <c r="B149" s="26">
        <f>$P$19*(CLEF!B129)</f>
        <v>47.963224640958686</v>
      </c>
      <c r="C149" s="26">
        <f>$P$19*(CLEF!C129)</f>
        <v>41.103704351326861</v>
      </c>
      <c r="D149" s="26">
        <f>$P$19*(CLEF!D129)</f>
        <v>36.998419902617378</v>
      </c>
      <c r="E149" s="26">
        <f>$P$19*(CLEF!E129)</f>
        <v>34.537953600658739</v>
      </c>
      <c r="F149" s="26">
        <f>$P$19*(CLEF!F129)</f>
        <v>34.330995391176053</v>
      </c>
      <c r="G149" s="26">
        <f>$P$19*(CLEF!G129)</f>
        <v>38.238585306242506</v>
      </c>
      <c r="H149" s="26">
        <f>$P$19*(CLEF!H129)</f>
        <v>47.200950336981052</v>
      </c>
      <c r="I149" s="26">
        <f>$P$19*(CLEF!I129)</f>
        <v>52.887149428411519</v>
      </c>
      <c r="J149" s="26">
        <f>$P$19*(CLEF!J129)</f>
        <v>60.925777301656908</v>
      </c>
      <c r="K149" s="26">
        <f>$P$19*(CLEF!K129)</f>
        <v>72.925933862686293</v>
      </c>
      <c r="L149" s="26">
        <f>$P$19*(CLEF!L129)</f>
        <v>87.625239682023818</v>
      </c>
      <c r="M149" s="26">
        <f>$P$19*(CLEF!M129)</f>
        <v>100.8792804281193</v>
      </c>
      <c r="N149" s="26">
        <f>$P$19*(CLEF!N129)</f>
        <v>111.42593097254563</v>
      </c>
      <c r="O149" s="26">
        <f>$P$19*(CLEF!O129)</f>
        <v>120.81117273352294</v>
      </c>
      <c r="P149" s="26">
        <f>$P$19*(CLEF!P129)</f>
        <v>128.84864761410572</v>
      </c>
      <c r="Q149" s="26">
        <f>$P$19*(CLEF!Q129)</f>
        <v>135.18325875148992</v>
      </c>
      <c r="R149" s="26">
        <f>$P$19*(CLEF!R129)</f>
        <v>136.88348792200276</v>
      </c>
      <c r="S149" s="26">
        <f>$P$19*(CLEF!S129)</f>
        <v>136.21035339148372</v>
      </c>
      <c r="T149" s="26">
        <f>$P$19*(CLEF!T129)</f>
        <v>128.72857432938034</v>
      </c>
      <c r="U149" s="26">
        <f>$P$19*(CLEF!U129)</f>
        <v>117.78090208764526</v>
      </c>
      <c r="V149" s="26">
        <f>$P$19*(CLEF!V129)</f>
        <v>114.72615047409514</v>
      </c>
      <c r="W149" s="26">
        <f>$P$19*(CLEF!W129)</f>
        <v>101.12739498192487</v>
      </c>
      <c r="X149" s="26">
        <f>$P$19*(CLEF!X129)</f>
        <v>82.989213741796519</v>
      </c>
      <c r="Y149" s="26">
        <f>$P$19*(CLEF!Y129)</f>
        <v>66.488800359153075</v>
      </c>
      <c r="Z149" s="13">
        <f t="shared" si="2"/>
        <v>2036.8211015920051</v>
      </c>
    </row>
    <row r="150" spans="1:26" x14ac:dyDescent="0.25">
      <c r="A150" s="81">
        <v>42489</v>
      </c>
      <c r="B150" s="26">
        <f>$P$19*(CLEF!B130)</f>
        <v>54.324550518135183</v>
      </c>
      <c r="C150" s="26">
        <f>$P$19*(CLEF!C130)</f>
        <v>46.460807134599115</v>
      </c>
      <c r="D150" s="26">
        <f>$P$19*(CLEF!D130)</f>
        <v>41.655755648797864</v>
      </c>
      <c r="E150" s="26">
        <f>$P$19*(CLEF!E130)</f>
        <v>38.991029285304457</v>
      </c>
      <c r="F150" s="26">
        <f>$P$19*(CLEF!F130)</f>
        <v>38.551820968555958</v>
      </c>
      <c r="G150" s="26">
        <f>$P$19*(CLEF!G130)</f>
        <v>42.211489474227506</v>
      </c>
      <c r="H150" s="26">
        <f>$P$19*(CLEF!H130)</f>
        <v>51.022984533994723</v>
      </c>
      <c r="I150" s="26">
        <f>$P$19*(CLEF!I130)</f>
        <v>56.804387580550333</v>
      </c>
      <c r="J150" s="26">
        <f>$P$19*(CLEF!J130)</f>
        <v>66.738271070046096</v>
      </c>
      <c r="K150" s="26">
        <f>$P$19*(CLEF!K130)</f>
        <v>80.238587524591935</v>
      </c>
      <c r="L150" s="26">
        <f>$P$19*(CLEF!L130)</f>
        <v>94.741127561942733</v>
      </c>
      <c r="M150" s="26">
        <f>$P$19*(CLEF!M130)</f>
        <v>107.83178368491245</v>
      </c>
      <c r="N150" s="26">
        <f>$P$19*(CLEF!N130)</f>
        <v>117.94682211986843</v>
      </c>
      <c r="O150" s="26">
        <f>$P$19*(CLEF!O130)</f>
        <v>126.37850819779821</v>
      </c>
      <c r="P150" s="26">
        <f>$P$19*(CLEF!P130)</f>
        <v>132.39569945316745</v>
      </c>
      <c r="Q150" s="26">
        <f>$P$19*(CLEF!Q130)</f>
        <v>136.74597877610486</v>
      </c>
      <c r="R150" s="26">
        <f>$P$19*(CLEF!R130)</f>
        <v>135.84015153010878</v>
      </c>
      <c r="S150" s="26">
        <f>$P$19*(CLEF!S130)</f>
        <v>132.69346110397518</v>
      </c>
      <c r="T150" s="26">
        <f>$P$19*(CLEF!T130)</f>
        <v>126.55037528117775</v>
      </c>
      <c r="U150" s="26">
        <f>$P$19*(CLEF!U130)</f>
        <v>116.77513003776068</v>
      </c>
      <c r="V150" s="26">
        <f>$P$19*(CLEF!V130)</f>
        <v>113.14503784971529</v>
      </c>
      <c r="W150" s="26">
        <f>$P$19*(CLEF!W130)</f>
        <v>100.38396556041981</v>
      </c>
      <c r="X150" s="26">
        <f>$P$19*(CLEF!X130)</f>
        <v>82.892854720902378</v>
      </c>
      <c r="Y150" s="26">
        <f>$P$19*(CLEF!Y130)</f>
        <v>66.421714982354274</v>
      </c>
      <c r="Z150" s="13">
        <f t="shared" si="2"/>
        <v>2107.7422945990111</v>
      </c>
    </row>
    <row r="151" spans="1:26" x14ac:dyDescent="0.25">
      <c r="A151" s="81">
        <v>42490</v>
      </c>
      <c r="B151" s="26">
        <f>$P$19*(CLEF!B131)</f>
        <v>53.943964121406843</v>
      </c>
      <c r="C151" s="26">
        <f>$P$19*(CLEF!C131)</f>
        <v>46.757770293934513</v>
      </c>
      <c r="D151" s="26">
        <f>$P$19*(CLEF!D131)</f>
        <v>42.341435582549238</v>
      </c>
      <c r="E151" s="26">
        <f>$P$19*(CLEF!E131)</f>
        <v>39.966044383481979</v>
      </c>
      <c r="F151" s="26">
        <f>$P$19*(CLEF!F131)</f>
        <v>39.81754086343846</v>
      </c>
      <c r="G151" s="26">
        <f>$P$19*(CLEF!G131)</f>
        <v>43.481168656769803</v>
      </c>
      <c r="H151" s="26">
        <f>$P$19*(CLEF!H131)</f>
        <v>52.630975673570518</v>
      </c>
      <c r="I151" s="26">
        <f>$P$19*(CLEF!I131)</f>
        <v>58.446409452318122</v>
      </c>
      <c r="J151" s="26">
        <f>$P$19*(CLEF!J131)</f>
        <v>68.147821703201373</v>
      </c>
      <c r="K151" s="26">
        <f>$P$19*(CLEF!K131)</f>
        <v>81.762171447047052</v>
      </c>
      <c r="L151" s="26">
        <f>$P$19*(CLEF!L131)</f>
        <v>96.176883296239623</v>
      </c>
      <c r="M151" s="26">
        <f>$P$19*(CLEF!M131)</f>
        <v>108.30841468140127</v>
      </c>
      <c r="N151" s="26">
        <f>$P$19*(CLEF!N131)</f>
        <v>117.70436300025571</v>
      </c>
      <c r="O151" s="26">
        <f>$P$19*(CLEF!O131)</f>
        <v>126.14073118893485</v>
      </c>
      <c r="P151" s="26">
        <f>$P$19*(CLEF!P131)</f>
        <v>131.42354524178836</v>
      </c>
      <c r="Q151" s="26">
        <f>$P$19*(CLEF!Q131)</f>
        <v>135.11492398258204</v>
      </c>
      <c r="R151" s="26">
        <f>$P$19*(CLEF!R131)</f>
        <v>133.19499632735491</v>
      </c>
      <c r="S151" s="26">
        <f>$P$19*(CLEF!S131)</f>
        <v>122.90051809694678</v>
      </c>
      <c r="T151" s="26">
        <f>$P$19*(CLEF!T131)</f>
        <v>115.48291722546809</v>
      </c>
      <c r="U151" s="26">
        <f>$P$19*(CLEF!U131)</f>
        <v>107.74634578840534</v>
      </c>
      <c r="V151" s="26">
        <f>$P$19*(CLEF!V131)</f>
        <v>107.22225585869384</v>
      </c>
      <c r="W151" s="26">
        <f>$P$19*(CLEF!W131)</f>
        <v>96.050103512388958</v>
      </c>
      <c r="X151" s="26">
        <f>$P$19*(CLEF!X131)</f>
        <v>79.681431548188613</v>
      </c>
      <c r="Y151" s="26">
        <f>$P$19*(CLEF!Y131)</f>
        <v>64.226893421713868</v>
      </c>
      <c r="Z151" s="13">
        <f t="shared" si="2"/>
        <v>2068.66962534808</v>
      </c>
    </row>
    <row r="152" spans="1:26" x14ac:dyDescent="0.25">
      <c r="A152" s="49">
        <v>42491</v>
      </c>
      <c r="B152" s="26">
        <f>$P$19*(CLEF!B132)</f>
        <v>52.061099807481554</v>
      </c>
      <c r="C152" s="26">
        <f>$P$19*(CLEF!C132)</f>
        <v>44.761795568564246</v>
      </c>
      <c r="D152" s="26">
        <f>$P$19*(CLEF!D132)</f>
        <v>40.181865468238364</v>
      </c>
      <c r="E152" s="26">
        <f>$P$19*(CLEF!E132)</f>
        <v>37.825335390976896</v>
      </c>
      <c r="F152" s="26">
        <f>$P$19*(CLEF!F132)</f>
        <v>37.170238959032538</v>
      </c>
      <c r="G152" s="26">
        <f>$P$19*(CLEF!G132)</f>
        <v>41.073561384624689</v>
      </c>
      <c r="H152" s="26">
        <f>$P$19*(CLEF!H132)</f>
        <v>50.537094007878984</v>
      </c>
      <c r="I152" s="26">
        <f>$P$19*(CLEF!I132)</f>
        <v>56.530045466950739</v>
      </c>
      <c r="J152" s="26">
        <f>$P$19*(CLEF!J132)</f>
        <v>65.191489087247277</v>
      </c>
      <c r="K152" s="26">
        <f>$P$19*(CLEF!K132)</f>
        <v>78.656331582045922</v>
      </c>
      <c r="L152" s="26">
        <f>$P$19*(CLEF!L132)</f>
        <v>93.6116712215441</v>
      </c>
      <c r="M152" s="26">
        <f>$P$19*(CLEF!M132)</f>
        <v>105.65765241693663</v>
      </c>
      <c r="N152" s="26">
        <f>$P$19*(CLEF!N132)</f>
        <v>115.67249762075672</v>
      </c>
      <c r="O152" s="26">
        <f>$P$19*(CLEF!O132)</f>
        <v>124.53503290501052</v>
      </c>
      <c r="P152" s="26">
        <f>$P$19*(CLEF!P132)</f>
        <v>130.32073281004745</v>
      </c>
      <c r="Q152" s="26">
        <f>$P$19*(CLEF!Q132)</f>
        <v>133.26284391626453</v>
      </c>
      <c r="R152" s="26">
        <f>$P$19*(CLEF!R132)</f>
        <v>131.78768326701439</v>
      </c>
      <c r="S152" s="26">
        <f>$P$19*(CLEF!S132)</f>
        <v>124.08937584536281</v>
      </c>
      <c r="T152" s="26">
        <f>$P$19*(CLEF!T132)</f>
        <v>112.73274985580795</v>
      </c>
      <c r="U152" s="26">
        <f>$P$19*(CLEF!U132)</f>
        <v>104.29655684461754</v>
      </c>
      <c r="V152" s="26">
        <f>$P$19*(CLEF!V132)</f>
        <v>103.52958488159264</v>
      </c>
      <c r="W152" s="26">
        <f>$P$19*(CLEF!W132)</f>
        <v>91.620471896710157</v>
      </c>
      <c r="X152" s="26">
        <f>$P$19*(CLEF!X132)</f>
        <v>76.615751208861411</v>
      </c>
      <c r="Y152" s="26">
        <f>$P$19*(CLEF!Y132)</f>
        <v>62.124530332321733</v>
      </c>
      <c r="Z152" s="13">
        <f t="shared" si="2"/>
        <v>2013.8459917458897</v>
      </c>
    </row>
    <row r="153" spans="1:26" x14ac:dyDescent="0.25">
      <c r="A153" s="49">
        <v>42492</v>
      </c>
      <c r="B153" s="26">
        <f>$P$19*(CLEF!B133)</f>
        <v>50.947435354899511</v>
      </c>
      <c r="C153" s="26">
        <f>$P$19*(CLEF!C133)</f>
        <v>43.760689735613539</v>
      </c>
      <c r="D153" s="26">
        <f>$P$19*(CLEF!D133)</f>
        <v>39.417962048167183</v>
      </c>
      <c r="E153" s="26">
        <f>$P$19*(CLEF!E133)</f>
        <v>36.869816821709342</v>
      </c>
      <c r="F153" s="26">
        <f>$P$19*(CLEF!F133)</f>
        <v>36.216008825377443</v>
      </c>
      <c r="G153" s="26">
        <f>$P$19*(CLEF!G133)</f>
        <v>39.862062895962261</v>
      </c>
      <c r="H153" s="26">
        <f>$P$19*(CLEF!H133)</f>
        <v>48.863001180479628</v>
      </c>
      <c r="I153" s="26">
        <f>$P$19*(CLEF!I133)</f>
        <v>54.924073187467087</v>
      </c>
      <c r="J153" s="26">
        <f>$P$19*(CLEF!J133)</f>
        <v>62.532907411051355</v>
      </c>
      <c r="K153" s="26">
        <f>$P$19*(CLEF!K133)</f>
        <v>74.378766810752694</v>
      </c>
      <c r="L153" s="26">
        <f>$P$19*(CLEF!L133)</f>
        <v>85.242626816896916</v>
      </c>
      <c r="M153" s="26">
        <f>$P$19*(CLEF!M133)</f>
        <v>93.839298301592152</v>
      </c>
      <c r="N153" s="26">
        <f>$P$19*(CLEF!N133)</f>
        <v>98.998890021135637</v>
      </c>
      <c r="O153" s="26">
        <f>$P$19*(CLEF!O133)</f>
        <v>105.1145659224695</v>
      </c>
      <c r="P153" s="26">
        <f>$P$19*(CLEF!P133)</f>
        <v>109.60918389474173</v>
      </c>
      <c r="Q153" s="26">
        <f>$P$19*(CLEF!Q133)</f>
        <v>111.99750436723853</v>
      </c>
      <c r="R153" s="26">
        <f>$P$19*(CLEF!R133)</f>
        <v>110.50951153504084</v>
      </c>
      <c r="S153" s="26">
        <f>$P$19*(CLEF!S133)</f>
        <v>106.06891249559931</v>
      </c>
      <c r="T153" s="26">
        <f>$P$19*(CLEF!T133)</f>
        <v>99.408713782597701</v>
      </c>
      <c r="U153" s="26">
        <f>$P$19*(CLEF!U133)</f>
        <v>90.688867991556833</v>
      </c>
      <c r="V153" s="26">
        <f>$P$19*(CLEF!V133)</f>
        <v>90.521013751085121</v>
      </c>
      <c r="W153" s="26">
        <f>$P$19*(CLEF!W133)</f>
        <v>78.771063162676668</v>
      </c>
      <c r="X153" s="26">
        <f>$P$19*(CLEF!X133)</f>
        <v>67.731149780344992</v>
      </c>
      <c r="Y153" s="26">
        <f>$P$19*(CLEF!Y133)</f>
        <v>56.733526040488243</v>
      </c>
      <c r="Z153" s="13">
        <f t="shared" si="2"/>
        <v>1793.0075521349443</v>
      </c>
    </row>
    <row r="154" spans="1:26" x14ac:dyDescent="0.25">
      <c r="A154" s="49">
        <v>42493</v>
      </c>
      <c r="B154" s="26">
        <f>$P$19*(CLEF!B134)</f>
        <v>46.806015625509005</v>
      </c>
      <c r="C154" s="26">
        <f>$P$19*(CLEF!C134)</f>
        <v>39.87690910175386</v>
      </c>
      <c r="D154" s="26">
        <f>$P$19*(CLEF!D134)</f>
        <v>35.533002162297478</v>
      </c>
      <c r="E154" s="26">
        <f>$P$19*(CLEF!E134)</f>
        <v>33.014434981054443</v>
      </c>
      <c r="F154" s="26">
        <f>$P$19*(CLEF!F134)</f>
        <v>31.76335639995008</v>
      </c>
      <c r="G154" s="26">
        <f>$P$19*(CLEF!G134)</f>
        <v>32.449463739132568</v>
      </c>
      <c r="H154" s="26">
        <f>$P$19*(CLEF!H134)</f>
        <v>34.84261731362654</v>
      </c>
      <c r="I154" s="26">
        <f>$P$19*(CLEF!I134)</f>
        <v>38.749156854795991</v>
      </c>
      <c r="J154" s="26">
        <f>$P$19*(CLEF!J134)</f>
        <v>46.991186523536634</v>
      </c>
      <c r="K154" s="26">
        <f>$P$19*(CLEF!K134)</f>
        <v>58.123303385032401</v>
      </c>
      <c r="L154" s="26">
        <f>$P$19*(CLEF!L134)</f>
        <v>67.963553297482591</v>
      </c>
      <c r="M154" s="26">
        <f>$P$19*(CLEF!M134)</f>
        <v>75.07999400576837</v>
      </c>
      <c r="N154" s="26">
        <f>$P$19*(CLEF!N134)</f>
        <v>78.458355796971261</v>
      </c>
      <c r="O154" s="26">
        <f>$P$19*(CLEF!O134)</f>
        <v>80.101746955500204</v>
      </c>
      <c r="P154" s="26">
        <f>$P$19*(CLEF!P134)</f>
        <v>79.178512526303138</v>
      </c>
      <c r="Q154" s="26">
        <f>$P$19*(CLEF!Q134)</f>
        <v>75.018887122239235</v>
      </c>
      <c r="R154" s="26">
        <f>$P$19*(CLEF!R134)</f>
        <v>65.829008341267823</v>
      </c>
      <c r="S154" s="26">
        <f>$P$19*(CLEF!S134)</f>
        <v>62.421399165317048</v>
      </c>
      <c r="T154" s="26">
        <f>$P$19*(CLEF!T134)</f>
        <v>59.357682403245327</v>
      </c>
      <c r="U154" s="26">
        <f>$P$19*(CLEF!U134)</f>
        <v>58.5273259038199</v>
      </c>
      <c r="V154" s="26">
        <f>$P$19*(CLEF!V134)</f>
        <v>60.595879737884509</v>
      </c>
      <c r="W154" s="26">
        <f>$P$19*(CLEF!W134)</f>
        <v>56.813248382717646</v>
      </c>
      <c r="X154" s="26">
        <f>$P$19*(CLEF!X134)</f>
        <v>50.687638846667049</v>
      </c>
      <c r="Y154" s="26">
        <f>$P$19*(CLEF!Y134)</f>
        <v>43.419174483711892</v>
      </c>
      <c r="Z154" s="13">
        <f t="shared" si="2"/>
        <v>1311.601853055585</v>
      </c>
    </row>
    <row r="155" spans="1:26" x14ac:dyDescent="0.25">
      <c r="A155" s="49">
        <v>42494</v>
      </c>
      <c r="B155" s="26">
        <f>$P$19*(CLEF!B135)</f>
        <v>36.520864991720458</v>
      </c>
      <c r="C155" s="26">
        <f>$P$19*(CLEF!C135)</f>
        <v>31.50548166132786</v>
      </c>
      <c r="D155" s="26">
        <f>$P$19*(CLEF!D135)</f>
        <v>28.568321133135932</v>
      </c>
      <c r="E155" s="26">
        <f>$P$19*(CLEF!E135)</f>
        <v>26.659683615230641</v>
      </c>
      <c r="F155" s="26">
        <f>$P$19*(CLEF!F135)</f>
        <v>26.074139211154385</v>
      </c>
      <c r="G155" s="26">
        <f>$P$19*(CLEF!G135)</f>
        <v>26.086146643282238</v>
      </c>
      <c r="H155" s="26">
        <f>$P$19*(CLEF!H135)</f>
        <v>26.793392066106481</v>
      </c>
      <c r="I155" s="26">
        <f>$P$19*(CLEF!I135)</f>
        <v>27.664465756820864</v>
      </c>
      <c r="J155" s="26">
        <f>$P$19*(CLEF!J135)</f>
        <v>34.455095685036135</v>
      </c>
      <c r="K155" s="26">
        <f>$P$19*(CLEF!K135)</f>
        <v>43.009580146022046</v>
      </c>
      <c r="L155" s="26">
        <f>$P$19*(CLEF!L135)</f>
        <v>50.328375385565622</v>
      </c>
      <c r="M155" s="26">
        <f>$P$19*(CLEF!M135)</f>
        <v>55.886637208752369</v>
      </c>
      <c r="N155" s="26">
        <f>$P$19*(CLEF!N135)</f>
        <v>61.809882539048729</v>
      </c>
      <c r="O155" s="26">
        <f>$P$19*(CLEF!O135)</f>
        <v>67.113353023829319</v>
      </c>
      <c r="P155" s="26">
        <f>$P$19*(CLEF!P135)</f>
        <v>71.86564360685216</v>
      </c>
      <c r="Q155" s="26">
        <f>$P$19*(CLEF!Q135)</f>
        <v>77.34809780368218</v>
      </c>
      <c r="R155" s="26">
        <f>$P$19*(CLEF!R135)</f>
        <v>81.740912432200062</v>
      </c>
      <c r="S155" s="26">
        <f>$P$19*(CLEF!S135)</f>
        <v>84.009750455288625</v>
      </c>
      <c r="T155" s="26">
        <f>$P$19*(CLEF!T135)</f>
        <v>82.049438687863457</v>
      </c>
      <c r="U155" s="26">
        <f>$P$19*(CLEF!U135)</f>
        <v>75.202282404656131</v>
      </c>
      <c r="V155" s="26">
        <f>$P$19*(CLEF!V135)</f>
        <v>72.946013971040998</v>
      </c>
      <c r="W155" s="26">
        <f>$P$19*(CLEF!W135)</f>
        <v>64.5854122921087</v>
      </c>
      <c r="X155" s="26">
        <f>$P$19*(CLEF!X135)</f>
        <v>54.471953564210935</v>
      </c>
      <c r="Y155" s="26">
        <f>$P$19*(CLEF!Y135)</f>
        <v>41.769646930310991</v>
      </c>
      <c r="Z155" s="13">
        <f t="shared" si="2"/>
        <v>1248.4645712152471</v>
      </c>
    </row>
    <row r="156" spans="1:26" x14ac:dyDescent="0.25">
      <c r="A156" s="49">
        <v>42495</v>
      </c>
      <c r="B156" s="26">
        <f>$P$19*(CLEF!B136)</f>
        <v>32.879475755998619</v>
      </c>
      <c r="C156" s="26">
        <f>$P$19*(CLEF!C136)</f>
        <v>26.647544886365658</v>
      </c>
      <c r="D156" s="26">
        <f>$P$19*(CLEF!D136)</f>
        <v>24.40295529751781</v>
      </c>
      <c r="E156" s="26">
        <f>$P$19*(CLEF!E136)</f>
        <v>22.848888418914907</v>
      </c>
      <c r="F156" s="26">
        <f>$P$19*(CLEF!F136)</f>
        <v>22.893866534841344</v>
      </c>
      <c r="G156" s="26">
        <f>$P$19*(CLEF!G136)</f>
        <v>26.176290491262112</v>
      </c>
      <c r="H156" s="26">
        <f>$P$19*(CLEF!H136)</f>
        <v>33.264838244298772</v>
      </c>
      <c r="I156" s="26">
        <f>$P$19*(CLEF!I136)</f>
        <v>38.049806857603478</v>
      </c>
      <c r="J156" s="26">
        <f>$P$19*(CLEF!J136)</f>
        <v>44.064514877052375</v>
      </c>
      <c r="K156" s="26">
        <f>$P$19*(CLEF!K136)</f>
        <v>52.57981555443186</v>
      </c>
      <c r="L156" s="26">
        <f>$P$19*(CLEF!L136)</f>
        <v>62.041163469083912</v>
      </c>
      <c r="M156" s="26">
        <f>$P$19*(CLEF!M136)</f>
        <v>70.516642882646408</v>
      </c>
      <c r="N156" s="26">
        <f>$P$19*(CLEF!N136)</f>
        <v>79.000777169809567</v>
      </c>
      <c r="O156" s="26">
        <f>$P$19*(CLEF!O136)</f>
        <v>87.174626170549587</v>
      </c>
      <c r="P156" s="26">
        <f>$P$19*(CLEF!P136)</f>
        <v>95.027414914478911</v>
      </c>
      <c r="Q156" s="26">
        <f>$P$19*(CLEF!Q136)</f>
        <v>101.86170169882385</v>
      </c>
      <c r="R156" s="26">
        <f>$P$19*(CLEF!R136)</f>
        <v>108.02719745602452</v>
      </c>
      <c r="S156" s="26">
        <f>$P$19*(CLEF!S136)</f>
        <v>108.9087486263615</v>
      </c>
      <c r="T156" s="26">
        <f>$P$19*(CLEF!T136)</f>
        <v>103.92470133539028</v>
      </c>
      <c r="U156" s="26">
        <f>$P$19*(CLEF!U136)</f>
        <v>88.463595607917441</v>
      </c>
      <c r="V156" s="26">
        <f>$P$19*(CLEF!V136)</f>
        <v>88.884270353667517</v>
      </c>
      <c r="W156" s="26">
        <f>$P$19*(CLEF!W136)</f>
        <v>78.021610330597071</v>
      </c>
      <c r="X156" s="26">
        <f>$P$19*(CLEF!X136)</f>
        <v>59.285245302337735</v>
      </c>
      <c r="Y156" s="26">
        <f>$P$19*(CLEF!Y136)</f>
        <v>48.224115403839775</v>
      </c>
      <c r="Z156" s="13">
        <f t="shared" si="2"/>
        <v>1503.1698076398145</v>
      </c>
    </row>
    <row r="157" spans="1:26" x14ac:dyDescent="0.25">
      <c r="A157" s="49">
        <v>42496</v>
      </c>
      <c r="B157" s="26">
        <f>$P$19*(CLEF!B137)</f>
        <v>37.356825443197025</v>
      </c>
      <c r="C157" s="26">
        <f>$P$19*(CLEF!C137)</f>
        <v>31.228945855665081</v>
      </c>
      <c r="D157" s="26">
        <f>$P$19*(CLEF!D137)</f>
        <v>27.417683173861636</v>
      </c>
      <c r="E157" s="26">
        <f>$P$19*(CLEF!E137)</f>
        <v>25.270027892927168</v>
      </c>
      <c r="F157" s="26">
        <f>$P$19*(CLEF!F137)</f>
        <v>24.776048105733587</v>
      </c>
      <c r="G157" s="26">
        <f>$P$19*(CLEF!G137)</f>
        <v>27.701578507158032</v>
      </c>
      <c r="H157" s="26">
        <f>$P$19*(CLEF!H137)</f>
        <v>35.085918805463294</v>
      </c>
      <c r="I157" s="26">
        <f>$P$19*(CLEF!I137)</f>
        <v>40.010649340260798</v>
      </c>
      <c r="J157" s="26">
        <f>$P$19*(CLEF!J137)</f>
        <v>46.340686168427119</v>
      </c>
      <c r="K157" s="26">
        <f>$P$19*(CLEF!K137)</f>
        <v>55.913006085297638</v>
      </c>
      <c r="L157" s="26">
        <f>$P$19*(CLEF!L137)</f>
        <v>66.297217688623249</v>
      </c>
      <c r="M157" s="26">
        <f>$P$19*(CLEF!M137)</f>
        <v>77.162102845870237</v>
      </c>
      <c r="N157" s="26">
        <f>$P$19*(CLEF!N137)</f>
        <v>88.065982097490306</v>
      </c>
      <c r="O157" s="26">
        <f>$P$19*(CLEF!O137)</f>
        <v>96.754208870089542</v>
      </c>
      <c r="P157" s="26">
        <f>$P$19*(CLEF!P137)</f>
        <v>105.33163259863994</v>
      </c>
      <c r="Q157" s="26">
        <f>$P$19*(CLEF!Q137)</f>
        <v>113.00752490312234</v>
      </c>
      <c r="R157" s="26">
        <f>$P$19*(CLEF!R137)</f>
        <v>118.02343998530029</v>
      </c>
      <c r="S157" s="26">
        <f>$P$19*(CLEF!S137)</f>
        <v>117.69160890431482</v>
      </c>
      <c r="T157" s="26">
        <f>$P$19*(CLEF!T137)</f>
        <v>111.50040109977229</v>
      </c>
      <c r="U157" s="26">
        <f>$P$19*(CLEF!U137)</f>
        <v>95.762278605957505</v>
      </c>
      <c r="V157" s="26">
        <f>$P$19*(CLEF!V137)</f>
        <v>97.635052420116935</v>
      </c>
      <c r="W157" s="26">
        <f>$P$19*(CLEF!W137)</f>
        <v>86.539156873216825</v>
      </c>
      <c r="X157" s="26">
        <f>$P$19*(CLEF!X137)</f>
        <v>70.912081013450006</v>
      </c>
      <c r="Y157" s="26">
        <f>$P$19*(CLEF!Y137)</f>
        <v>55.054839554878143</v>
      </c>
      <c r="Z157" s="13">
        <f t="shared" si="2"/>
        <v>1650.8388968388335</v>
      </c>
    </row>
    <row r="158" spans="1:26" x14ac:dyDescent="0.25">
      <c r="A158" s="49">
        <v>42497</v>
      </c>
      <c r="B158" s="26">
        <f>$P$19*(CLEF!B138)</f>
        <v>43.869634239796582</v>
      </c>
      <c r="C158" s="26">
        <f>$P$19*(CLEF!C138)</f>
        <v>36.934090375227285</v>
      </c>
      <c r="D158" s="26">
        <f>$P$19*(CLEF!D138)</f>
        <v>33.176750917843549</v>
      </c>
      <c r="E158" s="26">
        <f>$P$19*(CLEF!E138)</f>
        <v>30.790328719751372</v>
      </c>
      <c r="F158" s="26">
        <f>$P$19*(CLEF!F138)</f>
        <v>30.283607620772948</v>
      </c>
      <c r="G158" s="26">
        <f>$P$19*(CLEF!G138)</f>
        <v>33.346253277883903</v>
      </c>
      <c r="H158" s="26">
        <f>$P$19*(CLEF!H138)</f>
        <v>41.292348393569199</v>
      </c>
      <c r="I158" s="26">
        <f>$P$19*(CLEF!I138)</f>
        <v>46.540974158146099</v>
      </c>
      <c r="J158" s="26">
        <f>$P$19*(CLEF!J138)</f>
        <v>54.550071322105595</v>
      </c>
      <c r="K158" s="26">
        <f>$P$19*(CLEF!K138)</f>
        <v>64.973354415775646</v>
      </c>
      <c r="L158" s="26">
        <f>$P$19*(CLEF!L138)</f>
        <v>77.296410078970908</v>
      </c>
      <c r="M158" s="26">
        <f>$P$19*(CLEF!M138)</f>
        <v>88.209461444232375</v>
      </c>
      <c r="N158" s="26">
        <f>$P$19*(CLEF!N138)</f>
        <v>98.449886881072288</v>
      </c>
      <c r="O158" s="26">
        <f>$P$19*(CLEF!O138)</f>
        <v>108.25948107851006</v>
      </c>
      <c r="P158" s="26">
        <f>$P$19*(CLEF!P138)</f>
        <v>117.48763735008404</v>
      </c>
      <c r="Q158" s="26">
        <f>$P$19*(CLEF!Q138)</f>
        <v>122.17175763063815</v>
      </c>
      <c r="R158" s="26">
        <f>$P$19*(CLEF!R138)</f>
        <v>125.67902794042176</v>
      </c>
      <c r="S158" s="26">
        <f>$P$19*(CLEF!S138)</f>
        <v>124.6925143577316</v>
      </c>
      <c r="T158" s="26">
        <f>$P$19*(CLEF!T138)</f>
        <v>117.06750472165122</v>
      </c>
      <c r="U158" s="26">
        <f>$P$19*(CLEF!U138)</f>
        <v>106.37181925091377</v>
      </c>
      <c r="V158" s="26">
        <f>$P$19*(CLEF!V138)</f>
        <v>103.85280600628218</v>
      </c>
      <c r="W158" s="26">
        <f>$P$19*(CLEF!W138)</f>
        <v>93.953215496934973</v>
      </c>
      <c r="X158" s="26">
        <f>$P$19*(CLEF!X138)</f>
        <v>77.2757398263346</v>
      </c>
      <c r="Y158" s="26">
        <f>$P$19*(CLEF!Y138)</f>
        <v>61.671321291665187</v>
      </c>
      <c r="Z158" s="13">
        <f t="shared" si="2"/>
        <v>1838.1959967963153</v>
      </c>
    </row>
    <row r="159" spans="1:26" x14ac:dyDescent="0.25">
      <c r="A159" s="49">
        <v>42498</v>
      </c>
      <c r="B159" s="26">
        <f>$P$19*(CLEF!B139)</f>
        <v>49.225253024421598</v>
      </c>
      <c r="C159" s="26">
        <f>$P$19*(CLEF!C139)</f>
        <v>42.096996991865431</v>
      </c>
      <c r="D159" s="26">
        <f>$P$19*(CLEF!D139)</f>
        <v>37.847029412645043</v>
      </c>
      <c r="E159" s="26">
        <f>$P$19*(CLEF!E139)</f>
        <v>34.891209890518951</v>
      </c>
      <c r="F159" s="26">
        <f>$P$19*(CLEF!F139)</f>
        <v>34.21399514113488</v>
      </c>
      <c r="G159" s="26">
        <f>$P$19*(CLEF!G139)</f>
        <v>37.241947708566812</v>
      </c>
      <c r="H159" s="26">
        <f>$P$19*(CLEF!H139)</f>
        <v>45.345724677256136</v>
      </c>
      <c r="I159" s="26">
        <f>$P$19*(CLEF!I139)</f>
        <v>50.411811006831584</v>
      </c>
      <c r="J159" s="26">
        <f>$P$19*(CLEF!J139)</f>
        <v>59.212852427699495</v>
      </c>
      <c r="K159" s="26">
        <f>$P$19*(CLEF!K139)</f>
        <v>70.496899999595485</v>
      </c>
      <c r="L159" s="26">
        <f>$P$19*(CLEF!L139)</f>
        <v>82.753768286570335</v>
      </c>
      <c r="M159" s="26">
        <f>$P$19*(CLEF!M139)</f>
        <v>93.475227652323284</v>
      </c>
      <c r="N159" s="26">
        <f>$P$19*(CLEF!N139)</f>
        <v>103.01586532100769</v>
      </c>
      <c r="O159" s="26">
        <f>$P$19*(CLEF!O139)</f>
        <v>112.383519884047</v>
      </c>
      <c r="P159" s="26">
        <f>$P$19*(CLEF!P139)</f>
        <v>119.86973193861704</v>
      </c>
      <c r="Q159" s="26">
        <f>$P$19*(CLEF!Q139)</f>
        <v>126.66942859756628</v>
      </c>
      <c r="R159" s="26">
        <f>$P$19*(CLEF!R139)</f>
        <v>130.87155821061495</v>
      </c>
      <c r="S159" s="26">
        <f>$P$19*(CLEF!S139)</f>
        <v>129.70411634209501</v>
      </c>
      <c r="T159" s="26">
        <f>$P$19*(CLEF!T139)</f>
        <v>123.03088193620322</v>
      </c>
      <c r="U159" s="26">
        <f>$P$19*(CLEF!U139)</f>
        <v>111.32667616756241</v>
      </c>
      <c r="V159" s="26">
        <f>$P$19*(CLEF!V139)</f>
        <v>106.99108825847388</v>
      </c>
      <c r="W159" s="26">
        <f>$P$19*(CLEF!W139)</f>
        <v>95.923407343828828</v>
      </c>
      <c r="X159" s="26">
        <f>$P$19*(CLEF!X139)</f>
        <v>80.164889629490233</v>
      </c>
      <c r="Y159" s="26">
        <f>$P$19*(CLEF!Y139)</f>
        <v>64.992308136332895</v>
      </c>
      <c r="Z159" s="13">
        <f t="shared" si="2"/>
        <v>1942.1561879852686</v>
      </c>
    </row>
    <row r="160" spans="1:26" x14ac:dyDescent="0.25">
      <c r="A160" s="49">
        <v>42499</v>
      </c>
      <c r="B160" s="26">
        <f>$P$19*(CLEF!B140)</f>
        <v>50.930654249823966</v>
      </c>
      <c r="C160" s="26">
        <f>$P$19*(CLEF!C140)</f>
        <v>42.940219189458219</v>
      </c>
      <c r="D160" s="26">
        <f>$P$19*(CLEF!D140)</f>
        <v>38.719890121055265</v>
      </c>
      <c r="E160" s="26">
        <f>$P$19*(CLEF!E140)</f>
        <v>35.638196762564689</v>
      </c>
      <c r="F160" s="26">
        <f>$P$19*(CLEF!F140)</f>
        <v>34.898154451359702</v>
      </c>
      <c r="G160" s="26">
        <f>$P$19*(CLEF!G140)</f>
        <v>38.071565145569274</v>
      </c>
      <c r="H160" s="26">
        <f>$P$19*(CLEF!H140)</f>
        <v>46.220720685233289</v>
      </c>
      <c r="I160" s="26">
        <f>$P$19*(CLEF!I140)</f>
        <v>51.443721472936033</v>
      </c>
      <c r="J160" s="26">
        <f>$P$19*(CLEF!J140)</f>
        <v>59.847789627729163</v>
      </c>
      <c r="K160" s="26">
        <f>$P$19*(CLEF!K140)</f>
        <v>71.298697731107453</v>
      </c>
      <c r="L160" s="26">
        <f>$P$19*(CLEF!L140)</f>
        <v>83.203545299621965</v>
      </c>
      <c r="M160" s="26">
        <f>$P$19*(CLEF!M140)</f>
        <v>93.520697785496225</v>
      </c>
      <c r="N160" s="26">
        <f>$P$19*(CLEF!N140)</f>
        <v>102.83696142355372</v>
      </c>
      <c r="O160" s="26">
        <f>$P$19*(CLEF!O140)</f>
        <v>111.47557495988823</v>
      </c>
      <c r="P160" s="26">
        <f>$P$19*(CLEF!P140)</f>
        <v>119.49675695194694</v>
      </c>
      <c r="Q160" s="26">
        <f>$P$19*(CLEF!Q140)</f>
        <v>125.58678887293152</v>
      </c>
      <c r="R160" s="26">
        <f>$P$19*(CLEF!R140)</f>
        <v>128.68856233977681</v>
      </c>
      <c r="S160" s="26">
        <f>$P$19*(CLEF!S140)</f>
        <v>125.61313943703715</v>
      </c>
      <c r="T160" s="26">
        <f>$P$19*(CLEF!T140)</f>
        <v>116.26752303132439</v>
      </c>
      <c r="U160" s="26">
        <f>$P$19*(CLEF!U140)</f>
        <v>103.69711813609385</v>
      </c>
      <c r="V160" s="26">
        <f>$P$19*(CLEF!V140)</f>
        <v>98.636610190257585</v>
      </c>
      <c r="W160" s="26">
        <f>$P$19*(CLEF!W140)</f>
        <v>88.773469728242773</v>
      </c>
      <c r="X160" s="26">
        <f>$P$19*(CLEF!X140)</f>
        <v>76.687799602323551</v>
      </c>
      <c r="Y160" s="26">
        <f>$P$19*(CLEF!Y140)</f>
        <v>64.292861394176171</v>
      </c>
      <c r="Z160" s="13">
        <f t="shared" si="2"/>
        <v>1908.7870185895081</v>
      </c>
    </row>
    <row r="161" spans="1:26" x14ac:dyDescent="0.25">
      <c r="A161" s="49">
        <v>42500</v>
      </c>
      <c r="B161" s="26">
        <f>$P$19*(CLEF!B141)</f>
        <v>52.981235633682438</v>
      </c>
      <c r="C161" s="26">
        <f>$P$19*(CLEF!C141)</f>
        <v>45.591468288403419</v>
      </c>
      <c r="D161" s="26">
        <f>$P$19*(CLEF!D141)</f>
        <v>40.93053328403704</v>
      </c>
      <c r="E161" s="26">
        <f>$P$19*(CLEF!E141)</f>
        <v>37.745843854590646</v>
      </c>
      <c r="F161" s="26">
        <f>$P$19*(CLEF!F141)</f>
        <v>36.258470190163827</v>
      </c>
      <c r="G161" s="26">
        <f>$P$19*(CLEF!G141)</f>
        <v>36.634626013049647</v>
      </c>
      <c r="H161" s="26">
        <f>$P$19*(CLEF!H141)</f>
        <v>38.194979586736757</v>
      </c>
      <c r="I161" s="26">
        <f>$P$19*(CLEF!I141)</f>
        <v>42.417967759584229</v>
      </c>
      <c r="J161" s="26">
        <f>$P$19*(CLEF!J141)</f>
        <v>54.776059266045969</v>
      </c>
      <c r="K161" s="26">
        <f>$P$19*(CLEF!K141)</f>
        <v>68.975234737091057</v>
      </c>
      <c r="L161" s="26">
        <f>$P$19*(CLEF!L141)</f>
        <v>80.312319280431154</v>
      </c>
      <c r="M161" s="26">
        <f>$P$19*(CLEF!M141)</f>
        <v>89.494909019385716</v>
      </c>
      <c r="N161" s="26">
        <f>$P$19*(CLEF!N141)</f>
        <v>99.268107415774566</v>
      </c>
      <c r="O161" s="26">
        <f>$P$19*(CLEF!O141)</f>
        <v>105.88737575304826</v>
      </c>
      <c r="P161" s="26">
        <f>$P$19*(CLEF!P141)</f>
        <v>110.27482518226591</v>
      </c>
      <c r="Q161" s="26">
        <f>$P$19*(CLEF!Q141)</f>
        <v>113.55807838123691</v>
      </c>
      <c r="R161" s="26">
        <f>$P$19*(CLEF!R141)</f>
        <v>113.37023939530381</v>
      </c>
      <c r="S161" s="26">
        <f>$P$19*(CLEF!S141)</f>
        <v>110.95486453908683</v>
      </c>
      <c r="T161" s="26">
        <f>$P$19*(CLEF!T141)</f>
        <v>104.20053055729672</v>
      </c>
      <c r="U161" s="26">
        <f>$P$19*(CLEF!U141)</f>
        <v>92.737887635278994</v>
      </c>
      <c r="V161" s="26">
        <f>$P$19*(CLEF!V141)</f>
        <v>93.816523154949095</v>
      </c>
      <c r="W161" s="26">
        <f>$P$19*(CLEF!W141)</f>
        <v>85.622943364278711</v>
      </c>
      <c r="X161" s="26">
        <f>$P$19*(CLEF!X141)</f>
        <v>75.385901582561587</v>
      </c>
      <c r="Y161" s="26">
        <f>$P$19*(CLEF!Y141)</f>
        <v>63.841189561897181</v>
      </c>
      <c r="Z161" s="13">
        <f t="shared" ref="Z161:Z224" si="3">SUM(B161:Y161)</f>
        <v>1793.2321134361807</v>
      </c>
    </row>
    <row r="162" spans="1:26" x14ac:dyDescent="0.25">
      <c r="A162" s="49">
        <v>42501</v>
      </c>
      <c r="B162" s="26">
        <f>$P$19*(CLEF!B142)</f>
        <v>53.272576183009321</v>
      </c>
      <c r="C162" s="26">
        <f>$P$19*(CLEF!C142)</f>
        <v>46.108893181117139</v>
      </c>
      <c r="D162" s="26">
        <f>$P$19*(CLEF!D142)</f>
        <v>41.156481147920822</v>
      </c>
      <c r="E162" s="26">
        <f>$P$19*(CLEF!E142)</f>
        <v>38.115100379458255</v>
      </c>
      <c r="F162" s="26">
        <f>$P$19*(CLEF!F142)</f>
        <v>36.670212611576595</v>
      </c>
      <c r="G162" s="26">
        <f>$P$19*(CLEF!G142)</f>
        <v>36.30095643222672</v>
      </c>
      <c r="H162" s="26">
        <f>$P$19*(CLEF!H142)</f>
        <v>36.876955563513938</v>
      </c>
      <c r="I162" s="26">
        <f>$P$19*(CLEF!I142)</f>
        <v>39.432725329703757</v>
      </c>
      <c r="J162" s="26">
        <f>$P$19*(CLEF!J142)</f>
        <v>48.969890890726674</v>
      </c>
      <c r="K162" s="26">
        <f>$P$19*(CLEF!K142)</f>
        <v>61.846858464365098</v>
      </c>
      <c r="L162" s="26">
        <f>$P$19*(CLEF!L142)</f>
        <v>73.046455974941992</v>
      </c>
      <c r="M162" s="26">
        <f>$P$19*(CLEF!M142)</f>
        <v>82.262554023281893</v>
      </c>
      <c r="N162" s="26">
        <f>$P$19*(CLEF!N142)</f>
        <v>90.767253180173938</v>
      </c>
      <c r="O162" s="26">
        <f>$P$19*(CLEF!O142)</f>
        <v>98.263340476964387</v>
      </c>
      <c r="P162" s="26">
        <f>$P$19*(CLEF!P142)</f>
        <v>103.94867197337663</v>
      </c>
      <c r="Q162" s="26">
        <f>$P$19*(CLEF!Q142)</f>
        <v>106.82091386645006</v>
      </c>
      <c r="R162" s="26">
        <f>$P$19*(CLEF!R142)</f>
        <v>107.90504311801571</v>
      </c>
      <c r="S162" s="26">
        <f>$P$19*(CLEF!S142)</f>
        <v>104.93384805693677</v>
      </c>
      <c r="T162" s="26">
        <f>$P$19*(CLEF!T142)</f>
        <v>98.85857388920509</v>
      </c>
      <c r="U162" s="26">
        <f>$P$19*(CLEF!U142)</f>
        <v>90.386842306452039</v>
      </c>
      <c r="V162" s="26">
        <f>$P$19*(CLEF!V142)</f>
        <v>90.543385333020382</v>
      </c>
      <c r="W162" s="26">
        <f>$P$19*(CLEF!W142)</f>
        <v>84.960653944246218</v>
      </c>
      <c r="X162" s="26">
        <f>$P$19*(CLEF!X142)</f>
        <v>72.986182480175884</v>
      </c>
      <c r="Y162" s="26">
        <f>$P$19*(CLEF!Y142)</f>
        <v>59.077234991369401</v>
      </c>
      <c r="Z162" s="13">
        <f t="shared" si="3"/>
        <v>1703.5116037982282</v>
      </c>
    </row>
    <row r="163" spans="1:26" x14ac:dyDescent="0.25">
      <c r="A163" s="49">
        <v>42502</v>
      </c>
      <c r="B163" s="26">
        <f>$P$19*(CLEF!B143)</f>
        <v>47.443565976125186</v>
      </c>
      <c r="C163" s="26">
        <f>$P$19*(CLEF!C143)</f>
        <v>40.532878657000111</v>
      </c>
      <c r="D163" s="26">
        <f>$P$19*(CLEF!D143)</f>
        <v>36.506657302692567</v>
      </c>
      <c r="E163" s="26">
        <f>$P$19*(CLEF!E143)</f>
        <v>34.475800834963096</v>
      </c>
      <c r="F163" s="26">
        <f>$P$19*(CLEF!F143)</f>
        <v>34.303447953656203</v>
      </c>
      <c r="G163" s="26">
        <f>$P$19*(CLEF!G143)</f>
        <v>37.875964449365668</v>
      </c>
      <c r="H163" s="26">
        <f>$P$19*(CLEF!H143)</f>
        <v>46.172778027189644</v>
      </c>
      <c r="I163" s="26">
        <f>$P$19*(CLEF!I143)</f>
        <v>51.426858825676376</v>
      </c>
      <c r="J163" s="26">
        <f>$P$19*(CLEF!J143)</f>
        <v>59.176672575231372</v>
      </c>
      <c r="K163" s="26">
        <f>$P$19*(CLEF!K143)</f>
        <v>71.11021470012696</v>
      </c>
      <c r="L163" s="26">
        <f>$P$19*(CLEF!L143)</f>
        <v>84.149887954553122</v>
      </c>
      <c r="M163" s="26">
        <f>$P$19*(CLEF!M143)</f>
        <v>95.302657101763288</v>
      </c>
      <c r="N163" s="26">
        <f>$P$19*(CLEF!N143)</f>
        <v>104.88568288547546</v>
      </c>
      <c r="O163" s="26">
        <f>$P$19*(CLEF!O143)</f>
        <v>112.67034762631178</v>
      </c>
      <c r="P163" s="26">
        <f>$P$19*(CLEF!P143)</f>
        <v>118.50926417201201</v>
      </c>
      <c r="Q163" s="26">
        <f>$P$19*(CLEF!Q143)</f>
        <v>123.70988784949586</v>
      </c>
      <c r="R163" s="26">
        <f>$P$19*(CLEF!R143)</f>
        <v>125.66584885767392</v>
      </c>
      <c r="S163" s="26">
        <f>$P$19*(CLEF!S143)</f>
        <v>124.03699812174615</v>
      </c>
      <c r="T163" s="26">
        <f>$P$19*(CLEF!T143)</f>
        <v>118.62447394918007</v>
      </c>
      <c r="U163" s="26">
        <f>$P$19*(CLEF!U143)</f>
        <v>110.6702301433675</v>
      </c>
      <c r="V163" s="26">
        <f>$P$19*(CLEF!V143)</f>
        <v>108.5042596586395</v>
      </c>
      <c r="W163" s="26">
        <f>$P$19*(CLEF!W143)</f>
        <v>96.499972778674334</v>
      </c>
      <c r="X163" s="26">
        <f>$P$19*(CLEF!X143)</f>
        <v>80.070184947483909</v>
      </c>
      <c r="Y163" s="26">
        <f>$P$19*(CLEF!Y143)</f>
        <v>64.935455267086638</v>
      </c>
      <c r="Z163" s="13">
        <f t="shared" si="3"/>
        <v>1927.2599906154908</v>
      </c>
    </row>
    <row r="164" spans="1:26" x14ac:dyDescent="0.25">
      <c r="A164" s="49">
        <v>42503</v>
      </c>
      <c r="B164" s="26">
        <f>$P$19*(CLEF!B144)</f>
        <v>52.912801010150801</v>
      </c>
      <c r="C164" s="26">
        <f>$P$19*(CLEF!C144)</f>
        <v>45.861757133520861</v>
      </c>
      <c r="D164" s="26">
        <f>$P$19*(CLEF!D144)</f>
        <v>41.164023454433227</v>
      </c>
      <c r="E164" s="26">
        <f>$P$19*(CLEF!E144)</f>
        <v>38.405971024673299</v>
      </c>
      <c r="F164" s="26">
        <f>$P$19*(CLEF!F144)</f>
        <v>37.81810543249177</v>
      </c>
      <c r="G164" s="26">
        <f>$P$19*(CLEF!G144)</f>
        <v>41.367926941671371</v>
      </c>
      <c r="H164" s="26">
        <f>$P$19*(CLEF!H144)</f>
        <v>49.837511822772399</v>
      </c>
      <c r="I164" s="26">
        <f>$P$19*(CLEF!I144)</f>
        <v>55.019953320788446</v>
      </c>
      <c r="J164" s="26">
        <f>$P$19*(CLEF!J144)</f>
        <v>62.616603898202904</v>
      </c>
      <c r="K164" s="26">
        <f>$P$19*(CLEF!K144)</f>
        <v>74.673084686352738</v>
      </c>
      <c r="L164" s="26">
        <f>$P$19*(CLEF!L144)</f>
        <v>86.867557654186001</v>
      </c>
      <c r="M164" s="26">
        <f>$P$19*(CLEF!M144)</f>
        <v>96.650162770754434</v>
      </c>
      <c r="N164" s="26">
        <f>$P$19*(CLEF!N144)</f>
        <v>105.93577034828181</v>
      </c>
      <c r="O164" s="26">
        <f>$P$19*(CLEF!O144)</f>
        <v>112.27138245052771</v>
      </c>
      <c r="P164" s="26">
        <f>$P$19*(CLEF!P144)</f>
        <v>117.05478517748337</v>
      </c>
      <c r="Q164" s="26">
        <f>$P$19*(CLEF!Q144)</f>
        <v>121.09561674897341</v>
      </c>
      <c r="R164" s="26">
        <f>$P$19*(CLEF!R144)</f>
        <v>123.20045823703759</v>
      </c>
      <c r="S164" s="26">
        <f>$P$19*(CLEF!S144)</f>
        <v>120.8628649499647</v>
      </c>
      <c r="T164" s="26">
        <f>$P$19*(CLEF!T144)</f>
        <v>114.13508746084682</v>
      </c>
      <c r="U164" s="26">
        <f>$P$19*(CLEF!U144)</f>
        <v>105.2713138410513</v>
      </c>
      <c r="V164" s="26">
        <f>$P$19*(CLEF!V144)</f>
        <v>103.92470133539028</v>
      </c>
      <c r="W164" s="26">
        <f>$P$19*(CLEF!W144)</f>
        <v>94.706802103127671</v>
      </c>
      <c r="X164" s="26">
        <f>$P$19*(CLEF!X144)</f>
        <v>79.293624176436083</v>
      </c>
      <c r="Y164" s="26">
        <f>$P$19*(CLEF!Y144)</f>
        <v>63.681604251722554</v>
      </c>
      <c r="Z164" s="13">
        <f t="shared" si="3"/>
        <v>1944.6294702308414</v>
      </c>
    </row>
    <row r="165" spans="1:26" x14ac:dyDescent="0.25">
      <c r="A165" s="49">
        <v>42504</v>
      </c>
      <c r="B165" s="26">
        <f>$P$19*(CLEF!B145)</f>
        <v>52.810231999108389</v>
      </c>
      <c r="C165" s="26">
        <f>$P$19*(CLEF!C145)</f>
        <v>45.806044127263498</v>
      </c>
      <c r="D165" s="26">
        <f>$P$19*(CLEF!D145)</f>
        <v>40.877901604889367</v>
      </c>
      <c r="E165" s="26">
        <f>$P$19*(CLEF!E145)</f>
        <v>38.136877325381434</v>
      </c>
      <c r="F165" s="26">
        <f>$P$19*(CLEF!F145)</f>
        <v>37.62315776479651</v>
      </c>
      <c r="G165" s="26">
        <f>$P$19*(CLEF!G145)</f>
        <v>39.049778355848986</v>
      </c>
      <c r="H165" s="26">
        <f>$P$19*(CLEF!H145)</f>
        <v>50.562169266045835</v>
      </c>
      <c r="I165" s="26">
        <f>$P$19*(CLEF!I145)</f>
        <v>54.741261484494956</v>
      </c>
      <c r="J165" s="26">
        <f>$P$19*(CLEF!J145)</f>
        <v>63.157323941742241</v>
      </c>
      <c r="K165" s="26">
        <f>$P$19*(CLEF!K145)</f>
        <v>76.492318455254278</v>
      </c>
      <c r="L165" s="26">
        <f>$P$19*(CLEF!L145)</f>
        <v>88.828861403011885</v>
      </c>
      <c r="M165" s="26">
        <f>$P$19*(CLEF!M145)</f>
        <v>101.02102285723632</v>
      </c>
      <c r="N165" s="26">
        <f>$P$19*(CLEF!N145)</f>
        <v>110.12673075521387</v>
      </c>
      <c r="O165" s="26">
        <f>$P$19*(CLEF!O145)</f>
        <v>116.06478981263528</v>
      </c>
      <c r="P165" s="26">
        <f>$P$19*(CLEF!P145)</f>
        <v>120.33354388183193</v>
      </c>
      <c r="Q165" s="26">
        <f>$P$19*(CLEF!Q145)</f>
        <v>120.20461739632928</v>
      </c>
      <c r="R165" s="26">
        <f>$P$19*(CLEF!R145)</f>
        <v>118.95761661546587</v>
      </c>
      <c r="S165" s="26">
        <f>$P$19*(CLEF!S145)</f>
        <v>116.28019973129381</v>
      </c>
      <c r="T165" s="26">
        <f>$P$19*(CLEF!T145)</f>
        <v>109.15425970407699</v>
      </c>
      <c r="U165" s="26">
        <f>$P$19*(CLEF!U145)</f>
        <v>100.98557792097836</v>
      </c>
      <c r="V165" s="26">
        <f>$P$19*(CLEF!V145)</f>
        <v>101.56529067681987</v>
      </c>
      <c r="W165" s="26">
        <f>$P$19*(CLEF!W145)</f>
        <v>92.082418389704728</v>
      </c>
      <c r="X165" s="26">
        <f>$P$19*(CLEF!X145)</f>
        <v>77.865925224550523</v>
      </c>
      <c r="Y165" s="26">
        <f>$P$19*(CLEF!Y145)</f>
        <v>62.67243265289958</v>
      </c>
      <c r="Z165" s="13">
        <f t="shared" si="3"/>
        <v>1935.4003513468735</v>
      </c>
    </row>
    <row r="166" spans="1:26" x14ac:dyDescent="0.25">
      <c r="A166" s="49">
        <v>42505</v>
      </c>
      <c r="B166" s="26">
        <f>$P$19*(CLEF!B146)</f>
        <v>50.838407580943716</v>
      </c>
      <c r="C166" s="26">
        <f>$P$19*(CLEF!C146)</f>
        <v>43.714040695948313</v>
      </c>
      <c r="D166" s="26">
        <f>$P$19*(CLEF!D146)</f>
        <v>39.211566341547758</v>
      </c>
      <c r="E166" s="26">
        <f>$P$19*(CLEF!E146)</f>
        <v>36.841268764845509</v>
      </c>
      <c r="F166" s="26">
        <f>$P$19*(CLEF!F146)</f>
        <v>36.755690933658038</v>
      </c>
      <c r="G166" s="26">
        <f>$P$19*(CLEF!G146)</f>
        <v>40.211679502062275</v>
      </c>
      <c r="H166" s="26">
        <f>$P$19*(CLEF!H146)</f>
        <v>48.706987832590272</v>
      </c>
      <c r="I166" s="26">
        <f>$P$19*(CLEF!I146)</f>
        <v>53.73693542630739</v>
      </c>
      <c r="J166" s="26">
        <f>$P$19*(CLEF!J146)</f>
        <v>60.714906103890158</v>
      </c>
      <c r="K166" s="26">
        <f>$P$19*(CLEF!K146)</f>
        <v>73.116806494282443</v>
      </c>
      <c r="L166" s="26">
        <f>$P$19*(CLEF!L146)</f>
        <v>84.895649620730836</v>
      </c>
      <c r="M166" s="26">
        <f>$P$19*(CLEF!M146)</f>
        <v>91.361839783225392</v>
      </c>
      <c r="N166" s="26">
        <f>$P$19*(CLEF!N146)</f>
        <v>93.816523154949095</v>
      </c>
      <c r="O166" s="26">
        <f>$P$19*(CLEF!O146)</f>
        <v>93.327526078929424</v>
      </c>
      <c r="P166" s="26">
        <f>$P$19*(CLEF!P146)</f>
        <v>89.417075277064555</v>
      </c>
      <c r="Q166" s="26">
        <f>$P$19*(CLEF!Q146)</f>
        <v>84.960653944246218</v>
      </c>
      <c r="R166" s="26">
        <f>$P$19*(CLEF!R146)</f>
        <v>83.762100968346644</v>
      </c>
      <c r="S166" s="26">
        <f>$P$19*(CLEF!S146)</f>
        <v>83.59003866745006</v>
      </c>
      <c r="T166" s="26">
        <f>$P$19*(CLEF!T146)</f>
        <v>81.316312605045454</v>
      </c>
      <c r="U166" s="26">
        <f>$P$19*(CLEF!U146)</f>
        <v>77.64822728748868</v>
      </c>
      <c r="V166" s="26">
        <f>$P$19*(CLEF!V146)</f>
        <v>77.64822728748868</v>
      </c>
      <c r="W166" s="26">
        <f>$P$19*(CLEF!W146)</f>
        <v>71.965339292457898</v>
      </c>
      <c r="X166" s="26">
        <f>$P$19*(CLEF!X146)</f>
        <v>60.806544316049155</v>
      </c>
      <c r="Y166" s="26">
        <f>$P$19*(CLEF!Y146)</f>
        <v>49.481279243192184</v>
      </c>
      <c r="Z166" s="13">
        <f t="shared" si="3"/>
        <v>1607.8456272027399</v>
      </c>
    </row>
    <row r="167" spans="1:26" x14ac:dyDescent="0.25">
      <c r="A167" s="49">
        <v>42506</v>
      </c>
      <c r="B167" s="26">
        <f>$P$19*(CLEF!B147)</f>
        <v>40.129717513911686</v>
      </c>
      <c r="C167" s="26">
        <f>$P$19*(CLEF!C147)</f>
        <v>34.683194396784678</v>
      </c>
      <c r="D167" s="26">
        <f>$P$19*(CLEF!D147)</f>
        <v>31.380231138947</v>
      </c>
      <c r="E167" s="26">
        <f>$P$19*(CLEF!E147)</f>
        <v>29.371909337521011</v>
      </c>
      <c r="F167" s="26">
        <f>$P$19*(CLEF!F147)</f>
        <v>29.073219280574694</v>
      </c>
      <c r="G167" s="26">
        <f>$P$19*(CLEF!G147)</f>
        <v>32.617100303434825</v>
      </c>
      <c r="H167" s="26">
        <f>$P$19*(CLEF!H147)</f>
        <v>40.577798725948043</v>
      </c>
      <c r="I167" s="26">
        <f>$P$19*(CLEF!I147)</f>
        <v>44.338073356441967</v>
      </c>
      <c r="J167" s="26">
        <f>$P$19*(CLEF!J147)</f>
        <v>47.241343087122246</v>
      </c>
      <c r="K167" s="26">
        <f>$P$19*(CLEF!K147)</f>
        <v>52.707762497171984</v>
      </c>
      <c r="L167" s="26">
        <f>$P$19*(CLEF!L147)</f>
        <v>57.595705068297832</v>
      </c>
      <c r="M167" s="26">
        <f>$P$19*(CLEF!M147)</f>
        <v>61.173788200143719</v>
      </c>
      <c r="N167" s="26">
        <f>$P$19*(CLEF!N147)</f>
        <v>62.80279649215602</v>
      </c>
      <c r="O167" s="26">
        <f>$P$19*(CLEF!O147)</f>
        <v>63.925756753726525</v>
      </c>
      <c r="P167" s="26">
        <f>$P$19*(CLEF!P147)</f>
        <v>66.278074624350353</v>
      </c>
      <c r="Q167" s="26">
        <f>$P$19*(CLEF!Q147)</f>
        <v>67.644101080183972</v>
      </c>
      <c r="R167" s="26">
        <f>$P$19*(CLEF!R147)</f>
        <v>69.190202047538392</v>
      </c>
      <c r="S167" s="26">
        <f>$P$19*(CLEF!S147)</f>
        <v>67.576435233599994</v>
      </c>
      <c r="T167" s="26">
        <f>$P$19*(CLEF!T147)</f>
        <v>63.437918889688554</v>
      </c>
      <c r="U167" s="26">
        <f>$P$19*(CLEF!U147)</f>
        <v>58.248849325071774</v>
      </c>
      <c r="V167" s="26">
        <f>$P$19*(CLEF!V147)</f>
        <v>56.150605843565856</v>
      </c>
      <c r="W167" s="26">
        <f>$P$19*(CLEF!W147)</f>
        <v>51.73080939005095</v>
      </c>
      <c r="X167" s="26">
        <f>$P$19*(CLEF!X147)</f>
        <v>44.636038171674549</v>
      </c>
      <c r="Y167" s="26">
        <f>$P$19*(CLEF!Y147)</f>
        <v>36.329294414311143</v>
      </c>
      <c r="Z167" s="13">
        <f t="shared" si="3"/>
        <v>1208.8407251722178</v>
      </c>
    </row>
    <row r="168" spans="1:26" x14ac:dyDescent="0.25">
      <c r="A168" s="49">
        <v>42507</v>
      </c>
      <c r="B168" s="26">
        <f>$P$19*(CLEF!B148)</f>
        <v>29.168380045983678</v>
      </c>
      <c r="C168" s="26">
        <f>$P$19*(CLEF!C148)</f>
        <v>24.863901171168358</v>
      </c>
      <c r="D168" s="26">
        <f>$P$19*(CLEF!D148)</f>
        <v>22.091027067375613</v>
      </c>
      <c r="E168" s="26">
        <f>$P$19*(CLEF!E148)</f>
        <v>20.597638975835245</v>
      </c>
      <c r="F168" s="26">
        <f>$P$19*(CLEF!F148)</f>
        <v>20.157174011105365</v>
      </c>
      <c r="G168" s="26">
        <f>$P$19*(CLEF!G148)</f>
        <v>20.656371116011037</v>
      </c>
      <c r="H168" s="26">
        <f>$P$19*(CLEF!H148)</f>
        <v>22.273745480560827</v>
      </c>
      <c r="I168" s="26">
        <f>$P$19*(CLEF!I148)</f>
        <v>25.506970130956571</v>
      </c>
      <c r="J168" s="26">
        <f>$P$19*(CLEF!J148)</f>
        <v>33.041459995767617</v>
      </c>
      <c r="K168" s="26">
        <f>$P$19*(CLEF!K148)</f>
        <v>41.876085739921322</v>
      </c>
      <c r="L168" s="26">
        <f>$P$19*(CLEF!L148)</f>
        <v>49.79602378142939</v>
      </c>
      <c r="M168" s="26">
        <f>$P$19*(CLEF!M148)</f>
        <v>56.282823385439855</v>
      </c>
      <c r="N168" s="26">
        <f>$P$19*(CLEF!N148)</f>
        <v>61.247369655770648</v>
      </c>
      <c r="O168" s="26">
        <f>$P$19*(CLEF!O148)</f>
        <v>65.962613136824885</v>
      </c>
      <c r="P168" s="26">
        <f>$P$19*(CLEF!P148)</f>
        <v>70.6450389984346</v>
      </c>
      <c r="Q168" s="26">
        <f>$P$19*(CLEF!Q148)</f>
        <v>74.439612482878488</v>
      </c>
      <c r="R168" s="26">
        <f>$P$19*(CLEF!R148)</f>
        <v>76.873222382775836</v>
      </c>
      <c r="S168" s="26">
        <f>$P$19*(CLEF!S148)</f>
        <v>76.410085235686211</v>
      </c>
      <c r="T168" s="26">
        <f>$P$19*(CLEF!T148)</f>
        <v>71.955366614237761</v>
      </c>
      <c r="U168" s="26">
        <f>$P$19*(CLEF!U148)</f>
        <v>64.613758912136376</v>
      </c>
      <c r="V168" s="26">
        <f>$P$19*(CLEF!V148)</f>
        <v>62.486433548874857</v>
      </c>
      <c r="W168" s="26">
        <f>$P$19*(CLEF!W148)</f>
        <v>58.446409452318122</v>
      </c>
      <c r="X168" s="26">
        <f>$P$19*(CLEF!X148)</f>
        <v>50.278347182508064</v>
      </c>
      <c r="Y168" s="26">
        <f>$P$19*(CLEF!Y148)</f>
        <v>41.876085739921322</v>
      </c>
      <c r="Z168" s="13">
        <f t="shared" si="3"/>
        <v>1141.5459442439219</v>
      </c>
    </row>
    <row r="169" spans="1:26" x14ac:dyDescent="0.25">
      <c r="A169" s="49">
        <v>42508</v>
      </c>
      <c r="B169" s="26">
        <f>$P$19*(CLEF!B149)</f>
        <v>34.420600922533708</v>
      </c>
      <c r="C169" s="26">
        <f>$P$19*(CLEF!C149)</f>
        <v>29.263696294370842</v>
      </c>
      <c r="D169" s="26">
        <f>$P$19*(CLEF!D149)</f>
        <v>25.924279534023462</v>
      </c>
      <c r="E169" s="26">
        <f>$P$19*(CLEF!E149)</f>
        <v>23.768315242735323</v>
      </c>
      <c r="F169" s="26">
        <f>$P$19*(CLEF!F149)</f>
        <v>22.826415945802694</v>
      </c>
      <c r="G169" s="26">
        <f>$P$19*(CLEF!G149)</f>
        <v>23.017784395340382</v>
      </c>
      <c r="H169" s="26">
        <f>$P$19*(CLEF!H149)</f>
        <v>23.590972394382206</v>
      </c>
      <c r="I169" s="26">
        <f>$P$19*(CLEF!I149)</f>
        <v>26.266589822220169</v>
      </c>
      <c r="J169" s="26">
        <f>$P$19*(CLEF!J149)</f>
        <v>34.455095685036135</v>
      </c>
      <c r="K169" s="26">
        <f>$P$19*(CLEF!K149)</f>
        <v>45.187532840083684</v>
      </c>
      <c r="L169" s="26">
        <f>$P$19*(CLEF!L149)</f>
        <v>54.741261484494956</v>
      </c>
      <c r="M169" s="26">
        <f>$P$19*(CLEF!M149)</f>
        <v>62.532907411051355</v>
      </c>
      <c r="N169" s="26">
        <f>$P$19*(CLEF!N149)</f>
        <v>69.356542229320382</v>
      </c>
      <c r="O169" s="26">
        <f>$P$19*(CLEF!O149)</f>
        <v>75.120745748830288</v>
      </c>
      <c r="P169" s="26">
        <f>$P$19*(CLEF!P149)</f>
        <v>80.512619017752925</v>
      </c>
      <c r="Q169" s="26">
        <f>$P$19*(CLEF!Q149)</f>
        <v>84.527761691588921</v>
      </c>
      <c r="R169" s="26">
        <f>$P$19*(CLEF!R149)</f>
        <v>87.471241048013866</v>
      </c>
      <c r="S169" s="26">
        <f>$P$19*(CLEF!S149)</f>
        <v>86.801827743439134</v>
      </c>
      <c r="T169" s="26">
        <f>$P$19*(CLEF!T149)</f>
        <v>81.326914125532866</v>
      </c>
      <c r="U169" s="26">
        <f>$P$19*(CLEF!U149)</f>
        <v>73.84237714091438</v>
      </c>
      <c r="V169" s="26">
        <f>$P$19*(CLEF!V149)</f>
        <v>73.00627088095608</v>
      </c>
      <c r="W169" s="26">
        <f>$P$19*(CLEF!W149)</f>
        <v>67.702127327638848</v>
      </c>
      <c r="X169" s="26">
        <f>$P$19*(CLEF!X149)</f>
        <v>56.9551151982172</v>
      </c>
      <c r="Y169" s="26">
        <f>$P$19*(CLEF!Y149)</f>
        <v>45.32197828027607</v>
      </c>
      <c r="Z169" s="13">
        <f t="shared" si="3"/>
        <v>1287.9409724045559</v>
      </c>
    </row>
    <row r="170" spans="1:26" x14ac:dyDescent="0.25">
      <c r="A170" s="49">
        <v>42509</v>
      </c>
      <c r="B170" s="26">
        <f>$P$19*(CLEF!B150)</f>
        <v>36.18064335819723</v>
      </c>
      <c r="C170" s="26">
        <f>$P$19*(CLEF!C150)</f>
        <v>30.465023777636521</v>
      </c>
      <c r="D170" s="26">
        <f>$P$19*(CLEF!D150)</f>
        <v>27.129126460879565</v>
      </c>
      <c r="E170" s="26">
        <f>$P$19*(CLEF!E150)</f>
        <v>25.554491257370501</v>
      </c>
      <c r="F170" s="26">
        <f>$P$19*(CLEF!F150)</f>
        <v>25.625855871246408</v>
      </c>
      <c r="G170" s="26">
        <f>$P$19*(CLEF!G150)</f>
        <v>28.750835690860878</v>
      </c>
      <c r="H170" s="26">
        <f>$P$19*(CLEF!H150)</f>
        <v>35.997021416149948</v>
      </c>
      <c r="I170" s="26">
        <f>$P$19*(CLEF!I150)</f>
        <v>40.607759259289161</v>
      </c>
      <c r="J170" s="26">
        <f>$P$19*(CLEF!J150)</f>
        <v>47.946942463484206</v>
      </c>
      <c r="K170" s="26">
        <f>$P$19*(CLEF!K150)</f>
        <v>57.37287204674351</v>
      </c>
      <c r="L170" s="26">
        <f>$P$19*(CLEF!L150)</f>
        <v>66.834345729849019</v>
      </c>
      <c r="M170" s="26">
        <f>$P$19*(CLEF!M150)</f>
        <v>75.385901582561587</v>
      </c>
      <c r="N170" s="26">
        <f>$P$19*(CLEF!N150)</f>
        <v>83.021345854066126</v>
      </c>
      <c r="O170" s="26">
        <f>$P$19*(CLEF!O150)</f>
        <v>90.924125139620529</v>
      </c>
      <c r="P170" s="26">
        <f>$P$19*(CLEF!P150)</f>
        <v>96.396063504360015</v>
      </c>
      <c r="Q170" s="26">
        <f>$P$19*(CLEF!Q150)</f>
        <v>101.81424691181395</v>
      </c>
      <c r="R170" s="26">
        <f>$P$19*(CLEF!R150)</f>
        <v>104.80142044028337</v>
      </c>
      <c r="S170" s="26">
        <f>$P$19*(CLEF!S150)</f>
        <v>104.32057032680234</v>
      </c>
      <c r="T170" s="26">
        <f>$P$19*(CLEF!T150)</f>
        <v>99.396992784667432</v>
      </c>
      <c r="U170" s="26">
        <f>$P$19*(CLEF!U150)</f>
        <v>90.152281722130581</v>
      </c>
      <c r="V170" s="26">
        <f>$P$19*(CLEF!V150)</f>
        <v>86.999092107509227</v>
      </c>
      <c r="W170" s="26">
        <f>$P$19*(CLEF!W150)</f>
        <v>79.000777169809567</v>
      </c>
      <c r="X170" s="26">
        <f>$P$19*(CLEF!X150)</f>
        <v>65.657429765192234</v>
      </c>
      <c r="Y170" s="26">
        <f>$P$19*(CLEF!Y150)</f>
        <v>51.342587051505568</v>
      </c>
      <c r="Z170" s="13">
        <f t="shared" si="3"/>
        <v>1551.6777516920295</v>
      </c>
    </row>
    <row r="171" spans="1:26" x14ac:dyDescent="0.25">
      <c r="A171" s="49">
        <v>42510</v>
      </c>
      <c r="B171" s="26">
        <f>$P$19*(CLEF!B151)</f>
        <v>40.69020773640257</v>
      </c>
      <c r="C171" s="26">
        <f>$P$19*(CLEF!C151)</f>
        <v>34.09719460034124</v>
      </c>
      <c r="D171" s="26">
        <f>$P$19*(CLEF!D151)</f>
        <v>30.549436868558601</v>
      </c>
      <c r="E171" s="26">
        <f>$P$19*(CLEF!E151)</f>
        <v>28.480418658665879</v>
      </c>
      <c r="F171" s="26">
        <f>$P$19*(CLEF!F151)</f>
        <v>27.899933325181713</v>
      </c>
      <c r="G171" s="26">
        <f>$P$19*(CLEF!G151)</f>
        <v>30.640473879868658</v>
      </c>
      <c r="H171" s="26">
        <f>$P$19*(CLEF!H151)</f>
        <v>37.615947155304212</v>
      </c>
      <c r="I171" s="26">
        <f>$P$19*(CLEF!I151)</f>
        <v>43.210270663895649</v>
      </c>
      <c r="J171" s="26">
        <f>$P$19*(CLEF!J151)</f>
        <v>50.670900585789923</v>
      </c>
      <c r="K171" s="26">
        <f>$P$19*(CLEF!K151)</f>
        <v>60.55013146293949</v>
      </c>
      <c r="L171" s="26">
        <f>$P$19*(CLEF!L151)</f>
        <v>71.030928055754174</v>
      </c>
      <c r="M171" s="26">
        <f>$P$19*(CLEF!M151)</f>
        <v>80.175415827112658</v>
      </c>
      <c r="N171" s="26">
        <f>$P$19*(CLEF!N151)</f>
        <v>87.823436943962932</v>
      </c>
      <c r="O171" s="26">
        <f>$P$19*(CLEF!O151)</f>
        <v>94.420998475412446</v>
      </c>
      <c r="P171" s="26">
        <f>$P$19*(CLEF!P151)</f>
        <v>99.232971372366606</v>
      </c>
      <c r="Q171" s="26">
        <f>$P$19*(CLEF!Q151)</f>
        <v>103.17104113392131</v>
      </c>
      <c r="R171" s="26">
        <f>$P$19*(CLEF!R151)</f>
        <v>105.50061702760408</v>
      </c>
      <c r="S171" s="26">
        <f>$P$19*(CLEF!S151)</f>
        <v>104.4647092668896</v>
      </c>
      <c r="T171" s="26">
        <f>$P$19*(CLEF!T151)</f>
        <v>100.26621311828198</v>
      </c>
      <c r="U171" s="26">
        <f>$P$19*(CLEF!U151)</f>
        <v>90.733655381696721</v>
      </c>
      <c r="V171" s="26">
        <f>$P$19*(CLEF!V151)</f>
        <v>87.900574122541883</v>
      </c>
      <c r="W171" s="26">
        <f>$P$19*(CLEF!W151)</f>
        <v>79.021676846218114</v>
      </c>
      <c r="X171" s="26">
        <f>$P$19*(CLEF!X151)</f>
        <v>65.314944299506791</v>
      </c>
      <c r="Y171" s="26">
        <f>$P$19*(CLEF!Y151)</f>
        <v>51.544955403472542</v>
      </c>
      <c r="Z171" s="13">
        <f t="shared" si="3"/>
        <v>1605.0070522116901</v>
      </c>
    </row>
    <row r="172" spans="1:26" x14ac:dyDescent="0.25">
      <c r="A172" s="49">
        <v>42511</v>
      </c>
      <c r="B172" s="26">
        <f>$P$19*(CLEF!B152)</f>
        <v>40.862870201594873</v>
      </c>
      <c r="C172" s="26">
        <f>$P$19*(CLEF!C152)</f>
        <v>34.172748616684636</v>
      </c>
      <c r="D172" s="26">
        <f>$P$19*(CLEF!D152)</f>
        <v>30.225410342042071</v>
      </c>
      <c r="E172" s="26">
        <f>$P$19*(CLEF!E152)</f>
        <v>27.819266337480457</v>
      </c>
      <c r="F172" s="26">
        <f>$P$19*(CLEF!F152)</f>
        <v>27.178134695600303</v>
      </c>
      <c r="G172" s="26">
        <f>$P$19*(CLEF!G152)</f>
        <v>29.890255380500982</v>
      </c>
      <c r="H172" s="26">
        <f>$P$19*(CLEF!H152)</f>
        <v>37.019875517052334</v>
      </c>
      <c r="I172" s="26">
        <f>$P$19*(CLEF!I152)</f>
        <v>42.402655795893565</v>
      </c>
      <c r="J172" s="26">
        <f>$P$19*(CLEF!J152)</f>
        <v>48.904098786788552</v>
      </c>
      <c r="K172" s="26">
        <f>$P$19*(CLEF!K152)</f>
        <v>57.738544861723021</v>
      </c>
      <c r="L172" s="26">
        <f>$P$19*(CLEF!L152)</f>
        <v>67.103722408161147</v>
      </c>
      <c r="M172" s="26">
        <f>$P$19*(CLEF!M152)</f>
        <v>75.845929070087692</v>
      </c>
      <c r="N172" s="26">
        <f>$P$19*(CLEF!N152)</f>
        <v>83.504073856405796</v>
      </c>
      <c r="O172" s="26">
        <f>$P$19*(CLEF!O152)</f>
        <v>92.05985746405382</v>
      </c>
      <c r="P172" s="26">
        <f>$P$19*(CLEF!P152)</f>
        <v>100.5135730613668</v>
      </c>
      <c r="Q172" s="26">
        <f>$P$19*(CLEF!Q152)</f>
        <v>106.44458113848688</v>
      </c>
      <c r="R172" s="26">
        <f>$P$19*(CLEF!R152)</f>
        <v>110.10205802520161</v>
      </c>
      <c r="S172" s="26">
        <f>$P$19*(CLEF!S152)</f>
        <v>108.5899974645356</v>
      </c>
      <c r="T172" s="26">
        <f>$P$19*(CLEF!T152)</f>
        <v>102.37253895051117</v>
      </c>
      <c r="U172" s="26">
        <f>$P$19*(CLEF!U152)</f>
        <v>92.353365100578728</v>
      </c>
      <c r="V172" s="26">
        <f>$P$19*(CLEF!V152)</f>
        <v>87.88955245249565</v>
      </c>
      <c r="W172" s="26">
        <f>$P$19*(CLEF!W152)</f>
        <v>80.038629158786691</v>
      </c>
      <c r="X172" s="26">
        <f>$P$19*(CLEF!X152)</f>
        <v>66.431296534504881</v>
      </c>
      <c r="Y172" s="26">
        <f>$P$19*(CLEF!Y152)</f>
        <v>52.120493959626629</v>
      </c>
      <c r="Z172" s="13">
        <f t="shared" si="3"/>
        <v>1601.5835291801641</v>
      </c>
    </row>
    <row r="173" spans="1:26" x14ac:dyDescent="0.25">
      <c r="A173" s="49">
        <v>42512</v>
      </c>
      <c r="B173" s="26">
        <f>$P$19*(CLEF!B153)</f>
        <v>40.360915519691851</v>
      </c>
      <c r="C173" s="26">
        <f>$P$19*(CLEF!C153)</f>
        <v>33.495772620051497</v>
      </c>
      <c r="D173" s="26">
        <f>$P$19*(CLEF!D153)</f>
        <v>29.041533577211293</v>
      </c>
      <c r="E173" s="26">
        <f>$P$19*(CLEF!E153)</f>
        <v>26.866464919635927</v>
      </c>
      <c r="F173" s="26">
        <f>$P$19*(CLEF!F153)</f>
        <v>26.48999294802783</v>
      </c>
      <c r="G173" s="26">
        <f>$P$19*(CLEF!G153)</f>
        <v>29.365538336110859</v>
      </c>
      <c r="H173" s="26">
        <f>$P$19*(CLEF!H153)</f>
        <v>36.513760801688782</v>
      </c>
      <c r="I173" s="26">
        <f>$P$19*(CLEF!I153)</f>
        <v>41.511716563334353</v>
      </c>
      <c r="J173" s="26">
        <f>$P$19*(CLEF!J153)</f>
        <v>49.043959871869639</v>
      </c>
      <c r="K173" s="26">
        <f>$P$19*(CLEF!K153)</f>
        <v>58.75238751472812</v>
      </c>
      <c r="L173" s="26">
        <f>$P$19*(CLEF!L153)</f>
        <v>69.935389808767766</v>
      </c>
      <c r="M173" s="26">
        <f>$P$19*(CLEF!M153)</f>
        <v>81.369327117837145</v>
      </c>
      <c r="N173" s="26">
        <f>$P$19*(CLEF!N153)</f>
        <v>92.59076998684759</v>
      </c>
      <c r="O173" s="26">
        <f>$P$19*(CLEF!O153)</f>
        <v>104.00861066146308</v>
      </c>
      <c r="P173" s="26">
        <f>$P$19*(CLEF!P153)</f>
        <v>112.90756800611325</v>
      </c>
      <c r="Q173" s="26">
        <f>$P$19*(CLEF!Q153)</f>
        <v>120.65616242360167</v>
      </c>
      <c r="R173" s="26">
        <f>$P$19*(CLEF!R153)</f>
        <v>125.62631575564316</v>
      </c>
      <c r="S173" s="26">
        <f>$P$19*(CLEF!S153)</f>
        <v>124.08937584536281</v>
      </c>
      <c r="T173" s="26">
        <f>$P$19*(CLEF!T153)</f>
        <v>117.06750472165122</v>
      </c>
      <c r="U173" s="26">
        <f>$P$19*(CLEF!U153)</f>
        <v>105.12661930845532</v>
      </c>
      <c r="V173" s="26">
        <f>$P$19*(CLEF!V153)</f>
        <v>98.578240152662076</v>
      </c>
      <c r="W173" s="26">
        <f>$P$19*(CLEF!W153)</f>
        <v>90.319793900050257</v>
      </c>
      <c r="X173" s="26">
        <f>$P$19*(CLEF!X153)</f>
        <v>73.801973679723574</v>
      </c>
      <c r="Y173" s="26">
        <f>$P$19*(CLEF!Y153)</f>
        <v>57.827909567223379</v>
      </c>
      <c r="Z173" s="13">
        <f t="shared" si="3"/>
        <v>1745.3476036077523</v>
      </c>
    </row>
    <row r="174" spans="1:26" x14ac:dyDescent="0.25">
      <c r="A174" s="49">
        <v>42513</v>
      </c>
      <c r="B174" s="26">
        <f>$P$19*(CLEF!B154)</f>
        <v>45.069070359012208</v>
      </c>
      <c r="C174" s="26">
        <f>$P$19*(CLEF!C154)</f>
        <v>37.349640402016696</v>
      </c>
      <c r="D174" s="26">
        <f>$P$19*(CLEF!D154)</f>
        <v>32.456160909279163</v>
      </c>
      <c r="E174" s="26">
        <f>$P$19*(CLEF!E154)</f>
        <v>29.729788309081233</v>
      </c>
      <c r="F174" s="26">
        <f>$P$19*(CLEF!F154)</f>
        <v>28.662652655994656</v>
      </c>
      <c r="G174" s="26">
        <f>$P$19*(CLEF!G154)</f>
        <v>31.117361250512612</v>
      </c>
      <c r="H174" s="26">
        <f>$P$19*(CLEF!H154)</f>
        <v>37.536676059229237</v>
      </c>
      <c r="I174" s="26">
        <f>$P$19*(CLEF!I154)</f>
        <v>44.02550419782829</v>
      </c>
      <c r="J174" s="26">
        <f>$P$19*(CLEF!J154)</f>
        <v>53.289738739657999</v>
      </c>
      <c r="K174" s="26">
        <f>$P$19*(CLEF!K154)</f>
        <v>65.476561944965027</v>
      </c>
      <c r="L174" s="26">
        <f>$P$19*(CLEF!L154)</f>
        <v>79.241290333571044</v>
      </c>
      <c r="M174" s="26">
        <f>$P$19*(CLEF!M154)</f>
        <v>93.930426529582746</v>
      </c>
      <c r="N174" s="26">
        <f>$P$19*(CLEF!N154)</f>
        <v>107.2344294848495</v>
      </c>
      <c r="O174" s="26">
        <f>$P$19*(CLEF!O154)</f>
        <v>121.39334764870324</v>
      </c>
      <c r="P174" s="26">
        <f>$P$19*(CLEF!P154)</f>
        <v>132.16583998307047</v>
      </c>
      <c r="Q174" s="26">
        <f>$P$19*(CLEF!Q154)</f>
        <v>139.4398716731975</v>
      </c>
      <c r="R174" s="26">
        <f>$P$19*(CLEF!R154)</f>
        <v>141.80983306114916</v>
      </c>
      <c r="S174" s="26">
        <f>$P$19*(CLEF!S154)</f>
        <v>138.608182857408</v>
      </c>
      <c r="T174" s="26">
        <f>$P$19*(CLEF!T154)</f>
        <v>128.90203148534999</v>
      </c>
      <c r="U174" s="26">
        <f>$P$19*(CLEF!U154)</f>
        <v>112.8326293568457</v>
      </c>
      <c r="V174" s="26">
        <f>$P$19*(CLEF!V154)</f>
        <v>106.35969468827568</v>
      </c>
      <c r="W174" s="26">
        <f>$P$19*(CLEF!W154)</f>
        <v>97.47249185677552</v>
      </c>
      <c r="X174" s="26">
        <f>$P$19*(CLEF!X154)</f>
        <v>82.743074167331471</v>
      </c>
      <c r="Y174" s="26">
        <f>$P$19*(CLEF!Y154)</f>
        <v>68.031412633994989</v>
      </c>
      <c r="Z174" s="13">
        <f t="shared" si="3"/>
        <v>1954.8777105876823</v>
      </c>
    </row>
    <row r="175" spans="1:26" x14ac:dyDescent="0.25">
      <c r="A175" s="49">
        <v>42514</v>
      </c>
      <c r="B175" s="26">
        <f>$P$19*(CLEF!B155)</f>
        <v>55.273129018292501</v>
      </c>
      <c r="C175" s="26">
        <f>$P$19*(CLEF!C155)</f>
        <v>46.508899056301807</v>
      </c>
      <c r="D175" s="26">
        <f>$P$19*(CLEF!D155)</f>
        <v>40.152062490981798</v>
      </c>
      <c r="E175" s="26">
        <f>$P$19*(CLEF!E155)</f>
        <v>36.046412138996992</v>
      </c>
      <c r="F175" s="26">
        <f>$P$19*(CLEF!F155)</f>
        <v>33.905252591372957</v>
      </c>
      <c r="G175" s="26">
        <f>$P$19*(CLEF!G155)</f>
        <v>33.332677195265127</v>
      </c>
      <c r="H175" s="26">
        <f>$P$19*(CLEF!H155)</f>
        <v>33.87787653064683</v>
      </c>
      <c r="I175" s="26">
        <f>$P$19*(CLEF!I155)</f>
        <v>38.216779336830072</v>
      </c>
      <c r="J175" s="26">
        <f>$P$19*(CLEF!J155)</f>
        <v>50.939044456844023</v>
      </c>
      <c r="K175" s="26">
        <f>$P$19*(CLEF!K155)</f>
        <v>66.920872007203357</v>
      </c>
      <c r="L175" s="26">
        <f>$P$19*(CLEF!L155)</f>
        <v>82.999923754850911</v>
      </c>
      <c r="M175" s="26">
        <f>$P$19*(CLEF!M155)</f>
        <v>99.162717943508042</v>
      </c>
      <c r="N175" s="26">
        <f>$P$19*(CLEF!N155)</f>
        <v>113.77115052693919</v>
      </c>
      <c r="O175" s="26">
        <f>$P$19*(CLEF!O155)</f>
        <v>124.37765096139555</v>
      </c>
      <c r="P175" s="26">
        <f>$P$19*(CLEF!P155)</f>
        <v>131.03299515030079</v>
      </c>
      <c r="Q175" s="26">
        <f>$P$19*(CLEF!Q155)</f>
        <v>134.63706432504793</v>
      </c>
      <c r="R175" s="26">
        <f>$P$19*(CLEF!R155)</f>
        <v>134.47342160017837</v>
      </c>
      <c r="S175" s="26">
        <f>$P$19*(CLEF!S155)</f>
        <v>131.41006832275787</v>
      </c>
      <c r="T175" s="26">
        <f>$P$19*(CLEF!T155)</f>
        <v>121.14736977653551</v>
      </c>
      <c r="U175" s="26">
        <f>$P$19*(CLEF!U155)</f>
        <v>108.39407509132603</v>
      </c>
      <c r="V175" s="26">
        <f>$P$19*(CLEF!V155)</f>
        <v>103.15910038671514</v>
      </c>
      <c r="W175" s="26">
        <f>$P$19*(CLEF!W155)</f>
        <v>94.147033321655513</v>
      </c>
      <c r="X175" s="26">
        <f>$P$19*(CLEF!X155)</f>
        <v>81.178555722935656</v>
      </c>
      <c r="Y175" s="26">
        <f>$P$19*(CLEF!Y155)</f>
        <v>68.002325914991204</v>
      </c>
      <c r="Z175" s="13">
        <f t="shared" si="3"/>
        <v>1963.066457621873</v>
      </c>
    </row>
    <row r="176" spans="1:26" x14ac:dyDescent="0.25">
      <c r="A176" s="49">
        <v>42515</v>
      </c>
      <c r="B176" s="26">
        <f>$P$19*(CLEF!B156)</f>
        <v>56.671558472295509</v>
      </c>
      <c r="C176" s="26">
        <f>$P$19*(CLEF!C156)</f>
        <v>47.865573038239326</v>
      </c>
      <c r="D176" s="26">
        <f>$P$19*(CLEF!D156)</f>
        <v>41.678521466462229</v>
      </c>
      <c r="E176" s="26">
        <f>$P$19*(CLEF!E156)</f>
        <v>37.810876165042096</v>
      </c>
      <c r="F176" s="26">
        <f>$P$19*(CLEF!F156)</f>
        <v>35.540010298400418</v>
      </c>
      <c r="G176" s="26">
        <f>$P$19*(CLEF!G156)</f>
        <v>34.697042747374127</v>
      </c>
      <c r="H176" s="26">
        <f>$P$19*(CLEF!H156)</f>
        <v>35.051109621827216</v>
      </c>
      <c r="I176" s="26">
        <f>$P$19*(CLEF!I156)</f>
        <v>37.810876165042096</v>
      </c>
      <c r="J176" s="26">
        <f>$P$19*(CLEF!J156)</f>
        <v>47.865573038239326</v>
      </c>
      <c r="K176" s="26">
        <f>$P$19*(CLEF!K156)</f>
        <v>61.893093919308363</v>
      </c>
      <c r="L176" s="26">
        <f>$P$19*(CLEF!L156)</f>
        <v>78.739764439170031</v>
      </c>
      <c r="M176" s="26">
        <f>$P$19*(CLEF!M156)</f>
        <v>93.350241796523051</v>
      </c>
      <c r="N176" s="26">
        <f>$P$19*(CLEF!N156)</f>
        <v>107.17356826442592</v>
      </c>
      <c r="O176" s="26">
        <f>$P$19*(CLEF!O156)</f>
        <v>116.80053941157175</v>
      </c>
      <c r="P176" s="26">
        <f>$P$19*(CLEF!P156)</f>
        <v>122.67905816284855</v>
      </c>
      <c r="Q176" s="26">
        <f>$P$19*(CLEF!Q156)</f>
        <v>126.10112345507463</v>
      </c>
      <c r="R176" s="26">
        <f>$P$19*(CLEF!R156)</f>
        <v>127.2522727805882</v>
      </c>
      <c r="S176" s="26">
        <f>$P$19*(CLEF!S156)</f>
        <v>122.52285374365492</v>
      </c>
      <c r="T176" s="26">
        <f>$P$19*(CLEF!T156)</f>
        <v>112.8326293568457</v>
      </c>
      <c r="U176" s="26">
        <f>$P$19*(CLEF!U156)</f>
        <v>102.11102072743374</v>
      </c>
      <c r="V176" s="26">
        <f>$P$19*(CLEF!V156)</f>
        <v>98.846885369941333</v>
      </c>
      <c r="W176" s="26">
        <f>$P$19*(CLEF!W156)</f>
        <v>90.879290759069491</v>
      </c>
      <c r="X176" s="26">
        <f>$P$19*(CLEF!X156)</f>
        <v>77.731123901096964</v>
      </c>
      <c r="Y176" s="26">
        <f>$P$19*(CLEF!Y156)</f>
        <v>65.476561944965027</v>
      </c>
      <c r="Z176" s="13">
        <f t="shared" si="3"/>
        <v>1879.3811690454399</v>
      </c>
    </row>
    <row r="177" spans="1:26" x14ac:dyDescent="0.25">
      <c r="A177" s="49">
        <v>42516</v>
      </c>
      <c r="B177" s="26">
        <f>$P$19*(CLEF!B157)</f>
        <v>53.8059007650712</v>
      </c>
      <c r="C177" s="26">
        <f>$P$19*(CLEF!C157)</f>
        <v>46.220720685233289</v>
      </c>
      <c r="D177" s="26">
        <f>$P$19*(CLEF!D157)</f>
        <v>40.975673102260778</v>
      </c>
      <c r="E177" s="26">
        <f>$P$19*(CLEF!E157)</f>
        <v>37.702520077551988</v>
      </c>
      <c r="F177" s="26">
        <f>$P$19*(CLEF!F157)</f>
        <v>35.961763059465817</v>
      </c>
      <c r="G177" s="26">
        <f>$P$19*(CLEF!G157)</f>
        <v>35.989968362742204</v>
      </c>
      <c r="H177" s="26">
        <f>$P$19*(CLEF!H157)</f>
        <v>36.755690933658038</v>
      </c>
      <c r="I177" s="26">
        <f>$P$19*(CLEF!I157)</f>
        <v>40.450589809077641</v>
      </c>
      <c r="J177" s="26">
        <f>$P$19*(CLEF!J157)</f>
        <v>53.092536223261455</v>
      </c>
      <c r="K177" s="26">
        <f>$P$19*(CLEF!K157)</f>
        <v>70.142000772932562</v>
      </c>
      <c r="L177" s="26">
        <f>$P$19*(CLEF!L157)</f>
        <v>87.273441822498853</v>
      </c>
      <c r="M177" s="26">
        <f>$P$19*(CLEF!M157)</f>
        <v>100.61967775533296</v>
      </c>
      <c r="N177" s="26">
        <f>$P$19*(CLEF!N157)</f>
        <v>112.50818268077035</v>
      </c>
      <c r="O177" s="26">
        <f>$P$19*(CLEF!O157)</f>
        <v>121.04387477797862</v>
      </c>
      <c r="P177" s="26">
        <f>$P$19*(CLEF!P157)</f>
        <v>125.92956180936774</v>
      </c>
      <c r="Q177" s="26">
        <f>$P$19*(CLEF!Q157)</f>
        <v>128.50192195484658</v>
      </c>
      <c r="R177" s="26">
        <f>$P$19*(CLEF!R157)</f>
        <v>128.58189410639423</v>
      </c>
      <c r="S177" s="26">
        <f>$P$19*(CLEF!S157)</f>
        <v>124.61376119273281</v>
      </c>
      <c r="T177" s="26">
        <f>$P$19*(CLEF!T157)</f>
        <v>115.07899870751704</v>
      </c>
      <c r="U177" s="26">
        <f>$P$19*(CLEF!U157)</f>
        <v>104.20053055729672</v>
      </c>
      <c r="V177" s="26">
        <f>$P$19*(CLEF!V157)</f>
        <v>101.96851539517047</v>
      </c>
      <c r="W177" s="26">
        <f>$P$19*(CLEF!W157)</f>
        <v>92.692608227892606</v>
      </c>
      <c r="X177" s="26">
        <f>$P$19*(CLEF!X157)</f>
        <v>78.219034669375787</v>
      </c>
      <c r="Y177" s="26">
        <f>$P$19*(CLEF!Y157)</f>
        <v>63.045260103499267</v>
      </c>
      <c r="Z177" s="13">
        <f t="shared" si="3"/>
        <v>1935.3746275519293</v>
      </c>
    </row>
    <row r="178" spans="1:26" x14ac:dyDescent="0.25">
      <c r="A178" s="49">
        <v>42517</v>
      </c>
      <c r="B178" s="26">
        <f>$P$19*(CLEF!B158)</f>
        <v>51.578722160119369</v>
      </c>
      <c r="C178" s="26">
        <f>$P$19*(CLEF!C158)</f>
        <v>43.994308093087284</v>
      </c>
      <c r="D178" s="26">
        <f>$P$19*(CLEF!D158)</f>
        <v>39.336813408751325</v>
      </c>
      <c r="E178" s="26">
        <f>$P$19*(CLEF!E158)</f>
        <v>36.613282346358979</v>
      </c>
      <c r="F178" s="26">
        <f>$P$19*(CLEF!F158)</f>
        <v>35.722464390522752</v>
      </c>
      <c r="G178" s="26">
        <f>$P$19*(CLEF!G158)</f>
        <v>39.09386918224665</v>
      </c>
      <c r="H178" s="26">
        <f>$P$19*(CLEF!H158)</f>
        <v>46.548994661195827</v>
      </c>
      <c r="I178" s="26">
        <f>$P$19*(CLEF!I158)</f>
        <v>53.57331999733848</v>
      </c>
      <c r="J178" s="26">
        <f>$P$19*(CLEF!J158)</f>
        <v>63.728520376592499</v>
      </c>
      <c r="K178" s="26">
        <f>$P$19*(CLEF!K158)</f>
        <v>77.34809780368218</v>
      </c>
      <c r="L178" s="26">
        <f>$P$19*(CLEF!L158)</f>
        <v>91.597967635966853</v>
      </c>
      <c r="M178" s="26">
        <f>$P$19*(CLEF!M158)</f>
        <v>105.23513087892363</v>
      </c>
      <c r="N178" s="26">
        <f>$P$19*(CLEF!N158)</f>
        <v>115.81162206203899</v>
      </c>
      <c r="O178" s="26">
        <f>$P$19*(CLEF!O158)</f>
        <v>124.23347159573393</v>
      </c>
      <c r="P178" s="26">
        <f>$P$19*(CLEF!P158)</f>
        <v>129.24929615226682</v>
      </c>
      <c r="Q178" s="26">
        <f>$P$19*(CLEF!Q158)</f>
        <v>131.6392699270983</v>
      </c>
      <c r="R178" s="26">
        <f>$P$19*(CLEF!R158)</f>
        <v>127.83645480825791</v>
      </c>
      <c r="S178" s="26">
        <f>$P$19*(CLEF!S158)</f>
        <v>118.12563583719511</v>
      </c>
      <c r="T178" s="26">
        <f>$P$19*(CLEF!T158)</f>
        <v>109.28940861836622</v>
      </c>
      <c r="U178" s="26">
        <f>$P$19*(CLEF!U158)</f>
        <v>100.97376432429665</v>
      </c>
      <c r="V178" s="26">
        <f>$P$19*(CLEF!V158)</f>
        <v>100.03091554464393</v>
      </c>
      <c r="W178" s="26">
        <f>$P$19*(CLEF!W158)</f>
        <v>91.541719077229146</v>
      </c>
      <c r="X178" s="26">
        <f>$P$19*(CLEF!X158)</f>
        <v>77.296410078970908</v>
      </c>
      <c r="Y178" s="26">
        <f>$P$19*(CLEF!Y158)</f>
        <v>61.48681482423094</v>
      </c>
      <c r="Z178" s="13">
        <f t="shared" si="3"/>
        <v>1971.8862737851146</v>
      </c>
    </row>
    <row r="179" spans="1:26" x14ac:dyDescent="0.25">
      <c r="A179" s="49">
        <v>42518</v>
      </c>
      <c r="B179" s="26">
        <f>$P$19*(CLEF!B159)</f>
        <v>49.987011815947135</v>
      </c>
      <c r="C179" s="26">
        <f>$P$19*(CLEF!C159)</f>
        <v>42.755530288662932</v>
      </c>
      <c r="D179" s="26">
        <f>$P$19*(CLEF!D159)</f>
        <v>38.471569293165302</v>
      </c>
      <c r="E179" s="26">
        <f>$P$19*(CLEF!E159)</f>
        <v>35.898341552668278</v>
      </c>
      <c r="F179" s="26">
        <f>$P$19*(CLEF!F159)</f>
        <v>35.288152751033564</v>
      </c>
      <c r="G179" s="26">
        <f>$P$19*(CLEF!G159)</f>
        <v>38.581024127034503</v>
      </c>
      <c r="H179" s="26">
        <f>$P$19*(CLEF!H159)</f>
        <v>46.308680170128675</v>
      </c>
      <c r="I179" s="26">
        <f>$P$19*(CLEF!I159)</f>
        <v>52.426484460674871</v>
      </c>
      <c r="J179" s="26">
        <f>$P$19*(CLEF!J159)</f>
        <v>61.78215785093375</v>
      </c>
      <c r="K179" s="26">
        <f>$P$19*(CLEF!K159)</f>
        <v>73.933325354168034</v>
      </c>
      <c r="L179" s="26">
        <f>$P$19*(CLEF!L159)</f>
        <v>87.460246328350507</v>
      </c>
      <c r="M179" s="26">
        <f>$P$19*(CLEF!M159)</f>
        <v>102.25362556880299</v>
      </c>
      <c r="N179" s="26">
        <f>$P$19*(CLEF!N159)</f>
        <v>113.34520594478218</v>
      </c>
      <c r="O179" s="26">
        <f>$P$19*(CLEF!O159)</f>
        <v>122.82233296309492</v>
      </c>
      <c r="P179" s="26">
        <f>$P$19*(CLEF!P159)</f>
        <v>128.115740589528</v>
      </c>
      <c r="Q179" s="26">
        <f>$P$19*(CLEF!Q159)</f>
        <v>129.6371809199907</v>
      </c>
      <c r="R179" s="26">
        <f>$P$19*(CLEF!R159)</f>
        <v>129.48998380248159</v>
      </c>
      <c r="S179" s="26">
        <f>$P$19*(CLEF!S159)</f>
        <v>124.36454029115812</v>
      </c>
      <c r="T179" s="26">
        <f>$P$19*(CLEF!T159)</f>
        <v>116.50849849780759</v>
      </c>
      <c r="U179" s="26">
        <f>$P$19*(CLEF!U159)</f>
        <v>108.06385723261862</v>
      </c>
      <c r="V179" s="26">
        <f>$P$19*(CLEF!V159)</f>
        <v>105.41610788275324</v>
      </c>
      <c r="W179" s="26">
        <f>$P$19*(CLEF!W159)</f>
        <v>96.08467152465002</v>
      </c>
      <c r="X179" s="26">
        <f>$P$19*(CLEF!X159)</f>
        <v>81.072668359621233</v>
      </c>
      <c r="Y179" s="26">
        <f>$P$19*(CLEF!Y159)</f>
        <v>65.76225673459551</v>
      </c>
      <c r="Z179" s="13">
        <f t="shared" si="3"/>
        <v>1985.8291943046524</v>
      </c>
    </row>
    <row r="180" spans="1:26" x14ac:dyDescent="0.25">
      <c r="A180" s="49">
        <v>42519</v>
      </c>
      <c r="B180" s="26">
        <f>$P$19*(CLEF!B160)</f>
        <v>53.255416390502475</v>
      </c>
      <c r="C180" s="26">
        <f>$P$19*(CLEF!C160)</f>
        <v>45.061178388557778</v>
      </c>
      <c r="D180" s="26">
        <f>$P$19*(CLEF!D160)</f>
        <v>40.480503352007581</v>
      </c>
      <c r="E180" s="26">
        <f>$P$19*(CLEF!E160)</f>
        <v>37.796419703249121</v>
      </c>
      <c r="F180" s="26">
        <f>$P$19*(CLEF!F160)</f>
        <v>36.869816821709342</v>
      </c>
      <c r="G180" s="26">
        <f>$P$19*(CLEF!G160)</f>
        <v>39.921464303979668</v>
      </c>
      <c r="H180" s="26">
        <f>$P$19*(CLEF!H160)</f>
        <v>47.532680872307274</v>
      </c>
      <c r="I180" s="26">
        <f>$P$19*(CLEF!I160)</f>
        <v>53.659402284410682</v>
      </c>
      <c r="J180" s="26">
        <f>$P$19*(CLEF!J160)</f>
        <v>61.615940327945651</v>
      </c>
      <c r="K180" s="26">
        <f>$P$19*(CLEF!K160)</f>
        <v>72.274835070869642</v>
      </c>
      <c r="L180" s="26">
        <f>$P$19*(CLEF!L160)</f>
        <v>84.160672599437049</v>
      </c>
      <c r="M180" s="26">
        <f>$P$19*(CLEF!M160)</f>
        <v>93.066493999297052</v>
      </c>
      <c r="N180" s="26">
        <f>$P$19*(CLEF!N160)</f>
        <v>98.624934800667575</v>
      </c>
      <c r="O180" s="26">
        <f>$P$19*(CLEF!O160)</f>
        <v>102.34875074588587</v>
      </c>
      <c r="P180" s="26">
        <f>$P$19*(CLEF!P160)</f>
        <v>99.748923323000426</v>
      </c>
      <c r="Q180" s="26">
        <f>$P$19*(CLEF!Q160)</f>
        <v>96.916169614652958</v>
      </c>
      <c r="R180" s="26">
        <f>$P$19*(CLEF!R160)</f>
        <v>95.130584089817077</v>
      </c>
      <c r="S180" s="26">
        <f>$P$19*(CLEF!S160)</f>
        <v>92.896452631599004</v>
      </c>
      <c r="T180" s="26">
        <f>$P$19*(CLEF!T160)</f>
        <v>90.868083891520385</v>
      </c>
      <c r="U180" s="26">
        <f>$P$19*(CLEF!U160)</f>
        <v>84.852327225763105</v>
      </c>
      <c r="V180" s="26">
        <f>$P$19*(CLEF!V160)</f>
        <v>84.279349301500702</v>
      </c>
      <c r="W180" s="26">
        <f>$P$19*(CLEF!W160)</f>
        <v>78.677185650114197</v>
      </c>
      <c r="X180" s="26">
        <f>$P$19*(CLEF!X160)</f>
        <v>67.663440398527101</v>
      </c>
      <c r="Y180" s="26">
        <f>$P$19*(CLEF!Y160)</f>
        <v>55.177028444659854</v>
      </c>
      <c r="Z180" s="13">
        <f t="shared" si="3"/>
        <v>1712.8780542319814</v>
      </c>
    </row>
    <row r="181" spans="1:26" x14ac:dyDescent="0.25">
      <c r="A181" s="49">
        <v>42520</v>
      </c>
      <c r="B181" s="26">
        <f>$P$19*(CLEF!B161)</f>
        <v>44.002106082719351</v>
      </c>
      <c r="C181" s="26">
        <f>$P$19*(CLEF!C161)</f>
        <v>36.72718710306355</v>
      </c>
      <c r="D181" s="26">
        <f>$P$19*(CLEF!D161)</f>
        <v>33.386998110591236</v>
      </c>
      <c r="E181" s="26">
        <f>$P$19*(CLEF!E161)</f>
        <v>31.393403656857981</v>
      </c>
      <c r="F181" s="26">
        <f>$P$19*(CLEF!F161)</f>
        <v>31.032166598486906</v>
      </c>
      <c r="G181" s="26">
        <f>$P$19*(CLEF!G161)</f>
        <v>33.932639708666407</v>
      </c>
      <c r="H181" s="26">
        <f>$P$19*(CLEF!H161)</f>
        <v>40.780246892510462</v>
      </c>
      <c r="I181" s="26">
        <f>$P$19*(CLEF!I161)</f>
        <v>46.637265803083018</v>
      </c>
      <c r="J181" s="26">
        <f>$P$19*(CLEF!J161)</f>
        <v>55.378061370603163</v>
      </c>
      <c r="K181" s="26">
        <f>$P$19*(CLEF!K161)</f>
        <v>69.199981235830123</v>
      </c>
      <c r="L181" s="26">
        <f>$P$19*(CLEF!L161)</f>
        <v>82.59342905671042</v>
      </c>
      <c r="M181" s="26">
        <f>$P$19*(CLEF!M161)</f>
        <v>94.295381704238594</v>
      </c>
      <c r="N181" s="26">
        <f>$P$19*(CLEF!N161)</f>
        <v>103.97264537550484</v>
      </c>
      <c r="O181" s="26">
        <f>$P$19*(CLEF!O161)</f>
        <v>111.73638729024481</v>
      </c>
      <c r="P181" s="26">
        <f>$P$19*(CLEF!P161)</f>
        <v>116.41968903929821</v>
      </c>
      <c r="Q181" s="26">
        <f>$P$19*(CLEF!Q161)</f>
        <v>119.47105596117235</v>
      </c>
      <c r="R181" s="26">
        <f>$P$19*(CLEF!R161)</f>
        <v>118.6116700986862</v>
      </c>
      <c r="S181" s="26">
        <f>$P$19*(CLEF!S161)</f>
        <v>112.23401574465952</v>
      </c>
      <c r="T181" s="26">
        <f>$P$19*(CLEF!T161)</f>
        <v>101.22199497205924</v>
      </c>
      <c r="U181" s="26">
        <f>$P$19*(CLEF!U161)</f>
        <v>92.556836345137512</v>
      </c>
      <c r="V181" s="26">
        <f>$P$19*(CLEF!V161)</f>
        <v>90.040693316283082</v>
      </c>
      <c r="W181" s="26">
        <f>$P$19*(CLEF!W161)</f>
        <v>82.721688001960104</v>
      </c>
      <c r="X181" s="26">
        <f>$P$19*(CLEF!X161)</f>
        <v>71.915482811711797</v>
      </c>
      <c r="Y181" s="26">
        <f>$P$19*(CLEF!Y161)</f>
        <v>61.02675796769784</v>
      </c>
      <c r="Z181" s="13">
        <f t="shared" si="3"/>
        <v>1781.2877842477769</v>
      </c>
    </row>
    <row r="182" spans="1:26" x14ac:dyDescent="0.25">
      <c r="A182" s="49">
        <v>42521</v>
      </c>
      <c r="B182" s="26">
        <f>$P$19*(CLEF!B162)</f>
        <v>51.073381749987128</v>
      </c>
      <c r="C182" s="26">
        <f>$P$19*(CLEF!C162)</f>
        <v>43.217998858946395</v>
      </c>
      <c r="D182" s="26">
        <f>$P$19*(CLEF!D162)</f>
        <v>38.129617652371579</v>
      </c>
      <c r="E182" s="26">
        <f>$P$19*(CLEF!E162)</f>
        <v>34.974590228948216</v>
      </c>
      <c r="F182" s="26">
        <f>$P$19*(CLEF!F162)</f>
        <v>33.795814687872479</v>
      </c>
      <c r="G182" s="26">
        <f>$P$19*(CLEF!G162)</f>
        <v>33.591095433275513</v>
      </c>
      <c r="H182" s="26">
        <f>$P$19*(CLEF!H162)</f>
        <v>34.974590228948216</v>
      </c>
      <c r="I182" s="26">
        <f>$P$19*(CLEF!I162)</f>
        <v>39.617499573378183</v>
      </c>
      <c r="J182" s="26">
        <f>$P$19*(CLEF!J162)</f>
        <v>52.324388117886095</v>
      </c>
      <c r="K182" s="26">
        <f>$P$19*(CLEF!K162)</f>
        <v>68.400382724665022</v>
      </c>
      <c r="L182" s="26">
        <f>$P$19*(CLEF!L162)</f>
        <v>84.236184462617501</v>
      </c>
      <c r="M182" s="26">
        <f>$P$19*(CLEF!M162)</f>
        <v>97.484098833855157</v>
      </c>
      <c r="N182" s="26">
        <f>$P$19*(CLEF!N162)</f>
        <v>106.45671053837317</v>
      </c>
      <c r="O182" s="26">
        <f>$P$19*(CLEF!O162)</f>
        <v>112.37105740506972</v>
      </c>
      <c r="P182" s="26">
        <f>$P$19*(CLEF!P162)</f>
        <v>113.37023939530381</v>
      </c>
      <c r="Q182" s="26">
        <f>$P$19*(CLEF!Q162)</f>
        <v>112.4583092696555</v>
      </c>
      <c r="R182" s="26">
        <f>$P$19*(CLEF!R162)</f>
        <v>109.15425970407699</v>
      </c>
      <c r="S182" s="26">
        <f>$P$19*(CLEF!S162)</f>
        <v>102.0872629283686</v>
      </c>
      <c r="T182" s="26">
        <f>$P$19*(CLEF!T162)</f>
        <v>94.181257198258209</v>
      </c>
      <c r="U182" s="26">
        <f>$P$19*(CLEF!U162)</f>
        <v>86.156808681586881</v>
      </c>
      <c r="V182" s="26">
        <f>$P$19*(CLEF!V162)</f>
        <v>85.101581988075324</v>
      </c>
      <c r="W182" s="26">
        <f>$P$19*(CLEF!W162)</f>
        <v>79.922977809960642</v>
      </c>
      <c r="X182" s="26">
        <f>$P$19*(CLEF!X162)</f>
        <v>70.951685637650726</v>
      </c>
      <c r="Y182" s="26">
        <f>$P$19*(CLEF!Y162)</f>
        <v>60.120942123786875</v>
      </c>
      <c r="Z182" s="13">
        <f t="shared" si="3"/>
        <v>1744.1527352329178</v>
      </c>
    </row>
    <row r="183" spans="1:26" x14ac:dyDescent="0.25">
      <c r="A183" s="49">
        <v>42522</v>
      </c>
      <c r="B183" s="26">
        <f>$P$19*(CLEF!B163)</f>
        <v>51.014587416620074</v>
      </c>
      <c r="C183" s="26">
        <f>$P$19*(CLEF!C163)</f>
        <v>43.465665967292573</v>
      </c>
      <c r="D183" s="26">
        <f>$P$19*(CLEF!D163)</f>
        <v>38.837023395422207</v>
      </c>
      <c r="E183" s="26">
        <f>$P$19*(CLEF!E163)</f>
        <v>35.743546845810073</v>
      </c>
      <c r="F183" s="26">
        <f>$P$19*(CLEF!F163)</f>
        <v>34.104059692104258</v>
      </c>
      <c r="G183" s="26">
        <f>$P$19*(CLEF!G163)</f>
        <v>34.021724199288322</v>
      </c>
      <c r="H183" s="26">
        <f>$P$19*(CLEF!H163)</f>
        <v>34.655505988031294</v>
      </c>
      <c r="I183" s="26">
        <f>$P$19*(CLEF!I163)</f>
        <v>37.904910542653631</v>
      </c>
      <c r="J183" s="26">
        <f>$P$19*(CLEF!J163)</f>
        <v>48.395709528213175</v>
      </c>
      <c r="K183" s="26">
        <f>$P$19*(CLEF!K163)</f>
        <v>62.793480297621493</v>
      </c>
      <c r="L183" s="26">
        <f>$P$19*(CLEF!L163)</f>
        <v>77.379118730934465</v>
      </c>
      <c r="M183" s="26">
        <f>$P$19*(CLEF!M163)</f>
        <v>89.194879735720704</v>
      </c>
      <c r="N183" s="26">
        <f>$P$19*(CLEF!N163)</f>
        <v>99.479054281924022</v>
      </c>
      <c r="O183" s="26">
        <f>$P$19*(CLEF!O163)</f>
        <v>106.80876373550008</v>
      </c>
      <c r="P183" s="26">
        <f>$P$19*(CLEF!P163)</f>
        <v>110.65786302728345</v>
      </c>
      <c r="Q183" s="26">
        <f>$P$19*(CLEF!Q163)</f>
        <v>109.69535705297669</v>
      </c>
      <c r="R183" s="26">
        <f>$P$19*(CLEF!R163)</f>
        <v>105.07840991072469</v>
      </c>
      <c r="S183" s="26">
        <f>$P$19*(CLEF!S163)</f>
        <v>97.33326203258585</v>
      </c>
      <c r="T183" s="26">
        <f>$P$19*(CLEF!T163)</f>
        <v>89.050600860953054</v>
      </c>
      <c r="U183" s="26">
        <f>$P$19*(CLEF!U163)</f>
        <v>83.568543318476245</v>
      </c>
      <c r="V183" s="26">
        <f>$P$19*(CLEF!V163)</f>
        <v>83.461108035734668</v>
      </c>
      <c r="W183" s="26">
        <f>$P$19*(CLEF!W163)</f>
        <v>79.765406177112212</v>
      </c>
      <c r="X183" s="26">
        <f>$P$19*(CLEF!X163)</f>
        <v>70.043576592570545</v>
      </c>
      <c r="Y183" s="26">
        <f>$P$19*(CLEF!Y163)</f>
        <v>58.078498373488316</v>
      </c>
      <c r="Z183" s="13">
        <f t="shared" si="3"/>
        <v>1680.5306557390422</v>
      </c>
    </row>
    <row r="184" spans="1:26" x14ac:dyDescent="0.25">
      <c r="A184" s="49">
        <v>42523</v>
      </c>
      <c r="B184" s="26">
        <f>$P$19*(CLEF!B164)</f>
        <v>48.191465360493957</v>
      </c>
      <c r="C184" s="26">
        <f>$P$19*(CLEF!C164)</f>
        <v>41.868478476075822</v>
      </c>
      <c r="D184" s="26">
        <f>$P$19*(CLEF!D164)</f>
        <v>38.420543580423313</v>
      </c>
      <c r="E184" s="26">
        <f>$P$19*(CLEF!E164)</f>
        <v>36.556396307410729</v>
      </c>
      <c r="F184" s="26">
        <f>$P$19*(CLEF!F164)</f>
        <v>36.784205820819857</v>
      </c>
      <c r="G184" s="26">
        <f>$P$19*(CLEF!G164)</f>
        <v>40.877901604889367</v>
      </c>
      <c r="H184" s="26">
        <f>$P$19*(CLEF!H164)</f>
        <v>48.665973150536374</v>
      </c>
      <c r="I184" s="26">
        <f>$P$19*(CLEF!I164)</f>
        <v>54.237936133759874</v>
      </c>
      <c r="J184" s="26">
        <f>$P$19*(CLEF!J164)</f>
        <v>59.647873069569144</v>
      </c>
      <c r="K184" s="26">
        <f>$P$19*(CLEF!K164)</f>
        <v>66.201530008677111</v>
      </c>
      <c r="L184" s="26">
        <f>$P$19*(CLEF!L164)</f>
        <v>72.765392504954747</v>
      </c>
      <c r="M184" s="26">
        <f>$P$19*(CLEF!M164)</f>
        <v>76.605461345365782</v>
      </c>
      <c r="N184" s="26">
        <f>$P$19*(CLEF!N164)</f>
        <v>80.449339518742107</v>
      </c>
      <c r="O184" s="26">
        <f>$P$19*(CLEF!O164)</f>
        <v>83.064198344922048</v>
      </c>
      <c r="P184" s="26">
        <f>$P$19*(CLEF!P164)</f>
        <v>84.841498354609826</v>
      </c>
      <c r="Q184" s="26">
        <f>$P$19*(CLEF!Q164)</f>
        <v>84.754892262660022</v>
      </c>
      <c r="R184" s="26">
        <f>$P$19*(CLEF!R164)</f>
        <v>84.344117290889244</v>
      </c>
      <c r="S184" s="26">
        <f>$P$19*(CLEF!S164)</f>
        <v>82.315876046852637</v>
      </c>
      <c r="T184" s="26">
        <f>$P$19*(CLEF!T164)</f>
        <v>80.259650285368707</v>
      </c>
      <c r="U184" s="26">
        <f>$P$19*(CLEF!U164)</f>
        <v>78.021610330597071</v>
      </c>
      <c r="V184" s="26">
        <f>$P$19*(CLEF!V164)</f>
        <v>78.729332913405429</v>
      </c>
      <c r="W184" s="26">
        <f>$P$19*(CLEF!W164)</f>
        <v>74.388906028518335</v>
      </c>
      <c r="X184" s="26">
        <f>$P$19*(CLEF!X164)</f>
        <v>63.728520376592499</v>
      </c>
      <c r="Y184" s="26">
        <f>$P$19*(CLEF!Y164)</f>
        <v>52.128981602646348</v>
      </c>
      <c r="Z184" s="13">
        <f t="shared" si="3"/>
        <v>1547.8500807187804</v>
      </c>
    </row>
    <row r="185" spans="1:26" x14ac:dyDescent="0.25">
      <c r="A185" s="49">
        <v>42524</v>
      </c>
      <c r="B185" s="26">
        <f>$P$19*(CLEF!B165)</f>
        <v>42.502232968918172</v>
      </c>
      <c r="C185" s="26">
        <f>$P$19*(CLEF!C165)</f>
        <v>36.520864991720458</v>
      </c>
      <c r="D185" s="26">
        <f>$P$19*(CLEF!D165)</f>
        <v>33.041459995767617</v>
      </c>
      <c r="E185" s="26">
        <f>$P$19*(CLEF!E165)</f>
        <v>31.032166598486906</v>
      </c>
      <c r="F185" s="26">
        <f>$P$19*(CLEF!F165)</f>
        <v>30.914397571498103</v>
      </c>
      <c r="G185" s="26">
        <f>$P$19*(CLEF!G165)</f>
        <v>34.35166322518824</v>
      </c>
      <c r="H185" s="26">
        <f>$P$19*(CLEF!H165)</f>
        <v>41.784844182115528</v>
      </c>
      <c r="I185" s="26">
        <f>$P$19*(CLEF!I165)</f>
        <v>46.862333287792609</v>
      </c>
      <c r="J185" s="26">
        <f>$P$19*(CLEF!J165)</f>
        <v>51.959360038989381</v>
      </c>
      <c r="K185" s="26">
        <f>$P$19*(CLEF!K165)</f>
        <v>59.5843333957082</v>
      </c>
      <c r="L185" s="26">
        <f>$P$19*(CLEF!L165)</f>
        <v>67.711800787505453</v>
      </c>
      <c r="M185" s="26">
        <f>$P$19*(CLEF!M165)</f>
        <v>74.957805115986631</v>
      </c>
      <c r="N185" s="26">
        <f>$P$19*(CLEF!N165)</f>
        <v>80.428251880688833</v>
      </c>
      <c r="O185" s="26">
        <f>$P$19*(CLEF!O165)</f>
        <v>84.495339344426682</v>
      </c>
      <c r="P185" s="26">
        <f>$P$19*(CLEF!P165)</f>
        <v>86.222293965781418</v>
      </c>
      <c r="Q185" s="26">
        <f>$P$19*(CLEF!Q165)</f>
        <v>86.790875176938783</v>
      </c>
      <c r="R185" s="26">
        <f>$P$19*(CLEF!R165)</f>
        <v>84.679148211565519</v>
      </c>
      <c r="S185" s="26">
        <f>$P$19*(CLEF!S165)</f>
        <v>82.422571921653571</v>
      </c>
      <c r="T185" s="26">
        <f>$P$19*(CLEF!T165)</f>
        <v>78.625055662709443</v>
      </c>
      <c r="U185" s="26">
        <f>$P$19*(CLEF!U165)</f>
        <v>75.385901582561587</v>
      </c>
      <c r="V185" s="26">
        <f>$P$19*(CLEF!V165)</f>
        <v>76.440917510258288</v>
      </c>
      <c r="W185" s="26">
        <f>$P$19*(CLEF!W165)</f>
        <v>70.951685637650726</v>
      </c>
      <c r="X185" s="26">
        <f>$P$19*(CLEF!X165)</f>
        <v>60.797377385173682</v>
      </c>
      <c r="Y185" s="26">
        <f>$P$19*(CLEF!Y165)</f>
        <v>49.060427246846999</v>
      </c>
      <c r="Z185" s="13">
        <f t="shared" si="3"/>
        <v>1467.5231076859329</v>
      </c>
    </row>
    <row r="186" spans="1:26" x14ac:dyDescent="0.25">
      <c r="A186" s="49">
        <v>42525</v>
      </c>
      <c r="B186" s="26">
        <f>$P$19*(CLEF!B166)</f>
        <v>39.410581443952083</v>
      </c>
      <c r="C186" s="26">
        <f>$P$19*(CLEF!C166)</f>
        <v>33.516187535085862</v>
      </c>
      <c r="D186" s="26">
        <f>$P$19*(CLEF!D166)</f>
        <v>30.064044924526208</v>
      </c>
      <c r="E186" s="26">
        <f>$P$19*(CLEF!E166)</f>
        <v>28.336301486195545</v>
      </c>
      <c r="F186" s="26">
        <f>$P$19*(CLEF!F166)</f>
        <v>28.311274946028519</v>
      </c>
      <c r="G186" s="26">
        <f>$P$19*(CLEF!G166)</f>
        <v>31.518680438586266</v>
      </c>
      <c r="H186" s="26">
        <f>$P$19*(CLEF!H166)</f>
        <v>38.42783089485151</v>
      </c>
      <c r="I186" s="26">
        <f>$P$19*(CLEF!I166)</f>
        <v>39.513972787190198</v>
      </c>
      <c r="J186" s="26">
        <f>$P$19*(CLEF!J166)</f>
        <v>49.737969547038439</v>
      </c>
      <c r="K186" s="26">
        <f>$P$19*(CLEF!K166)</f>
        <v>59.956975994322725</v>
      </c>
      <c r="L186" s="26">
        <f>$P$19*(CLEF!L166)</f>
        <v>69.082676584669457</v>
      </c>
      <c r="M186" s="26">
        <f>$P$19*(CLEF!M166)</f>
        <v>76.677504901579738</v>
      </c>
      <c r="N186" s="26">
        <f>$P$19*(CLEF!N166)</f>
        <v>82.081388366772046</v>
      </c>
      <c r="O186" s="26">
        <f>$P$19*(CLEF!O166)</f>
        <v>88.751317895583327</v>
      </c>
      <c r="P186" s="26">
        <f>$P$19*(CLEF!P166)</f>
        <v>93.691309257447529</v>
      </c>
      <c r="Q186" s="26">
        <f>$P$19*(CLEF!Q166)</f>
        <v>97.089849284040241</v>
      </c>
      <c r="R186" s="26">
        <f>$P$19*(CLEF!R166)</f>
        <v>99.713702282231012</v>
      </c>
      <c r="S186" s="26">
        <f>$P$19*(CLEF!S166)</f>
        <v>100.24267092227993</v>
      </c>
      <c r="T186" s="26">
        <f>$P$19*(CLEF!T166)</f>
        <v>96.84674128213193</v>
      </c>
      <c r="U186" s="26">
        <f>$P$19*(CLEF!U166)</f>
        <v>89.13937404010089</v>
      </c>
      <c r="V186" s="26">
        <f>$P$19*(CLEF!V166)</f>
        <v>85.427246268628622</v>
      </c>
      <c r="W186" s="26">
        <f>$P$19*(CLEF!W166)</f>
        <v>79.325032774580606</v>
      </c>
      <c r="X186" s="26">
        <f>$P$19*(CLEF!X166)</f>
        <v>67.924791736541309</v>
      </c>
      <c r="Y186" s="26">
        <f>$P$19*(CLEF!Y166)</f>
        <v>54.558754528160051</v>
      </c>
      <c r="Z186" s="13">
        <f t="shared" si="3"/>
        <v>1559.3461801225239</v>
      </c>
    </row>
    <row r="187" spans="1:26" x14ac:dyDescent="0.25">
      <c r="A187" s="49">
        <v>42526</v>
      </c>
      <c r="B187" s="26">
        <f>$P$19*(CLEF!B167)</f>
        <v>43.69849654434357</v>
      </c>
      <c r="C187" s="26">
        <f>$P$19*(CLEF!C167)</f>
        <v>37.041337350806401</v>
      </c>
      <c r="D187" s="26">
        <f>$P$19*(CLEF!D167)</f>
        <v>32.832305330079912</v>
      </c>
      <c r="E187" s="26">
        <f>$P$19*(CLEF!E167)</f>
        <v>30.354813642011123</v>
      </c>
      <c r="F187" s="26">
        <f>$P$19*(CLEF!F167)</f>
        <v>29.582540054948193</v>
      </c>
      <c r="G187" s="26">
        <f>$P$19*(CLEF!G167)</f>
        <v>32.28893896625204</v>
      </c>
      <c r="H187" s="26">
        <f>$P$19*(CLEF!H167)</f>
        <v>38.347708443091598</v>
      </c>
      <c r="I187" s="26">
        <f>$P$19*(CLEF!I167)</f>
        <v>45.25077640525064</v>
      </c>
      <c r="J187" s="26">
        <f>$P$19*(CLEF!J167)</f>
        <v>55.50936674567189</v>
      </c>
      <c r="K187" s="26">
        <f>$P$19*(CLEF!K167)</f>
        <v>67.866670126193171</v>
      </c>
      <c r="L187" s="26">
        <f>$P$19*(CLEF!L167)</f>
        <v>81.709029092695516</v>
      </c>
      <c r="M187" s="26">
        <f>$P$19*(CLEF!M167)</f>
        <v>94.958666560849124</v>
      </c>
      <c r="N187" s="26">
        <f>$P$19*(CLEF!N167)</f>
        <v>105.69390793778749</v>
      </c>
      <c r="O187" s="26">
        <f>$P$19*(CLEF!O167)</f>
        <v>116.00147196115651</v>
      </c>
      <c r="P187" s="26">
        <f>$P$19*(CLEF!P167)</f>
        <v>123.34403709288573</v>
      </c>
      <c r="Q187" s="26">
        <f>$P$19*(CLEF!Q167)</f>
        <v>128.72857432938034</v>
      </c>
      <c r="R187" s="26">
        <f>$P$19*(CLEF!R167)</f>
        <v>131.0060820833319</v>
      </c>
      <c r="S187" s="26">
        <f>$P$19*(CLEF!S167)</f>
        <v>129.99883743688514</v>
      </c>
      <c r="T187" s="26">
        <f>$P$19*(CLEF!T167)</f>
        <v>123.67066364031507</v>
      </c>
      <c r="U187" s="26">
        <f>$P$19*(CLEF!U167)</f>
        <v>111.20266985452469</v>
      </c>
      <c r="V187" s="26">
        <f>$P$19*(CLEF!V167)</f>
        <v>104.42866520288908</v>
      </c>
      <c r="W187" s="26">
        <f>$P$19*(CLEF!W167)</f>
        <v>94.101411160681707</v>
      </c>
      <c r="X187" s="26">
        <f>$P$19*(CLEF!X167)</f>
        <v>78.802368105502396</v>
      </c>
      <c r="Y187" s="26">
        <f>$P$19*(CLEF!Y167)</f>
        <v>62.402824132191085</v>
      </c>
      <c r="Z187" s="13">
        <f t="shared" si="3"/>
        <v>1898.8221621997245</v>
      </c>
    </row>
    <row r="188" spans="1:26" x14ac:dyDescent="0.25">
      <c r="A188" s="49">
        <v>42527</v>
      </c>
      <c r="B188" s="26">
        <f>$P$19*(CLEF!B168)</f>
        <v>50.520380624278367</v>
      </c>
      <c r="C188" s="26">
        <f>$P$19*(CLEF!C168)</f>
        <v>42.089369687991628</v>
      </c>
      <c r="D188" s="26">
        <f>$P$19*(CLEF!D168)</f>
        <v>36.777076062476212</v>
      </c>
      <c r="E188" s="26">
        <f>$P$19*(CLEF!E168)</f>
        <v>33.591095433275513</v>
      </c>
      <c r="F188" s="26">
        <f>$P$19*(CLEF!F168)</f>
        <v>32.15547237778668</v>
      </c>
      <c r="G188" s="26">
        <f>$P$19*(CLEF!G168)</f>
        <v>34.34477325614872</v>
      </c>
      <c r="H188" s="26">
        <f>$P$19*(CLEF!H168)</f>
        <v>39.270481260602338</v>
      </c>
      <c r="I188" s="26">
        <f>$P$19*(CLEF!I168)</f>
        <v>46.324681787206977</v>
      </c>
      <c r="J188" s="26">
        <f>$P$19*(CLEF!J168)</f>
        <v>58.599298628899348</v>
      </c>
      <c r="K188" s="26">
        <f>$P$19*(CLEF!K168)</f>
        <v>73.52953951502505</v>
      </c>
      <c r="L188" s="26">
        <f>$P$19*(CLEF!L168)</f>
        <v>90.442734981928652</v>
      </c>
      <c r="M188" s="26">
        <f>$P$19*(CLEF!M168)</f>
        <v>107.24660380204058</v>
      </c>
      <c r="N188" s="26">
        <f>$P$19*(CLEF!N168)</f>
        <v>121.60068039940445</v>
      </c>
      <c r="O188" s="26">
        <f>$P$19*(CLEF!O168)</f>
        <v>132.93733304558299</v>
      </c>
      <c r="P188" s="26">
        <f>$P$19*(CLEF!P168)</f>
        <v>141.12467796882856</v>
      </c>
      <c r="Q188" s="26">
        <f>$P$19*(CLEF!Q168)</f>
        <v>145.77102763328895</v>
      </c>
      <c r="R188" s="26">
        <f>$P$19*(CLEF!R168)</f>
        <v>147.30799553050537</v>
      </c>
      <c r="S188" s="26">
        <f>$P$19*(CLEF!S168)</f>
        <v>144.49637817821099</v>
      </c>
      <c r="T188" s="26">
        <f>$P$19*(CLEF!T168)</f>
        <v>135.57994109163664</v>
      </c>
      <c r="U188" s="26">
        <f>$P$19*(CLEF!U168)</f>
        <v>121.84711781015216</v>
      </c>
      <c r="V188" s="26">
        <f>$P$19*(CLEF!V168)</f>
        <v>113.17004918710222</v>
      </c>
      <c r="W188" s="26">
        <f>$P$19*(CLEF!W168)</f>
        <v>103.75698426545713</v>
      </c>
      <c r="X188" s="26">
        <f>$P$19*(CLEF!X168)</f>
        <v>88.806702659997867</v>
      </c>
      <c r="Y188" s="26">
        <f>$P$19*(CLEF!Y168)</f>
        <v>74.439612482878488</v>
      </c>
      <c r="Z188" s="13">
        <f t="shared" si="3"/>
        <v>2115.7300076707056</v>
      </c>
    </row>
    <row r="189" spans="1:26" x14ac:dyDescent="0.25">
      <c r="A189" s="49">
        <v>42528</v>
      </c>
      <c r="B189" s="26">
        <f>$P$19*(CLEF!B169)</f>
        <v>61.48681482423094</v>
      </c>
      <c r="C189" s="26">
        <f>$P$19*(CLEF!C169)</f>
        <v>52.17143018327674</v>
      </c>
      <c r="D189" s="26">
        <f>$P$19*(CLEF!D169)</f>
        <v>45.933437896119052</v>
      </c>
      <c r="E189" s="26">
        <f>$P$19*(CLEF!E169)</f>
        <v>42.188578539116833</v>
      </c>
      <c r="F189" s="26">
        <f>$P$19*(CLEF!F169)</f>
        <v>39.691530202053201</v>
      </c>
      <c r="G189" s="26">
        <f>$P$19*(CLEF!G169)</f>
        <v>38.829697383008337</v>
      </c>
      <c r="H189" s="26">
        <f>$P$19*(CLEF!H169)</f>
        <v>39.550931091102377</v>
      </c>
      <c r="I189" s="26">
        <f>$P$19*(CLEF!I169)</f>
        <v>44.533990546885597</v>
      </c>
      <c r="J189" s="26">
        <f>$P$19*(CLEF!J169)</f>
        <v>58.4284356200411</v>
      </c>
      <c r="K189" s="26">
        <f>$P$19*(CLEF!K169)</f>
        <v>75.110556776511629</v>
      </c>
      <c r="L189" s="26">
        <f>$P$19*(CLEF!L169)</f>
        <v>93.862076212377062</v>
      </c>
      <c r="M189" s="26">
        <f>$P$19*(CLEF!M169)</f>
        <v>111.67426147493202</v>
      </c>
      <c r="N189" s="26">
        <f>$P$19*(CLEF!N169)</f>
        <v>124.01081340615058</v>
      </c>
      <c r="O189" s="26">
        <f>$P$19*(CLEF!O169)</f>
        <v>132.92377873058115</v>
      </c>
      <c r="P189" s="26">
        <f>$P$19*(CLEF!P169)</f>
        <v>138.29002840470056</v>
      </c>
      <c r="Q189" s="26">
        <f>$P$19*(CLEF!Q169)</f>
        <v>139.74544755297057</v>
      </c>
      <c r="R189" s="26">
        <f>$P$19*(CLEF!R169)</f>
        <v>134.74621475779765</v>
      </c>
      <c r="S189" s="26">
        <f>$P$19*(CLEF!S169)</f>
        <v>127.2522727805882</v>
      </c>
      <c r="T189" s="26">
        <f>$P$19*(CLEF!T169)</f>
        <v>117.53861365379075</v>
      </c>
      <c r="U189" s="26">
        <f>$P$19*(CLEF!U169)</f>
        <v>107.9294684573338</v>
      </c>
      <c r="V189" s="26">
        <f>$P$19*(CLEF!V169)</f>
        <v>101.55344321940065</v>
      </c>
      <c r="W189" s="26">
        <f>$P$19*(CLEF!W169)</f>
        <v>93.16859345174538</v>
      </c>
      <c r="X189" s="26">
        <f>$P$19*(CLEF!X169)</f>
        <v>80.618140132274306</v>
      </c>
      <c r="Y189" s="26">
        <f>$P$19*(CLEF!Y169)</f>
        <v>67.80857339312152</v>
      </c>
      <c r="Z189" s="13">
        <f t="shared" si="3"/>
        <v>2069.0471286901093</v>
      </c>
    </row>
    <row r="190" spans="1:26" x14ac:dyDescent="0.25">
      <c r="A190" s="49">
        <v>42529</v>
      </c>
      <c r="B190" s="26">
        <f>$P$19*(CLEF!B170)</f>
        <v>56.689260036601858</v>
      </c>
      <c r="C190" s="26">
        <f>$P$19*(CLEF!C170)</f>
        <v>48.256776503752924</v>
      </c>
      <c r="D190" s="26">
        <f>$P$19*(CLEF!D170)</f>
        <v>42.563569276219532</v>
      </c>
      <c r="E190" s="26">
        <f>$P$19*(CLEF!E170)</f>
        <v>37.875964449365668</v>
      </c>
      <c r="F190" s="26">
        <f>$P$19*(CLEF!F170)</f>
        <v>36.442756908322238</v>
      </c>
      <c r="G190" s="26">
        <f>$P$19*(CLEF!G170)</f>
        <v>35.898341552668278</v>
      </c>
      <c r="H190" s="26">
        <f>$P$19*(CLEF!H170)</f>
        <v>35.997021416149948</v>
      </c>
      <c r="I190" s="26">
        <f>$P$19*(CLEF!I170)</f>
        <v>39.086518983591723</v>
      </c>
      <c r="J190" s="26">
        <f>$P$19*(CLEF!J170)</f>
        <v>50.436855168402801</v>
      </c>
      <c r="K190" s="26">
        <f>$P$19*(CLEF!K170)</f>
        <v>67.624764525982684</v>
      </c>
      <c r="L190" s="26">
        <f>$P$19*(CLEF!L170)</f>
        <v>85.927806095458564</v>
      </c>
      <c r="M190" s="26">
        <f>$P$19*(CLEF!M170)</f>
        <v>102.8965787801519</v>
      </c>
      <c r="N190" s="26">
        <f>$P$19*(CLEF!N170)</f>
        <v>113.49544811003942</v>
      </c>
      <c r="O190" s="26">
        <f>$P$19*(CLEF!O170)</f>
        <v>115.97614965781321</v>
      </c>
      <c r="P190" s="26">
        <f>$P$19*(CLEF!P170)</f>
        <v>113.18255589234889</v>
      </c>
      <c r="Q190" s="26">
        <f>$P$19*(CLEF!Q170)</f>
        <v>111.45075158414602</v>
      </c>
      <c r="R190" s="26">
        <f>$P$19*(CLEF!R170)</f>
        <v>108.19832962319386</v>
      </c>
      <c r="S190" s="26">
        <f>$P$19*(CLEF!S170)</f>
        <v>104.76531832930432</v>
      </c>
      <c r="T190" s="26">
        <f>$P$19*(CLEF!T170)</f>
        <v>98.298304452543221</v>
      </c>
      <c r="U190" s="26">
        <f>$P$19*(CLEF!U170)</f>
        <v>90.711260304555864</v>
      </c>
      <c r="V190" s="26">
        <f>$P$19*(CLEF!V170)</f>
        <v>86.539156873216825</v>
      </c>
      <c r="W190" s="26">
        <f>$P$19*(CLEF!W170)</f>
        <v>80.228057180756764</v>
      </c>
      <c r="X190" s="26">
        <f>$P$19*(CLEF!X170)</f>
        <v>67.528123217103754</v>
      </c>
      <c r="Y190" s="26">
        <f>$P$19*(CLEF!Y170)</f>
        <v>56.106567881380791</v>
      </c>
      <c r="Z190" s="13">
        <f t="shared" si="3"/>
        <v>1786.1762368030716</v>
      </c>
    </row>
    <row r="191" spans="1:26" x14ac:dyDescent="0.25">
      <c r="A191" s="49">
        <v>42530</v>
      </c>
      <c r="B191" s="26">
        <f>$P$19*(CLEF!B171)</f>
        <v>45.306150804133324</v>
      </c>
      <c r="C191" s="26">
        <f>$P$19*(CLEF!C171)</f>
        <v>38.398685783351489</v>
      </c>
      <c r="D191" s="26">
        <f>$P$19*(CLEF!D171)</f>
        <v>33.898407539638235</v>
      </c>
      <c r="E191" s="26">
        <f>$P$19*(CLEF!E171)</f>
        <v>31.683898378783574</v>
      </c>
      <c r="F191" s="26">
        <f>$P$19*(CLEF!F171)</f>
        <v>31.380231138947</v>
      </c>
      <c r="G191" s="26">
        <f>$P$19*(CLEF!G171)</f>
        <v>34.186494694026216</v>
      </c>
      <c r="H191" s="26">
        <f>$P$19*(CLEF!H171)</f>
        <v>39.669313757578379</v>
      </c>
      <c r="I191" s="26">
        <f>$P$19*(CLEF!I171)</f>
        <v>46.100910685017638</v>
      </c>
      <c r="J191" s="26">
        <f>$P$19*(CLEF!J171)</f>
        <v>56.212288014114215</v>
      </c>
      <c r="K191" s="26">
        <f>$P$19*(CLEF!K171)</f>
        <v>69.748718672759622</v>
      </c>
      <c r="L191" s="26">
        <f>$P$19*(CLEF!L171)</f>
        <v>85.949602735892313</v>
      </c>
      <c r="M191" s="26">
        <f>$P$19*(CLEF!M171)</f>
        <v>103.80488960758601</v>
      </c>
      <c r="N191" s="26">
        <f>$P$19*(CLEF!N171)</f>
        <v>118.34294886750655</v>
      </c>
      <c r="O191" s="26">
        <f>$P$19*(CLEF!O171)</f>
        <v>130.93881150903024</v>
      </c>
      <c r="P191" s="26">
        <f>$P$19*(CLEF!P171)</f>
        <v>137.86178993033889</v>
      </c>
      <c r="Q191" s="26">
        <f>$P$19*(CLEF!Q171)</f>
        <v>135.77165091269086</v>
      </c>
      <c r="R191" s="26">
        <f>$P$19*(CLEF!R171)</f>
        <v>132.08476079271819</v>
      </c>
      <c r="S191" s="26">
        <f>$P$19*(CLEF!S171)</f>
        <v>122.90051809694678</v>
      </c>
      <c r="T191" s="26">
        <f>$P$19*(CLEF!T171)</f>
        <v>112.42091146719174</v>
      </c>
      <c r="U191" s="26">
        <f>$P$19*(CLEF!U171)</f>
        <v>103.42195645444038</v>
      </c>
      <c r="V191" s="26">
        <f>$P$19*(CLEF!V171)</f>
        <v>98.496551123517591</v>
      </c>
      <c r="W191" s="26">
        <f>$P$19*(CLEF!W171)</f>
        <v>90.241602201361601</v>
      </c>
      <c r="X191" s="26">
        <f>$P$19*(CLEF!X171)</f>
        <v>75.866407214866513</v>
      </c>
      <c r="Y191" s="26">
        <f>$P$19*(CLEF!Y171)</f>
        <v>61.413089633228608</v>
      </c>
      <c r="Z191" s="13">
        <f t="shared" si="3"/>
        <v>1936.1005900156658</v>
      </c>
    </row>
    <row r="192" spans="1:26" x14ac:dyDescent="0.25">
      <c r="A192" s="49">
        <v>42531</v>
      </c>
      <c r="B192" s="26">
        <f>$P$19*(CLEF!B172)</f>
        <v>49.58884271301131</v>
      </c>
      <c r="C192" s="26">
        <f>$P$19*(CLEF!C172)</f>
        <v>42.020755049723036</v>
      </c>
      <c r="D192" s="26">
        <f>$P$19*(CLEF!D172)</f>
        <v>37.64479373948614</v>
      </c>
      <c r="E192" s="26">
        <f>$P$19*(CLEF!E172)</f>
        <v>34.99545086185335</v>
      </c>
      <c r="F192" s="26">
        <f>$P$19*(CLEF!F172)</f>
        <v>34.324107495242906</v>
      </c>
      <c r="G192" s="26">
        <f>$P$19*(CLEF!G172)</f>
        <v>37.18457518065572</v>
      </c>
      <c r="H192" s="26">
        <f>$P$19*(CLEF!H172)</f>
        <v>42.924813244945199</v>
      </c>
      <c r="I192" s="26">
        <f>$P$19*(CLEF!I172)</f>
        <v>50.830025666349151</v>
      </c>
      <c r="J192" s="26">
        <f>$P$19*(CLEF!J172)</f>
        <v>62.877350925708598</v>
      </c>
      <c r="K192" s="26">
        <f>$P$19*(CLEF!K172)</f>
        <v>76.842303037735959</v>
      </c>
      <c r="L192" s="26">
        <f>$P$19*(CLEF!L172)</f>
        <v>90.93533546234697</v>
      </c>
      <c r="M192" s="26">
        <f>$P$19*(CLEF!M172)</f>
        <v>104.53681605284801</v>
      </c>
      <c r="N192" s="26">
        <f>$P$19*(CLEF!N172)</f>
        <v>115.55873072562616</v>
      </c>
      <c r="O192" s="26">
        <f>$P$19*(CLEF!O172)</f>
        <v>121.83414120079365</v>
      </c>
      <c r="P192" s="26">
        <f>$P$19*(CLEF!P172)</f>
        <v>121.49699191091919</v>
      </c>
      <c r="Q192" s="26">
        <f>$P$19*(CLEF!Q172)</f>
        <v>113.28263441159865</v>
      </c>
      <c r="R192" s="26">
        <f>$P$19*(CLEF!R172)</f>
        <v>106.08102047338643</v>
      </c>
      <c r="S192" s="26">
        <f>$P$19*(CLEF!S172)</f>
        <v>102.75352614780546</v>
      </c>
      <c r="T192" s="26">
        <f>$P$19*(CLEF!T172)</f>
        <v>101.88543323854155</v>
      </c>
      <c r="U192" s="26">
        <f>$P$19*(CLEF!U172)</f>
        <v>95.739271271400355</v>
      </c>
      <c r="V192" s="26">
        <f>$P$19*(CLEF!V172)</f>
        <v>93.736831909315313</v>
      </c>
      <c r="W192" s="26">
        <f>$P$19*(CLEF!W172)</f>
        <v>84.971490416789564</v>
      </c>
      <c r="X192" s="26">
        <f>$P$19*(CLEF!X172)</f>
        <v>71.15979131151235</v>
      </c>
      <c r="Y192" s="26">
        <f>$P$19*(CLEF!Y172)</f>
        <v>57.65817571030442</v>
      </c>
      <c r="Z192" s="13">
        <f t="shared" si="3"/>
        <v>1850.8632081578994</v>
      </c>
    </row>
    <row r="193" spans="1:26" x14ac:dyDescent="0.25">
      <c r="A193" s="49">
        <v>42532</v>
      </c>
      <c r="B193" s="26">
        <f>$P$19*(CLEF!B173)</f>
        <v>47.306007421191993</v>
      </c>
      <c r="C193" s="26">
        <f>$P$19*(CLEF!C173)</f>
        <v>40.353447153973512</v>
      </c>
      <c r="D193" s="26">
        <f>$P$19*(CLEF!D173)</f>
        <v>35.750575712976769</v>
      </c>
      <c r="E193" s="26">
        <f>$P$19*(CLEF!E173)</f>
        <v>33.366622584578003</v>
      </c>
      <c r="F193" s="26">
        <f>$P$19*(CLEF!F173)</f>
        <v>32.832305330079912</v>
      </c>
      <c r="G193" s="26">
        <f>$P$19*(CLEF!G173)</f>
        <v>35.295136700895455</v>
      </c>
      <c r="H193" s="26">
        <f>$P$19*(CLEF!H173)</f>
        <v>41.171566451981079</v>
      </c>
      <c r="I193" s="26">
        <f>$P$19*(CLEF!I173)</f>
        <v>48.052826026103588</v>
      </c>
      <c r="J193" s="26">
        <f>$P$19*(CLEF!J173)</f>
        <v>58.74337675786628</v>
      </c>
      <c r="K193" s="26">
        <f>$P$19*(CLEF!K173)</f>
        <v>73.711106317618587</v>
      </c>
      <c r="L193" s="26">
        <f>$P$19*(CLEF!L173)</f>
        <v>88.353057575966943</v>
      </c>
      <c r="M193" s="26">
        <f>$P$19*(CLEF!M173)</f>
        <v>101.44684719922351</v>
      </c>
      <c r="N193" s="26">
        <f>$P$19*(CLEF!N173)</f>
        <v>109.99106494640165</v>
      </c>
      <c r="O193" s="26">
        <f>$P$19*(CLEF!O173)</f>
        <v>115.38187125657629</v>
      </c>
      <c r="P193" s="26">
        <f>$P$19*(CLEF!P173)</f>
        <v>109.99106494640165</v>
      </c>
      <c r="Q193" s="26">
        <f>$P$19*(CLEF!Q173)</f>
        <v>100.78484075821132</v>
      </c>
      <c r="R193" s="26">
        <f>$P$19*(CLEF!R173)</f>
        <v>96.23453811213551</v>
      </c>
      <c r="S193" s="26">
        <f>$P$19*(CLEF!S173)</f>
        <v>94.832692524343145</v>
      </c>
      <c r="T193" s="26">
        <f>$P$19*(CLEF!T173)</f>
        <v>92.851134526226957</v>
      </c>
      <c r="U193" s="26">
        <f>$P$19*(CLEF!U173)</f>
        <v>86.96619916519974</v>
      </c>
      <c r="V193" s="26">
        <f>$P$19*(CLEF!V173)</f>
        <v>84.203818089327413</v>
      </c>
      <c r="W193" s="26">
        <f>$P$19*(CLEF!W173)</f>
        <v>78.58336411142389</v>
      </c>
      <c r="X193" s="26">
        <f>$P$19*(CLEF!X173)</f>
        <v>66.805516076035815</v>
      </c>
      <c r="Y193" s="26">
        <f>$P$19*(CLEF!Y173)</f>
        <v>54.558754528160051</v>
      </c>
      <c r="Z193" s="13">
        <f t="shared" si="3"/>
        <v>1727.5677342728991</v>
      </c>
    </row>
    <row r="194" spans="1:26" x14ac:dyDescent="0.25">
      <c r="A194" s="49">
        <v>42533</v>
      </c>
      <c r="B194" s="26">
        <f>$P$19*(CLEF!B174)</f>
        <v>44.510457679862228</v>
      </c>
      <c r="C194" s="26">
        <f>$P$19*(CLEF!C174)</f>
        <v>37.753066902721201</v>
      </c>
      <c r="D194" s="26">
        <f>$P$19*(CLEF!D174)</f>
        <v>33.700201639755875</v>
      </c>
      <c r="E194" s="26">
        <f>$P$19*(CLEF!E174)</f>
        <v>31.294677148482847</v>
      </c>
      <c r="F194" s="26">
        <f>$P$19*(CLEF!F174)</f>
        <v>30.764240749120003</v>
      </c>
      <c r="G194" s="26">
        <f>$P$19*(CLEF!G174)</f>
        <v>33.048217977034568</v>
      </c>
      <c r="H194" s="26">
        <f>$P$19*(CLEF!H174)</f>
        <v>38.610238342080379</v>
      </c>
      <c r="I194" s="26">
        <f>$P$19*(CLEF!I174)</f>
        <v>43.76846699418185</v>
      </c>
      <c r="J194" s="26">
        <f>$P$19*(CLEF!J174)</f>
        <v>49.572286885495245</v>
      </c>
      <c r="K194" s="26">
        <f>$P$19*(CLEF!K174)</f>
        <v>57.711748925264338</v>
      </c>
      <c r="L194" s="26">
        <f>$P$19*(CLEF!L174)</f>
        <v>68.780100144304242</v>
      </c>
      <c r="M194" s="26">
        <f>$P$19*(CLEF!M174)</f>
        <v>81.666527647852547</v>
      </c>
      <c r="N194" s="26">
        <f>$P$19*(CLEF!N174)</f>
        <v>96.453783968624492</v>
      </c>
      <c r="O194" s="26">
        <f>$P$19*(CLEF!O174)</f>
        <v>110.46008315076128</v>
      </c>
      <c r="P194" s="26">
        <f>$P$19*(CLEF!P174)</f>
        <v>120.16595292586993</v>
      </c>
      <c r="Q194" s="26">
        <f>$P$19*(CLEF!Q174)</f>
        <v>122.34074102304916</v>
      </c>
      <c r="R194" s="26">
        <f>$P$19*(CLEF!R174)</f>
        <v>116.24217170449184</v>
      </c>
      <c r="S194" s="26">
        <f>$P$19*(CLEF!S174)</f>
        <v>106.86952130060484</v>
      </c>
      <c r="T194" s="26">
        <f>$P$19*(CLEF!T174)</f>
        <v>99.948626696721448</v>
      </c>
      <c r="U194" s="26">
        <f>$P$19*(CLEF!U174)</f>
        <v>93.021134431797492</v>
      </c>
      <c r="V194" s="26">
        <f>$P$19*(CLEF!V174)</f>
        <v>89.417075277064555</v>
      </c>
      <c r="W194" s="26">
        <f>$P$19*(CLEF!W174)</f>
        <v>81.868507983409529</v>
      </c>
      <c r="X194" s="26">
        <f>$P$19*(CLEF!X174)</f>
        <v>67.94417113494103</v>
      </c>
      <c r="Y194" s="26">
        <f>$P$19*(CLEF!Y174)</f>
        <v>55.019953320788446</v>
      </c>
      <c r="Z194" s="13">
        <f t="shared" si="3"/>
        <v>1710.9319539542796</v>
      </c>
    </row>
    <row r="195" spans="1:26" x14ac:dyDescent="0.25">
      <c r="A195" s="49">
        <v>42534</v>
      </c>
      <c r="B195" s="26">
        <f>$P$19*(CLEF!B175)</f>
        <v>44.60462646387046</v>
      </c>
      <c r="C195" s="26">
        <f>$P$19*(CLEF!C175)</f>
        <v>37.789192508905813</v>
      </c>
      <c r="D195" s="26">
        <f>$P$19*(CLEF!D175)</f>
        <v>33.618355400044592</v>
      </c>
      <c r="E195" s="26">
        <f>$P$19*(CLEF!E175)</f>
        <v>31.032166598486906</v>
      </c>
      <c r="F195" s="26">
        <f>$P$19*(CLEF!F175)</f>
        <v>30.555935020493127</v>
      </c>
      <c r="G195" s="26">
        <f>$P$19*(CLEF!G175)</f>
        <v>32.79863289977316</v>
      </c>
      <c r="H195" s="26">
        <f>$P$19*(CLEF!H175)</f>
        <v>37.63758105688747</v>
      </c>
      <c r="I195" s="26">
        <f>$P$19*(CLEF!I175)</f>
        <v>44.643892826214213</v>
      </c>
      <c r="J195" s="26">
        <f>$P$19*(CLEF!J175)</f>
        <v>55.78122389576253</v>
      </c>
      <c r="K195" s="26">
        <f>$P$19*(CLEF!K175)</f>
        <v>68.517106906040496</v>
      </c>
      <c r="L195" s="26">
        <f>$P$19*(CLEF!L175)</f>
        <v>81.879145437740817</v>
      </c>
      <c r="M195" s="26">
        <f>$P$19*(CLEF!M175)</f>
        <v>95.693264894711589</v>
      </c>
      <c r="N195" s="26">
        <f>$P$19*(CLEF!N175)</f>
        <v>107.01540994247317</v>
      </c>
      <c r="O195" s="26">
        <f>$P$19*(CLEF!O175)</f>
        <v>112.95754092633413</v>
      </c>
      <c r="P195" s="26">
        <f>$P$19*(CLEF!P175)</f>
        <v>112.82014200059187</v>
      </c>
      <c r="Q195" s="26">
        <f>$P$19*(CLEF!Q175)</f>
        <v>106.3354476361059</v>
      </c>
      <c r="R195" s="26">
        <f>$P$19*(CLEF!R175)</f>
        <v>99.854623761223266</v>
      </c>
      <c r="S195" s="26">
        <f>$P$19*(CLEF!S175)</f>
        <v>93.134554081610162</v>
      </c>
      <c r="T195" s="26">
        <f>$P$19*(CLEF!T175)</f>
        <v>87.306392811786893</v>
      </c>
      <c r="U195" s="26">
        <f>$P$19*(CLEF!U175)</f>
        <v>79.105303193270629</v>
      </c>
      <c r="V195" s="26">
        <f>$P$19*(CLEF!V175)</f>
        <v>74.30781163538596</v>
      </c>
      <c r="W195" s="26">
        <f>$P$19*(CLEF!W175)</f>
        <v>69.611331149102412</v>
      </c>
      <c r="X195" s="26">
        <f>$P$19*(CLEF!X175)</f>
        <v>61.008391627280361</v>
      </c>
      <c r="Y195" s="26">
        <f>$P$19*(CLEF!Y175)</f>
        <v>50.930654249823966</v>
      </c>
      <c r="Z195" s="13">
        <f t="shared" si="3"/>
        <v>1648.9387269239198</v>
      </c>
    </row>
    <row r="196" spans="1:26" x14ac:dyDescent="0.25">
      <c r="A196" s="49">
        <v>42535</v>
      </c>
      <c r="B196" s="26">
        <f>$P$19*(CLEF!B176)</f>
        <v>42.257330002406214</v>
      </c>
      <c r="C196" s="26">
        <f>$P$19*(CLEF!C176)</f>
        <v>36.09583672258151</v>
      </c>
      <c r="D196" s="26">
        <f>$P$19*(CLEF!D176)</f>
        <v>32.035588782294703</v>
      </c>
      <c r="E196" s="26">
        <f>$P$19*(CLEF!E176)</f>
        <v>29.710561284000125</v>
      </c>
      <c r="F196" s="26">
        <f>$P$19*(CLEF!F176)</f>
        <v>28.700428800372034</v>
      </c>
      <c r="G196" s="26">
        <f>$P$19*(CLEF!G176)</f>
        <v>29.104922259824551</v>
      </c>
      <c r="H196" s="26">
        <f>$P$19*(CLEF!H176)</f>
        <v>30.52345117117509</v>
      </c>
      <c r="I196" s="26">
        <f>$P$19*(CLEF!I176)</f>
        <v>34.724747740978522</v>
      </c>
      <c r="J196" s="26">
        <f>$P$19*(CLEF!J176)</f>
        <v>45.076963020502099</v>
      </c>
      <c r="K196" s="26">
        <f>$P$19*(CLEF!K176)</f>
        <v>59.004969267255525</v>
      </c>
      <c r="L196" s="26">
        <f>$P$19*(CLEF!L176)</f>
        <v>73.751484901532891</v>
      </c>
      <c r="M196" s="26">
        <f>$P$19*(CLEF!M176)</f>
        <v>88.077014824103841</v>
      </c>
      <c r="N196" s="26">
        <f>$P$19*(CLEF!N176)</f>
        <v>99.748923323000426</v>
      </c>
      <c r="O196" s="26">
        <f>$P$19*(CLEF!O176)</f>
        <v>109.69535705297669</v>
      </c>
      <c r="P196" s="26">
        <f>$P$19*(CLEF!P176)</f>
        <v>114.39899079280951</v>
      </c>
      <c r="Q196" s="26">
        <f>$P$19*(CLEF!Q176)</f>
        <v>114.03463301830756</v>
      </c>
      <c r="R196" s="26">
        <f>$P$19*(CLEF!R176)</f>
        <v>108.01497891256409</v>
      </c>
      <c r="S196" s="26">
        <f>$P$19*(CLEF!S176)</f>
        <v>102.11102072743374</v>
      </c>
      <c r="T196" s="26">
        <f>$P$19*(CLEF!T176)</f>
        <v>93.145899847286429</v>
      </c>
      <c r="U196" s="26">
        <f>$P$19*(CLEF!U176)</f>
        <v>83.783621194596961</v>
      </c>
      <c r="V196" s="26">
        <f>$P$19*(CLEF!V176)</f>
        <v>80.322855152550005</v>
      </c>
      <c r="W196" s="26">
        <f>$P$19*(CLEF!W176)</f>
        <v>74.551227493591114</v>
      </c>
      <c r="X196" s="26">
        <f>$P$19*(CLEF!X176)</f>
        <v>65.210474595435613</v>
      </c>
      <c r="Y196" s="26">
        <f>$P$19*(CLEF!Y176)</f>
        <v>55.159564596551249</v>
      </c>
      <c r="Z196" s="13">
        <f t="shared" si="3"/>
        <v>1629.2408454841304</v>
      </c>
    </row>
    <row r="197" spans="1:26" x14ac:dyDescent="0.25">
      <c r="A197" s="49">
        <v>42536</v>
      </c>
      <c r="B197" s="26">
        <f>$P$19*(CLEF!B177)</f>
        <v>46.268688220553436</v>
      </c>
      <c r="C197" s="26">
        <f>$P$19*(CLEF!C177)</f>
        <v>40.166962597539168</v>
      </c>
      <c r="D197" s="26">
        <f>$P$19*(CLEF!D177)</f>
        <v>35.589086600113824</v>
      </c>
      <c r="E197" s="26">
        <f>$P$19*(CLEF!E177)</f>
        <v>32.946920816753597</v>
      </c>
      <c r="F197" s="26">
        <f>$P$19*(CLEF!F177)</f>
        <v>32.202154241636194</v>
      </c>
      <c r="G197" s="26">
        <f>$P$19*(CLEF!G177)</f>
        <v>32.865995036273127</v>
      </c>
      <c r="H197" s="26">
        <f>$P$19*(CLEF!H177)</f>
        <v>34.076603471264939</v>
      </c>
      <c r="I197" s="26">
        <f>$P$19*(CLEF!I177)</f>
        <v>38.194979586736757</v>
      </c>
      <c r="J197" s="26">
        <f>$P$19*(CLEF!J177)</f>
        <v>49.771139249049092</v>
      </c>
      <c r="K197" s="26">
        <f>$P$19*(CLEF!K177)</f>
        <v>65.324445691544184</v>
      </c>
      <c r="L197" s="26">
        <f>$P$19*(CLEF!L177)</f>
        <v>80.681485970689153</v>
      </c>
      <c r="M197" s="26">
        <f>$P$19*(CLEF!M177)</f>
        <v>95.727768640674967</v>
      </c>
      <c r="N197" s="26">
        <f>$P$19*(CLEF!N177)</f>
        <v>108.66351396282947</v>
      </c>
      <c r="O197" s="26">
        <f>$P$19*(CLEF!O177)</f>
        <v>117.24565089872493</v>
      </c>
      <c r="P197" s="26">
        <f>$P$19*(CLEF!P177)</f>
        <v>122.31473597667281</v>
      </c>
      <c r="Q197" s="26">
        <f>$P$19*(CLEF!Q177)</f>
        <v>120.39803303841296</v>
      </c>
      <c r="R197" s="26">
        <f>$P$19*(CLEF!R177)</f>
        <v>113.74607285014822</v>
      </c>
      <c r="S197" s="26">
        <f>$P$19*(CLEF!S177)</f>
        <v>105.62140311540493</v>
      </c>
      <c r="T197" s="26">
        <f>$P$19*(CLEF!T177)</f>
        <v>97.263684436405754</v>
      </c>
      <c r="U197" s="26">
        <f>$P$19*(CLEF!U177)</f>
        <v>88.862104700298886</v>
      </c>
      <c r="V197" s="26">
        <f>$P$19*(CLEF!V177)</f>
        <v>87.229516844611254</v>
      </c>
      <c r="W197" s="26">
        <f>$P$19*(CLEF!W177)</f>
        <v>83.396680035791732</v>
      </c>
      <c r="X197" s="26">
        <f>$P$19*(CLEF!X177)</f>
        <v>72.494880109866472</v>
      </c>
      <c r="Y197" s="26">
        <f>$P$19*(CLEF!Y177)</f>
        <v>61.127822249029279</v>
      </c>
      <c r="Z197" s="13">
        <f t="shared" si="3"/>
        <v>1762.1803283410252</v>
      </c>
    </row>
    <row r="198" spans="1:26" x14ac:dyDescent="0.25">
      <c r="A198" s="49">
        <v>42537</v>
      </c>
      <c r="B198" s="26">
        <f>$P$19*(CLEF!B178)</f>
        <v>50.011950249093218</v>
      </c>
      <c r="C198" s="26">
        <f>$P$19*(CLEF!C178)</f>
        <v>43.217998858946395</v>
      </c>
      <c r="D198" s="26">
        <f>$P$19*(CLEF!D178)</f>
        <v>39.115923924424166</v>
      </c>
      <c r="E198" s="26">
        <f>$P$19*(CLEF!E178)</f>
        <v>36.641741950684114</v>
      </c>
      <c r="F198" s="26">
        <f>$P$19*(CLEF!F178)</f>
        <v>35.813866614072651</v>
      </c>
      <c r="G198" s="26">
        <f>$P$19*(CLEF!G178)</f>
        <v>38.46427783252436</v>
      </c>
      <c r="H198" s="26">
        <f>$P$19*(CLEF!H178)</f>
        <v>43.869634239796582</v>
      </c>
      <c r="I198" s="26">
        <f>$P$19*(CLEF!I178)</f>
        <v>49.804320007627084</v>
      </c>
      <c r="J198" s="26">
        <f>$P$19*(CLEF!J178)</f>
        <v>57.962086194622387</v>
      </c>
      <c r="K198" s="26">
        <f>$P$19*(CLEF!K178)</f>
        <v>68.858120811716958</v>
      </c>
      <c r="L198" s="26">
        <f>$P$19*(CLEF!L178)</f>
        <v>84.225394980485333</v>
      </c>
      <c r="M198" s="26">
        <f>$P$19*(CLEF!M178)</f>
        <v>100.13676524652584</v>
      </c>
      <c r="N198" s="26">
        <f>$P$19*(CLEF!N178)</f>
        <v>111.67426147493202</v>
      </c>
      <c r="O198" s="26">
        <f>$P$19*(CLEF!O178)</f>
        <v>122.27573358987421</v>
      </c>
      <c r="P198" s="26">
        <f>$P$19*(CLEF!P178)</f>
        <v>129.85143508184481</v>
      </c>
      <c r="Q198" s="26">
        <f>$P$19*(CLEF!Q178)</f>
        <v>134.40526650048972</v>
      </c>
      <c r="R198" s="26">
        <f>$P$19*(CLEF!R178)</f>
        <v>137.15871352443614</v>
      </c>
      <c r="S198" s="26">
        <f>$P$19*(CLEF!S178)</f>
        <v>135.21059749630129</v>
      </c>
      <c r="T198" s="26">
        <f>$P$19*(CLEF!T178)</f>
        <v>125.56044107296772</v>
      </c>
      <c r="U198" s="26">
        <f>$P$19*(CLEF!U178)</f>
        <v>109.70767026829499</v>
      </c>
      <c r="V198" s="26">
        <f>$P$19*(CLEF!V178)</f>
        <v>102.53913377885962</v>
      </c>
      <c r="W198" s="26">
        <f>$P$19*(CLEF!W178)</f>
        <v>93.759597381461944</v>
      </c>
      <c r="X198" s="26">
        <f>$P$19*(CLEF!X178)</f>
        <v>78.864996649111262</v>
      </c>
      <c r="Y198" s="26">
        <f>$P$19*(CLEF!Y178)</f>
        <v>64.236315344673542</v>
      </c>
      <c r="Z198" s="13">
        <f t="shared" si="3"/>
        <v>1993.3662430737661</v>
      </c>
    </row>
    <row r="199" spans="1:26" x14ac:dyDescent="0.25">
      <c r="A199" s="49">
        <v>42538</v>
      </c>
      <c r="B199" s="26">
        <f>$P$19*(CLEF!B179)</f>
        <v>52.069582613253047</v>
      </c>
      <c r="C199" s="26">
        <f>$P$19*(CLEF!C179)</f>
        <v>44.463410603772878</v>
      </c>
      <c r="D199" s="26">
        <f>$P$19*(CLEF!D179)</f>
        <v>39.137984885920808</v>
      </c>
      <c r="E199" s="26">
        <f>$P$19*(CLEF!E179)</f>
        <v>36.166502008573367</v>
      </c>
      <c r="F199" s="26">
        <f>$P$19*(CLEF!F179)</f>
        <v>35.14164943312484</v>
      </c>
      <c r="G199" s="26">
        <f>$P$19*(CLEF!G179)</f>
        <v>37.392761014630537</v>
      </c>
      <c r="H199" s="26">
        <f>$P$19*(CLEF!H179)</f>
        <v>42.901709510941593</v>
      </c>
      <c r="I199" s="26">
        <f>$P$19*(CLEF!I179)</f>
        <v>49.324281169774387</v>
      </c>
      <c r="J199" s="26">
        <f>$P$19*(CLEF!J179)</f>
        <v>57.792155392597742</v>
      </c>
      <c r="K199" s="26">
        <f>$P$19*(CLEF!K179)</f>
        <v>67.547445950595872</v>
      </c>
      <c r="L199" s="26">
        <f>$P$19*(CLEF!L179)</f>
        <v>77.565374900149735</v>
      </c>
      <c r="M199" s="26">
        <f>$P$19*(CLEF!M179)</f>
        <v>87.218537327728029</v>
      </c>
      <c r="N199" s="26">
        <f>$P$19*(CLEF!N179)</f>
        <v>95.888868355057028</v>
      </c>
      <c r="O199" s="26">
        <f>$P$19*(CLEF!O179)</f>
        <v>103.75698426545713</v>
      </c>
      <c r="P199" s="26">
        <f>$P$19*(CLEF!P179)</f>
        <v>106.48097141125211</v>
      </c>
      <c r="Q199" s="26">
        <f>$P$19*(CLEF!Q179)</f>
        <v>106.43245242963604</v>
      </c>
      <c r="R199" s="26">
        <f>$P$19*(CLEF!R179)</f>
        <v>104.34458657312895</v>
      </c>
      <c r="S199" s="26">
        <f>$P$19*(CLEF!S179)</f>
        <v>102.4677194104307</v>
      </c>
      <c r="T199" s="26">
        <f>$P$19*(CLEF!T179)</f>
        <v>98.68331865897224</v>
      </c>
      <c r="U199" s="26">
        <f>$P$19*(CLEF!U179)</f>
        <v>92.556836345137512</v>
      </c>
      <c r="V199" s="26">
        <f>$P$19*(CLEF!V179)</f>
        <v>88.984050000081439</v>
      </c>
      <c r="W199" s="26">
        <f>$P$19*(CLEF!W179)</f>
        <v>84.365712148969095</v>
      </c>
      <c r="X199" s="26">
        <f>$P$19*(CLEF!X179)</f>
        <v>70.230641618790074</v>
      </c>
      <c r="Y199" s="26">
        <f>$P$19*(CLEF!Y179)</f>
        <v>56.848698501741524</v>
      </c>
      <c r="Z199" s="13">
        <f t="shared" si="3"/>
        <v>1737.7622345297168</v>
      </c>
    </row>
    <row r="200" spans="1:26" x14ac:dyDescent="0.25">
      <c r="A200" s="49">
        <v>42539</v>
      </c>
      <c r="B200" s="26">
        <f>$P$19*(CLEF!B180)</f>
        <v>45.686773134705511</v>
      </c>
      <c r="C200" s="26">
        <f>$P$19*(CLEF!C180)</f>
        <v>39.020398292293052</v>
      </c>
      <c r="D200" s="26">
        <f>$P$19*(CLEF!D180)</f>
        <v>34.99545086185335</v>
      </c>
      <c r="E200" s="26">
        <f>$P$19*(CLEF!E180)</f>
        <v>32.543287005411514</v>
      </c>
      <c r="F200" s="26">
        <f>$P$19*(CLEF!F180)</f>
        <v>32.148806304235734</v>
      </c>
      <c r="G200" s="26">
        <f>$P$19*(CLEF!G180)</f>
        <v>34.676271258043144</v>
      </c>
      <c r="H200" s="26">
        <f>$P$19*(CLEF!H180)</f>
        <v>40.555335581814511</v>
      </c>
      <c r="I200" s="26">
        <f>$P$19*(CLEF!I180)</f>
        <v>46.983128013536692</v>
      </c>
      <c r="J200" s="26">
        <f>$P$19*(CLEF!J180)</f>
        <v>56.406366704720362</v>
      </c>
      <c r="K200" s="26">
        <f>$P$19*(CLEF!K180)</f>
        <v>67.789213343714636</v>
      </c>
      <c r="L200" s="26">
        <f>$P$19*(CLEF!L180)</f>
        <v>81.146782258069024</v>
      </c>
      <c r="M200" s="26">
        <f>$P$19*(CLEF!M180)</f>
        <v>94.615297951847609</v>
      </c>
      <c r="N200" s="26">
        <f>$P$19*(CLEF!N180)</f>
        <v>102.27740271686096</v>
      </c>
      <c r="O200" s="26">
        <f>$P$19*(CLEF!O180)</f>
        <v>105.0543093580721</v>
      </c>
      <c r="P200" s="26">
        <f>$P$19*(CLEF!P180)</f>
        <v>103.24270012890254</v>
      </c>
      <c r="Q200" s="26">
        <f>$P$19*(CLEF!Q180)</f>
        <v>98.391572126313477</v>
      </c>
      <c r="R200" s="26">
        <f>$P$19*(CLEF!R180)</f>
        <v>93.009796267511234</v>
      </c>
      <c r="S200" s="26">
        <f>$P$19*(CLEF!S180)</f>
        <v>88.518890537722399</v>
      </c>
      <c r="T200" s="26">
        <f>$P$19*(CLEF!T180)</f>
        <v>84.203818089327413</v>
      </c>
      <c r="U200" s="26">
        <f>$P$19*(CLEF!U180)</f>
        <v>79.986049998333897</v>
      </c>
      <c r="V200" s="26">
        <f>$P$19*(CLEF!V180)</f>
        <v>78.375072203506193</v>
      </c>
      <c r="W200" s="26">
        <f>$P$19*(CLEF!W180)</f>
        <v>74.30781163538596</v>
      </c>
      <c r="X200" s="26">
        <f>$P$19*(CLEF!X180)</f>
        <v>63.344318136827283</v>
      </c>
      <c r="Y200" s="26">
        <f>$P$19*(CLEF!Y180)</f>
        <v>51.66318742421857</v>
      </c>
      <c r="Z200" s="13">
        <f t="shared" si="3"/>
        <v>1628.9420393332271</v>
      </c>
    </row>
    <row r="201" spans="1:26" x14ac:dyDescent="0.25">
      <c r="A201" s="49">
        <v>42540</v>
      </c>
      <c r="B201" s="26">
        <f>$P$19*(CLEF!B181)</f>
        <v>41.845660830752053</v>
      </c>
      <c r="C201" s="26">
        <f>$P$19*(CLEF!C181)</f>
        <v>35.989968362742204</v>
      </c>
      <c r="D201" s="26">
        <f>$P$19*(CLEF!D181)</f>
        <v>32.590249429657199</v>
      </c>
      <c r="E201" s="26">
        <f>$P$19*(CLEF!E181)</f>
        <v>30.653490223766003</v>
      </c>
      <c r="F201" s="26">
        <f>$P$19*(CLEF!F181)</f>
        <v>30.160812347376339</v>
      </c>
      <c r="G201" s="26">
        <f>$P$19*(CLEF!G181)</f>
        <v>32.657397345165009</v>
      </c>
      <c r="H201" s="26">
        <f>$P$19*(CLEF!H181)</f>
        <v>38.209512062430171</v>
      </c>
      <c r="I201" s="26">
        <f>$P$19*(CLEF!I181)</f>
        <v>44.345901751634209</v>
      </c>
      <c r="J201" s="26">
        <f>$P$19*(CLEF!J181)</f>
        <v>54.272573595084495</v>
      </c>
      <c r="K201" s="26">
        <f>$P$19*(CLEF!K181)</f>
        <v>66.786299762004319</v>
      </c>
      <c r="L201" s="26">
        <f>$P$19*(CLEF!L181)</f>
        <v>81.284512189795919</v>
      </c>
      <c r="M201" s="26">
        <f>$P$19*(CLEF!M181)</f>
        <v>93.588923716319385</v>
      </c>
      <c r="N201" s="26">
        <f>$P$19*(CLEF!N181)</f>
        <v>104.24853817267345</v>
      </c>
      <c r="O201" s="26">
        <f>$P$19*(CLEF!O181)</f>
        <v>112.27138245052771</v>
      </c>
      <c r="P201" s="26">
        <f>$P$19*(CLEF!P181)</f>
        <v>112.93255308415277</v>
      </c>
      <c r="Q201" s="26">
        <f>$P$19*(CLEF!Q181)</f>
        <v>105.94787072467881</v>
      </c>
      <c r="R201" s="26">
        <f>$P$19*(CLEF!R181)</f>
        <v>99.584611675807011</v>
      </c>
      <c r="S201" s="26">
        <f>$P$19*(CLEF!S181)</f>
        <v>93.248042834968672</v>
      </c>
      <c r="T201" s="26">
        <f>$P$19*(CLEF!T181)</f>
        <v>87.042959038418317</v>
      </c>
      <c r="U201" s="26">
        <f>$P$19*(CLEF!U181)</f>
        <v>81.326914125532866</v>
      </c>
      <c r="V201" s="26">
        <f>$P$19*(CLEF!V181)</f>
        <v>78.36466486398264</v>
      </c>
      <c r="W201" s="26">
        <f>$P$19*(CLEF!W181)</f>
        <v>72.224871479627467</v>
      </c>
      <c r="X201" s="26">
        <f>$P$19*(CLEF!X181)</f>
        <v>62.031903939456988</v>
      </c>
      <c r="Y201" s="26">
        <f>$P$19*(CLEF!Y181)</f>
        <v>50.3617413416465</v>
      </c>
      <c r="Z201" s="13">
        <f t="shared" si="3"/>
        <v>1641.9713553482002</v>
      </c>
    </row>
    <row r="202" spans="1:26" x14ac:dyDescent="0.25">
      <c r="A202" s="49">
        <v>42541</v>
      </c>
      <c r="B202" s="26">
        <f>$P$19*(CLEF!B182)</f>
        <v>40.772739828806444</v>
      </c>
      <c r="C202" s="26">
        <f>$P$19*(CLEF!C182)</f>
        <v>34.76632596244886</v>
      </c>
      <c r="D202" s="26">
        <f>$P$19*(CLEF!D182)</f>
        <v>31.097690580667109</v>
      </c>
      <c r="E202" s="26">
        <f>$P$19*(CLEF!E182)</f>
        <v>29.149335454263621</v>
      </c>
      <c r="F202" s="26">
        <f>$P$19*(CLEF!F182)</f>
        <v>28.662652655994656</v>
      </c>
      <c r="G202" s="26">
        <f>$P$19*(CLEF!G182)</f>
        <v>30.777283352364766</v>
      </c>
      <c r="H202" s="26">
        <f>$P$19*(CLEF!H182)</f>
        <v>35.750575712976769</v>
      </c>
      <c r="I202" s="26">
        <f>$P$19*(CLEF!I182)</f>
        <v>42.104624986774695</v>
      </c>
      <c r="J202" s="26">
        <f>$P$19*(CLEF!J182)</f>
        <v>52.332892345756818</v>
      </c>
      <c r="K202" s="26">
        <f>$P$19*(CLEF!K182)</f>
        <v>66.134589749324604</v>
      </c>
      <c r="L202" s="26">
        <f>$P$19*(CLEF!L182)</f>
        <v>80.407167006777399</v>
      </c>
      <c r="M202" s="26">
        <f>$P$19*(CLEF!M182)</f>
        <v>94.432422328095569</v>
      </c>
      <c r="N202" s="26">
        <f>$P$19*(CLEF!N182)</f>
        <v>105.7785283393471</v>
      </c>
      <c r="O202" s="26">
        <f>$P$19*(CLEF!O182)</f>
        <v>112.4583092696555</v>
      </c>
      <c r="P202" s="26">
        <f>$P$19*(CLEF!P182)</f>
        <v>110.50951153504084</v>
      </c>
      <c r="Q202" s="26">
        <f>$P$19*(CLEF!Q182)</f>
        <v>100.96195141865036</v>
      </c>
      <c r="R202" s="26">
        <f>$P$19*(CLEF!R182)</f>
        <v>95.107652769160381</v>
      </c>
      <c r="S202" s="26">
        <f>$P$19*(CLEF!S182)</f>
        <v>90.007230269720267</v>
      </c>
      <c r="T202" s="26">
        <f>$P$19*(CLEF!T182)</f>
        <v>85.77530700839371</v>
      </c>
      <c r="U202" s="26">
        <f>$P$19*(CLEF!U182)</f>
        <v>80.354466915119346</v>
      </c>
      <c r="V202" s="26">
        <f>$P$19*(CLEF!V182)</f>
        <v>77.213745653276732</v>
      </c>
      <c r="W202" s="26">
        <f>$P$19*(CLEF!W182)</f>
        <v>73.398547179019076</v>
      </c>
      <c r="X202" s="26">
        <f>$P$19*(CLEF!X182)</f>
        <v>64.500409747940481</v>
      </c>
      <c r="Y202" s="26">
        <f>$P$19*(CLEF!Y182)</f>
        <v>54.160042271353817</v>
      </c>
      <c r="Z202" s="13">
        <f t="shared" si="3"/>
        <v>1616.6140023409287</v>
      </c>
    </row>
    <row r="203" spans="1:26" x14ac:dyDescent="0.25">
      <c r="A203" s="49">
        <v>42542</v>
      </c>
      <c r="B203" s="26">
        <f>$P$19*(CLEF!B183)</f>
        <v>44.447733773360092</v>
      </c>
      <c r="C203" s="26">
        <f>$P$19*(CLEF!C183)</f>
        <v>38.194979586736757</v>
      </c>
      <c r="D203" s="26">
        <f>$P$19*(CLEF!D183)</f>
        <v>34.008011291648749</v>
      </c>
      <c r="E203" s="26">
        <f>$P$19*(CLEF!E183)</f>
        <v>31.657434484862748</v>
      </c>
      <c r="F203" s="26">
        <f>$P$19*(CLEF!F183)</f>
        <v>30.646981706299602</v>
      </c>
      <c r="G203" s="26">
        <f>$P$19*(CLEF!G183)</f>
        <v>31.04526586663928</v>
      </c>
      <c r="H203" s="26">
        <f>$P$19*(CLEF!H183)</f>
        <v>32.042243108242857</v>
      </c>
      <c r="I203" s="26">
        <f>$P$19*(CLEF!I183)</f>
        <v>37.11292171395813</v>
      </c>
      <c r="J203" s="26">
        <f>$P$19*(CLEF!J183)</f>
        <v>50.595612618098073</v>
      </c>
      <c r="K203" s="26">
        <f>$P$19*(CLEF!K183)</f>
        <v>67.421897591932364</v>
      </c>
      <c r="L203" s="26">
        <f>$P$19*(CLEF!L183)</f>
        <v>82.604113501452872</v>
      </c>
      <c r="M203" s="26">
        <f>$P$19*(CLEF!M183)</f>
        <v>97.68152317263386</v>
      </c>
      <c r="N203" s="26">
        <f>$P$19*(CLEF!N183)</f>
        <v>110.32421210441795</v>
      </c>
      <c r="O203" s="26">
        <f>$P$19*(CLEF!O183)</f>
        <v>117.95959003651845</v>
      </c>
      <c r="P203" s="26">
        <f>$P$19*(CLEF!P183)</f>
        <v>115.64721125125726</v>
      </c>
      <c r="Q203" s="26">
        <f>$P$19*(CLEF!Q183)</f>
        <v>107.52680382322235</v>
      </c>
      <c r="R203" s="26">
        <f>$P$19*(CLEF!R183)</f>
        <v>100.72583842317121</v>
      </c>
      <c r="S203" s="26">
        <f>$P$19*(CLEF!S183)</f>
        <v>95.325611917625579</v>
      </c>
      <c r="T203" s="26">
        <f>$P$19*(CLEF!T183)</f>
        <v>88.950783898624366</v>
      </c>
      <c r="U203" s="26">
        <f>$P$19*(CLEF!U183)</f>
        <v>82.486622616236133</v>
      </c>
      <c r="V203" s="26">
        <f>$P$19*(CLEF!V183)</f>
        <v>79.335503689366362</v>
      </c>
      <c r="W203" s="26">
        <f>$P$19*(CLEF!W183)</f>
        <v>75.651524556262842</v>
      </c>
      <c r="X203" s="26">
        <f>$P$19*(CLEF!X183)</f>
        <v>66.90163910832085</v>
      </c>
      <c r="Y203" s="26">
        <f>$P$19*(CLEF!Y183)</f>
        <v>56.141796869057934</v>
      </c>
      <c r="Z203" s="13">
        <f t="shared" si="3"/>
        <v>1674.4358567099464</v>
      </c>
    </row>
    <row r="204" spans="1:26" x14ac:dyDescent="0.25">
      <c r="A204" s="49">
        <v>42543</v>
      </c>
      <c r="B204" s="26">
        <f>$P$19*(CLEF!B184)</f>
        <v>46.396723270314546</v>
      </c>
      <c r="C204" s="26">
        <f>$P$19*(CLEF!C184)</f>
        <v>40.473023929721911</v>
      </c>
      <c r="D204" s="26">
        <f>$P$19*(CLEF!D184)</f>
        <v>35.975864329033094</v>
      </c>
      <c r="E204" s="26">
        <f>$P$19*(CLEF!E184)</f>
        <v>33.285182673716363</v>
      </c>
      <c r="F204" s="26">
        <f>$P$19*(CLEF!F184)</f>
        <v>31.796493277776445</v>
      </c>
      <c r="G204" s="26">
        <f>$P$19*(CLEF!G184)</f>
        <v>31.710373329271743</v>
      </c>
      <c r="H204" s="26">
        <f>$P$19*(CLEF!H184)</f>
        <v>32.1021631383719</v>
      </c>
      <c r="I204" s="26">
        <f>$P$19*(CLEF!I184)</f>
        <v>37.127246879013981</v>
      </c>
      <c r="J204" s="26">
        <f>$P$19*(CLEF!J184)</f>
        <v>49.928846324847363</v>
      </c>
      <c r="K204" s="26">
        <f>$P$19*(CLEF!K184)</f>
        <v>67.142249017046524</v>
      </c>
      <c r="L204" s="26">
        <f>$P$19*(CLEF!L184)</f>
        <v>83.224993658184601</v>
      </c>
      <c r="M204" s="26">
        <f>$P$19*(CLEF!M184)</f>
        <v>96.407606215141996</v>
      </c>
      <c r="N204" s="26">
        <f>$P$19*(CLEF!N184)</f>
        <v>109.4000471959759</v>
      </c>
      <c r="O204" s="26">
        <f>$P$19*(CLEF!O184)</f>
        <v>119.34259246942693</v>
      </c>
      <c r="P204" s="26">
        <f>$P$19*(CLEF!P184)</f>
        <v>125.87679710589431</v>
      </c>
      <c r="Q204" s="26">
        <f>$P$19*(CLEF!Q184)</f>
        <v>126.89445980291431</v>
      </c>
      <c r="R204" s="26">
        <f>$P$19*(CLEF!R184)</f>
        <v>122.61396089506401</v>
      </c>
      <c r="S204" s="26">
        <f>$P$19*(CLEF!S184)</f>
        <v>113.19506328863102</v>
      </c>
      <c r="T204" s="26">
        <f>$P$19*(CLEF!T184)</f>
        <v>101.74308546236288</v>
      </c>
      <c r="U204" s="26">
        <f>$P$19*(CLEF!U184)</f>
        <v>92.240422265232453</v>
      </c>
      <c r="V204" s="26">
        <f>$P$19*(CLEF!V184)</f>
        <v>88.49677049269404</v>
      </c>
      <c r="W204" s="26">
        <f>$P$19*(CLEF!W184)</f>
        <v>83.064198344922048</v>
      </c>
      <c r="X204" s="26">
        <f>$P$19*(CLEF!X184)</f>
        <v>72.134980550625428</v>
      </c>
      <c r="Y204" s="26">
        <f>$P$19*(CLEF!Y184)</f>
        <v>58.977881022797902</v>
      </c>
      <c r="Z204" s="13">
        <f t="shared" si="3"/>
        <v>1799.5510249389815</v>
      </c>
    </row>
    <row r="205" spans="1:26" x14ac:dyDescent="0.25">
      <c r="A205" s="49">
        <v>42544</v>
      </c>
      <c r="B205" s="26">
        <f>$P$19*(CLEF!B185)</f>
        <v>47.841175685857309</v>
      </c>
      <c r="C205" s="26">
        <f>$P$19*(CLEF!C185)</f>
        <v>41.617826440066409</v>
      </c>
      <c r="D205" s="26">
        <f>$P$19*(CLEF!D185)</f>
        <v>37.450293862768014</v>
      </c>
      <c r="E205" s="26">
        <f>$P$19*(CLEF!E185)</f>
        <v>35.037190785621</v>
      </c>
      <c r="F205" s="26">
        <f>$P$19*(CLEF!F185)</f>
        <v>34.524137037700385</v>
      </c>
      <c r="G205" s="26">
        <f>$P$19*(CLEF!G185)</f>
        <v>37.277827997163634</v>
      </c>
      <c r="H205" s="26">
        <f>$P$19*(CLEF!H185)</f>
        <v>42.909410064574004</v>
      </c>
      <c r="I205" s="26">
        <f>$P$19*(CLEF!I185)</f>
        <v>50.245008867845527</v>
      </c>
      <c r="J205" s="26">
        <f>$P$19*(CLEF!J185)</f>
        <v>61.846858464365098</v>
      </c>
      <c r="K205" s="26">
        <f>$P$19*(CLEF!K185)</f>
        <v>75.968839400888157</v>
      </c>
      <c r="L205" s="26">
        <f>$P$19*(CLEF!L185)</f>
        <v>92.421163971488454</v>
      </c>
      <c r="M205" s="26">
        <f>$P$19*(CLEF!M185)</f>
        <v>108.17387387831559</v>
      </c>
      <c r="N205" s="26">
        <f>$P$19*(CLEF!N185)</f>
        <v>122.874453621521</v>
      </c>
      <c r="O205" s="26">
        <f>$P$19*(CLEF!O185)</f>
        <v>135.19692777837787</v>
      </c>
      <c r="P205" s="26">
        <f>$P$19*(CLEF!P185)</f>
        <v>142.4264882270873</v>
      </c>
      <c r="Q205" s="26">
        <f>$P$19*(CLEF!Q185)</f>
        <v>144.08685017992516</v>
      </c>
      <c r="R205" s="26">
        <f>$P$19*(CLEF!R185)</f>
        <v>141.19451573985882</v>
      </c>
      <c r="S205" s="26">
        <f>$P$19*(CLEF!S185)</f>
        <v>134.99196493378176</v>
      </c>
      <c r="T205" s="26">
        <f>$P$19*(CLEF!T185)</f>
        <v>126.15393514895925</v>
      </c>
      <c r="U205" s="26">
        <f>$P$19*(CLEF!U185)</f>
        <v>114.32355874422453</v>
      </c>
      <c r="V205" s="26">
        <f>$P$19*(CLEF!V185)</f>
        <v>106.78446554670634</v>
      </c>
      <c r="W205" s="26">
        <f>$P$19*(CLEF!W185)</f>
        <v>97.089849284040241</v>
      </c>
      <c r="X205" s="26">
        <f>$P$19*(CLEF!X185)</f>
        <v>82.497300150624014</v>
      </c>
      <c r="Y205" s="26">
        <f>$P$19*(CLEF!Y185)</f>
        <v>66.287645810969067</v>
      </c>
      <c r="Z205" s="13">
        <f t="shared" si="3"/>
        <v>2079.2215616227286</v>
      </c>
    </row>
    <row r="206" spans="1:26" x14ac:dyDescent="0.25">
      <c r="A206" s="49">
        <v>42545</v>
      </c>
      <c r="B206" s="26">
        <f>$P$19*(CLEF!B186)</f>
        <v>53.866281715851102</v>
      </c>
      <c r="C206" s="26">
        <f>$P$19*(CLEF!C186)</f>
        <v>45.821958673874022</v>
      </c>
      <c r="D206" s="26">
        <f>$P$19*(CLEF!D186)</f>
        <v>40.847841562442227</v>
      </c>
      <c r="E206" s="26">
        <f>$P$19*(CLEF!E186)</f>
        <v>37.753066902721201</v>
      </c>
      <c r="F206" s="26">
        <f>$P$19*(CLEF!F186)</f>
        <v>36.748563939456226</v>
      </c>
      <c r="G206" s="26">
        <f>$P$19*(CLEF!G186)</f>
        <v>39.16740917574608</v>
      </c>
      <c r="H206" s="26">
        <f>$P$19*(CLEF!H186)</f>
        <v>44.769661279671247</v>
      </c>
      <c r="I206" s="26">
        <f>$P$19*(CLEF!I186)</f>
        <v>52.095035176780286</v>
      </c>
      <c r="J206" s="26">
        <f>$P$19*(CLEF!J186)</f>
        <v>64.519294364951875</v>
      </c>
      <c r="K206" s="26">
        <f>$P$19*(CLEF!K186)</f>
        <v>79.377394258863987</v>
      </c>
      <c r="L206" s="26">
        <f>$P$19*(CLEF!L186)</f>
        <v>97.182542016309</v>
      </c>
      <c r="M206" s="26">
        <f>$P$19*(CLEF!M186)</f>
        <v>113.57060650858281</v>
      </c>
      <c r="N206" s="26">
        <f>$P$19*(CLEF!N186)</f>
        <v>128.52857657455394</v>
      </c>
      <c r="O206" s="26">
        <f>$P$19*(CLEF!O186)</f>
        <v>142.35634640045529</v>
      </c>
      <c r="P206" s="26">
        <f>$P$19*(CLEF!P186)</f>
        <v>150.79564354292557</v>
      </c>
      <c r="Q206" s="26">
        <f>$P$19*(CLEF!Q186)</f>
        <v>155.49465529209382</v>
      </c>
      <c r="R206" s="26">
        <f>$P$19*(CLEF!R186)</f>
        <v>156.34607593436689</v>
      </c>
      <c r="S206" s="26">
        <f>$P$19*(CLEF!S186)</f>
        <v>150.55032422754988</v>
      </c>
      <c r="T206" s="26">
        <f>$P$19*(CLEF!T186)</f>
        <v>143.05854208166613</v>
      </c>
      <c r="U206" s="26">
        <f>$P$19*(CLEF!U186)</f>
        <v>130.54898285856143</v>
      </c>
      <c r="V206" s="26">
        <f>$P$19*(CLEF!V186)</f>
        <v>123.90610218518663</v>
      </c>
      <c r="W206" s="26">
        <f>$P$19*(CLEF!W186)</f>
        <v>112.77019948593117</v>
      </c>
      <c r="X206" s="26">
        <f>$P$19*(CLEF!X186)</f>
        <v>95.578297325471794</v>
      </c>
      <c r="Y206" s="26">
        <f>$P$19*(CLEF!Y186)</f>
        <v>77.897049807121562</v>
      </c>
      <c r="Z206" s="13">
        <f t="shared" si="3"/>
        <v>2273.5504512911343</v>
      </c>
    </row>
    <row r="207" spans="1:26" x14ac:dyDescent="0.25">
      <c r="A207" s="49">
        <v>42546</v>
      </c>
      <c r="B207" s="26">
        <f>$P$19*(CLEF!B187)</f>
        <v>63.831796662426775</v>
      </c>
      <c r="C207" s="26">
        <f>$P$19*(CLEF!C187)</f>
        <v>54.211965293638734</v>
      </c>
      <c r="D207" s="26">
        <f>$P$19*(CLEF!D187)</f>
        <v>47.621879383779842</v>
      </c>
      <c r="E207" s="26">
        <f>$P$19*(CLEF!E187)</f>
        <v>43.714040695948313</v>
      </c>
      <c r="F207" s="26">
        <f>$P$19*(CLEF!F187)</f>
        <v>42.280259595474263</v>
      </c>
      <c r="G207" s="26">
        <f>$P$19*(CLEF!G187)</f>
        <v>44.549682580078468</v>
      </c>
      <c r="H207" s="26">
        <f>$P$19*(CLEF!H187)</f>
        <v>50.170038085429148</v>
      </c>
      <c r="I207" s="26">
        <f>$P$19*(CLEF!I187)</f>
        <v>57.747478222613481</v>
      </c>
      <c r="J207" s="26">
        <f>$P$19*(CLEF!J187)</f>
        <v>70.763662145250194</v>
      </c>
      <c r="K207" s="26">
        <f>$P$19*(CLEF!K187)</f>
        <v>87.922619535740722</v>
      </c>
      <c r="L207" s="26">
        <f>$P$19*(CLEF!L187)</f>
        <v>107.4536729227144</v>
      </c>
      <c r="M207" s="26">
        <f>$P$19*(CLEF!M187)</f>
        <v>123.38320947440711</v>
      </c>
      <c r="N207" s="26">
        <f>$P$19*(CLEF!N187)</f>
        <v>138.44214362156819</v>
      </c>
      <c r="O207" s="26">
        <f>$P$19*(CLEF!O187)</f>
        <v>150.72347007204542</v>
      </c>
      <c r="P207" s="26">
        <f>$P$19*(CLEF!P187)</f>
        <v>158.54400300835803</v>
      </c>
      <c r="Q207" s="26">
        <f>$P$19*(CLEF!Q187)</f>
        <v>159.32951510721824</v>
      </c>
      <c r="R207" s="26">
        <f>$P$19*(CLEF!R187)</f>
        <v>152.79444978608728</v>
      </c>
      <c r="S207" s="26">
        <f>$P$19*(CLEF!S187)</f>
        <v>144.45398626248823</v>
      </c>
      <c r="T207" s="26">
        <f>$P$19*(CLEF!T187)</f>
        <v>134.2417647468537</v>
      </c>
      <c r="U207" s="26">
        <f>$P$19*(CLEF!U187)</f>
        <v>121.36744349350386</v>
      </c>
      <c r="V207" s="26">
        <f>$P$19*(CLEF!V187)</f>
        <v>113.73353504830591</v>
      </c>
      <c r="W207" s="26">
        <f>$P$19*(CLEF!W187)</f>
        <v>104.1525339984873</v>
      </c>
      <c r="X207" s="26">
        <f>$P$19*(CLEF!X187)</f>
        <v>89.884585642053636</v>
      </c>
      <c r="Y207" s="26">
        <f>$P$19*(CLEF!Y187)</f>
        <v>73.257609115175811</v>
      </c>
      <c r="Z207" s="13">
        <f t="shared" si="3"/>
        <v>2334.5753444996467</v>
      </c>
    </row>
    <row r="208" spans="1:26" x14ac:dyDescent="0.25">
      <c r="A208" s="49">
        <v>42547</v>
      </c>
      <c r="B208" s="26">
        <f>$P$19*(CLEF!B188)</f>
        <v>60.084485857135334</v>
      </c>
      <c r="C208" s="26">
        <f>$P$19*(CLEF!C188)</f>
        <v>50.603975183699767</v>
      </c>
      <c r="D208" s="26">
        <f>$P$19*(CLEF!D188)</f>
        <v>44.628184208170339</v>
      </c>
      <c r="E208" s="26">
        <f>$P$19*(CLEF!E188)</f>
        <v>40.975673102260778</v>
      </c>
      <c r="F208" s="26">
        <f>$P$19*(CLEF!F188)</f>
        <v>39.595303859967117</v>
      </c>
      <c r="G208" s="26">
        <f>$P$19*(CLEF!G188)</f>
        <v>41.49656906608282</v>
      </c>
      <c r="H208" s="26">
        <f>$P$19*(CLEF!H188)</f>
        <v>47.120216664358047</v>
      </c>
      <c r="I208" s="26">
        <f>$P$19*(CLEF!I188)</f>
        <v>54.393891780188447</v>
      </c>
      <c r="J208" s="26">
        <f>$P$19*(CLEF!J188)</f>
        <v>67.441205122644391</v>
      </c>
      <c r="K208" s="26">
        <f>$P$19*(CLEF!K188)</f>
        <v>85.166665089632943</v>
      </c>
      <c r="L208" s="26">
        <f>$P$19*(CLEF!L188)</f>
        <v>104.02060047218673</v>
      </c>
      <c r="M208" s="26">
        <f>$P$19*(CLEF!M188)</f>
        <v>119.86973193861704</v>
      </c>
      <c r="N208" s="26">
        <f>$P$19*(CLEF!N188)</f>
        <v>132.7070036713742</v>
      </c>
      <c r="O208" s="26">
        <f>$P$19*(CLEF!O188)</f>
        <v>141.4320933849923</v>
      </c>
      <c r="P208" s="26">
        <f>$P$19*(CLEF!P188)</f>
        <v>150.23314862656946</v>
      </c>
      <c r="Q208" s="26">
        <f>$P$19*(CLEF!Q188)</f>
        <v>153.15796035111694</v>
      </c>
      <c r="R208" s="26">
        <f>$P$19*(CLEF!R188)</f>
        <v>153.23071429178231</v>
      </c>
      <c r="S208" s="26">
        <f>$P$19*(CLEF!S188)</f>
        <v>148.63795442713288</v>
      </c>
      <c r="T208" s="26">
        <f>$P$19*(CLEF!T188)</f>
        <v>140.46904736647477</v>
      </c>
      <c r="U208" s="26">
        <f>$P$19*(CLEF!U188)</f>
        <v>127.58403026629735</v>
      </c>
      <c r="V208" s="26">
        <f>$P$19*(CLEF!V188)</f>
        <v>118.70131156388774</v>
      </c>
      <c r="W208" s="26">
        <f>$P$19*(CLEF!W188)</f>
        <v>108.25948107851006</v>
      </c>
      <c r="X208" s="26">
        <f>$P$19*(CLEF!X188)</f>
        <v>92.150117751508461</v>
      </c>
      <c r="Y208" s="26">
        <f>$P$19*(CLEF!Y188)</f>
        <v>74.917097599194065</v>
      </c>
      <c r="Z208" s="13">
        <f t="shared" si="3"/>
        <v>2296.8764627237842</v>
      </c>
    </row>
    <row r="209" spans="1:26" x14ac:dyDescent="0.25">
      <c r="A209" s="49">
        <v>42548</v>
      </c>
      <c r="B209" s="26">
        <f>$P$19*(CLEF!B189)</f>
        <v>61.054312661090016</v>
      </c>
      <c r="C209" s="26">
        <f>$P$19*(CLEF!C189)</f>
        <v>52.239383846129222</v>
      </c>
      <c r="D209" s="26">
        <f>$P$19*(CLEF!D189)</f>
        <v>46.30068039814271</v>
      </c>
      <c r="E209" s="26">
        <f>$P$19*(CLEF!E189)</f>
        <v>42.717103534401318</v>
      </c>
      <c r="F209" s="26">
        <f>$P$19*(CLEF!F189)</f>
        <v>41.56475457133164</v>
      </c>
      <c r="G209" s="26">
        <f>$P$19*(CLEF!G189)</f>
        <v>43.986510794490677</v>
      </c>
      <c r="H209" s="26">
        <f>$P$19*(CLEF!H189)</f>
        <v>48.739812016871646</v>
      </c>
      <c r="I209" s="26">
        <f>$P$19*(CLEF!I189)</f>
        <v>55.921797092883637</v>
      </c>
      <c r="J209" s="26">
        <f>$P$19*(CLEF!J189)</f>
        <v>68.936185705399026</v>
      </c>
      <c r="K209" s="26">
        <f>$P$19*(CLEF!K189)</f>
        <v>85.633821989984995</v>
      </c>
      <c r="L209" s="26">
        <f>$P$19*(CLEF!L189)</f>
        <v>102.13478129064069</v>
      </c>
      <c r="M209" s="26">
        <f>$P$19*(CLEF!M189)</f>
        <v>117.79366102083426</v>
      </c>
      <c r="N209" s="26">
        <f>$P$19*(CLEF!N189)</f>
        <v>128.07582396281776</v>
      </c>
      <c r="O209" s="26">
        <f>$P$19*(CLEF!O189)</f>
        <v>137.03482779708591</v>
      </c>
      <c r="P209" s="26">
        <f>$P$19*(CLEF!P189)</f>
        <v>144.93479214969986</v>
      </c>
      <c r="Q209" s="26">
        <f>$P$19*(CLEF!Q189)</f>
        <v>145.79941675199731</v>
      </c>
      <c r="R209" s="26">
        <f>$P$19*(CLEF!R189)</f>
        <v>142.74936314301215</v>
      </c>
      <c r="S209" s="26">
        <f>$P$19*(CLEF!S189)</f>
        <v>135.38836671353232</v>
      </c>
      <c r="T209" s="26">
        <f>$P$19*(CLEF!T189)</f>
        <v>122.52285374365492</v>
      </c>
      <c r="U209" s="26">
        <f>$P$19*(CLEF!U189)</f>
        <v>109.63380134191729</v>
      </c>
      <c r="V209" s="26">
        <f>$P$19*(CLEF!V189)</f>
        <v>102.74160958684043</v>
      </c>
      <c r="W209" s="26">
        <f>$P$19*(CLEF!W189)</f>
        <v>93.40704318362765</v>
      </c>
      <c r="X209" s="26">
        <f>$P$19*(CLEF!X189)</f>
        <v>82.155961803799755</v>
      </c>
      <c r="Y209" s="26">
        <f>$P$19*(CLEF!Y189)</f>
        <v>68.62419148828684</v>
      </c>
      <c r="Z209" s="13">
        <f t="shared" si="3"/>
        <v>2180.090856588472</v>
      </c>
    </row>
    <row r="210" spans="1:26" x14ac:dyDescent="0.25">
      <c r="A210" s="49">
        <v>42549</v>
      </c>
      <c r="B210" s="26">
        <f>$P$19*(CLEF!B190)</f>
        <v>55.71100363660598</v>
      </c>
      <c r="C210" s="26">
        <f>$P$19*(CLEF!C190)</f>
        <v>47.168648575506339</v>
      </c>
      <c r="D210" s="26">
        <f>$P$19*(CLEF!D190)</f>
        <v>41.784844182115528</v>
      </c>
      <c r="E210" s="26">
        <f>$P$19*(CLEF!E190)</f>
        <v>37.933867692508926</v>
      </c>
      <c r="F210" s="26">
        <f>$P$19*(CLEF!F190)</f>
        <v>35.680318137905466</v>
      </c>
      <c r="G210" s="26">
        <f>$P$19*(CLEF!G190)</f>
        <v>33.898407539638235</v>
      </c>
      <c r="H210" s="26">
        <f>$P$19*(CLEF!H190)</f>
        <v>38.873663823023456</v>
      </c>
      <c r="I210" s="26">
        <f>$P$19*(CLEF!I190)</f>
        <v>42.020755049723036</v>
      </c>
      <c r="J210" s="26">
        <f>$P$19*(CLEF!J190)</f>
        <v>55.948174261854433</v>
      </c>
      <c r="K210" s="26">
        <f>$P$19*(CLEF!K190)</f>
        <v>74.277412640046393</v>
      </c>
      <c r="L210" s="26">
        <f>$P$19*(CLEF!L190)</f>
        <v>90.465096889367501</v>
      </c>
      <c r="M210" s="26">
        <f>$P$19*(CLEF!M190)</f>
        <v>108.30841468140127</v>
      </c>
      <c r="N210" s="26">
        <f>$P$19*(CLEF!N190)</f>
        <v>123.57916467180098</v>
      </c>
      <c r="O210" s="26">
        <f>$P$19*(CLEF!O190)</f>
        <v>133.48007229473222</v>
      </c>
      <c r="P210" s="26">
        <f>$P$19*(CLEF!P190)</f>
        <v>139.68986342482626</v>
      </c>
      <c r="Q210" s="26">
        <f>$P$19*(CLEF!Q190)</f>
        <v>144.39747338268756</v>
      </c>
      <c r="R210" s="26">
        <f>$P$19*(CLEF!R190)</f>
        <v>143.83295269588467</v>
      </c>
      <c r="S210" s="26">
        <f>$P$19*(CLEF!S190)</f>
        <v>140.53872274417219</v>
      </c>
      <c r="T210" s="26">
        <f>$P$19*(CLEF!T190)</f>
        <v>130.96571766564452</v>
      </c>
      <c r="U210" s="26">
        <f>$P$19*(CLEF!U190)</f>
        <v>118.17675034799353</v>
      </c>
      <c r="V210" s="26">
        <f>$P$19*(CLEF!V190)</f>
        <v>111.20266985452469</v>
      </c>
      <c r="W210" s="26">
        <f>$P$19*(CLEF!W190)</f>
        <v>102.8965787801519</v>
      </c>
      <c r="X210" s="26">
        <f>$P$19*(CLEF!X190)</f>
        <v>89.762024629677455</v>
      </c>
      <c r="Y210" s="26">
        <f>$P$19*(CLEF!Y190)</f>
        <v>75.029069875238804</v>
      </c>
      <c r="Z210" s="13">
        <f t="shared" si="3"/>
        <v>2115.6216674770312</v>
      </c>
    </row>
    <row r="211" spans="1:26" x14ac:dyDescent="0.25">
      <c r="A211" s="49">
        <v>42550</v>
      </c>
      <c r="B211" s="26">
        <f>$P$19*(CLEF!B191)</f>
        <v>62.439976962584844</v>
      </c>
      <c r="C211" s="26">
        <f>$P$19*(CLEF!C191)</f>
        <v>53.590530926469249</v>
      </c>
      <c r="D211" s="26">
        <f>$P$19*(CLEF!D191)</f>
        <v>47.427372251189404</v>
      </c>
      <c r="E211" s="26">
        <f>$P$19*(CLEF!E191)</f>
        <v>43.279849296628925</v>
      </c>
      <c r="F211" s="26">
        <f>$P$19*(CLEF!F191)</f>
        <v>40.968148071634843</v>
      </c>
      <c r="G211" s="26">
        <f>$P$19*(CLEF!G191)</f>
        <v>40.085046217728845</v>
      </c>
      <c r="H211" s="26">
        <f>$P$19*(CLEF!H191)</f>
        <v>39.802705714214206</v>
      </c>
      <c r="I211" s="26">
        <f>$P$19*(CLEF!I191)</f>
        <v>43.403682850802006</v>
      </c>
      <c r="J211" s="26">
        <f>$P$19*(CLEF!J191)</f>
        <v>57.890505977683411</v>
      </c>
      <c r="K211" s="26">
        <f>$P$19*(CLEF!K191)</f>
        <v>77.710395601482134</v>
      </c>
      <c r="L211" s="26">
        <f>$P$19*(CLEF!L191)</f>
        <v>97.995489950462499</v>
      </c>
      <c r="M211" s="26">
        <f>$P$19*(CLEF!M191)</f>
        <v>117.69160890431482</v>
      </c>
      <c r="N211" s="26">
        <f>$P$19*(CLEF!N191)</f>
        <v>133.80624655945391</v>
      </c>
      <c r="O211" s="26">
        <f>$P$19*(CLEF!O191)</f>
        <v>141.9218526731228</v>
      </c>
      <c r="P211" s="26">
        <f>$P$19*(CLEF!P191)</f>
        <v>142.28622184970976</v>
      </c>
      <c r="Q211" s="26">
        <f>$P$19*(CLEF!Q191)</f>
        <v>136.85598056453952</v>
      </c>
      <c r="R211" s="26">
        <f>$P$19*(CLEF!R191)</f>
        <v>132.65283754799083</v>
      </c>
      <c r="S211" s="26">
        <f>$P$19*(CLEF!S191)</f>
        <v>126.02192664531144</v>
      </c>
      <c r="T211" s="26">
        <f>$P$19*(CLEF!T191)</f>
        <v>113.29514733616448</v>
      </c>
      <c r="U211" s="26">
        <f>$P$19*(CLEF!U191)</f>
        <v>102.01600611602422</v>
      </c>
      <c r="V211" s="26">
        <f>$P$19*(CLEF!V191)</f>
        <v>95.52083945468155</v>
      </c>
      <c r="W211" s="26">
        <f>$P$19*(CLEF!W191)</f>
        <v>89.072790009527267</v>
      </c>
      <c r="X211" s="26">
        <f>$P$19*(CLEF!X191)</f>
        <v>77.213745653276732</v>
      </c>
      <c r="Y211" s="26">
        <f>$P$19*(CLEF!Y191)</f>
        <v>63.65346286922609</v>
      </c>
      <c r="Z211" s="13">
        <f t="shared" si="3"/>
        <v>2076.6023700042238</v>
      </c>
    </row>
    <row r="212" spans="1:26" x14ac:dyDescent="0.25">
      <c r="A212" s="49">
        <v>42551</v>
      </c>
      <c r="B212" s="26">
        <f>$P$19*(CLEF!B192)</f>
        <v>52.758984809501932</v>
      </c>
      <c r="C212" s="26">
        <f>$P$19*(CLEF!C192)</f>
        <v>45.211243994255348</v>
      </c>
      <c r="D212" s="26">
        <f>$P$19*(CLEF!D192)</f>
        <v>40.42068732271504</v>
      </c>
      <c r="E212" s="26">
        <f>$P$19*(CLEF!E192)</f>
        <v>37.709738979469783</v>
      </c>
      <c r="F212" s="26">
        <f>$P$19*(CLEF!F192)</f>
        <v>37.378384712950755</v>
      </c>
      <c r="G212" s="26">
        <f>$P$19*(CLEF!G192)</f>
        <v>40.316115690913719</v>
      </c>
      <c r="H212" s="26">
        <f>$P$19*(CLEF!H192)</f>
        <v>45.965313979751294</v>
      </c>
      <c r="I212" s="26">
        <f>$P$19*(CLEF!I192)</f>
        <v>52.11200700764239</v>
      </c>
      <c r="J212" s="26">
        <f>$P$19*(CLEF!J192)</f>
        <v>63.101279583982489</v>
      </c>
      <c r="K212" s="26">
        <f>$P$19*(CLEF!K192)</f>
        <v>78.875437158336823</v>
      </c>
      <c r="L212" s="26">
        <f>$P$19*(CLEF!L192)</f>
        <v>94.901395269632658</v>
      </c>
      <c r="M212" s="26">
        <f>$P$19*(CLEF!M192)</f>
        <v>109.78156407194921</v>
      </c>
      <c r="N212" s="26">
        <f>$P$19*(CLEF!N192)</f>
        <v>122.36674883356734</v>
      </c>
      <c r="O212" s="26">
        <f>$P$19*(CLEF!O192)</f>
        <v>133.54799244236494</v>
      </c>
      <c r="P212" s="26">
        <f>$P$19*(CLEF!P192)</f>
        <v>140.56659773249936</v>
      </c>
      <c r="Q212" s="26">
        <f>$P$19*(CLEF!Q192)</f>
        <v>144.05862829179779</v>
      </c>
      <c r="R212" s="26">
        <f>$P$19*(CLEF!R192)</f>
        <v>140.95713780397276</v>
      </c>
      <c r="S212" s="26">
        <f>$P$19*(CLEF!S192)</f>
        <v>129.38298387207891</v>
      </c>
      <c r="T212" s="26">
        <f>$P$19*(CLEF!T192)</f>
        <v>118.44528292649306</v>
      </c>
      <c r="U212" s="26">
        <f>$P$19*(CLEF!U192)</f>
        <v>108.71253878240121</v>
      </c>
      <c r="V212" s="26">
        <f>$P$19*(CLEF!V192)</f>
        <v>103.48174311472596</v>
      </c>
      <c r="W212" s="26">
        <f>$P$19*(CLEF!W192)</f>
        <v>95.819809035470854</v>
      </c>
      <c r="X212" s="26">
        <f>$P$19*(CLEF!X192)</f>
        <v>83.504073856405796</v>
      </c>
      <c r="Y212" s="26">
        <f>$P$19*(CLEF!Y192)</f>
        <v>68.750853796109553</v>
      </c>
      <c r="Z212" s="13">
        <f t="shared" si="3"/>
        <v>2088.1265430689887</v>
      </c>
    </row>
    <row r="213" spans="1:26" x14ac:dyDescent="0.25">
      <c r="A213" s="49">
        <v>42552</v>
      </c>
      <c r="B213" s="26">
        <f>$P$19*(CLEF!B193)</f>
        <v>56.547724918122412</v>
      </c>
      <c r="C213" s="26">
        <f>$P$19*(CLEF!C193)</f>
        <v>48.649572114963028</v>
      </c>
      <c r="D213" s="26">
        <f>$P$19*(CLEF!D193)</f>
        <v>44.048908532256362</v>
      </c>
      <c r="E213" s="26">
        <f>$P$19*(CLEF!E193)</f>
        <v>41.367926941671371</v>
      </c>
      <c r="F213" s="26">
        <f>$P$19*(CLEF!F193)</f>
        <v>40.742718484344969</v>
      </c>
      <c r="G213" s="26">
        <f>$P$19*(CLEF!G193)</f>
        <v>43.799582938809678</v>
      </c>
      <c r="H213" s="26">
        <f>$P$19*(CLEF!H193)</f>
        <v>50.236676016768548</v>
      </c>
      <c r="I213" s="26">
        <f>$P$19*(CLEF!I193)</f>
        <v>55.825134016387757</v>
      </c>
      <c r="J213" s="26">
        <f>$P$19*(CLEF!J193)</f>
        <v>63.269487289091252</v>
      </c>
      <c r="K213" s="26">
        <f>$P$19*(CLEF!K193)</f>
        <v>74.378766810752694</v>
      </c>
      <c r="L213" s="26">
        <f>$P$19*(CLEF!L193)</f>
        <v>86.528220891567443</v>
      </c>
      <c r="M213" s="26">
        <f>$P$19*(CLEF!M193)</f>
        <v>99.549419658526872</v>
      </c>
      <c r="N213" s="26">
        <f>$P$19*(CLEF!N193)</f>
        <v>108.08830053885863</v>
      </c>
      <c r="O213" s="26">
        <f>$P$19*(CLEF!O193)</f>
        <v>112.00994611515209</v>
      </c>
      <c r="P213" s="26">
        <f>$P$19*(CLEF!P193)</f>
        <v>115.88754336372864</v>
      </c>
      <c r="Q213" s="26">
        <f>$P$19*(CLEF!Q193)</f>
        <v>117.56410595185685</v>
      </c>
      <c r="R213" s="26">
        <f>$P$19*(CLEF!R193)</f>
        <v>120.50125162278643</v>
      </c>
      <c r="S213" s="26">
        <f>$P$19*(CLEF!S193)</f>
        <v>118.67569626151003</v>
      </c>
      <c r="T213" s="26">
        <f>$P$19*(CLEF!T193)</f>
        <v>113.83385681203713</v>
      </c>
      <c r="U213" s="26">
        <f>$P$19*(CLEF!U193)</f>
        <v>109.41234382644319</v>
      </c>
      <c r="V213" s="26">
        <f>$P$19*(CLEF!V193)</f>
        <v>107.10055760408773</v>
      </c>
      <c r="W213" s="26">
        <f>$P$19*(CLEF!W193)</f>
        <v>98.042046391376275</v>
      </c>
      <c r="X213" s="26">
        <f>$P$19*(CLEF!X193)</f>
        <v>83.482589563999312</v>
      </c>
      <c r="Y213" s="26">
        <f>$P$19*(CLEF!Y193)</f>
        <v>68.799601164944676</v>
      </c>
      <c r="Z213" s="13">
        <f t="shared" si="3"/>
        <v>1978.3419778300433</v>
      </c>
    </row>
    <row r="214" spans="1:26" x14ac:dyDescent="0.25">
      <c r="A214" s="49">
        <v>42553</v>
      </c>
      <c r="B214" s="26">
        <f>$P$19*(CLEF!B194)</f>
        <v>55.798785870906244</v>
      </c>
      <c r="C214" s="26">
        <f>$P$19*(CLEF!C194)</f>
        <v>48.3057888846864</v>
      </c>
      <c r="D214" s="26">
        <f>$P$19*(CLEF!D194)</f>
        <v>43.620817248447388</v>
      </c>
      <c r="E214" s="26">
        <f>$P$19*(CLEF!E194)</f>
        <v>41.164023454433227</v>
      </c>
      <c r="F214" s="26">
        <f>$P$19*(CLEF!F194)</f>
        <v>40.390795892919776</v>
      </c>
      <c r="G214" s="26">
        <f>$P$19*(CLEF!G194)</f>
        <v>42.878611996257114</v>
      </c>
      <c r="H214" s="26">
        <f>$P$19*(CLEF!H194)</f>
        <v>48.731604934248111</v>
      </c>
      <c r="I214" s="26">
        <f>$P$19*(CLEF!I194)</f>
        <v>55.072286818135744</v>
      </c>
      <c r="J214" s="26">
        <f>$P$19*(CLEF!J194)</f>
        <v>66.297217688623249</v>
      </c>
      <c r="K214" s="26">
        <f>$P$19*(CLEF!K194)</f>
        <v>81.815331077285066</v>
      </c>
      <c r="L214" s="26">
        <f>$P$19*(CLEF!L194)</f>
        <v>99.995644749321542</v>
      </c>
      <c r="M214" s="26">
        <f>$P$19*(CLEF!M194)</f>
        <v>113.50797278220799</v>
      </c>
      <c r="N214" s="26">
        <f>$P$19*(CLEF!N194)</f>
        <v>121.96393839097409</v>
      </c>
      <c r="O214" s="26">
        <f>$P$19*(CLEF!O194)</f>
        <v>123.01784244261796</v>
      </c>
      <c r="P214" s="26">
        <f>$P$19*(CLEF!P194)</f>
        <v>118.04898480206126</v>
      </c>
      <c r="Q214" s="26">
        <f>$P$19*(CLEF!Q194)</f>
        <v>113.42031458877254</v>
      </c>
      <c r="R214" s="26">
        <f>$P$19*(CLEF!R194)</f>
        <v>112.19665525811048</v>
      </c>
      <c r="S214" s="26">
        <f>$P$19*(CLEF!S194)</f>
        <v>110.43537310483427</v>
      </c>
      <c r="T214" s="26">
        <f>$P$19*(CLEF!T194)</f>
        <v>107.03973439061431</v>
      </c>
      <c r="U214" s="26">
        <f>$P$19*(CLEF!U194)</f>
        <v>100.95013920403956</v>
      </c>
      <c r="V214" s="26">
        <f>$P$19*(CLEF!V194)</f>
        <v>98.753402093107994</v>
      </c>
      <c r="W214" s="26">
        <f>$P$19*(CLEF!W194)</f>
        <v>93.907640326372345</v>
      </c>
      <c r="X214" s="26">
        <f>$P$19*(CLEF!X194)</f>
        <v>82.433245309828706</v>
      </c>
      <c r="Y214" s="26">
        <f>$P$19*(CLEF!Y194)</f>
        <v>67.769856058449591</v>
      </c>
      <c r="Z214" s="13">
        <f t="shared" si="3"/>
        <v>1987.5160073672546</v>
      </c>
    </row>
    <row r="215" spans="1:26" x14ac:dyDescent="0.25">
      <c r="A215" s="49">
        <v>42554</v>
      </c>
      <c r="B215" s="26">
        <f>$P$19*(CLEF!B195)</f>
        <v>57.186026078764343</v>
      </c>
      <c r="C215" s="26">
        <f>$P$19*(CLEF!C195)</f>
        <v>49.349053754410392</v>
      </c>
      <c r="D215" s="26">
        <f>$P$19*(CLEF!D195)</f>
        <v>44.9822966909637</v>
      </c>
      <c r="E215" s="26">
        <f>$P$19*(CLEF!E195)</f>
        <v>42.158040300132363</v>
      </c>
      <c r="F215" s="26">
        <f>$P$19*(CLEF!F195)</f>
        <v>41.708885564511149</v>
      </c>
      <c r="G215" s="26">
        <f>$P$19*(CLEF!G195)</f>
        <v>44.173836686595806</v>
      </c>
      <c r="H215" s="26">
        <f>$P$19*(CLEF!H195)</f>
        <v>50.036894901558398</v>
      </c>
      <c r="I215" s="26">
        <f>$P$19*(CLEF!I195)</f>
        <v>56.600779856488451</v>
      </c>
      <c r="J215" s="26">
        <f>$P$19*(CLEF!J195)</f>
        <v>68.070204600496439</v>
      </c>
      <c r="K215" s="26">
        <f>$P$19*(CLEF!K195)</f>
        <v>85.166665089632943</v>
      </c>
      <c r="L215" s="26">
        <f>$P$19*(CLEF!L195)</f>
        <v>104.96997919140506</v>
      </c>
      <c r="M215" s="26">
        <f>$P$19*(CLEF!M195)</f>
        <v>121.56179203345658</v>
      </c>
      <c r="N215" s="26">
        <f>$P$19*(CLEF!N195)</f>
        <v>133.86064763489321</v>
      </c>
      <c r="O215" s="26">
        <f>$P$19*(CLEF!O195)</f>
        <v>142.8055526182182</v>
      </c>
      <c r="P215" s="26">
        <f>$P$19*(CLEF!P195)</f>
        <v>150.2907920403803</v>
      </c>
      <c r="Q215" s="26">
        <f>$P$19*(CLEF!Q195)</f>
        <v>154.48478609297541</v>
      </c>
      <c r="R215" s="26">
        <f>$P$19*(CLEF!R195)</f>
        <v>152.79444978608728</v>
      </c>
      <c r="S215" s="26">
        <f>$P$19*(CLEF!S195)</f>
        <v>141.87984013586674</v>
      </c>
      <c r="T215" s="26">
        <f>$P$19*(CLEF!T195)</f>
        <v>130.3878444461937</v>
      </c>
      <c r="U215" s="26">
        <f>$P$19*(CLEF!U195)</f>
        <v>119.49675695194694</v>
      </c>
      <c r="V215" s="26">
        <f>$P$19*(CLEF!V195)</f>
        <v>112.98253153265732</v>
      </c>
      <c r="W215" s="26">
        <f>$P$19*(CLEF!W195)</f>
        <v>105.66973689951813</v>
      </c>
      <c r="X215" s="26">
        <f>$P$19*(CLEF!X195)</f>
        <v>92.602082582821879</v>
      </c>
      <c r="Y215" s="26">
        <f>$P$19*(CLEF!Y195)</f>
        <v>77.482566739080184</v>
      </c>
      <c r="Z215" s="13">
        <f t="shared" si="3"/>
        <v>2280.7020422090545</v>
      </c>
    </row>
    <row r="216" spans="1:26" x14ac:dyDescent="0.25">
      <c r="A216" s="49">
        <v>42555</v>
      </c>
      <c r="B216" s="26">
        <f>$P$19*(CLEF!B196)</f>
        <v>64.859690139410645</v>
      </c>
      <c r="C216" s="26">
        <f>$P$19*(CLEF!C196)</f>
        <v>55.325582755809585</v>
      </c>
      <c r="D216" s="26">
        <f>$P$19*(CLEF!D196)</f>
        <v>48.731604934248111</v>
      </c>
      <c r="E216" s="26">
        <f>$P$19*(CLEF!E196)</f>
        <v>44.494772557023936</v>
      </c>
      <c r="F216" s="26">
        <f>$P$19*(CLEF!F196)</f>
        <v>42.318489404630185</v>
      </c>
      <c r="G216" s="26">
        <f>$P$19*(CLEF!G196)</f>
        <v>42.264972509060101</v>
      </c>
      <c r="H216" s="26">
        <f>$P$19*(CLEF!H196)</f>
        <v>43.156192647533231</v>
      </c>
      <c r="I216" s="26">
        <f>$P$19*(CLEF!I196)</f>
        <v>46.053030220165262</v>
      </c>
      <c r="J216" s="26">
        <f>$P$19*(CLEF!J196)</f>
        <v>58.58130130141673</v>
      </c>
      <c r="K216" s="26">
        <f>$P$19*(CLEF!K196)</f>
        <v>78.854556830921112</v>
      </c>
      <c r="L216" s="26">
        <f>$P$19*(CLEF!L196)</f>
        <v>99.655014368324601</v>
      </c>
      <c r="M216" s="26">
        <f>$P$19*(CLEF!M196)</f>
        <v>117.28384270093063</v>
      </c>
      <c r="N216" s="26">
        <f>$P$19*(CLEF!N196)</f>
        <v>128.475270099281</v>
      </c>
      <c r="O216" s="26">
        <f>$P$19*(CLEF!O196)</f>
        <v>134.06475014034345</v>
      </c>
      <c r="P216" s="26">
        <f>$P$19*(CLEF!P196)</f>
        <v>135.99091369954857</v>
      </c>
      <c r="Q216" s="26">
        <f>$P$19*(CLEF!Q196)</f>
        <v>135.4978212018838</v>
      </c>
      <c r="R216" s="26">
        <f>$P$19*(CLEF!R196)</f>
        <v>122.04184987478436</v>
      </c>
      <c r="S216" s="26">
        <f>$P$19*(CLEF!S196)</f>
        <v>106.44458113848688</v>
      </c>
      <c r="T216" s="26">
        <f>$P$19*(CLEF!T196)</f>
        <v>95.819809035470854</v>
      </c>
      <c r="U216" s="26">
        <f>$P$19*(CLEF!U196)</f>
        <v>86.714226560429012</v>
      </c>
      <c r="V216" s="26">
        <f>$P$19*(CLEF!V196)</f>
        <v>81.157372721989091</v>
      </c>
      <c r="W216" s="26">
        <f>$P$19*(CLEF!W196)</f>
        <v>74.348353303668475</v>
      </c>
      <c r="X216" s="26">
        <f>$P$19*(CLEF!X196)</f>
        <v>70.684568990805801</v>
      </c>
      <c r="Y216" s="26">
        <f>$P$19*(CLEF!Y196)</f>
        <v>63.260136542783805</v>
      </c>
      <c r="Z216" s="13">
        <f t="shared" si="3"/>
        <v>1976.0787036789493</v>
      </c>
    </row>
    <row r="217" spans="1:26" x14ac:dyDescent="0.25">
      <c r="A217" s="49">
        <v>42556</v>
      </c>
      <c r="B217" s="26">
        <f>$P$19*(CLEF!B197)</f>
        <v>53.693854548232402</v>
      </c>
      <c r="C217" s="26">
        <f>$P$19*(CLEF!C197)</f>
        <v>46.053030220165262</v>
      </c>
      <c r="D217" s="26">
        <f>$P$19*(CLEF!D197)</f>
        <v>41.254585033347801</v>
      </c>
      <c r="E217" s="26">
        <f>$P$19*(CLEF!E197)</f>
        <v>38.216779336830072</v>
      </c>
      <c r="F217" s="26">
        <f>$P$19*(CLEF!F197)</f>
        <v>36.784205820819857</v>
      </c>
      <c r="G217" s="26">
        <f>$P$19*(CLEF!G197)</f>
        <v>36.841268764845509</v>
      </c>
      <c r="H217" s="26">
        <f>$P$19*(CLEF!H197)</f>
        <v>37.73139983143593</v>
      </c>
      <c r="I217" s="26">
        <f>$P$19*(CLEF!I197)</f>
        <v>40.338512495643222</v>
      </c>
      <c r="J217" s="26">
        <f>$P$19*(CLEF!J197)</f>
        <v>50.153385512948887</v>
      </c>
      <c r="K217" s="26">
        <f>$P$19*(CLEF!K197)</f>
        <v>62.41211130323633</v>
      </c>
      <c r="L217" s="26">
        <f>$P$19*(CLEF!L197)</f>
        <v>78.063152618223569</v>
      </c>
      <c r="M217" s="26">
        <f>$P$19*(CLEF!M197)</f>
        <v>89.984925027189021</v>
      </c>
      <c r="N217" s="26">
        <f>$P$19*(CLEF!N197)</f>
        <v>100.3721872065464</v>
      </c>
      <c r="O217" s="26">
        <f>$P$19*(CLEF!O197)</f>
        <v>110.70733563783234</v>
      </c>
      <c r="P217" s="26">
        <f>$P$19*(CLEF!P197)</f>
        <v>112.0223885541011</v>
      </c>
      <c r="Q217" s="26">
        <f>$P$19*(CLEF!Q197)</f>
        <v>104.35659573284545</v>
      </c>
      <c r="R217" s="26">
        <f>$P$19*(CLEF!R197)</f>
        <v>97.495706501970233</v>
      </c>
      <c r="S217" s="26">
        <f>$P$19*(CLEF!S197)</f>
        <v>92.851134526226957</v>
      </c>
      <c r="T217" s="26">
        <f>$P$19*(CLEF!T197)</f>
        <v>88.364108269502452</v>
      </c>
      <c r="U217" s="26">
        <f>$P$19*(CLEF!U197)</f>
        <v>83.762100968346644</v>
      </c>
      <c r="V217" s="26">
        <f>$P$19*(CLEF!V197)</f>
        <v>80.913966883798096</v>
      </c>
      <c r="W217" s="26">
        <f>$P$19*(CLEF!W197)</f>
        <v>76.584883691480925</v>
      </c>
      <c r="X217" s="26">
        <f>$P$19*(CLEF!X197)</f>
        <v>68.565771350620594</v>
      </c>
      <c r="Y217" s="26">
        <f>$P$19*(CLEF!Y197)</f>
        <v>58.518332422844551</v>
      </c>
      <c r="Z217" s="13">
        <f t="shared" si="3"/>
        <v>1686.0417222590336</v>
      </c>
    </row>
    <row r="218" spans="1:26" x14ac:dyDescent="0.25">
      <c r="A218" s="49">
        <v>42557</v>
      </c>
      <c r="B218" s="26">
        <f>$P$19*(CLEF!B198)</f>
        <v>49.812616924860208</v>
      </c>
      <c r="C218" s="26">
        <f>$P$19*(CLEF!C198)</f>
        <v>43.217998858946395</v>
      </c>
      <c r="D218" s="26">
        <f>$P$19*(CLEF!D198)</f>
        <v>38.902988603742699</v>
      </c>
      <c r="E218" s="26">
        <f>$P$19*(CLEF!E198)</f>
        <v>36.06758995717761</v>
      </c>
      <c r="F218" s="26">
        <f>$P$19*(CLEF!F198)</f>
        <v>35.183476427360276</v>
      </c>
      <c r="G218" s="26">
        <f>$P$19*(CLEF!G198)</f>
        <v>35.330066815736764</v>
      </c>
      <c r="H218" s="26">
        <f>$P$19*(CLEF!H198)</f>
        <v>35.947664554040379</v>
      </c>
      <c r="I218" s="26">
        <f>$P$19*(CLEF!I198)</f>
        <v>38.749156854795991</v>
      </c>
      <c r="J218" s="26">
        <f>$P$19*(CLEF!J198)</f>
        <v>49.887320276554142</v>
      </c>
      <c r="K218" s="26">
        <f>$P$19*(CLEF!K198)</f>
        <v>62.39353765218128</v>
      </c>
      <c r="L218" s="26">
        <f>$P$19*(CLEF!L198)</f>
        <v>74.683243944146682</v>
      </c>
      <c r="M218" s="26">
        <f>$P$19*(CLEF!M198)</f>
        <v>79.723413334366768</v>
      </c>
      <c r="N218" s="26">
        <f>$P$19*(CLEF!N198)</f>
        <v>84.949818162738353</v>
      </c>
      <c r="O218" s="26">
        <f>$P$19*(CLEF!O198)</f>
        <v>89.795442067900012</v>
      </c>
      <c r="P218" s="26">
        <f>$P$19*(CLEF!P198)</f>
        <v>94.306797955531607</v>
      </c>
      <c r="Q218" s="26">
        <f>$P$19*(CLEF!Q198)</f>
        <v>95.027414914478911</v>
      </c>
      <c r="R218" s="26">
        <f>$P$19*(CLEF!R198)</f>
        <v>93.714069201310494</v>
      </c>
      <c r="S218" s="26">
        <f>$P$19*(CLEF!S198)</f>
        <v>90.252770370924992</v>
      </c>
      <c r="T218" s="26">
        <f>$P$19*(CLEF!T198)</f>
        <v>84.819842685409625</v>
      </c>
      <c r="U218" s="26">
        <f>$P$19*(CLEF!U198)</f>
        <v>76.728985315653446</v>
      </c>
      <c r="V218" s="26">
        <f>$P$19*(CLEF!V198)</f>
        <v>75.202282404656131</v>
      </c>
      <c r="W218" s="26">
        <f>$P$19*(CLEF!W198)</f>
        <v>72.035167388991724</v>
      </c>
      <c r="X218" s="26">
        <f>$P$19*(CLEF!X198)</f>
        <v>63.316251386160317</v>
      </c>
      <c r="Y218" s="26">
        <f>$P$19*(CLEF!Y198)</f>
        <v>52.750446029858288</v>
      </c>
      <c r="Z218" s="13">
        <f t="shared" si="3"/>
        <v>1552.7983620875232</v>
      </c>
    </row>
    <row r="219" spans="1:26" x14ac:dyDescent="0.25">
      <c r="A219" s="49">
        <v>42558</v>
      </c>
      <c r="B219" s="26">
        <f>$P$19*(CLEF!B199)</f>
        <v>44.612478354268298</v>
      </c>
      <c r="C219" s="26">
        <f>$P$19*(CLEF!C199)</f>
        <v>39.086518983591723</v>
      </c>
      <c r="D219" s="26">
        <f>$P$19*(CLEF!D199)</f>
        <v>35.870172183235731</v>
      </c>
      <c r="E219" s="26">
        <f>$P$19*(CLEF!E199)</f>
        <v>34.317220290345212</v>
      </c>
      <c r="F219" s="26">
        <f>$P$19*(CLEF!F199)</f>
        <v>34.241506644810876</v>
      </c>
      <c r="G219" s="26">
        <f>$P$19*(CLEF!G199)</f>
        <v>37.198914166420749</v>
      </c>
      <c r="H219" s="26">
        <f>$P$19*(CLEF!H199)</f>
        <v>42.747843555739685</v>
      </c>
      <c r="I219" s="26">
        <f>$P$19*(CLEF!I199)</f>
        <v>49.118084826884761</v>
      </c>
      <c r="J219" s="26">
        <f>$P$19*(CLEF!J199)</f>
        <v>59.221899118405183</v>
      </c>
      <c r="K219" s="26">
        <f>$P$19*(CLEF!K199)</f>
        <v>70.496899999595485</v>
      </c>
      <c r="L219" s="26">
        <f>$P$19*(CLEF!L199)</f>
        <v>82.700304600730576</v>
      </c>
      <c r="M219" s="26">
        <f>$P$19*(CLEF!M199)</f>
        <v>91.148462890885881</v>
      </c>
      <c r="N219" s="26">
        <f>$P$19*(CLEF!N199)</f>
        <v>95.187924484579369</v>
      </c>
      <c r="O219" s="26">
        <f>$P$19*(CLEF!O199)</f>
        <v>98.356591565883662</v>
      </c>
      <c r="P219" s="26">
        <f>$P$19*(CLEF!P199)</f>
        <v>99.479054281924022</v>
      </c>
      <c r="Q219" s="26">
        <f>$P$19*(CLEF!Q199)</f>
        <v>102.74160958684043</v>
      </c>
      <c r="R219" s="26">
        <f>$P$19*(CLEF!R199)</f>
        <v>102.74160958684043</v>
      </c>
      <c r="S219" s="26">
        <f>$P$19*(CLEF!S199)</f>
        <v>102.20607956511259</v>
      </c>
      <c r="T219" s="26">
        <f>$P$19*(CLEF!T199)</f>
        <v>99.842876503945575</v>
      </c>
      <c r="U219" s="26">
        <f>$P$19*(CLEF!U199)</f>
        <v>96.800469547827063</v>
      </c>
      <c r="V219" s="26">
        <f>$P$19*(CLEF!V199)</f>
        <v>94.489551957042963</v>
      </c>
      <c r="W219" s="26">
        <f>$P$19*(CLEF!W199)</f>
        <v>89.106078915154526</v>
      </c>
      <c r="X219" s="26">
        <f>$P$19*(CLEF!X199)</f>
        <v>77.131125453851865</v>
      </c>
      <c r="Y219" s="26">
        <f>$P$19*(CLEF!Y199)</f>
        <v>63.775453777348943</v>
      </c>
      <c r="Z219" s="13">
        <f t="shared" si="3"/>
        <v>1742.6187308412655</v>
      </c>
    </row>
    <row r="220" spans="1:26" x14ac:dyDescent="0.25">
      <c r="A220" s="49">
        <v>42559</v>
      </c>
      <c r="B220" s="26">
        <f>$P$19*(CLEF!B200)</f>
        <v>52.460538688072475</v>
      </c>
      <c r="C220" s="26">
        <f>$P$19*(CLEF!C200)</f>
        <v>44.864103713721079</v>
      </c>
      <c r="D220" s="26">
        <f>$P$19*(CLEF!D200)</f>
        <v>40.040399798822513</v>
      </c>
      <c r="E220" s="26">
        <f>$P$19*(CLEF!E200)</f>
        <v>37.364011175412806</v>
      </c>
      <c r="F220" s="26">
        <f>$P$19*(CLEF!F200)</f>
        <v>36.620396210887073</v>
      </c>
      <c r="G220" s="26">
        <f>$P$19*(CLEF!G200)</f>
        <v>38.93232444102928</v>
      </c>
      <c r="H220" s="26">
        <f>$P$19*(CLEF!H200)</f>
        <v>44.533990546885597</v>
      </c>
      <c r="I220" s="26">
        <f>$P$19*(CLEF!I200)</f>
        <v>51.384714300647737</v>
      </c>
      <c r="J220" s="26">
        <f>$P$19*(CLEF!J200)</f>
        <v>62.124530332321733</v>
      </c>
      <c r="K220" s="26">
        <f>$P$19*(CLEF!K200)</f>
        <v>78.115096026054502</v>
      </c>
      <c r="L220" s="26">
        <f>$P$19*(CLEF!L200)</f>
        <v>95.256755762464209</v>
      </c>
      <c r="M220" s="26">
        <f>$P$19*(CLEF!M200)</f>
        <v>111.73638729024481</v>
      </c>
      <c r="N220" s="26">
        <f>$P$19*(CLEF!N200)</f>
        <v>125.4155775822022</v>
      </c>
      <c r="O220" s="26">
        <f>$P$19*(CLEF!O200)</f>
        <v>131.92267704384315</v>
      </c>
      <c r="P220" s="26">
        <f>$P$19*(CLEF!P200)</f>
        <v>130.64302621963395</v>
      </c>
      <c r="Q220" s="26">
        <f>$P$19*(CLEF!Q200)</f>
        <v>123.08304682089859</v>
      </c>
      <c r="R220" s="26">
        <f>$P$19*(CLEF!R200)</f>
        <v>115.4450198043677</v>
      </c>
      <c r="S220" s="26">
        <f>$P$19*(CLEF!S200)</f>
        <v>108.92101761541046</v>
      </c>
      <c r="T220" s="26">
        <f>$P$19*(CLEF!T200)</f>
        <v>102.27740271686096</v>
      </c>
      <c r="U220" s="26">
        <f>$P$19*(CLEF!U200)</f>
        <v>93.759597381461944</v>
      </c>
      <c r="V220" s="26">
        <f>$P$19*(CLEF!V200)</f>
        <v>86.944273992170693</v>
      </c>
      <c r="W220" s="26">
        <f>$P$19*(CLEF!W200)</f>
        <v>79.60799002724201</v>
      </c>
      <c r="X220" s="26">
        <f>$P$19*(CLEF!X200)</f>
        <v>68.419829844539677</v>
      </c>
      <c r="Y220" s="26">
        <f>$P$19*(CLEF!Y200)</f>
        <v>56.70696436505002</v>
      </c>
      <c r="Z220" s="13">
        <f t="shared" si="3"/>
        <v>1916.5796717002452</v>
      </c>
    </row>
    <row r="221" spans="1:26" x14ac:dyDescent="0.25">
      <c r="A221" s="49">
        <v>42560</v>
      </c>
      <c r="B221" s="26">
        <f>$P$19*(CLEF!B201)</f>
        <v>46.653324085068917</v>
      </c>
      <c r="C221" s="26">
        <f>$P$19*(CLEF!C201)</f>
        <v>40.517910828967814</v>
      </c>
      <c r="D221" s="26">
        <f>$P$19*(CLEF!D201)</f>
        <v>36.748563939456226</v>
      </c>
      <c r="E221" s="26">
        <f>$P$19*(CLEF!E201)</f>
        <v>33.22416804342096</v>
      </c>
      <c r="F221" s="26">
        <f>$P$19*(CLEF!F201)</f>
        <v>33.516187535085862</v>
      </c>
      <c r="G221" s="26">
        <f>$P$19*(CLEF!G201)</f>
        <v>36.855541411206509</v>
      </c>
      <c r="H221" s="26">
        <f>$P$19*(CLEF!H201)</f>
        <v>42.686374569630296</v>
      </c>
      <c r="I221" s="26">
        <f>$P$19*(CLEF!I201)</f>
        <v>48.928765642999409</v>
      </c>
      <c r="J221" s="26">
        <f>$P$19*(CLEF!J201)</f>
        <v>60.029822188221779</v>
      </c>
      <c r="K221" s="26">
        <f>$P$19*(CLEF!K201)</f>
        <v>76.184171923575335</v>
      </c>
      <c r="L221" s="26">
        <f>$P$19*(CLEF!L201)</f>
        <v>92.037299302544739</v>
      </c>
      <c r="M221" s="26">
        <f>$P$19*(CLEF!M201)</f>
        <v>108.70028154095509</v>
      </c>
      <c r="N221" s="26">
        <f>$P$19*(CLEF!N201)</f>
        <v>120.06287807687187</v>
      </c>
      <c r="O221" s="26">
        <f>$P$19*(CLEF!O201)</f>
        <v>123.40932785059866</v>
      </c>
      <c r="P221" s="26">
        <f>$P$19*(CLEF!P201)</f>
        <v>113.28263441159865</v>
      </c>
      <c r="Q221" s="26">
        <f>$P$19*(CLEF!Q201)</f>
        <v>105.42817854462557</v>
      </c>
      <c r="R221" s="26">
        <f>$P$19*(CLEF!R201)</f>
        <v>101.73122763941181</v>
      </c>
      <c r="S221" s="26">
        <f>$P$19*(CLEF!S201)</f>
        <v>96.396063504360015</v>
      </c>
      <c r="T221" s="26">
        <f>$P$19*(CLEF!T201)</f>
        <v>90.107638067366082</v>
      </c>
      <c r="U221" s="26">
        <f>$P$19*(CLEF!U201)</f>
        <v>86.517285600953556</v>
      </c>
      <c r="V221" s="26">
        <f>$P$19*(CLEF!V201)</f>
        <v>83.407416308193589</v>
      </c>
      <c r="W221" s="26">
        <f>$P$19*(CLEF!W201)</f>
        <v>86.113165646166379</v>
      </c>
      <c r="X221" s="26">
        <f>$P$19*(CLEF!X201)</f>
        <v>67.557108353895103</v>
      </c>
      <c r="Y221" s="26">
        <f>$P$19*(CLEF!Y201)</f>
        <v>56.141796869057934</v>
      </c>
      <c r="Z221" s="13">
        <f t="shared" si="3"/>
        <v>1786.2371318842322</v>
      </c>
    </row>
    <row r="222" spans="1:26" x14ac:dyDescent="0.25">
      <c r="A222" s="49">
        <v>42561</v>
      </c>
      <c r="B222" s="26">
        <f>$P$19*(CLEF!B202)</f>
        <v>45.686773134705511</v>
      </c>
      <c r="C222" s="26">
        <f>$P$19*(CLEF!C202)</f>
        <v>39.344187102611841</v>
      </c>
      <c r="D222" s="26">
        <f>$P$19*(CLEF!D202)</f>
        <v>35.729491184583068</v>
      </c>
      <c r="E222" s="26">
        <f>$P$19*(CLEF!E202)</f>
        <v>33.74799123344544</v>
      </c>
      <c r="F222" s="26">
        <f>$P$19*(CLEF!F202)</f>
        <v>33.169979806902901</v>
      </c>
      <c r="G222" s="26">
        <f>$P$19*(CLEF!G202)</f>
        <v>35.680318137905466</v>
      </c>
      <c r="H222" s="26">
        <f>$P$19*(CLEF!H202)</f>
        <v>41.451143159179239</v>
      </c>
      <c r="I222" s="26">
        <f>$P$19*(CLEF!I202)</f>
        <v>48.313960033466088</v>
      </c>
      <c r="J222" s="26">
        <f>$P$19*(CLEF!J202)</f>
        <v>59.321458324507859</v>
      </c>
      <c r="K222" s="26">
        <f>$P$19*(CLEF!K202)</f>
        <v>73.872686992679817</v>
      </c>
      <c r="L222" s="26">
        <f>$P$19*(CLEF!L202)</f>
        <v>86.058627400188527</v>
      </c>
      <c r="M222" s="26">
        <f>$P$19*(CLEF!M202)</f>
        <v>94.775459240076955</v>
      </c>
      <c r="N222" s="26">
        <f>$P$19*(CLEF!N202)</f>
        <v>103.07553450526531</v>
      </c>
      <c r="O222" s="26">
        <f>$P$19*(CLEF!O202)</f>
        <v>109.12969615766721</v>
      </c>
      <c r="P222" s="26">
        <f>$P$19*(CLEF!P202)</f>
        <v>108.88421272137005</v>
      </c>
      <c r="Q222" s="26">
        <f>$P$19*(CLEF!Q202)</f>
        <v>104.86160444595757</v>
      </c>
      <c r="R222" s="26">
        <f>$P$19*(CLEF!R202)</f>
        <v>98.893643593209021</v>
      </c>
      <c r="S222" s="26">
        <f>$P$19*(CLEF!S202)</f>
        <v>92.568146868005414</v>
      </c>
      <c r="T222" s="26">
        <f>$P$19*(CLEF!T202)</f>
        <v>87.449252299722644</v>
      </c>
      <c r="U222" s="26">
        <f>$P$19*(CLEF!U202)</f>
        <v>82.230569101564924</v>
      </c>
      <c r="V222" s="26">
        <f>$P$19*(CLEF!V202)</f>
        <v>80.808252279348324</v>
      </c>
      <c r="W222" s="26">
        <f>$P$19*(CLEF!W202)</f>
        <v>76.420361969508107</v>
      </c>
      <c r="X222" s="26">
        <f>$P$19*(CLEF!X202)</f>
        <v>66.757480473723007</v>
      </c>
      <c r="Y222" s="26">
        <f>$P$19*(CLEF!Y202)</f>
        <v>55.570695797100932</v>
      </c>
      <c r="Z222" s="13">
        <f t="shared" si="3"/>
        <v>1693.8015259626952</v>
      </c>
    </row>
    <row r="223" spans="1:26" x14ac:dyDescent="0.25">
      <c r="A223" s="49">
        <v>42562</v>
      </c>
      <c r="B223" s="26">
        <f>$P$19*(CLEF!B203)</f>
        <v>45.504192928612007</v>
      </c>
      <c r="C223" s="26">
        <f>$P$19*(CLEF!C203)</f>
        <v>39.307325543663858</v>
      </c>
      <c r="D223" s="26">
        <f>$P$19*(CLEF!D203)</f>
        <v>35.575061344446979</v>
      </c>
      <c r="E223" s="26">
        <f>$P$19*(CLEF!E203)</f>
        <v>33.679730750849359</v>
      </c>
      <c r="F223" s="26">
        <f>$P$19*(CLEF!F203)</f>
        <v>33.237722012905067</v>
      </c>
      <c r="G223" s="26">
        <f>$P$19*(CLEF!G203)</f>
        <v>35.533002162297478</v>
      </c>
      <c r="H223" s="26">
        <f>$P$19*(CLEF!H203)</f>
        <v>40.495464269685293</v>
      </c>
      <c r="I223" s="26">
        <f>$P$19*(CLEF!I203)</f>
        <v>47.467861746294801</v>
      </c>
      <c r="J223" s="26">
        <f>$P$19*(CLEF!J203)</f>
        <v>60.111827020570793</v>
      </c>
      <c r="K223" s="26">
        <f>$P$19*(CLEF!K203)</f>
        <v>75.45736950623855</v>
      </c>
      <c r="L223" s="26">
        <f>$P$19*(CLEF!L203)</f>
        <v>91.699258576928699</v>
      </c>
      <c r="M223" s="26">
        <f>$P$19*(CLEF!M203)</f>
        <v>107.39274950909947</v>
      </c>
      <c r="N223" s="26">
        <f>$P$19*(CLEF!N203)</f>
        <v>119.88260351058584</v>
      </c>
      <c r="O223" s="26">
        <f>$P$19*(CLEF!O203)</f>
        <v>130.34757539139957</v>
      </c>
      <c r="P223" s="26">
        <f>$P$19*(CLEF!P203)</f>
        <v>136.64976349058608</v>
      </c>
      <c r="Q223" s="26">
        <f>$P$19*(CLEF!Q203)</f>
        <v>138.19327134738228</v>
      </c>
      <c r="R223" s="26">
        <f>$P$19*(CLEF!R203)</f>
        <v>136.85598056453952</v>
      </c>
      <c r="S223" s="26">
        <f>$P$19*(CLEF!S203)</f>
        <v>132.15232505708983</v>
      </c>
      <c r="T223" s="26">
        <f>$P$19*(CLEF!T203)</f>
        <v>124.62688499264399</v>
      </c>
      <c r="U223" s="26">
        <f>$P$19*(CLEF!U203)</f>
        <v>113.49544811003942</v>
      </c>
      <c r="V223" s="26">
        <f>$P$19*(CLEF!V203)</f>
        <v>107.13705982459723</v>
      </c>
      <c r="W223" s="26">
        <f>$P$19*(CLEF!W203)</f>
        <v>100.3721872065464</v>
      </c>
      <c r="X223" s="26">
        <f>$P$19*(CLEF!X203)</f>
        <v>87.955692838304884</v>
      </c>
      <c r="Y223" s="26">
        <f>$P$19*(CLEF!Y203)</f>
        <v>74.328081087456297</v>
      </c>
      <c r="Z223" s="13">
        <f t="shared" si="3"/>
        <v>2047.4584387927634</v>
      </c>
    </row>
    <row r="224" spans="1:26" x14ac:dyDescent="0.25">
      <c r="A224" s="49">
        <v>42563</v>
      </c>
      <c r="B224" s="26">
        <f>$P$19*(CLEF!B204)</f>
        <v>62.337833283867148</v>
      </c>
      <c r="C224" s="26">
        <f>$P$19*(CLEF!C204)</f>
        <v>53.961234479587063</v>
      </c>
      <c r="D224" s="26">
        <f>$P$19*(CLEF!D204)</f>
        <v>47.963224640958686</v>
      </c>
      <c r="E224" s="26">
        <f>$P$19*(CLEF!E204)</f>
        <v>44.338073356441967</v>
      </c>
      <c r="F224" s="26">
        <f>$P$19*(CLEF!F204)</f>
        <v>41.595077207253041</v>
      </c>
      <c r="G224" s="26">
        <f>$P$19*(CLEF!G204)</f>
        <v>41.617826440066409</v>
      </c>
      <c r="H224" s="26">
        <f>$P$19*(CLEF!H204)</f>
        <v>42.326137439567745</v>
      </c>
      <c r="I224" s="26">
        <f>$P$19*(CLEF!I204)</f>
        <v>45.821958673874022</v>
      </c>
      <c r="J224" s="26">
        <f>$P$19*(CLEF!J204)</f>
        <v>57.720680213048453</v>
      </c>
      <c r="K224" s="26">
        <f>$P$19*(CLEF!K204)</f>
        <v>76.009831624289646</v>
      </c>
      <c r="L224" s="26">
        <f>$P$19*(CLEF!L204)</f>
        <v>92.353365100578728</v>
      </c>
      <c r="M224" s="26">
        <f>$P$19*(CLEF!M204)</f>
        <v>108.13719544376417</v>
      </c>
      <c r="N224" s="26">
        <f>$P$19*(CLEF!N204)</f>
        <v>121.56179203345658</v>
      </c>
      <c r="O224" s="26">
        <f>$P$19*(CLEF!O204)</f>
        <v>129.19584041333485</v>
      </c>
      <c r="P224" s="26">
        <f>$P$19*(CLEF!P204)</f>
        <v>131.46398014509251</v>
      </c>
      <c r="Q224" s="26">
        <f>$P$19*(CLEF!Q204)</f>
        <v>131.0060820833319</v>
      </c>
      <c r="R224" s="26">
        <f>$P$19*(CLEF!R204)</f>
        <v>128.94207664465554</v>
      </c>
      <c r="S224" s="26">
        <f>$P$19*(CLEF!S204)</f>
        <v>122.17175763063815</v>
      </c>
      <c r="T224" s="26">
        <f>$P$19*(CLEF!T204)</f>
        <v>113.02002262490807</v>
      </c>
      <c r="U224" s="26">
        <f>$P$19*(CLEF!U204)</f>
        <v>100.97376432429665</v>
      </c>
      <c r="V224" s="26">
        <f>$P$19*(CLEF!V204)</f>
        <v>95.107652769160381</v>
      </c>
      <c r="W224" s="26">
        <f>$P$19*(CLEF!W204)</f>
        <v>87.229516844611254</v>
      </c>
      <c r="X224" s="26">
        <f>$P$19*(CLEF!X204)</f>
        <v>76.482036884184154</v>
      </c>
      <c r="Y224" s="26">
        <f>$P$19*(CLEF!Y204)</f>
        <v>65.020743899934729</v>
      </c>
      <c r="Z224" s="13">
        <f t="shared" si="3"/>
        <v>2016.3577042009017</v>
      </c>
    </row>
    <row r="225" spans="1:26" x14ac:dyDescent="0.25">
      <c r="A225" s="49">
        <v>42564</v>
      </c>
      <c r="B225" s="26">
        <f>$P$19*(CLEF!B205)</f>
        <v>56.309285551772049</v>
      </c>
      <c r="C225" s="26">
        <f>$P$19*(CLEF!C205)</f>
        <v>49.879017140001864</v>
      </c>
      <c r="D225" s="26">
        <f>$P$19*(CLEF!D205)</f>
        <v>45.448697598524078</v>
      </c>
      <c r="E225" s="26">
        <f>$P$19*(CLEF!E205)</f>
        <v>42.112253672719412</v>
      </c>
      <c r="F225" s="26">
        <f>$P$19*(CLEF!F205)</f>
        <v>39.97347681535647</v>
      </c>
      <c r="G225" s="26">
        <f>$P$19*(CLEF!G205)</f>
        <v>39.145339921823933</v>
      </c>
      <c r="H225" s="26">
        <f>$P$19*(CLEF!H205)</f>
        <v>39.31469647338254</v>
      </c>
      <c r="I225" s="26">
        <f>$P$19*(CLEF!I205)</f>
        <v>43.086713523905985</v>
      </c>
      <c r="J225" s="26">
        <f>$P$19*(CLEF!J205)</f>
        <v>56.353402983034847</v>
      </c>
      <c r="K225" s="26">
        <f>$P$19*(CLEF!K205)</f>
        <v>73.046455974941992</v>
      </c>
      <c r="L225" s="26">
        <f>$P$19*(CLEF!L205)</f>
        <v>88.518890537722399</v>
      </c>
      <c r="M225" s="26">
        <f>$P$19*(CLEF!M205)</f>
        <v>103.46978440059792</v>
      </c>
      <c r="N225" s="26">
        <f>$P$19*(CLEF!N205)</f>
        <v>114.95291928810366</v>
      </c>
      <c r="O225" s="26">
        <f>$P$19*(CLEF!O205)</f>
        <v>120.91456822297378</v>
      </c>
      <c r="P225" s="26">
        <f>$P$19*(CLEF!P205)</f>
        <v>125.8899872452095</v>
      </c>
      <c r="Q225" s="26">
        <f>$P$19*(CLEF!Q205)</f>
        <v>129.40972970846681</v>
      </c>
      <c r="R225" s="26">
        <f>$P$19*(CLEF!R205)</f>
        <v>128.75525244429329</v>
      </c>
      <c r="S225" s="26">
        <f>$P$19*(CLEF!S205)</f>
        <v>123.97154151552317</v>
      </c>
      <c r="T225" s="26">
        <f>$P$19*(CLEF!T205)</f>
        <v>116.30555520433911</v>
      </c>
      <c r="U225" s="26">
        <f>$P$19*(CLEF!U205)</f>
        <v>106.72373216784257</v>
      </c>
      <c r="V225" s="26">
        <f>$P$19*(CLEF!V205)</f>
        <v>101.62453832944774</v>
      </c>
      <c r="W225" s="26">
        <f>$P$19*(CLEF!W205)</f>
        <v>96.257604875742089</v>
      </c>
      <c r="X225" s="26">
        <f>$P$19*(CLEF!X205)</f>
        <v>84.236184462617501</v>
      </c>
      <c r="Y225" s="26">
        <f>$P$19*(CLEF!Y205)</f>
        <v>70.842799525963926</v>
      </c>
      <c r="Z225" s="13">
        <f t="shared" ref="Z225:Z288" si="4">SUM(B225:Y225)</f>
        <v>1996.5424275843066</v>
      </c>
    </row>
    <row r="226" spans="1:26" x14ac:dyDescent="0.25">
      <c r="A226" s="49">
        <v>42565</v>
      </c>
      <c r="B226" s="26">
        <f>$P$19*(CLEF!B206)</f>
        <v>59.402978049964958</v>
      </c>
      <c r="C226" s="26">
        <f>$P$19*(CLEF!C206)</f>
        <v>51.469020626591465</v>
      </c>
      <c r="D226" s="26">
        <f>$P$19*(CLEF!D206)</f>
        <v>45.861757133520861</v>
      </c>
      <c r="E226" s="26">
        <f>$P$19*(CLEF!E206)</f>
        <v>42.901709510941593</v>
      </c>
      <c r="F226" s="26">
        <f>$P$19*(CLEF!F206)</f>
        <v>42.127513117715232</v>
      </c>
      <c r="G226" s="26">
        <f>$P$19*(CLEF!G206)</f>
        <v>44.447733773360092</v>
      </c>
      <c r="H226" s="26">
        <f>$P$19*(CLEF!H206)</f>
        <v>50.070164112675087</v>
      </c>
      <c r="I226" s="26">
        <f>$P$19*(CLEF!I206)</f>
        <v>56.565407133435919</v>
      </c>
      <c r="J226" s="26">
        <f>$P$19*(CLEF!J206)</f>
        <v>69.092448171571178</v>
      </c>
      <c r="K226" s="26">
        <f>$P$19*(CLEF!K206)</f>
        <v>85.286048720970697</v>
      </c>
      <c r="L226" s="26">
        <f>$P$19*(CLEF!L206)</f>
        <v>102.705864050158</v>
      </c>
      <c r="M226" s="26">
        <f>$P$19*(CLEF!M206)</f>
        <v>118.21509348696466</v>
      </c>
      <c r="N226" s="26">
        <f>$P$19*(CLEF!N206)</f>
        <v>129.99883743688514</v>
      </c>
      <c r="O226" s="26">
        <f>$P$19*(CLEF!O206)</f>
        <v>133.24927301641162</v>
      </c>
      <c r="P226" s="26">
        <f>$P$19*(CLEF!P206)</f>
        <v>130.80432218808625</v>
      </c>
      <c r="Q226" s="26">
        <f>$P$19*(CLEF!Q206)</f>
        <v>129.50336190344146</v>
      </c>
      <c r="R226" s="26">
        <f>$P$19*(CLEF!R206)</f>
        <v>128.96877687270319</v>
      </c>
      <c r="S226" s="26">
        <f>$P$19*(CLEF!S206)</f>
        <v>128.71523630847702</v>
      </c>
      <c r="T226" s="26">
        <f>$P$19*(CLEF!T206)</f>
        <v>125.38924774916033</v>
      </c>
      <c r="U226" s="26">
        <f>$P$19*(CLEF!U206)</f>
        <v>114.65061062397862</v>
      </c>
      <c r="V226" s="26">
        <f>$P$19*(CLEF!V206)</f>
        <v>105.3557649389236</v>
      </c>
      <c r="W226" s="26">
        <f>$P$19*(CLEF!W206)</f>
        <v>95.670265852579988</v>
      </c>
      <c r="X226" s="26">
        <f>$P$19*(CLEF!X206)</f>
        <v>81.719656181494898</v>
      </c>
      <c r="Y226" s="26">
        <f>$P$19*(CLEF!Y206)</f>
        <v>67.267536855342158</v>
      </c>
      <c r="Z226" s="13">
        <f t="shared" si="4"/>
        <v>2139.4386278153543</v>
      </c>
    </row>
    <row r="227" spans="1:26" x14ac:dyDescent="0.25">
      <c r="A227" s="49">
        <v>42566</v>
      </c>
      <c r="B227" s="26">
        <f>$P$19*(CLEF!B207)</f>
        <v>55.491850378868435</v>
      </c>
      <c r="C227" s="26">
        <f>$P$19*(CLEF!C207)</f>
        <v>47.873706871104254</v>
      </c>
      <c r="D227" s="26">
        <f>$P$19*(CLEF!D207)</f>
        <v>42.971039370909779</v>
      </c>
      <c r="E227" s="26">
        <f>$P$19*(CLEF!E207)</f>
        <v>39.951181592839376</v>
      </c>
      <c r="F227" s="26">
        <f>$P$19*(CLEF!F207)</f>
        <v>39.255748384625946</v>
      </c>
      <c r="G227" s="26">
        <f>$P$19*(CLEF!G207)</f>
        <v>41.62541089974178</v>
      </c>
      <c r="H227" s="26">
        <f>$P$19*(CLEF!H207)</f>
        <v>47.57321528471747</v>
      </c>
      <c r="I227" s="26">
        <f>$P$19*(CLEF!I207)</f>
        <v>53.676627034250615</v>
      </c>
      <c r="J227" s="26">
        <f>$P$19*(CLEF!J207)</f>
        <v>63.59719876219053</v>
      </c>
      <c r="K227" s="26">
        <f>$P$19*(CLEF!K207)</f>
        <v>78.677185650114197</v>
      </c>
      <c r="L227" s="26">
        <f>$P$19*(CLEF!L207)</f>
        <v>92.500294096329881</v>
      </c>
      <c r="M227" s="26">
        <f>$P$19*(CLEF!M207)</f>
        <v>105.0181637118592</v>
      </c>
      <c r="N227" s="26">
        <f>$P$19*(CLEF!N207)</f>
        <v>112.92006019961531</v>
      </c>
      <c r="O227" s="26">
        <f>$P$19*(CLEF!O207)</f>
        <v>112.98253153265732</v>
      </c>
      <c r="P227" s="26">
        <f>$P$19*(CLEF!P207)</f>
        <v>109.57226290674426</v>
      </c>
      <c r="Q227" s="26">
        <f>$P$19*(CLEF!Q207)</f>
        <v>103.50566261608839</v>
      </c>
      <c r="R227" s="26">
        <f>$P$19*(CLEF!R207)</f>
        <v>99.385272477772588</v>
      </c>
      <c r="S227" s="26">
        <f>$P$19*(CLEF!S207)</f>
        <v>96.534621642084005</v>
      </c>
      <c r="T227" s="26">
        <f>$P$19*(CLEF!T207)</f>
        <v>95.314134164176693</v>
      </c>
      <c r="U227" s="26">
        <f>$P$19*(CLEF!U207)</f>
        <v>90.767253180173938</v>
      </c>
      <c r="V227" s="26">
        <f>$P$19*(CLEF!V207)</f>
        <v>89.250402707226968</v>
      </c>
      <c r="W227" s="26">
        <f>$P$19*(CLEF!W207)</f>
        <v>84.495339344426682</v>
      </c>
      <c r="X227" s="26">
        <f>$P$19*(CLEF!X207)</f>
        <v>73.157021993828522</v>
      </c>
      <c r="Y227" s="26">
        <f>$P$19*(CLEF!Y207)</f>
        <v>60.678270168019388</v>
      </c>
      <c r="Z227" s="13">
        <f t="shared" si="4"/>
        <v>1836.7744549703655</v>
      </c>
    </row>
    <row r="228" spans="1:26" x14ac:dyDescent="0.25">
      <c r="A228" s="49">
        <v>42567</v>
      </c>
      <c r="B228" s="26">
        <f>$P$19*(CLEF!B208)</f>
        <v>50.587250743531825</v>
      </c>
      <c r="C228" s="26">
        <f>$P$19*(CLEF!C208)</f>
        <v>43.364965861647811</v>
      </c>
      <c r="D228" s="26">
        <f>$P$19*(CLEF!D208)</f>
        <v>38.712575165208726</v>
      </c>
      <c r="E228" s="26">
        <f>$P$19*(CLEF!E208)</f>
        <v>36.499554494731804</v>
      </c>
      <c r="F228" s="26">
        <f>$P$19*(CLEF!F208)</f>
        <v>36.187715069562358</v>
      </c>
      <c r="G228" s="26">
        <f>$P$19*(CLEF!G208)</f>
        <v>39.270481260602338</v>
      </c>
      <c r="H228" s="26">
        <f>$P$19*(CLEF!H208)</f>
        <v>46.653324085068917</v>
      </c>
      <c r="I228" s="26">
        <f>$P$19*(CLEF!I208)</f>
        <v>53.169658890095768</v>
      </c>
      <c r="J228" s="26">
        <f>$P$19*(CLEF!J208)</f>
        <v>65.257950459027001</v>
      </c>
      <c r="K228" s="26">
        <f>$P$19*(CLEF!K208)</f>
        <v>80.48097615858795</v>
      </c>
      <c r="L228" s="26">
        <f>$P$19*(CLEF!L208)</f>
        <v>94.135626744858897</v>
      </c>
      <c r="M228" s="26">
        <f>$P$19*(CLEF!M208)</f>
        <v>104.99407006956123</v>
      </c>
      <c r="N228" s="26">
        <f>$P$19*(CLEF!N208)</f>
        <v>111.96018326971063</v>
      </c>
      <c r="O228" s="26">
        <f>$P$19*(CLEF!O208)</f>
        <v>106.69944365354527</v>
      </c>
      <c r="P228" s="26">
        <f>$P$19*(CLEF!P208)</f>
        <v>100.74943728408087</v>
      </c>
      <c r="Q228" s="26">
        <f>$P$19*(CLEF!Q208)</f>
        <v>95.969469003354277</v>
      </c>
      <c r="R228" s="26">
        <f>$P$19*(CLEF!R208)</f>
        <v>91.778079117884687</v>
      </c>
      <c r="S228" s="26">
        <f>$P$19*(CLEF!S208)</f>
        <v>87.922619535740722</v>
      </c>
      <c r="T228" s="26">
        <f>$P$19*(CLEF!T208)</f>
        <v>85.416380772596042</v>
      </c>
      <c r="U228" s="26">
        <f>$P$19*(CLEF!U208)</f>
        <v>81.242121310626302</v>
      </c>
      <c r="V228" s="26">
        <f>$P$19*(CLEF!V208)</f>
        <v>81.815331077285066</v>
      </c>
      <c r="W228" s="26">
        <f>$P$19*(CLEF!W208)</f>
        <v>78.823241522563507</v>
      </c>
      <c r="X228" s="26">
        <f>$P$19*(CLEF!X208)</f>
        <v>69.170645744061275</v>
      </c>
      <c r="Y228" s="26">
        <f>$P$19*(CLEF!Y208)</f>
        <v>57.810031097839641</v>
      </c>
      <c r="Z228" s="13">
        <f t="shared" si="4"/>
        <v>1738.6711323917725</v>
      </c>
    </row>
    <row r="229" spans="1:26" x14ac:dyDescent="0.25">
      <c r="A229" s="49">
        <v>42568</v>
      </c>
      <c r="B229" s="26">
        <f>$P$19*(CLEF!B209)</f>
        <v>48.142511026538983</v>
      </c>
      <c r="C229" s="26">
        <f>$P$19*(CLEF!C209)</f>
        <v>42.058867382850998</v>
      </c>
      <c r="D229" s="26">
        <f>$P$19*(CLEF!D209)</f>
        <v>37.572698010095074</v>
      </c>
      <c r="E229" s="26">
        <f>$P$19*(CLEF!E209)</f>
        <v>35.448958429828004</v>
      </c>
      <c r="F229" s="26">
        <f>$P$19*(CLEF!F209)</f>
        <v>35.246263563606874</v>
      </c>
      <c r="G229" s="26">
        <f>$P$19*(CLEF!G209)</f>
        <v>38.057058929223281</v>
      </c>
      <c r="H229" s="26">
        <f>$P$19*(CLEF!H209)</f>
        <v>44.181650570043416</v>
      </c>
      <c r="I229" s="26">
        <f>$P$19*(CLEF!I209)</f>
        <v>49.729678849124419</v>
      </c>
      <c r="J229" s="26">
        <f>$P$19*(CLEF!J209)</f>
        <v>62.76553586023072</v>
      </c>
      <c r="K229" s="26">
        <f>$P$19*(CLEF!K209)</f>
        <v>76.718687850767807</v>
      </c>
      <c r="L229" s="26">
        <f>$P$19*(CLEF!L209)</f>
        <v>91.507978234411993</v>
      </c>
      <c r="M229" s="26">
        <f>$P$19*(CLEF!M209)</f>
        <v>105.1025132275191</v>
      </c>
      <c r="N229" s="26">
        <f>$P$19*(CLEF!N209)</f>
        <v>105.44024989753332</v>
      </c>
      <c r="O229" s="26">
        <f>$P$19*(CLEF!O209)</f>
        <v>103.1949247014399</v>
      </c>
      <c r="P229" s="26">
        <f>$P$19*(CLEF!P209)</f>
        <v>100.43108588626777</v>
      </c>
      <c r="Q229" s="26">
        <f>$P$19*(CLEF!Q209)</f>
        <v>104.94589107739075</v>
      </c>
      <c r="R229" s="26">
        <f>$P$19*(CLEF!R209)</f>
        <v>111.15308667830243</v>
      </c>
      <c r="S229" s="26">
        <f>$P$19*(CLEF!S209)</f>
        <v>111.88555973261221</v>
      </c>
      <c r="T229" s="26">
        <f>$P$19*(CLEF!T209)</f>
        <v>110.48479596083014</v>
      </c>
      <c r="U229" s="26">
        <f>$P$19*(CLEF!U209)</f>
        <v>104.77735167526188</v>
      </c>
      <c r="V229" s="26">
        <f>$P$19*(CLEF!V209)</f>
        <v>100.21913149041971</v>
      </c>
      <c r="W229" s="26">
        <f>$P$19*(CLEF!W209)</f>
        <v>93.759597381461944</v>
      </c>
      <c r="X229" s="26">
        <f>$P$19*(CLEF!X209)</f>
        <v>79.628969863763743</v>
      </c>
      <c r="Y229" s="26">
        <f>$P$19*(CLEF!Y209)</f>
        <v>66.402553951159462</v>
      </c>
      <c r="Z229" s="13">
        <f t="shared" si="4"/>
        <v>1858.8556002306836</v>
      </c>
    </row>
    <row r="230" spans="1:26" x14ac:dyDescent="0.25">
      <c r="A230" s="49">
        <v>42569</v>
      </c>
      <c r="B230" s="26">
        <f>$P$19*(CLEF!B210)</f>
        <v>53.76279224557787</v>
      </c>
      <c r="C230" s="26">
        <f>$P$19*(CLEF!C210)</f>
        <v>46.100910685017638</v>
      </c>
      <c r="D230" s="26">
        <f>$P$19*(CLEF!D210)</f>
        <v>41.315014702127527</v>
      </c>
      <c r="E230" s="26">
        <f>$P$19*(CLEF!E210)</f>
        <v>38.296764963569181</v>
      </c>
      <c r="F230" s="26">
        <f>$P$19*(CLEF!F210)</f>
        <v>37.177406724326403</v>
      </c>
      <c r="G230" s="26">
        <f>$P$19*(CLEF!G210)</f>
        <v>39.373688788408472</v>
      </c>
      <c r="H230" s="26">
        <f>$P$19*(CLEF!H210)</f>
        <v>44.408553790448657</v>
      </c>
      <c r="I230" s="26">
        <f>$P$19*(CLEF!I210)</f>
        <v>50.762995226869315</v>
      </c>
      <c r="J230" s="26">
        <f>$P$19*(CLEF!J210)</f>
        <v>63.447282765669726</v>
      </c>
      <c r="K230" s="26">
        <f>$P$19*(CLEF!K210)</f>
        <v>80.681485970689153</v>
      </c>
      <c r="L230" s="26">
        <f>$P$19*(CLEF!L210)</f>
        <v>98.123546767840537</v>
      </c>
      <c r="M230" s="26">
        <f>$P$19*(CLEF!M210)</f>
        <v>115.10422288382524</v>
      </c>
      <c r="N230" s="26">
        <f>$P$19*(CLEF!N210)</f>
        <v>129.86483184076212</v>
      </c>
      <c r="O230" s="26">
        <f>$P$19*(CLEF!O210)</f>
        <v>141.25039839532127</v>
      </c>
      <c r="P230" s="26">
        <f>$P$19*(CLEF!P210)</f>
        <v>148.42304067193359</v>
      </c>
      <c r="Q230" s="26">
        <f>$P$19*(CLEF!Q210)</f>
        <v>152.41685695496537</v>
      </c>
      <c r="R230" s="26">
        <f>$P$19*(CLEF!R210)</f>
        <v>152.43137111821912</v>
      </c>
      <c r="S230" s="26">
        <f>$P$19*(CLEF!S210)</f>
        <v>144.84988600497812</v>
      </c>
      <c r="T230" s="26">
        <f>$P$19*(CLEF!T210)</f>
        <v>131.04645272033844</v>
      </c>
      <c r="U230" s="26">
        <f>$P$19*(CLEF!U210)</f>
        <v>117.1947381702804</v>
      </c>
      <c r="V230" s="26">
        <f>$P$19*(CLEF!V210)</f>
        <v>108.82288505201196</v>
      </c>
      <c r="W230" s="26">
        <f>$P$19*(CLEF!W210)</f>
        <v>100.11323825330388</v>
      </c>
      <c r="X230" s="26">
        <f>$P$19*(CLEF!X210)</f>
        <v>86.779923301473858</v>
      </c>
      <c r="Y230" s="26">
        <f>$P$19*(CLEF!Y210)</f>
        <v>73.4388400745365</v>
      </c>
      <c r="Z230" s="13">
        <f t="shared" si="4"/>
        <v>2195.1871280724949</v>
      </c>
    </row>
    <row r="231" spans="1:26" x14ac:dyDescent="0.25">
      <c r="A231" s="49">
        <v>42570</v>
      </c>
      <c r="B231" s="26">
        <f>$P$19*(CLEF!B211)</f>
        <v>61.072685911862074</v>
      </c>
      <c r="C231" s="26">
        <f>$P$19*(CLEF!C211)</f>
        <v>52.086550297902392</v>
      </c>
      <c r="D231" s="26">
        <f>$P$19*(CLEF!D211)</f>
        <v>46.140830075869729</v>
      </c>
      <c r="E231" s="26">
        <f>$P$19*(CLEF!E211)</f>
        <v>42.517562899530759</v>
      </c>
      <c r="F231" s="26">
        <f>$P$19*(CLEF!F211)</f>
        <v>40.271340739412089</v>
      </c>
      <c r="G231" s="26">
        <f>$P$19*(CLEF!G211)</f>
        <v>40.129717513911686</v>
      </c>
      <c r="H231" s="26">
        <f>$P$19*(CLEF!H211)</f>
        <v>40.892935772325693</v>
      </c>
      <c r="I231" s="26">
        <f>$P$19*(CLEF!I211)</f>
        <v>44.746066219456615</v>
      </c>
      <c r="J231" s="26">
        <f>$P$19*(CLEF!J211)</f>
        <v>59.348625347007761</v>
      </c>
      <c r="K231" s="26">
        <f>$P$19*(CLEF!K211)</f>
        <v>78.167056709771927</v>
      </c>
      <c r="L231" s="26">
        <f>$P$19*(CLEF!L211)</f>
        <v>96.41914961695943</v>
      </c>
      <c r="M231" s="26">
        <f>$P$19*(CLEF!M211)</f>
        <v>113.29514733616448</v>
      </c>
      <c r="N231" s="26">
        <f>$P$19*(CLEF!N211)</f>
        <v>126.81501422038605</v>
      </c>
      <c r="O231" s="26">
        <f>$P$19*(CLEF!O211)</f>
        <v>136.9660265792435</v>
      </c>
      <c r="P231" s="26">
        <f>$P$19*(CLEF!P211)</f>
        <v>141.27834386926523</v>
      </c>
      <c r="Q231" s="26">
        <f>$P$19*(CLEF!Q211)</f>
        <v>142.76340947526049</v>
      </c>
      <c r="R231" s="26">
        <f>$P$19*(CLEF!R211)</f>
        <v>146.29667377485305</v>
      </c>
      <c r="S231" s="26">
        <f>$P$19*(CLEF!S211)</f>
        <v>143.57927910733275</v>
      </c>
      <c r="T231" s="26">
        <f>$P$19*(CLEF!T211)</f>
        <v>132.8424673523148</v>
      </c>
      <c r="U231" s="26">
        <f>$P$19*(CLEF!U211)</f>
        <v>121.66550816336017</v>
      </c>
      <c r="V231" s="26">
        <f>$P$19*(CLEF!V211)</f>
        <v>115.2430052625555</v>
      </c>
      <c r="W231" s="26">
        <f>$P$19*(CLEF!W211)</f>
        <v>105.57308038785909</v>
      </c>
      <c r="X231" s="26">
        <f>$P$19*(CLEF!X211)</f>
        <v>91.744294739833663</v>
      </c>
      <c r="Y231" s="26">
        <f>$P$19*(CLEF!Y211)</f>
        <v>78.343852258041863</v>
      </c>
      <c r="Z231" s="13">
        <f t="shared" si="4"/>
        <v>2198.1986236304806</v>
      </c>
    </row>
    <row r="232" spans="1:26" x14ac:dyDescent="0.25">
      <c r="A232" s="49">
        <v>42571</v>
      </c>
      <c r="B232" s="26">
        <f>$P$19*(CLEF!B212)</f>
        <v>65.81947032435113</v>
      </c>
      <c r="C232" s="26">
        <f>$P$19*(CLEF!C212)</f>
        <v>56.830972060158665</v>
      </c>
      <c r="D232" s="26">
        <f>$P$19*(CLEF!D212)</f>
        <v>50.295020486052088</v>
      </c>
      <c r="E232" s="26">
        <f>$P$19*(CLEF!E212)</f>
        <v>45.925470602799642</v>
      </c>
      <c r="F232" s="26">
        <f>$P$19*(CLEF!F212)</f>
        <v>43.465665967292573</v>
      </c>
      <c r="G232" s="26">
        <f>$P$19*(CLEF!G212)</f>
        <v>42.433282487416733</v>
      </c>
      <c r="H232" s="26">
        <f>$P$19*(CLEF!H212)</f>
        <v>42.548231053181439</v>
      </c>
      <c r="I232" s="26">
        <f>$P$19*(CLEF!I212)</f>
        <v>45.013841077575826</v>
      </c>
      <c r="J232" s="26">
        <f>$P$19*(CLEF!J212)</f>
        <v>58.473375383499608</v>
      </c>
      <c r="K232" s="26">
        <f>$P$19*(CLEF!K212)</f>
        <v>78.011226486279071</v>
      </c>
      <c r="L232" s="26">
        <f>$P$19*(CLEF!L212)</f>
        <v>96.142298699127565</v>
      </c>
      <c r="M232" s="26">
        <f>$P$19*(CLEF!M212)</f>
        <v>115.38187125657629</v>
      </c>
      <c r="N232" s="26">
        <f>$P$19*(CLEF!N212)</f>
        <v>130.85810962403832</v>
      </c>
      <c r="O232" s="26">
        <f>$P$19*(CLEF!O212)</f>
        <v>141.58592651600995</v>
      </c>
      <c r="P232" s="26">
        <f>$P$19*(CLEF!P212)</f>
        <v>146.86600406844752</v>
      </c>
      <c r="Q232" s="26">
        <f>$P$19*(CLEF!Q212)</f>
        <v>143.81885384494149</v>
      </c>
      <c r="R232" s="26">
        <f>$P$19*(CLEF!R212)</f>
        <v>141.1107124877289</v>
      </c>
      <c r="S232" s="26">
        <f>$P$19*(CLEF!S212)</f>
        <v>136.84222792236108</v>
      </c>
      <c r="T232" s="26">
        <f>$P$19*(CLEF!T212)</f>
        <v>127.71685419178624</v>
      </c>
      <c r="U232" s="26">
        <f>$P$19*(CLEF!U212)</f>
        <v>116.77513003776068</v>
      </c>
      <c r="V232" s="26">
        <f>$P$19*(CLEF!V212)</f>
        <v>112.30875537571502</v>
      </c>
      <c r="W232" s="26">
        <f>$P$19*(CLEF!W212)</f>
        <v>104.57287877480586</v>
      </c>
      <c r="X232" s="26">
        <f>$P$19*(CLEF!X212)</f>
        <v>91.665488710622284</v>
      </c>
      <c r="Y232" s="26">
        <f>$P$19*(CLEF!Y212)</f>
        <v>76.225222193955346</v>
      </c>
      <c r="Z232" s="13">
        <f t="shared" si="4"/>
        <v>2210.6868896324831</v>
      </c>
    </row>
    <row r="233" spans="1:26" x14ac:dyDescent="0.25">
      <c r="A233" s="49">
        <v>42572</v>
      </c>
      <c r="B233" s="26">
        <f>$P$19*(CLEF!B213)</f>
        <v>63.297543674226311</v>
      </c>
      <c r="C233" s="26">
        <f>$P$19*(CLEF!C213)</f>
        <v>54.68908554323221</v>
      </c>
      <c r="D233" s="26">
        <f>$P$19*(CLEF!D213)</f>
        <v>48.805493555136394</v>
      </c>
      <c r="E233" s="26">
        <f>$P$19*(CLEF!E213)</f>
        <v>45.32989305490063</v>
      </c>
      <c r="F233" s="26">
        <f>$P$19*(CLEF!F213)</f>
        <v>44.486931032157997</v>
      </c>
      <c r="G233" s="26">
        <f>$P$19*(CLEF!G213)</f>
        <v>46.862333287792609</v>
      </c>
      <c r="H233" s="26">
        <f>$P$19*(CLEF!H213)</f>
        <v>52.955567467092145</v>
      </c>
      <c r="I233" s="26">
        <f>$P$19*(CLEF!I213)</f>
        <v>58.878610669516867</v>
      </c>
      <c r="J233" s="26">
        <f>$P$19*(CLEF!J213)</f>
        <v>69.905898834020746</v>
      </c>
      <c r="K233" s="26">
        <f>$P$19*(CLEF!K213)</f>
        <v>85.818864355417332</v>
      </c>
      <c r="L233" s="26">
        <f>$P$19*(CLEF!L213)</f>
        <v>103.87676835184305</v>
      </c>
      <c r="M233" s="26">
        <f>$P$19*(CLEF!M213)</f>
        <v>120.06287807687187</v>
      </c>
      <c r="N233" s="26">
        <f>$P$19*(CLEF!N213)</f>
        <v>130.76398886699445</v>
      </c>
      <c r="O233" s="26">
        <f>$P$19*(CLEF!O213)</f>
        <v>132.63929774473365</v>
      </c>
      <c r="P233" s="26">
        <f>$P$19*(CLEF!P213)</f>
        <v>126.43137793866134</v>
      </c>
      <c r="Q233" s="26">
        <f>$P$19*(CLEF!Q213)</f>
        <v>120.26907200113737</v>
      </c>
      <c r="R233" s="26">
        <f>$P$19*(CLEF!R213)</f>
        <v>113.82131417294664</v>
      </c>
      <c r="S233" s="26">
        <f>$P$19*(CLEF!S213)</f>
        <v>108.14942089757915</v>
      </c>
      <c r="T233" s="26">
        <f>$P$19*(CLEF!T213)</f>
        <v>102.47962007758025</v>
      </c>
      <c r="U233" s="26">
        <f>$P$19*(CLEF!U213)</f>
        <v>96.338360315982044</v>
      </c>
      <c r="V233" s="26">
        <f>$P$19*(CLEF!V213)</f>
        <v>95.153518174615613</v>
      </c>
      <c r="W233" s="26">
        <f>$P$19*(CLEF!W213)</f>
        <v>86.812781000974979</v>
      </c>
      <c r="X233" s="26">
        <f>$P$19*(CLEF!X213)</f>
        <v>75.263463920014772</v>
      </c>
      <c r="Y233" s="26">
        <f>$P$19*(CLEF!Y213)</f>
        <v>62.76553586023072</v>
      </c>
      <c r="Z233" s="13">
        <f t="shared" si="4"/>
        <v>2045.8576188736592</v>
      </c>
    </row>
    <row r="234" spans="1:26" x14ac:dyDescent="0.25">
      <c r="A234" s="49">
        <v>42573</v>
      </c>
      <c r="B234" s="26">
        <f>$P$19*(CLEF!B214)</f>
        <v>51.604054483476816</v>
      </c>
      <c r="C234" s="26">
        <f>$P$19*(CLEF!C214)</f>
        <v>44.455571843048759</v>
      </c>
      <c r="D234" s="26">
        <f>$P$19*(CLEF!D214)</f>
        <v>40.58528782273013</v>
      </c>
      <c r="E234" s="26">
        <f>$P$19*(CLEF!E214)</f>
        <v>37.919387735510362</v>
      </c>
      <c r="F234" s="26">
        <f>$P$19*(CLEF!F214)</f>
        <v>37.529473742162445</v>
      </c>
      <c r="G234" s="26">
        <f>$P$19*(CLEF!G214)</f>
        <v>40.862870201594873</v>
      </c>
      <c r="H234" s="26">
        <f>$P$19*(CLEF!H214)</f>
        <v>46.741694045026684</v>
      </c>
      <c r="I234" s="26">
        <f>$P$19*(CLEF!I214)</f>
        <v>52.998351199919938</v>
      </c>
      <c r="J234" s="26">
        <f>$P$19*(CLEF!J214)</f>
        <v>64.575964800837085</v>
      </c>
      <c r="K234" s="26">
        <f>$P$19*(CLEF!K214)</f>
        <v>78.948540071908738</v>
      </c>
      <c r="L234" s="26">
        <f>$P$19*(CLEF!L214)</f>
        <v>93.043812833476352</v>
      </c>
      <c r="M234" s="26">
        <f>$P$19*(CLEF!M214)</f>
        <v>104.32057032680234</v>
      </c>
      <c r="N234" s="26">
        <f>$P$19*(CLEF!N214)</f>
        <v>111.388705237911</v>
      </c>
      <c r="O234" s="26">
        <f>$P$19*(CLEF!O214)</f>
        <v>115.43238871273853</v>
      </c>
      <c r="P234" s="26">
        <f>$P$19*(CLEF!P214)</f>
        <v>121.09561674897341</v>
      </c>
      <c r="Q234" s="26">
        <f>$P$19*(CLEF!Q214)</f>
        <v>124.45632949456478</v>
      </c>
      <c r="R234" s="26">
        <f>$P$19*(CLEF!R214)</f>
        <v>121.89903115794067</v>
      </c>
      <c r="S234" s="26">
        <f>$P$19*(CLEF!S214)</f>
        <v>114.42414033728815</v>
      </c>
      <c r="T234" s="26">
        <f>$P$19*(CLEF!T214)</f>
        <v>108.00276106013909</v>
      </c>
      <c r="U234" s="26">
        <f>$P$19*(CLEF!U214)</f>
        <v>101.03283921805986</v>
      </c>
      <c r="V234" s="26">
        <f>$P$19*(CLEF!V214)</f>
        <v>99.092489391925994</v>
      </c>
      <c r="W234" s="26">
        <f>$P$19*(CLEF!W214)</f>
        <v>91.9020083804688</v>
      </c>
      <c r="X234" s="26">
        <f>$P$19*(CLEF!X214)</f>
        <v>79.230825638104434</v>
      </c>
      <c r="Y234" s="26">
        <f>$P$19*(CLEF!Y214)</f>
        <v>66.402553951159462</v>
      </c>
      <c r="Z234" s="13">
        <f t="shared" si="4"/>
        <v>1947.9452684357689</v>
      </c>
    </row>
    <row r="235" spans="1:26" x14ac:dyDescent="0.25">
      <c r="A235" s="49">
        <v>42574</v>
      </c>
      <c r="B235" s="26">
        <f>$P$19*(CLEF!B215)</f>
        <v>55.746108237900579</v>
      </c>
      <c r="C235" s="26">
        <f>$P$19*(CLEF!C215)</f>
        <v>48.387531469078901</v>
      </c>
      <c r="D235" s="26">
        <f>$P$19*(CLEF!D215)</f>
        <v>43.558723566283454</v>
      </c>
      <c r="E235" s="26">
        <f>$P$19*(CLEF!E215)</f>
        <v>40.630236915167316</v>
      </c>
      <c r="F235" s="26">
        <f>$P$19*(CLEF!F215)</f>
        <v>39.899183593207198</v>
      </c>
      <c r="G235" s="26">
        <f>$P$19*(CLEF!G215)</f>
        <v>42.326137439567745</v>
      </c>
      <c r="H235" s="26">
        <f>$P$19*(CLEF!H215)</f>
        <v>49.184020666198236</v>
      </c>
      <c r="I235" s="26">
        <f>$P$19*(CLEF!I215)</f>
        <v>54.897938571942262</v>
      </c>
      <c r="J235" s="26">
        <f>$P$19*(CLEF!J215)</f>
        <v>66.498386748551894</v>
      </c>
      <c r="K235" s="26">
        <f>$P$19*(CLEF!K215)</f>
        <v>79.503132306760833</v>
      </c>
      <c r="L235" s="26">
        <f>$P$19*(CLEF!L215)</f>
        <v>91.845666531944133</v>
      </c>
      <c r="M235" s="26">
        <f>$P$19*(CLEF!M215)</f>
        <v>102.28929232744314</v>
      </c>
      <c r="N235" s="26">
        <f>$P$19*(CLEF!N215)</f>
        <v>110.60840147330191</v>
      </c>
      <c r="O235" s="26">
        <f>$P$19*(CLEF!O215)</f>
        <v>118.76536191295257</v>
      </c>
      <c r="P235" s="26">
        <f>$P$19*(CLEF!P215)</f>
        <v>126.92094719204074</v>
      </c>
      <c r="Q235" s="26">
        <f>$P$19*(CLEF!Q215)</f>
        <v>131.19453159909264</v>
      </c>
      <c r="R235" s="26">
        <f>$P$19*(CLEF!R215)</f>
        <v>132.81536908784301</v>
      </c>
      <c r="S235" s="26">
        <f>$P$19*(CLEF!S215)</f>
        <v>131.45050115295567</v>
      </c>
      <c r="T235" s="26">
        <f>$P$19*(CLEF!T215)</f>
        <v>130.40126884652932</v>
      </c>
      <c r="U235" s="26">
        <f>$P$19*(CLEF!U215)</f>
        <v>121.10855396931072</v>
      </c>
      <c r="V235" s="26">
        <f>$P$19*(CLEF!V215)</f>
        <v>115.59664680468386</v>
      </c>
      <c r="W235" s="26">
        <f>$P$19*(CLEF!W215)</f>
        <v>107.47804712540852</v>
      </c>
      <c r="X235" s="26">
        <f>$P$19*(CLEF!X215)</f>
        <v>91.665488710622284</v>
      </c>
      <c r="Y235" s="26">
        <f>$P$19*(CLEF!Y215)</f>
        <v>76.574595901091698</v>
      </c>
      <c r="Z235" s="13">
        <f t="shared" si="4"/>
        <v>2109.3460721498786</v>
      </c>
    </row>
    <row r="236" spans="1:26" x14ac:dyDescent="0.25">
      <c r="A236" s="49">
        <v>42575</v>
      </c>
      <c r="B236" s="26">
        <f>$P$19*(CLEF!B216)</f>
        <v>63.456647332686323</v>
      </c>
      <c r="C236" s="26">
        <f>$P$19*(CLEF!C216)</f>
        <v>54.082204382819867</v>
      </c>
      <c r="D236" s="26">
        <f>$P$19*(CLEF!D216)</f>
        <v>48.126198443504336</v>
      </c>
      <c r="E236" s="26">
        <f>$P$19*(CLEF!E216)</f>
        <v>44.60462646387046</v>
      </c>
      <c r="F236" s="26">
        <f>$P$19*(CLEF!F216)</f>
        <v>43.388193982033961</v>
      </c>
      <c r="G236" s="26">
        <f>$P$19*(CLEF!G216)</f>
        <v>45.607345519099184</v>
      </c>
      <c r="H236" s="26">
        <f>$P$19*(CLEF!H216)</f>
        <v>50.771371613180186</v>
      </c>
      <c r="I236" s="26">
        <f>$P$19*(CLEF!I216)</f>
        <v>56.999484857422367</v>
      </c>
      <c r="J236" s="26">
        <f>$P$19*(CLEF!J216)</f>
        <v>69.366333165214911</v>
      </c>
      <c r="K236" s="26">
        <f>$P$19*(CLEF!K216)</f>
        <v>86.659498279700102</v>
      </c>
      <c r="L236" s="26">
        <f>$P$19*(CLEF!L216)</f>
        <v>103.76895956443617</v>
      </c>
      <c r="M236" s="26">
        <f>$P$19*(CLEF!M216)</f>
        <v>88.862104700298886</v>
      </c>
      <c r="N236" s="26">
        <f>$P$19*(CLEF!N216)</f>
        <v>130.32073281004745</v>
      </c>
      <c r="O236" s="26">
        <f>$P$19*(CLEF!O216)</f>
        <v>136.9935449932741</v>
      </c>
      <c r="P236" s="26">
        <f>$P$19*(CLEF!P216)</f>
        <v>140.9850542544275</v>
      </c>
      <c r="Q236" s="26">
        <f>$P$19*(CLEF!Q216)</f>
        <v>144.83573739948193</v>
      </c>
      <c r="R236" s="26">
        <f>$P$19*(CLEF!R216)</f>
        <v>150.20433106587677</v>
      </c>
      <c r="S236" s="26">
        <f>$P$19*(CLEF!S216)</f>
        <v>147.09404576977076</v>
      </c>
      <c r="T236" s="26">
        <f>$P$19*(CLEF!T216)</f>
        <v>142.30024537778792</v>
      </c>
      <c r="U236" s="26">
        <f>$P$19*(CLEF!U216)</f>
        <v>130.92535946727622</v>
      </c>
      <c r="V236" s="26">
        <f>$P$19*(CLEF!V216)</f>
        <v>120.92749576881468</v>
      </c>
      <c r="W236" s="26">
        <f>$P$19*(CLEF!W216)</f>
        <v>111.46316292649939</v>
      </c>
      <c r="X236" s="26">
        <f>$P$19*(CLEF!X216)</f>
        <v>93.793750772447865</v>
      </c>
      <c r="Y236" s="26">
        <f>$P$19*(CLEF!Y216)</f>
        <v>77.224076287864378</v>
      </c>
      <c r="Z236" s="13">
        <f t="shared" si="4"/>
        <v>2282.7605051978358</v>
      </c>
    </row>
    <row r="237" spans="1:26" x14ac:dyDescent="0.25">
      <c r="A237" s="49">
        <v>42576</v>
      </c>
      <c r="B237" s="26">
        <f>$P$19*(CLEF!B217)</f>
        <v>64.453210298532525</v>
      </c>
      <c r="C237" s="26">
        <f>$P$19*(CLEF!C217)</f>
        <v>54.671699091094958</v>
      </c>
      <c r="D237" s="26">
        <f>$P$19*(CLEF!D217)</f>
        <v>48.706987832590272</v>
      </c>
      <c r="E237" s="26">
        <f>$P$19*(CLEF!E217)</f>
        <v>44.809000200738154</v>
      </c>
      <c r="F237" s="26">
        <f>$P$19*(CLEF!F217)</f>
        <v>42.986453607848311</v>
      </c>
      <c r="G237" s="26">
        <f>$P$19*(CLEF!G217)</f>
        <v>45.171728859146526</v>
      </c>
      <c r="H237" s="26">
        <f>$P$19*(CLEF!H217)</f>
        <v>50.295020486052088</v>
      </c>
      <c r="I237" s="26">
        <f>$P$19*(CLEF!I217)</f>
        <v>56.822109875920439</v>
      </c>
      <c r="J237" s="26">
        <f>$P$19*(CLEF!J217)</f>
        <v>71.15979131151235</v>
      </c>
      <c r="K237" s="26">
        <f>$P$19*(CLEF!K217)</f>
        <v>88.884270353667517</v>
      </c>
      <c r="L237" s="26">
        <f>$P$19*(CLEF!L217)</f>
        <v>106.29908224061718</v>
      </c>
      <c r="M237" s="26">
        <f>$P$19*(CLEF!M217)</f>
        <v>123.33098101444951</v>
      </c>
      <c r="N237" s="26">
        <f>$P$19*(CLEF!N217)</f>
        <v>134.13281886059974</v>
      </c>
      <c r="O237" s="26">
        <f>$P$19*(CLEF!O217)</f>
        <v>140.16268094213706</v>
      </c>
      <c r="P237" s="26">
        <f>$P$19*(CLEF!P217)</f>
        <v>145.78522184712537</v>
      </c>
      <c r="Q237" s="26">
        <f>$P$19*(CLEF!Q217)</f>
        <v>151.14231668348987</v>
      </c>
      <c r="R237" s="26">
        <f>$P$19*(CLEF!R217)</f>
        <v>151.88031871250348</v>
      </c>
      <c r="S237" s="26">
        <f>$P$19*(CLEF!S217)</f>
        <v>146.46735676897435</v>
      </c>
      <c r="T237" s="26">
        <f>$P$19*(CLEF!T217)</f>
        <v>135.52519173432626</v>
      </c>
      <c r="U237" s="26">
        <f>$P$19*(CLEF!U217)</f>
        <v>122.60094351461349</v>
      </c>
      <c r="V237" s="26">
        <f>$P$19*(CLEF!V217)</f>
        <v>116.00147196115651</v>
      </c>
      <c r="W237" s="26">
        <f>$P$19*(CLEF!W217)</f>
        <v>106.16579566688876</v>
      </c>
      <c r="X237" s="26">
        <f>$P$19*(CLEF!X217)</f>
        <v>92.534217372508095</v>
      </c>
      <c r="Y237" s="26">
        <f>$P$19*(CLEF!Y217)</f>
        <v>78.645905584564986</v>
      </c>
      <c r="Z237" s="13">
        <f t="shared" si="4"/>
        <v>2318.6345748210574</v>
      </c>
    </row>
    <row r="238" spans="1:26" x14ac:dyDescent="0.25">
      <c r="A238" s="49">
        <v>42577</v>
      </c>
      <c r="B238" s="26">
        <f>$P$19*(CLEF!B218)</f>
        <v>67.209697187461089</v>
      </c>
      <c r="C238" s="26">
        <f>$P$19*(CLEF!C218)</f>
        <v>58.275769647912988</v>
      </c>
      <c r="D238" s="26">
        <f>$P$19*(CLEF!D218)</f>
        <v>52.741907941250119</v>
      </c>
      <c r="E238" s="26">
        <f>$P$19*(CLEF!E218)</f>
        <v>48.248610192221449</v>
      </c>
      <c r="F238" s="26">
        <f>$P$19*(CLEF!F218)</f>
        <v>45.591468288403419</v>
      </c>
      <c r="G238" s="26">
        <f>$P$19*(CLEF!G218)</f>
        <v>45.155927642351202</v>
      </c>
      <c r="H238" s="26">
        <f>$P$19*(CLEF!H218)</f>
        <v>46.284682927277153</v>
      </c>
      <c r="I238" s="26">
        <f>$P$19*(CLEF!I218)</f>
        <v>49.37383255836555</v>
      </c>
      <c r="J238" s="26">
        <f>$P$19*(CLEF!J218)</f>
        <v>61.71749109823989</v>
      </c>
      <c r="K238" s="26">
        <f>$P$19*(CLEF!K218)</f>
        <v>80.217527527957017</v>
      </c>
      <c r="L238" s="26">
        <f>$P$19*(CLEF!L218)</f>
        <v>98.998890021135637</v>
      </c>
      <c r="M238" s="26">
        <f>$P$19*(CLEF!M218)</f>
        <v>112.42091146719174</v>
      </c>
      <c r="N238" s="26">
        <f>$P$19*(CLEF!N218)</f>
        <v>118.33016021979277</v>
      </c>
      <c r="O238" s="26">
        <f>$P$19*(CLEF!O218)</f>
        <v>121.63957498467157</v>
      </c>
      <c r="P238" s="26">
        <f>$P$19*(CLEF!P218)</f>
        <v>120.65616242360167</v>
      </c>
      <c r="Q238" s="26">
        <f>$P$19*(CLEF!Q218)</f>
        <v>117.02934816225397</v>
      </c>
      <c r="R238" s="26">
        <f>$P$19*(CLEF!R218)</f>
        <v>117.06750472165122</v>
      </c>
      <c r="S238" s="26">
        <f>$P$19*(CLEF!S218)</f>
        <v>114.39899079280951</v>
      </c>
      <c r="T238" s="26">
        <f>$P$19*(CLEF!T218)</f>
        <v>108.57774713344408</v>
      </c>
      <c r="U238" s="26">
        <f>$P$19*(CLEF!U218)</f>
        <v>100.71404002926958</v>
      </c>
      <c r="V238" s="26">
        <f>$P$19*(CLEF!V218)</f>
        <v>98.694997503739557</v>
      </c>
      <c r="W238" s="26">
        <f>$P$19*(CLEF!W218)</f>
        <v>90.890498317654078</v>
      </c>
      <c r="X238" s="26">
        <f>$P$19*(CLEF!X218)</f>
        <v>79.345975295187571</v>
      </c>
      <c r="Y238" s="26">
        <f>$P$19*(CLEF!Y218)</f>
        <v>69.1804235502821</v>
      </c>
      <c r="Z238" s="13">
        <f t="shared" si="4"/>
        <v>2022.7621396341249</v>
      </c>
    </row>
    <row r="239" spans="1:26" x14ac:dyDescent="0.25">
      <c r="A239" s="49">
        <v>42578</v>
      </c>
      <c r="B239" s="26">
        <f>$P$19*(CLEF!B219)</f>
        <v>58.887631791910593</v>
      </c>
      <c r="C239" s="26">
        <f>$P$19*(CLEF!C219)</f>
        <v>51.308897690830086</v>
      </c>
      <c r="D239" s="26">
        <f>$P$19*(CLEF!D219)</f>
        <v>46.34868939559037</v>
      </c>
      <c r="E239" s="26">
        <f>$P$19*(CLEF!E219)</f>
        <v>42.863217108311417</v>
      </c>
      <c r="F239" s="26">
        <f>$P$19*(CLEF!F219)</f>
        <v>41.058494047486356</v>
      </c>
      <c r="G239" s="26">
        <f>$P$19*(CLEF!G219)</f>
        <v>40.547849249174256</v>
      </c>
      <c r="H239" s="26">
        <f>$P$19*(CLEF!H219)</f>
        <v>40.960623732044368</v>
      </c>
      <c r="I239" s="26">
        <f>$P$19*(CLEF!I219)</f>
        <v>43.605289681693655</v>
      </c>
      <c r="J239" s="26">
        <f>$P$19*(CLEF!J219)</f>
        <v>58.275769647912988</v>
      </c>
      <c r="K239" s="26">
        <f>$P$19*(CLEF!K219)</f>
        <v>77.420489641767233</v>
      </c>
      <c r="L239" s="26">
        <f>$P$19*(CLEF!L219)</f>
        <v>95.222337013862202</v>
      </c>
      <c r="M239" s="26">
        <f>$P$19*(CLEF!M219)</f>
        <v>112.44584264446549</v>
      </c>
      <c r="N239" s="26">
        <f>$P$19*(CLEF!N219)</f>
        <v>127.06667724127128</v>
      </c>
      <c r="O239" s="26">
        <f>$P$19*(CLEF!O219)</f>
        <v>138.84357544842163</v>
      </c>
      <c r="P239" s="26">
        <f>$P$19*(CLEF!P219)</f>
        <v>146.66661269723602</v>
      </c>
      <c r="Q239" s="26">
        <f>$P$19*(CLEF!Q219)</f>
        <v>151.9817533888407</v>
      </c>
      <c r="R239" s="26">
        <f>$P$19*(CLEF!R219)</f>
        <v>153.78420881680853</v>
      </c>
      <c r="S239" s="26">
        <f>$P$19*(CLEF!S219)</f>
        <v>151.7354707700357</v>
      </c>
      <c r="T239" s="26">
        <f>$P$19*(CLEF!T219)</f>
        <v>142.70722829247995</v>
      </c>
      <c r="U239" s="26">
        <f>$P$19*(CLEF!U219)</f>
        <v>129.82464363711665</v>
      </c>
      <c r="V239" s="26">
        <f>$P$19*(CLEF!V219)</f>
        <v>124.08937584536281</v>
      </c>
      <c r="W239" s="26">
        <f>$P$19*(CLEF!W219)</f>
        <v>114.76392972813201</v>
      </c>
      <c r="X239" s="26">
        <f>$P$19*(CLEF!X219)</f>
        <v>99.197841548277736</v>
      </c>
      <c r="Y239" s="26">
        <f>$P$19*(CLEF!Y219)</f>
        <v>83.59003866745006</v>
      </c>
      <c r="Z239" s="13">
        <f t="shared" si="4"/>
        <v>2273.1964877264827</v>
      </c>
    </row>
    <row r="240" spans="1:26" x14ac:dyDescent="0.25">
      <c r="A240" s="49">
        <v>42579</v>
      </c>
      <c r="B240" s="26">
        <f>$P$19*(CLEF!B220)</f>
        <v>69.366333165214911</v>
      </c>
      <c r="C240" s="26">
        <f>$P$19*(CLEF!C220)</f>
        <v>60.458686740708885</v>
      </c>
      <c r="D240" s="26">
        <f>$P$19*(CLEF!D220)</f>
        <v>54.134090089190032</v>
      </c>
      <c r="E240" s="26">
        <f>$P$19*(CLEF!E220)</f>
        <v>50.345056981535144</v>
      </c>
      <c r="F240" s="26">
        <f>$P$19*(CLEF!F220)</f>
        <v>49.299514804457495</v>
      </c>
      <c r="G240" s="26">
        <f>$P$19*(CLEF!G220)</f>
        <v>51.976309756716823</v>
      </c>
      <c r="H240" s="26">
        <f>$P$19*(CLEF!H220)</f>
        <v>57.818969987013766</v>
      </c>
      <c r="I240" s="26">
        <f>$P$19*(CLEF!I220)</f>
        <v>63.859977433944373</v>
      </c>
      <c r="J240" s="26">
        <f>$P$19*(CLEF!J220)</f>
        <v>77.265405736569633</v>
      </c>
      <c r="K240" s="26">
        <f>$P$19*(CLEF!K220)</f>
        <v>96.061625492107197</v>
      </c>
      <c r="L240" s="26">
        <f>$P$19*(CLEF!L220)</f>
        <v>114.09741186212867</v>
      </c>
      <c r="M240" s="26">
        <f>$P$19*(CLEF!M220)</f>
        <v>132.13881082214456</v>
      </c>
      <c r="N240" s="26">
        <f>$P$19*(CLEF!N220)</f>
        <v>145.00556627377645</v>
      </c>
      <c r="O240" s="26">
        <f>$P$19*(CLEF!O220)</f>
        <v>157.3472536350053</v>
      </c>
      <c r="P240" s="26">
        <f>$P$19*(CLEF!P220)</f>
        <v>168.80013291702915</v>
      </c>
      <c r="Q240" s="26">
        <f>$P$19*(CLEF!Q220)</f>
        <v>175.33840637027643</v>
      </c>
      <c r="R240" s="26">
        <f>$P$19*(CLEF!R220)</f>
        <v>177.72823882835658</v>
      </c>
      <c r="S240" s="26">
        <f>$P$19*(CLEF!S220)</f>
        <v>175.0738679767274</v>
      </c>
      <c r="T240" s="26">
        <f>$P$19*(CLEF!T220)</f>
        <v>168.41849994709878</v>
      </c>
      <c r="U240" s="26">
        <f>$P$19*(CLEF!U220)</f>
        <v>155.62661991499002</v>
      </c>
      <c r="V240" s="26">
        <f>$P$19*(CLEF!V220)</f>
        <v>148.00798162583746</v>
      </c>
      <c r="W240" s="26">
        <f>$P$19*(CLEF!W220)</f>
        <v>135.96349617669495</v>
      </c>
      <c r="X240" s="26">
        <f>$P$19*(CLEF!X220)</f>
        <v>115.0916104501534</v>
      </c>
      <c r="Y240" s="26">
        <f>$P$19*(CLEF!Y220)</f>
        <v>94.855590675297833</v>
      </c>
      <c r="Z240" s="13">
        <f t="shared" si="4"/>
        <v>2694.0794576629755</v>
      </c>
    </row>
    <row r="241" spans="1:26" x14ac:dyDescent="0.25">
      <c r="A241" s="49">
        <v>42580</v>
      </c>
      <c r="B241" s="26">
        <f>$P$19*(CLEF!B221)</f>
        <v>78.531265220614756</v>
      </c>
      <c r="C241" s="26">
        <f>$P$19*(CLEF!C221)</f>
        <v>67.895727821707681</v>
      </c>
      <c r="D241" s="26">
        <f>$P$19*(CLEF!D221)</f>
        <v>60.705746083369263</v>
      </c>
      <c r="E241" s="26">
        <f>$P$19*(CLEF!E221)</f>
        <v>56.485858932142051</v>
      </c>
      <c r="F241" s="26">
        <f>$P$19*(CLEF!F221)</f>
        <v>54.663006901579536</v>
      </c>
      <c r="G241" s="26">
        <f>$P$19*(CLEF!G221)</f>
        <v>56.698111855308206</v>
      </c>
      <c r="H241" s="26">
        <f>$P$19*(CLEF!H221)</f>
        <v>62.24504795284696</v>
      </c>
      <c r="I241" s="26">
        <f>$P$19*(CLEF!I221)</f>
        <v>67.769856058449591</v>
      </c>
      <c r="J241" s="26">
        <f>$P$19*(CLEF!J221)</f>
        <v>81.507245702244234</v>
      </c>
      <c r="K241" s="26">
        <f>$P$19*(CLEF!K221)</f>
        <v>98.823510404520249</v>
      </c>
      <c r="L241" s="26">
        <f>$P$19*(CLEF!L221)</f>
        <v>116.68621899703884</v>
      </c>
      <c r="M241" s="26">
        <f>$P$19*(CLEF!M221)</f>
        <v>133.69747757827733</v>
      </c>
      <c r="N241" s="26">
        <f>$P$19*(CLEF!N221)</f>
        <v>145.44475144083705</v>
      </c>
      <c r="O241" s="26">
        <f>$P$19*(CLEF!O221)</f>
        <v>153.66760072939007</v>
      </c>
      <c r="P241" s="26">
        <f>$P$19*(CLEF!P221)</f>
        <v>157.80473327479569</v>
      </c>
      <c r="Q241" s="26">
        <f>$P$19*(CLEF!Q221)</f>
        <v>154.57247020024059</v>
      </c>
      <c r="R241" s="26">
        <f>$P$19*(CLEF!R221)</f>
        <v>151.43151502289524</v>
      </c>
      <c r="S241" s="26">
        <f>$P$19*(CLEF!S221)</f>
        <v>140.95713780397276</v>
      </c>
      <c r="T241" s="26">
        <f>$P$19*(CLEF!T221)</f>
        <v>128.60855701852711</v>
      </c>
      <c r="U241" s="26">
        <f>$P$19*(CLEF!U221)</f>
        <v>118.08730720996861</v>
      </c>
      <c r="V241" s="26">
        <f>$P$19*(CLEF!V221)</f>
        <v>113.78369040188787</v>
      </c>
      <c r="W241" s="26">
        <f>$P$19*(CLEF!W221)</f>
        <v>105.09046122360417</v>
      </c>
      <c r="X241" s="26">
        <f>$P$19*(CLEF!X221)</f>
        <v>89.996077302936925</v>
      </c>
      <c r="Y241" s="26">
        <f>$P$19*(CLEF!Y221)</f>
        <v>76.389533841148776</v>
      </c>
      <c r="Z241" s="13">
        <f t="shared" si="4"/>
        <v>2471.5429089783033</v>
      </c>
    </row>
    <row r="242" spans="1:26" x14ac:dyDescent="0.25">
      <c r="A242" s="49">
        <v>42581</v>
      </c>
      <c r="B242" s="26">
        <f>$P$19*(CLEF!B222)</f>
        <v>63.831796662426775</v>
      </c>
      <c r="C242" s="26">
        <f>$P$19*(CLEF!C222)</f>
        <v>56.053745130928824</v>
      </c>
      <c r="D242" s="26">
        <f>$P$19*(CLEF!D222)</f>
        <v>50.428506423510278</v>
      </c>
      <c r="E242" s="26">
        <f>$P$19*(CLEF!E222)</f>
        <v>47.289837191461821</v>
      </c>
      <c r="F242" s="26">
        <f>$P$19*(CLEF!F222)</f>
        <v>46.068987610974226</v>
      </c>
      <c r="G242" s="26">
        <f>$P$19*(CLEF!G222)</f>
        <v>48.575801661138151</v>
      </c>
      <c r="H242" s="26">
        <f>$P$19*(CLEF!H222)</f>
        <v>55.194495056910299</v>
      </c>
      <c r="I242" s="26">
        <f>$P$19*(CLEF!I222)</f>
        <v>60.678270168019388</v>
      </c>
      <c r="J242" s="26">
        <f>$P$19*(CLEF!J222)</f>
        <v>73.287798726771456</v>
      </c>
      <c r="K242" s="26">
        <f>$P$19*(CLEF!K222)</f>
        <v>88.629532224991664</v>
      </c>
      <c r="L242" s="26">
        <f>$P$19*(CLEF!L222)</f>
        <v>102.27740271686096</v>
      </c>
      <c r="M242" s="26">
        <f>$P$19*(CLEF!M222)</f>
        <v>119.20136244310244</v>
      </c>
      <c r="N242" s="26">
        <f>$P$19*(CLEF!N222)</f>
        <v>134.37800929786246</v>
      </c>
      <c r="O242" s="26">
        <f>$P$19*(CLEF!O222)</f>
        <v>148.30848357775614</v>
      </c>
      <c r="P242" s="26">
        <f>$P$19*(CLEF!P222)</f>
        <v>155.86136189611935</v>
      </c>
      <c r="Q242" s="26">
        <f>$P$19*(CLEF!Q222)</f>
        <v>156.47840127777246</v>
      </c>
      <c r="R242" s="26">
        <f>$P$19*(CLEF!R222)</f>
        <v>147.52210077421816</v>
      </c>
      <c r="S242" s="26">
        <f>$P$19*(CLEF!S222)</f>
        <v>133.28998778907655</v>
      </c>
      <c r="T242" s="26">
        <f>$P$19*(CLEF!T222)</f>
        <v>123.47463588419808</v>
      </c>
      <c r="U242" s="26">
        <f>$P$19*(CLEF!U222)</f>
        <v>114.17276927888412</v>
      </c>
      <c r="V242" s="26">
        <f>$P$19*(CLEF!V222)</f>
        <v>108.5042596586395</v>
      </c>
      <c r="W242" s="26">
        <f>$P$19*(CLEF!W222)</f>
        <v>100.26621311828198</v>
      </c>
      <c r="X242" s="26">
        <f>$P$19*(CLEF!X222)</f>
        <v>85.362063657964939</v>
      </c>
      <c r="Y242" s="26">
        <f>$P$19*(CLEF!Y222)</f>
        <v>71.477490717370358</v>
      </c>
      <c r="Z242" s="13">
        <f t="shared" si="4"/>
        <v>2290.6133129452405</v>
      </c>
    </row>
    <row r="243" spans="1:26" x14ac:dyDescent="0.25">
      <c r="A243" s="49">
        <v>42582</v>
      </c>
      <c r="B243" s="26">
        <f>$P$19*(CLEF!B223)</f>
        <v>59.140503779330594</v>
      </c>
      <c r="C243" s="26">
        <f>$P$19*(CLEF!C223)</f>
        <v>51.064980486399755</v>
      </c>
      <c r="D243" s="26">
        <f>$P$19*(CLEF!D223)</f>
        <v>45.885644501734468</v>
      </c>
      <c r="E243" s="26">
        <f>$P$19*(CLEF!E223)</f>
        <v>42.932515871683975</v>
      </c>
      <c r="F243" s="26">
        <f>$P$19*(CLEF!F223)</f>
        <v>41.929355935832703</v>
      </c>
      <c r="G243" s="26">
        <f>$P$19*(CLEF!G223)</f>
        <v>44.134777634889623</v>
      </c>
      <c r="H243" s="26">
        <f>$P$19*(CLEF!H223)</f>
        <v>50.261676643105872</v>
      </c>
      <c r="I243" s="26">
        <f>$P$19*(CLEF!I223)</f>
        <v>55.211964433302576</v>
      </c>
      <c r="J243" s="26">
        <f>$P$19*(CLEF!J223)</f>
        <v>65.81947032435113</v>
      </c>
      <c r="K243" s="26">
        <f>$P$19*(CLEF!K223)</f>
        <v>82.604113501452872</v>
      </c>
      <c r="L243" s="26">
        <f>$P$19*(CLEF!L223)</f>
        <v>102.06350789344529</v>
      </c>
      <c r="M243" s="26">
        <f>$P$19*(CLEF!M223)</f>
        <v>120.94042400569107</v>
      </c>
      <c r="N243" s="26">
        <f>$P$19*(CLEF!N223)</f>
        <v>134.03752748948912</v>
      </c>
      <c r="O243" s="26">
        <f>$P$19*(CLEF!O223)</f>
        <v>143.00230285190707</v>
      </c>
      <c r="P243" s="26">
        <f>$P$19*(CLEF!P223)</f>
        <v>146.14030177956076</v>
      </c>
      <c r="Q243" s="26">
        <f>$P$19*(CLEF!Q223)</f>
        <v>142.60893782747914</v>
      </c>
      <c r="R243" s="26">
        <f>$P$19*(CLEF!R223)</f>
        <v>131.82817414419071</v>
      </c>
      <c r="S243" s="26">
        <f>$P$19*(CLEF!S223)</f>
        <v>122.0548375407102</v>
      </c>
      <c r="T243" s="26">
        <f>$P$19*(CLEF!T223)</f>
        <v>114.07229825149389</v>
      </c>
      <c r="U243" s="26">
        <f>$P$19*(CLEF!U223)</f>
        <v>105.40403791191643</v>
      </c>
      <c r="V243" s="26">
        <f>$P$19*(CLEF!V223)</f>
        <v>102.84888351280242</v>
      </c>
      <c r="W243" s="26">
        <f>$P$19*(CLEF!W223)</f>
        <v>95.647269574590183</v>
      </c>
      <c r="X243" s="26">
        <f>$P$19*(CLEF!X223)</f>
        <v>82.807249248296586</v>
      </c>
      <c r="Y243" s="26">
        <f>$P$19*(CLEF!Y223)</f>
        <v>69.190202047538392</v>
      </c>
      <c r="Z243" s="13">
        <f t="shared" si="4"/>
        <v>2151.6309571911952</v>
      </c>
    </row>
    <row r="244" spans="1:26" x14ac:dyDescent="0.25">
      <c r="A244" s="49">
        <v>42583</v>
      </c>
      <c r="B244" s="26">
        <f>$P$19*(CLEF!B224)</f>
        <v>58.4284356200411</v>
      </c>
      <c r="C244" s="26">
        <f>$P$19*(CLEF!C224)</f>
        <v>50.905487774976585</v>
      </c>
      <c r="D244" s="26">
        <f>$P$19*(CLEF!D224)</f>
        <v>45.195435867105445</v>
      </c>
      <c r="E244" s="26">
        <f>$P$19*(CLEF!E224)</f>
        <v>42.747843555739685</v>
      </c>
      <c r="F244" s="26">
        <f>$P$19*(CLEF!F224)</f>
        <v>41.428439534706129</v>
      </c>
      <c r="G244" s="26">
        <f>$P$19*(CLEF!G224)</f>
        <v>43.861847997767313</v>
      </c>
      <c r="H244" s="26">
        <f>$P$19*(CLEF!H224)</f>
        <v>49.076897385966205</v>
      </c>
      <c r="I244" s="26">
        <f>$P$19*(CLEF!I224)</f>
        <v>55.948174261854433</v>
      </c>
      <c r="J244" s="26">
        <f>$P$19*(CLEF!J224)</f>
        <v>68.682636503229617</v>
      </c>
      <c r="K244" s="26">
        <f>$P$19*(CLEF!K224)</f>
        <v>86.582907710168882</v>
      </c>
      <c r="L244" s="26">
        <f>$P$19*(CLEF!L224)</f>
        <v>104.05657405057049</v>
      </c>
      <c r="M244" s="26">
        <f>$P$19*(CLEF!M224)</f>
        <v>120.46253947088043</v>
      </c>
      <c r="N244" s="26">
        <f>$P$19*(CLEF!N224)</f>
        <v>133.52082231020546</v>
      </c>
      <c r="O244" s="26">
        <f>$P$19*(CLEF!O224)</f>
        <v>143.05854208166613</v>
      </c>
      <c r="P244" s="26">
        <f>$P$19*(CLEF!P224)</f>
        <v>151.2145903545115</v>
      </c>
      <c r="Q244" s="26">
        <f>$P$19*(CLEF!Q224)</f>
        <v>155.67062056126031</v>
      </c>
      <c r="R244" s="26">
        <f>$P$19*(CLEF!R224)</f>
        <v>155.02590106327929</v>
      </c>
      <c r="S244" s="26">
        <f>$P$19*(CLEF!S224)</f>
        <v>146.3677795959498</v>
      </c>
      <c r="T244" s="26">
        <f>$P$19*(CLEF!T224)</f>
        <v>133.96948295547378</v>
      </c>
      <c r="U244" s="26">
        <f>$P$19*(CLEF!U224)</f>
        <v>122.34074102304916</v>
      </c>
      <c r="V244" s="26">
        <f>$P$19*(CLEF!V224)</f>
        <v>117.67885549940951</v>
      </c>
      <c r="W244" s="26">
        <f>$P$19*(CLEF!W224)</f>
        <v>108.35735934085982</v>
      </c>
      <c r="X244" s="26">
        <f>$P$19*(CLEF!X224)</f>
        <v>93.021134431797492</v>
      </c>
      <c r="Y244" s="26">
        <f>$P$19*(CLEF!Y224)</f>
        <v>79.021676846218114</v>
      </c>
      <c r="Z244" s="13">
        <f t="shared" si="4"/>
        <v>2306.6247257966866</v>
      </c>
    </row>
    <row r="245" spans="1:26" x14ac:dyDescent="0.25">
      <c r="A245" s="49">
        <v>42584</v>
      </c>
      <c r="B245" s="26">
        <f>$P$19*(CLEF!B225)</f>
        <v>66.699860555117752</v>
      </c>
      <c r="C245" s="26">
        <f>$P$19*(CLEF!C225)</f>
        <v>57.310556196679627</v>
      </c>
      <c r="D245" s="26">
        <f>$P$19*(CLEF!D225)</f>
        <v>51.140616735962723</v>
      </c>
      <c r="E245" s="26">
        <f>$P$19*(CLEF!E225)</f>
        <v>47.055679480812671</v>
      </c>
      <c r="F245" s="26">
        <f>$P$19*(CLEF!F225)</f>
        <v>44.848356397691518</v>
      </c>
      <c r="G245" s="26">
        <f>$P$19*(CLEF!G225)</f>
        <v>44.651748171789343</v>
      </c>
      <c r="H245" s="26">
        <f>$P$19*(CLEF!H225)</f>
        <v>45.941405880473923</v>
      </c>
      <c r="I245" s="26">
        <f>$P$19*(CLEF!I225)</f>
        <v>48.854783732324215</v>
      </c>
      <c r="J245" s="26">
        <f>$P$19*(CLEF!J225)</f>
        <v>62.319270689379429</v>
      </c>
      <c r="K245" s="26">
        <f>$P$19*(CLEF!K225)</f>
        <v>80.839959404810955</v>
      </c>
      <c r="L245" s="26">
        <f>$P$19*(CLEF!L225)</f>
        <v>98.870263099504271</v>
      </c>
      <c r="M245" s="26">
        <f>$P$19*(CLEF!M225)</f>
        <v>113.72099793749909</v>
      </c>
      <c r="N245" s="26">
        <f>$P$19*(CLEF!N225)</f>
        <v>125.83723083416155</v>
      </c>
      <c r="O245" s="26">
        <f>$P$19*(CLEF!O225)</f>
        <v>132.92377873058115</v>
      </c>
      <c r="P245" s="26">
        <f>$P$19*(CLEF!P225)</f>
        <v>139.41210863261458</v>
      </c>
      <c r="Q245" s="26">
        <f>$P$19*(CLEF!Q225)</f>
        <v>139.12076359155725</v>
      </c>
      <c r="R245" s="26">
        <f>$P$19*(CLEF!R225)</f>
        <v>136.88348792200276</v>
      </c>
      <c r="S245" s="26">
        <f>$P$19*(CLEF!S225)</f>
        <v>131.20799746155581</v>
      </c>
      <c r="T245" s="26">
        <f>$P$19*(CLEF!T225)</f>
        <v>121.34154210244627</v>
      </c>
      <c r="U245" s="26">
        <f>$P$19*(CLEF!U225)</f>
        <v>111.66183838497587</v>
      </c>
      <c r="V245" s="26">
        <f>$P$19*(CLEF!V225)</f>
        <v>108.03941669052044</v>
      </c>
      <c r="W245" s="26">
        <f>$P$19*(CLEF!W225)</f>
        <v>100.93832768046417</v>
      </c>
      <c r="X245" s="26">
        <f>$P$19*(CLEF!X225)</f>
        <v>88.077014824103841</v>
      </c>
      <c r="Y245" s="26">
        <f>$P$19*(CLEF!Y225)</f>
        <v>75.91761466993411</v>
      </c>
      <c r="Z245" s="13">
        <f t="shared" si="4"/>
        <v>2173.6146198069637</v>
      </c>
    </row>
    <row r="246" spans="1:26" x14ac:dyDescent="0.25">
      <c r="A246" s="49">
        <v>42585</v>
      </c>
      <c r="B246" s="26">
        <f>$P$19*(CLEF!B226)</f>
        <v>64.472088005189335</v>
      </c>
      <c r="C246" s="26">
        <f>$P$19*(CLEF!C226)</f>
        <v>56.22991771073287</v>
      </c>
      <c r="D246" s="26">
        <f>$P$19*(CLEF!D226)</f>
        <v>50.428506423510278</v>
      </c>
      <c r="E246" s="26">
        <f>$P$19*(CLEF!E226)</f>
        <v>46.733656957125959</v>
      </c>
      <c r="F246" s="26">
        <f>$P$19*(CLEF!F226)</f>
        <v>44.588924756181171</v>
      </c>
      <c r="G246" s="26">
        <f>$P$19*(CLEF!G226)</f>
        <v>44.330245652285186</v>
      </c>
      <c r="H246" s="26">
        <f>$P$19*(CLEF!H226)</f>
        <v>45.274504144273322</v>
      </c>
      <c r="I246" s="26">
        <f>$P$19*(CLEF!I226)</f>
        <v>46.701515515877638</v>
      </c>
      <c r="J246" s="26">
        <f>$P$19*(CLEF!J226)</f>
        <v>56.999484857422367</v>
      </c>
      <c r="K246" s="26">
        <f>$P$19*(CLEF!K226)</f>
        <v>71.388066237302823</v>
      </c>
      <c r="L246" s="26">
        <f>$P$19*(CLEF!L226)</f>
        <v>83.160656874922225</v>
      </c>
      <c r="M246" s="26">
        <f>$P$19*(CLEF!M226)</f>
        <v>96.615493176281007</v>
      </c>
      <c r="N246" s="26">
        <f>$P$19*(CLEF!N226)</f>
        <v>103.39804662757437</v>
      </c>
      <c r="O246" s="26">
        <f>$P$19*(CLEF!O226)</f>
        <v>105.45232194147655</v>
      </c>
      <c r="P246" s="26">
        <f>$P$19*(CLEF!P226)</f>
        <v>106.20213825820738</v>
      </c>
      <c r="Q246" s="26">
        <f>$P$19*(CLEF!Q226)</f>
        <v>108.06385723261862</v>
      </c>
      <c r="R246" s="26">
        <f>$P$19*(CLEF!R226)</f>
        <v>109.62149227281174</v>
      </c>
      <c r="S246" s="26">
        <f>$P$19*(CLEF!S226)</f>
        <v>107.68533945053541</v>
      </c>
      <c r="T246" s="26">
        <f>$P$19*(CLEF!T226)</f>
        <v>102.6463019763965</v>
      </c>
      <c r="U246" s="26">
        <f>$P$19*(CLEF!U226)</f>
        <v>97.821001769588648</v>
      </c>
      <c r="V246" s="26">
        <f>$P$19*(CLEF!V226)</f>
        <v>93.645797662147075</v>
      </c>
      <c r="W246" s="26">
        <f>$P$19*(CLEF!W226)</f>
        <v>86.036816939045622</v>
      </c>
      <c r="X246" s="26">
        <f>$P$19*(CLEF!X226)</f>
        <v>73.801973679723574</v>
      </c>
      <c r="Y246" s="26">
        <f>$P$19*(CLEF!Y226)</f>
        <v>61.32099533766695</v>
      </c>
      <c r="Z246" s="13">
        <f t="shared" si="4"/>
        <v>1862.6191434588966</v>
      </c>
    </row>
    <row r="247" spans="1:26" x14ac:dyDescent="0.25">
      <c r="A247" s="49">
        <v>42586</v>
      </c>
      <c r="B247" s="26">
        <f>$P$19*(CLEF!B227)</f>
        <v>50.570529067505696</v>
      </c>
      <c r="C247" s="26">
        <f>$P$19*(CLEF!C227)</f>
        <v>43.908575815474819</v>
      </c>
      <c r="D247" s="26">
        <f>$P$19*(CLEF!D227)</f>
        <v>39.824959474603787</v>
      </c>
      <c r="E247" s="26">
        <f>$P$19*(CLEF!E227)</f>
        <v>37.50067138424987</v>
      </c>
      <c r="F247" s="26">
        <f>$P$19*(CLEF!F227)</f>
        <v>37.342456051871828</v>
      </c>
      <c r="G247" s="26">
        <f>$P$19*(CLEF!G227)</f>
        <v>40.473023929721911</v>
      </c>
      <c r="H247" s="26">
        <f>$P$19*(CLEF!H227)</f>
        <v>46.854285834360006</v>
      </c>
      <c r="I247" s="26">
        <f>$P$19*(CLEF!I227)</f>
        <v>51.883120515471099</v>
      </c>
      <c r="J247" s="26">
        <f>$P$19*(CLEF!J227)</f>
        <v>62.235773220439945</v>
      </c>
      <c r="K247" s="26">
        <f>$P$19*(CLEF!K227)</f>
        <v>76.482036884184154</v>
      </c>
      <c r="L247" s="26">
        <f>$P$19*(CLEF!L227)</f>
        <v>91.845666531944133</v>
      </c>
      <c r="M247" s="26">
        <f>$P$19*(CLEF!M227)</f>
        <v>105.99627914062152</v>
      </c>
      <c r="N247" s="26">
        <f>$P$19*(CLEF!N227)</f>
        <v>110.02805642001586</v>
      </c>
      <c r="O247" s="26">
        <f>$P$19*(CLEF!O227)</f>
        <v>108.18610140523704</v>
      </c>
      <c r="P247" s="26">
        <f>$P$19*(CLEF!P227)</f>
        <v>101.80238494265015</v>
      </c>
      <c r="Q247" s="26">
        <f>$P$19*(CLEF!Q227)</f>
        <v>95.497861143613676</v>
      </c>
      <c r="R247" s="26">
        <f>$P$19*(CLEF!R227)</f>
        <v>89.428192310004036</v>
      </c>
      <c r="S247" s="26">
        <f>$P$19*(CLEF!S227)</f>
        <v>82.892854720902378</v>
      </c>
      <c r="T247" s="26">
        <f>$P$19*(CLEF!T227)</f>
        <v>78.854556830921112</v>
      </c>
      <c r="U247" s="26">
        <f>$P$19*(CLEF!U227)</f>
        <v>75.856167796959383</v>
      </c>
      <c r="V247" s="26">
        <f>$P$19*(CLEF!V227)</f>
        <v>77.865925224550523</v>
      </c>
      <c r="W247" s="26">
        <f>$P$19*(CLEF!W227)</f>
        <v>73.026362045878116</v>
      </c>
      <c r="X247" s="26">
        <f>$P$19*(CLEF!X227)</f>
        <v>64.095059059001613</v>
      </c>
      <c r="Y247" s="26">
        <f>$P$19*(CLEF!Y227)</f>
        <v>54.654315403099545</v>
      </c>
      <c r="Z247" s="13">
        <f t="shared" si="4"/>
        <v>1697.1052151532824</v>
      </c>
    </row>
    <row r="248" spans="1:26" x14ac:dyDescent="0.25">
      <c r="A248" s="49">
        <v>42587</v>
      </c>
      <c r="B248" s="26">
        <f>$P$19*(CLEF!B228)</f>
        <v>46.108893181117139</v>
      </c>
      <c r="C248" s="26">
        <f>$P$19*(CLEF!C228)</f>
        <v>40.675210884881004</v>
      </c>
      <c r="D248" s="26">
        <f>$P$19*(CLEF!D228)</f>
        <v>37.64479373948614</v>
      </c>
      <c r="E248" s="26">
        <f>$P$19*(CLEF!E228)</f>
        <v>36.025240540135513</v>
      </c>
      <c r="F248" s="26">
        <f>$P$19*(CLEF!F228)</f>
        <v>35.940616337880847</v>
      </c>
      <c r="G248" s="26">
        <f>$P$19*(CLEF!G228)</f>
        <v>38.668699941874152</v>
      </c>
      <c r="H248" s="26">
        <f>$P$19*(CLEF!H228)</f>
        <v>45.401157123117329</v>
      </c>
      <c r="I248" s="26">
        <f>$P$19*(CLEF!I228)</f>
        <v>51.258384380880614</v>
      </c>
      <c r="J248" s="26">
        <f>$P$19*(CLEF!J228)</f>
        <v>62.635210718959954</v>
      </c>
      <c r="K248" s="26">
        <f>$P$19*(CLEF!K228)</f>
        <v>78.427119266655936</v>
      </c>
      <c r="L248" s="26">
        <f>$P$19*(CLEF!L228)</f>
        <v>93.111864623363957</v>
      </c>
      <c r="M248" s="26">
        <f>$P$19*(CLEF!M228)</f>
        <v>107.88062054283945</v>
      </c>
      <c r="N248" s="26">
        <f>$P$19*(CLEF!N228)</f>
        <v>120.28196499520536</v>
      </c>
      <c r="O248" s="26">
        <f>$P$19*(CLEF!O228)</f>
        <v>127.99600936735463</v>
      </c>
      <c r="P248" s="26">
        <f>$P$19*(CLEF!P228)</f>
        <v>126.41815946689238</v>
      </c>
      <c r="Q248" s="26">
        <f>$P$19*(CLEF!Q228)</f>
        <v>125.21817121034536</v>
      </c>
      <c r="R248" s="26">
        <f>$P$19*(CLEF!R228)</f>
        <v>126.40494168615885</v>
      </c>
      <c r="S248" s="26">
        <f>$P$19*(CLEF!S228)</f>
        <v>127.50436908070601</v>
      </c>
      <c r="T248" s="26">
        <f>$P$19*(CLEF!T228)</f>
        <v>123.22655726423632</v>
      </c>
      <c r="U248" s="26">
        <f>$P$19*(CLEF!U228)</f>
        <v>113.94677166044734</v>
      </c>
      <c r="V248" s="26">
        <f>$P$19*(CLEF!V228)</f>
        <v>109.83084042842788</v>
      </c>
      <c r="W248" s="26">
        <f>$P$19*(CLEF!W228)</f>
        <v>99.60807647583772</v>
      </c>
      <c r="X248" s="26">
        <f>$P$19*(CLEF!X228)</f>
        <v>84.042079512663918</v>
      </c>
      <c r="Y248" s="26">
        <f>$P$19*(CLEF!Y228)</f>
        <v>69.807640502168795</v>
      </c>
      <c r="Z248" s="13">
        <f t="shared" si="4"/>
        <v>2028.0633929316368</v>
      </c>
    </row>
    <row r="249" spans="1:26" x14ac:dyDescent="0.25">
      <c r="A249" s="49">
        <v>42588</v>
      </c>
      <c r="B249" s="26">
        <f>$P$19*(CLEF!B229)</f>
        <v>56.822109875920439</v>
      </c>
      <c r="C249" s="26">
        <f>$P$19*(CLEF!C229)</f>
        <v>49.011033414340389</v>
      </c>
      <c r="D249" s="26">
        <f>$P$19*(CLEF!D229)</f>
        <v>43.737362106121367</v>
      </c>
      <c r="E249" s="26">
        <f>$P$19*(CLEF!E229)</f>
        <v>40.562822605490233</v>
      </c>
      <c r="F249" s="26">
        <f>$P$19*(CLEF!F229)</f>
        <v>39.97347681535647</v>
      </c>
      <c r="G249" s="26">
        <f>$P$19*(CLEF!G229)</f>
        <v>42.249688186787786</v>
      </c>
      <c r="H249" s="26">
        <f>$P$19*(CLEF!H229)</f>
        <v>48.215951856450133</v>
      </c>
      <c r="I249" s="26">
        <f>$P$19*(CLEF!I229)</f>
        <v>54.307222112976454</v>
      </c>
      <c r="J249" s="26">
        <f>$P$19*(CLEF!J229)</f>
        <v>67.267536855342158</v>
      </c>
      <c r="K249" s="26">
        <f>$P$19*(CLEF!K229)</f>
        <v>84.776539639434731</v>
      </c>
      <c r="L249" s="26">
        <f>$P$19*(CLEF!L229)</f>
        <v>102.09914148238343</v>
      </c>
      <c r="M249" s="26">
        <f>$P$19*(CLEF!M229)</f>
        <v>121.92499197804767</v>
      </c>
      <c r="N249" s="26">
        <f>$P$19*(CLEF!N229)</f>
        <v>136.45743450176101</v>
      </c>
      <c r="O249" s="26">
        <f>$P$19*(CLEF!O229)</f>
        <v>149.16873979940232</v>
      </c>
      <c r="P249" s="26">
        <f>$P$19*(CLEF!P229)</f>
        <v>157.2882723765467</v>
      </c>
      <c r="Q249" s="26">
        <f>$P$19*(CLEF!Q229)</f>
        <v>157.95244901441646</v>
      </c>
      <c r="R249" s="26">
        <f>$P$19*(CLEF!R229)</f>
        <v>150.96893035865472</v>
      </c>
      <c r="S249" s="26">
        <f>$P$19*(CLEF!S229)</f>
        <v>143.50885395616271</v>
      </c>
      <c r="T249" s="26">
        <f>$P$19*(CLEF!T229)</f>
        <v>133.65670061242119</v>
      </c>
      <c r="U249" s="26">
        <f>$P$19*(CLEF!U229)</f>
        <v>124.16796316185155</v>
      </c>
      <c r="V249" s="26">
        <f>$P$19*(CLEF!V229)</f>
        <v>119.95984745414314</v>
      </c>
      <c r="W249" s="26">
        <f>$P$19*(CLEF!W229)</f>
        <v>110.06505411294917</v>
      </c>
      <c r="X249" s="26">
        <f>$P$19*(CLEF!X229)</f>
        <v>92.104982079497475</v>
      </c>
      <c r="Y249" s="26">
        <f>$P$19*(CLEF!Y229)</f>
        <v>76.883530213193367</v>
      </c>
      <c r="Z249" s="13">
        <f t="shared" si="4"/>
        <v>2303.1306345696507</v>
      </c>
    </row>
    <row r="250" spans="1:26" x14ac:dyDescent="0.25">
      <c r="A250" s="49">
        <v>42589</v>
      </c>
      <c r="B250" s="26">
        <f>$P$19*(CLEF!B230)</f>
        <v>63.147981487860292</v>
      </c>
      <c r="C250" s="26">
        <f>$P$19*(CLEF!C230)</f>
        <v>54.393891780188447</v>
      </c>
      <c r="D250" s="26">
        <f>$P$19*(CLEF!D230)</f>
        <v>48.904098786788552</v>
      </c>
      <c r="E250" s="26">
        <f>$P$19*(CLEF!E230)</f>
        <v>45.417001184111079</v>
      </c>
      <c r="F250" s="26">
        <f>$P$19*(CLEF!F230)</f>
        <v>44.166023494183655</v>
      </c>
      <c r="G250" s="26">
        <f>$P$19*(CLEF!G230)</f>
        <v>46.548994661195827</v>
      </c>
      <c r="H250" s="26">
        <f>$P$19*(CLEF!H230)</f>
        <v>52.741907941250119</v>
      </c>
      <c r="I250" s="26">
        <f>$P$19*(CLEF!I230)</f>
        <v>58.446409452318122</v>
      </c>
      <c r="J250" s="26">
        <f>$P$19*(CLEF!J230)</f>
        <v>72.675165732719861</v>
      </c>
      <c r="K250" s="26">
        <f>$P$19*(CLEF!K230)</f>
        <v>91.316897601142799</v>
      </c>
      <c r="L250" s="26">
        <f>$P$19*(CLEF!L230)</f>
        <v>109.63380134191729</v>
      </c>
      <c r="M250" s="26">
        <f>$P$19*(CLEF!M230)</f>
        <v>128.39533111743535</v>
      </c>
      <c r="N250" s="26">
        <f>$P$19*(CLEF!N230)</f>
        <v>143.87525339492689</v>
      </c>
      <c r="O250" s="26">
        <f>$P$19*(CLEF!O230)</f>
        <v>154.96735653923048</v>
      </c>
      <c r="P250" s="26">
        <f>$P$19*(CLEF!P230)</f>
        <v>157.30301665460811</v>
      </c>
      <c r="Q250" s="26">
        <f>$P$19*(CLEF!Q230)</f>
        <v>155.93475504458382</v>
      </c>
      <c r="R250" s="26">
        <f>$P$19*(CLEF!R230)</f>
        <v>153.69674860503196</v>
      </c>
      <c r="S250" s="26">
        <f>$P$19*(CLEF!S230)</f>
        <v>149.82995431377904</v>
      </c>
      <c r="T250" s="26">
        <f>$P$19*(CLEF!T230)</f>
        <v>139.75934531259531</v>
      </c>
      <c r="U250" s="26">
        <f>$P$19*(CLEF!U230)</f>
        <v>128.60855701852711</v>
      </c>
      <c r="V250" s="26">
        <f>$P$19*(CLEF!V230)</f>
        <v>118.76536191295257</v>
      </c>
      <c r="W250" s="26">
        <f>$P$19*(CLEF!W230)</f>
        <v>105.69390793778749</v>
      </c>
      <c r="X250" s="26">
        <f>$P$19*(CLEF!X230)</f>
        <v>87.185602923290986</v>
      </c>
      <c r="Y250" s="26">
        <f>$P$19*(CLEF!Y230)</f>
        <v>71.686365513697353</v>
      </c>
      <c r="Z250" s="13">
        <f t="shared" si="4"/>
        <v>2383.0937297521223</v>
      </c>
    </row>
    <row r="251" spans="1:26" x14ac:dyDescent="0.25">
      <c r="A251" s="49">
        <v>42590</v>
      </c>
      <c r="B251" s="26">
        <f>$P$19*(CLEF!B231)</f>
        <v>58.995939161400869</v>
      </c>
      <c r="C251" s="26">
        <f>$P$19*(CLEF!C231)</f>
        <v>50.186693422051249</v>
      </c>
      <c r="D251" s="26">
        <f>$P$19*(CLEF!D231)</f>
        <v>45.227054885547098</v>
      </c>
      <c r="E251" s="26">
        <f>$P$19*(CLEF!E231)</f>
        <v>42.349085690593178</v>
      </c>
      <c r="F251" s="26">
        <f>$P$19*(CLEF!F231)</f>
        <v>41.088631485904848</v>
      </c>
      <c r="G251" s="26">
        <f>$P$19*(CLEF!G231)</f>
        <v>45.726512856338374</v>
      </c>
      <c r="H251" s="26">
        <f>$P$19*(CLEF!H231)</f>
        <v>49.555733822121013</v>
      </c>
      <c r="I251" s="26">
        <f>$P$19*(CLEF!I231)</f>
        <v>54.97636107647412</v>
      </c>
      <c r="J251" s="26">
        <f>$P$19*(CLEF!J231)</f>
        <v>64.292861394176171</v>
      </c>
      <c r="K251" s="26">
        <f>$P$19*(CLEF!K231)</f>
        <v>79.251755720073149</v>
      </c>
      <c r="L251" s="26">
        <f>$P$19*(CLEF!L231)</f>
        <v>94.341050855623564</v>
      </c>
      <c r="M251" s="26">
        <f>$P$19*(CLEF!M231)</f>
        <v>111.81096107279023</v>
      </c>
      <c r="N251" s="26">
        <f>$P$19*(CLEF!N231)</f>
        <v>128.63522269480185</v>
      </c>
      <c r="O251" s="26">
        <f>$P$19*(CLEF!O231)</f>
        <v>143.32582941426935</v>
      </c>
      <c r="P251" s="26">
        <f>$P$19*(CLEF!P231)</f>
        <v>151.15677003562325</v>
      </c>
      <c r="Q251" s="26">
        <f>$P$19*(CLEF!Q231)</f>
        <v>151.63411832691807</v>
      </c>
      <c r="R251" s="26">
        <f>$P$19*(CLEF!R231)</f>
        <v>149.03954277351761</v>
      </c>
      <c r="S251" s="26">
        <f>$P$19*(CLEF!S231)</f>
        <v>138.12417989464734</v>
      </c>
      <c r="T251" s="26">
        <f>$P$19*(CLEF!T231)</f>
        <v>125.21817121034536</v>
      </c>
      <c r="U251" s="26">
        <f>$P$19*(CLEF!U231)</f>
        <v>113.7084615177277</v>
      </c>
      <c r="V251" s="26">
        <f>$P$19*(CLEF!V231)</f>
        <v>109.69535705297669</v>
      </c>
      <c r="W251" s="26">
        <f>$P$19*(CLEF!W231)</f>
        <v>100.57251320321564</v>
      </c>
      <c r="X251" s="26">
        <f>$P$19*(CLEF!X231)</f>
        <v>87.328363593156169</v>
      </c>
      <c r="Y251" s="26">
        <f>$P$19*(CLEF!Y231)</f>
        <v>75.825453689450697</v>
      </c>
      <c r="Z251" s="13">
        <f t="shared" si="4"/>
        <v>2212.0666248497437</v>
      </c>
    </row>
    <row r="252" spans="1:26" x14ac:dyDescent="0.25">
      <c r="A252" s="49">
        <v>42591</v>
      </c>
      <c r="B252" s="26">
        <f>$P$19*(CLEF!B232)</f>
        <v>62.49572693923924</v>
      </c>
      <c r="C252" s="26">
        <f>$P$19*(CLEF!C232)</f>
        <v>54.021702500834735</v>
      </c>
      <c r="D252" s="26">
        <f>$P$19*(CLEF!D232)</f>
        <v>48.069126170499985</v>
      </c>
      <c r="E252" s="26">
        <f>$P$19*(CLEF!E232)</f>
        <v>44.416388404960031</v>
      </c>
      <c r="F252" s="26">
        <f>$P$19*(CLEF!F232)</f>
        <v>42.678694056026181</v>
      </c>
      <c r="G252" s="26">
        <f>$P$19*(CLEF!G232)</f>
        <v>42.678694056026181</v>
      </c>
      <c r="H252" s="26">
        <f>$P$19*(CLEF!H232)</f>
        <v>43.838493417892252</v>
      </c>
      <c r="I252" s="26">
        <f>$P$19*(CLEF!I232)</f>
        <v>47.443565976125186</v>
      </c>
      <c r="J252" s="26">
        <f>$P$19*(CLEF!J232)</f>
        <v>62.263599490767312</v>
      </c>
      <c r="K252" s="26">
        <f>$P$19*(CLEF!K232)</f>
        <v>82.241230051101795</v>
      </c>
      <c r="L252" s="26">
        <f>$P$19*(CLEF!L232)</f>
        <v>101.1392175620676</v>
      </c>
      <c r="M252" s="26">
        <f>$P$19*(CLEF!M232)</f>
        <v>119.02173606807654</v>
      </c>
      <c r="N252" s="26">
        <f>$P$19*(CLEF!N232)</f>
        <v>133.18142888267937</v>
      </c>
      <c r="O252" s="26">
        <f>$P$19*(CLEF!O232)</f>
        <v>142.96013068546014</v>
      </c>
      <c r="P252" s="26">
        <f>$P$19*(CLEF!P232)</f>
        <v>149.88752033161848</v>
      </c>
      <c r="Q252" s="26">
        <f>$P$19*(CLEF!Q232)</f>
        <v>154.04673871579732</v>
      </c>
      <c r="R252" s="26">
        <f>$P$19*(CLEF!R232)</f>
        <v>153.46364299586844</v>
      </c>
      <c r="S252" s="26">
        <f>$P$19*(CLEF!S232)</f>
        <v>144.68014834736417</v>
      </c>
      <c r="T252" s="26">
        <f>$P$19*(CLEF!T232)</f>
        <v>130.72366176522183</v>
      </c>
      <c r="U252" s="26">
        <f>$P$19*(CLEF!U232)</f>
        <v>117.78090208764526</v>
      </c>
      <c r="V252" s="26">
        <f>$P$19*(CLEF!V232)</f>
        <v>113.02002262490807</v>
      </c>
      <c r="W252" s="26">
        <f>$P$19*(CLEF!W232)</f>
        <v>103.13522096540932</v>
      </c>
      <c r="X252" s="26">
        <f>$P$19*(CLEF!X232)</f>
        <v>89.517153450796599</v>
      </c>
      <c r="Y252" s="26">
        <f>$P$19*(CLEF!Y232)</f>
        <v>77.710395601482134</v>
      </c>
      <c r="Z252" s="13">
        <f t="shared" si="4"/>
        <v>2260.4151411478679</v>
      </c>
    </row>
    <row r="253" spans="1:26" x14ac:dyDescent="0.25">
      <c r="A253" s="49">
        <v>42592</v>
      </c>
      <c r="B253" s="26">
        <f>$P$19*(CLEF!B233)</f>
        <v>65.705068022116393</v>
      </c>
      <c r="C253" s="26">
        <f>$P$19*(CLEF!C233)</f>
        <v>57.221592291745253</v>
      </c>
      <c r="D253" s="26">
        <f>$P$19*(CLEF!D233)</f>
        <v>50.712751420748688</v>
      </c>
      <c r="E253" s="26">
        <f>$P$19*(CLEF!E233)</f>
        <v>46.733656957125959</v>
      </c>
      <c r="F253" s="26">
        <f>$P$19*(CLEF!F233)</f>
        <v>44.40071986697275</v>
      </c>
      <c r="G253" s="26">
        <f>$P$19*(CLEF!G233)</f>
        <v>43.582003514328989</v>
      </c>
      <c r="H253" s="26">
        <f>$P$19*(CLEF!H233)</f>
        <v>43.955328510458827</v>
      </c>
      <c r="I253" s="26">
        <f>$P$19*(CLEF!I233)</f>
        <v>46.100910685017638</v>
      </c>
      <c r="J253" s="26">
        <f>$P$19*(CLEF!J233)</f>
        <v>60.038931072118714</v>
      </c>
      <c r="K253" s="26">
        <f>$P$19*(CLEF!K233)</f>
        <v>79.712916851269028</v>
      </c>
      <c r="L253" s="26">
        <f>$P$19*(CLEF!L233)</f>
        <v>98.835197541713086</v>
      </c>
      <c r="M253" s="26">
        <f>$P$19*(CLEF!M233)</f>
        <v>119.1371946180097</v>
      </c>
      <c r="N253" s="26">
        <f>$P$19*(CLEF!N233)</f>
        <v>134.22814409244788</v>
      </c>
      <c r="O253" s="26">
        <f>$P$19*(CLEF!O233)</f>
        <v>146.08345996688183</v>
      </c>
      <c r="P253" s="26">
        <f>$P$19*(CLEF!P233)</f>
        <v>151.92378657043525</v>
      </c>
      <c r="Q253" s="26">
        <f>$P$19*(CLEF!Q233)</f>
        <v>153.08522368633811</v>
      </c>
      <c r="R253" s="26">
        <f>$P$19*(CLEF!R233)</f>
        <v>152.05422746014531</v>
      </c>
      <c r="S253" s="26">
        <f>$P$19*(CLEF!S233)</f>
        <v>148.00798162583746</v>
      </c>
      <c r="T253" s="26">
        <f>$P$19*(CLEF!T233)</f>
        <v>137.35153591257861</v>
      </c>
      <c r="U253" s="26">
        <f>$P$19*(CLEF!U233)</f>
        <v>124.19416446229812</v>
      </c>
      <c r="V253" s="26">
        <f>$P$19*(CLEF!V233)</f>
        <v>118.31737226311451</v>
      </c>
      <c r="W253" s="26">
        <f>$P$19*(CLEF!W233)</f>
        <v>106.31120334807792</v>
      </c>
      <c r="X253" s="26">
        <f>$P$19*(CLEF!X233)</f>
        <v>89.873440276660318</v>
      </c>
      <c r="Y253" s="26">
        <f>$P$19*(CLEF!Y233)</f>
        <v>74.368628284022492</v>
      </c>
      <c r="Z253" s="13">
        <f t="shared" si="4"/>
        <v>2291.9354393004633</v>
      </c>
    </row>
    <row r="254" spans="1:26" x14ac:dyDescent="0.25">
      <c r="A254" s="49">
        <v>42593</v>
      </c>
      <c r="B254" s="26">
        <f>$P$19*(CLEF!B234)</f>
        <v>61.219771427144636</v>
      </c>
      <c r="C254" s="26">
        <f>$P$19*(CLEF!C234)</f>
        <v>52.426484460674871</v>
      </c>
      <c r="D254" s="26">
        <f>$P$19*(CLEF!D234)</f>
        <v>46.757770293934513</v>
      </c>
      <c r="E254" s="26">
        <f>$P$19*(CLEF!E234)</f>
        <v>43.457915659107144</v>
      </c>
      <c r="F254" s="26">
        <f>$P$19*(CLEF!F234)</f>
        <v>42.417967759584229</v>
      </c>
      <c r="G254" s="26">
        <f>$P$19*(CLEF!G234)</f>
        <v>45.25077640525064</v>
      </c>
      <c r="H254" s="26">
        <f>$P$19*(CLEF!H234)</f>
        <v>51.393141823582553</v>
      </c>
      <c r="I254" s="26">
        <f>$P$19*(CLEF!I234)</f>
        <v>56.20347420235808</v>
      </c>
      <c r="J254" s="26">
        <f>$P$19*(CLEF!J234)</f>
        <v>68.176939518800765</v>
      </c>
      <c r="K254" s="26">
        <f>$P$19*(CLEF!K234)</f>
        <v>86.725174289681192</v>
      </c>
      <c r="L254" s="26">
        <f>$P$19*(CLEF!L234)</f>
        <v>105.7906197322832</v>
      </c>
      <c r="M254" s="26">
        <f>$P$19*(CLEF!M234)</f>
        <v>126.52392659003701</v>
      </c>
      <c r="N254" s="26">
        <f>$P$19*(CLEF!N234)</f>
        <v>143.35397943470906</v>
      </c>
      <c r="O254" s="26">
        <f>$P$19*(CLEF!O234)</f>
        <v>154.51401136458864</v>
      </c>
      <c r="P254" s="26">
        <f>$P$19*(CLEF!P234)</f>
        <v>157.42099575637633</v>
      </c>
      <c r="Q254" s="26">
        <f>$P$19*(CLEF!Q234)</f>
        <v>156.6107825950501</v>
      </c>
      <c r="R254" s="26">
        <f>$P$19*(CLEF!R234)</f>
        <v>157.03772537792696</v>
      </c>
      <c r="S254" s="26">
        <f>$P$19*(CLEF!S234)</f>
        <v>154.28028658765427</v>
      </c>
      <c r="T254" s="26">
        <f>$P$19*(CLEF!T234)</f>
        <v>146.11187949115038</v>
      </c>
      <c r="U254" s="26">
        <f>$P$19*(CLEF!U234)</f>
        <v>133.91505976689984</v>
      </c>
      <c r="V254" s="26">
        <f>$P$19*(CLEF!V234)</f>
        <v>129.14239573097018</v>
      </c>
      <c r="W254" s="26">
        <f>$P$19*(CLEF!W234)</f>
        <v>114.51218551058038</v>
      </c>
      <c r="X254" s="26">
        <f>$P$19*(CLEF!X234)</f>
        <v>97.693142588351762</v>
      </c>
      <c r="Y254" s="26">
        <f>$P$19*(CLEF!Y234)</f>
        <v>79.828416172294197</v>
      </c>
      <c r="Z254" s="13">
        <f t="shared" si="4"/>
        <v>2410.7648225389908</v>
      </c>
    </row>
    <row r="255" spans="1:26" x14ac:dyDescent="0.25">
      <c r="A255" s="49">
        <v>42594</v>
      </c>
      <c r="B255" s="26">
        <f>$P$19*(CLEF!B235)</f>
        <v>65.666956034506157</v>
      </c>
      <c r="C255" s="26">
        <f>$P$19*(CLEF!C235)</f>
        <v>56.733526040488243</v>
      </c>
      <c r="D255" s="26">
        <f>$P$19*(CLEF!D235)</f>
        <v>50.061845773342739</v>
      </c>
      <c r="E255" s="26">
        <f>$P$19*(CLEF!E235)</f>
        <v>46.172778027189644</v>
      </c>
      <c r="F255" s="26">
        <f>$P$19*(CLEF!F235)</f>
        <v>44.927120619257643</v>
      </c>
      <c r="G255" s="26">
        <f>$P$19*(CLEF!G235)</f>
        <v>47.354534695233575</v>
      </c>
      <c r="H255" s="26">
        <f>$P$19*(CLEF!H235)</f>
        <v>53.6249610771563</v>
      </c>
      <c r="I255" s="26">
        <f>$P$19*(CLEF!I235)</f>
        <v>58.977881022797902</v>
      </c>
      <c r="J255" s="26">
        <f>$P$19*(CLEF!J235)</f>
        <v>71.397999526501835</v>
      </c>
      <c r="K255" s="26">
        <f>$P$19*(CLEF!K235)</f>
        <v>89.217086851216848</v>
      </c>
      <c r="L255" s="26">
        <f>$P$19*(CLEF!L235)</f>
        <v>106.83306468843563</v>
      </c>
      <c r="M255" s="26">
        <f>$P$19*(CLEF!M235)</f>
        <v>124.06318560148357</v>
      </c>
      <c r="N255" s="26">
        <f>$P$19*(CLEF!N235)</f>
        <v>137.20002120552442</v>
      </c>
      <c r="O255" s="26">
        <f>$P$19*(CLEF!O235)</f>
        <v>147.75065107763888</v>
      </c>
      <c r="P255" s="26">
        <f>$P$19*(CLEF!P235)</f>
        <v>151.69202986248686</v>
      </c>
      <c r="Q255" s="26">
        <f>$P$19*(CLEF!Q235)</f>
        <v>151.38811765058017</v>
      </c>
      <c r="R255" s="26">
        <f>$P$19*(CLEF!R235)</f>
        <v>153.75505264874116</v>
      </c>
      <c r="S255" s="26">
        <f>$P$19*(CLEF!S235)</f>
        <v>152.17022190807651</v>
      </c>
      <c r="T255" s="26">
        <f>$P$19*(CLEF!T235)</f>
        <v>146.68085044630638</v>
      </c>
      <c r="U255" s="26">
        <f>$P$19*(CLEF!U235)</f>
        <v>135.00562428617329</v>
      </c>
      <c r="V255" s="26">
        <f>$P$19*(CLEF!V235)</f>
        <v>127.99600936735463</v>
      </c>
      <c r="W255" s="26">
        <f>$P$19*(CLEF!W235)</f>
        <v>114.44929264590864</v>
      </c>
      <c r="X255" s="26">
        <f>$P$19*(CLEF!X235)</f>
        <v>96.765773002970718</v>
      </c>
      <c r="Y255" s="26">
        <f>$P$19*(CLEF!Y235)</f>
        <v>80.681485970689153</v>
      </c>
      <c r="Z255" s="13">
        <f t="shared" si="4"/>
        <v>2410.5660700300614</v>
      </c>
    </row>
    <row r="256" spans="1:26" x14ac:dyDescent="0.25">
      <c r="A256" s="49">
        <v>42595</v>
      </c>
      <c r="B256" s="26">
        <f>$P$19*(CLEF!B236)</f>
        <v>66.249365210706941</v>
      </c>
      <c r="C256" s="26">
        <f>$P$19*(CLEF!C236)</f>
        <v>57.890505977683411</v>
      </c>
      <c r="D256" s="26">
        <f>$P$19*(CLEF!D236)</f>
        <v>51.773095577348599</v>
      </c>
      <c r="E256" s="26">
        <f>$P$19*(CLEF!E236)</f>
        <v>46.96701306664319</v>
      </c>
      <c r="F256" s="26">
        <f>$P$19*(CLEF!F236)</f>
        <v>45.750364981743594</v>
      </c>
      <c r="G256" s="26">
        <f>$P$19*(CLEF!G236)</f>
        <v>48.330304404131837</v>
      </c>
      <c r="H256" s="26">
        <f>$P$19*(CLEF!H236)</f>
        <v>54.932786108046287</v>
      </c>
      <c r="I256" s="26">
        <f>$P$19*(CLEF!I236)</f>
        <v>60.513545281621752</v>
      </c>
      <c r="J256" s="26">
        <f>$P$19*(CLEF!J236)</f>
        <v>74.247019864025958</v>
      </c>
      <c r="K256" s="26">
        <f>$P$19*(CLEF!K236)</f>
        <v>92.669972670412179</v>
      </c>
      <c r="L256" s="26">
        <f>$P$19*(CLEF!L236)</f>
        <v>111.07873264503282</v>
      </c>
      <c r="M256" s="26">
        <f>$P$19*(CLEF!M236)</f>
        <v>131.76069280407415</v>
      </c>
      <c r="N256" s="26">
        <f>$P$19*(CLEF!N236)</f>
        <v>147.65063855227538</v>
      </c>
      <c r="O256" s="26">
        <f>$P$19*(CLEF!O236)</f>
        <v>159.13666265903328</v>
      </c>
      <c r="P256" s="26">
        <f>$P$19*(CLEF!P236)</f>
        <v>165.07875321731996</v>
      </c>
      <c r="Q256" s="26">
        <f>$P$19*(CLEF!Q236)</f>
        <v>168.18972747577814</v>
      </c>
      <c r="R256" s="26">
        <f>$P$19*(CLEF!R236)</f>
        <v>168.17448150597374</v>
      </c>
      <c r="S256" s="26">
        <f>$P$19*(CLEF!S236)</f>
        <v>160.92127555146121</v>
      </c>
      <c r="T256" s="26">
        <f>$P$19*(CLEF!T236)</f>
        <v>150.03148374869929</v>
      </c>
      <c r="U256" s="26">
        <f>$P$19*(CLEF!U236)</f>
        <v>136.40250823937325</v>
      </c>
      <c r="V256" s="26">
        <f>$P$19*(CLEF!V236)</f>
        <v>130.89845745687467</v>
      </c>
      <c r="W256" s="26">
        <f>$P$19*(CLEF!W236)</f>
        <v>118.47087335159428</v>
      </c>
      <c r="X256" s="26">
        <f>$P$19*(CLEF!X236)</f>
        <v>100.21913149041971</v>
      </c>
      <c r="Y256" s="26">
        <f>$P$19*(CLEF!Y236)</f>
        <v>83.579290647445404</v>
      </c>
      <c r="Z256" s="13">
        <f t="shared" si="4"/>
        <v>2530.9166824877188</v>
      </c>
    </row>
    <row r="257" spans="1:26" x14ac:dyDescent="0.25">
      <c r="A257" s="49">
        <v>42596</v>
      </c>
      <c r="B257" s="26">
        <f>$P$19*(CLEF!B237)</f>
        <v>69.905898834020746</v>
      </c>
      <c r="C257" s="26">
        <f>$P$19*(CLEF!C237)</f>
        <v>61.192179417837707</v>
      </c>
      <c r="D257" s="26">
        <f>$P$19*(CLEF!D237)</f>
        <v>55.38681022502621</v>
      </c>
      <c r="E257" s="26">
        <f>$P$19*(CLEF!E237)</f>
        <v>51.756179029323171</v>
      </c>
      <c r="F257" s="26">
        <f>$P$19*(CLEF!F237)</f>
        <v>50.170038085429148</v>
      </c>
      <c r="G257" s="26">
        <f>$P$19*(CLEF!G237)</f>
        <v>52.205401486419312</v>
      </c>
      <c r="H257" s="26">
        <f>$P$19*(CLEF!H237)</f>
        <v>58.797451664569145</v>
      </c>
      <c r="I257" s="26">
        <f>$P$19*(CLEF!I237)</f>
        <v>64.038600079966741</v>
      </c>
      <c r="J257" s="26">
        <f>$P$19*(CLEF!J237)</f>
        <v>77.555021461391945</v>
      </c>
      <c r="K257" s="26">
        <f>$P$19*(CLEF!K237)</f>
        <v>96.835172312002499</v>
      </c>
      <c r="L257" s="26">
        <f>$P$19*(CLEF!L237)</f>
        <v>116.11545653245656</v>
      </c>
      <c r="M257" s="26">
        <f>$P$19*(CLEF!M237)</f>
        <v>132.38217277958393</v>
      </c>
      <c r="N257" s="26">
        <f>$P$19*(CLEF!N237)</f>
        <v>147.13682328327943</v>
      </c>
      <c r="O257" s="26">
        <f>$P$19*(CLEF!O237)</f>
        <v>155.23089396791786</v>
      </c>
      <c r="P257" s="26">
        <f>$P$19*(CLEF!P237)</f>
        <v>156.3754767289866</v>
      </c>
      <c r="Q257" s="26">
        <f>$P$19*(CLEF!Q237)</f>
        <v>146.01242324933099</v>
      </c>
      <c r="R257" s="26">
        <f>$P$19*(CLEF!R237)</f>
        <v>131.24839919515793</v>
      </c>
      <c r="S257" s="26">
        <f>$P$19*(CLEF!S237)</f>
        <v>120.42383353829356</v>
      </c>
      <c r="T257" s="26">
        <f>$P$19*(CLEF!T237)</f>
        <v>111.69910972795076</v>
      </c>
      <c r="U257" s="26">
        <f>$P$19*(CLEF!U237)</f>
        <v>104.52479652759963</v>
      </c>
      <c r="V257" s="26">
        <f>$P$19*(CLEF!V237)</f>
        <v>103.08747041522319</v>
      </c>
      <c r="W257" s="26">
        <f>$P$19*(CLEF!W237)</f>
        <v>93.714069201310494</v>
      </c>
      <c r="X257" s="26">
        <f>$P$19*(CLEF!X237)</f>
        <v>81.634658820092611</v>
      </c>
      <c r="Y257" s="26">
        <f>$P$19*(CLEF!Y237)</f>
        <v>67.566771448229829</v>
      </c>
      <c r="Z257" s="13">
        <f t="shared" si="4"/>
        <v>2304.9951080114001</v>
      </c>
    </row>
    <row r="258" spans="1:26" x14ac:dyDescent="0.25">
      <c r="A258" s="49">
        <v>42597</v>
      </c>
      <c r="B258" s="26">
        <f>$P$19*(CLEF!B238)</f>
        <v>56.459355303682379</v>
      </c>
      <c r="C258" s="26">
        <f>$P$19*(CLEF!C238)</f>
        <v>49.464741382598042</v>
      </c>
      <c r="D258" s="26">
        <f>$P$19*(CLEF!D238)</f>
        <v>44.345901751634209</v>
      </c>
      <c r="E258" s="26">
        <f>$P$19*(CLEF!E238)</f>
        <v>42.089369687991628</v>
      </c>
      <c r="F258" s="26">
        <f>$P$19*(CLEF!F238)</f>
        <v>41.504142469190853</v>
      </c>
      <c r="G258" s="26">
        <f>$P$19*(CLEF!G238)</f>
        <v>44.518301277834553</v>
      </c>
      <c r="H258" s="26">
        <f>$P$19*(CLEF!H238)</f>
        <v>51.544955403472542</v>
      </c>
      <c r="I258" s="26">
        <f>$P$19*(CLEF!I238)</f>
        <v>57.810031097839641</v>
      </c>
      <c r="J258" s="26">
        <f>$P$19*(CLEF!J238)</f>
        <v>71.050745570634618</v>
      </c>
      <c r="K258" s="26">
        <f>$P$19*(CLEF!K238)</f>
        <v>86.856600941472877</v>
      </c>
      <c r="L258" s="26">
        <f>$P$19*(CLEF!L238)</f>
        <v>103.38609275069457</v>
      </c>
      <c r="M258" s="26">
        <f>$P$19*(CLEF!M238)</f>
        <v>116.1281249400005</v>
      </c>
      <c r="N258" s="26">
        <f>$P$19*(CLEF!N238)</f>
        <v>126.23317342084995</v>
      </c>
      <c r="O258" s="26">
        <f>$P$19*(CLEF!O238)</f>
        <v>124.07628037790548</v>
      </c>
      <c r="P258" s="26">
        <f>$P$19*(CLEF!P238)</f>
        <v>106.63873446092256</v>
      </c>
      <c r="Q258" s="26">
        <f>$P$19*(CLEF!Q238)</f>
        <v>96.15382620712947</v>
      </c>
      <c r="R258" s="26">
        <f>$P$19*(CLEF!R238)</f>
        <v>89.428192310004036</v>
      </c>
      <c r="S258" s="26">
        <f>$P$19*(CLEF!S238)</f>
        <v>84.917314964427462</v>
      </c>
      <c r="T258" s="26">
        <f>$P$19*(CLEF!T238)</f>
        <v>79.429773019033817</v>
      </c>
      <c r="U258" s="26">
        <f>$P$19*(CLEF!U238)</f>
        <v>74.338216850044674</v>
      </c>
      <c r="V258" s="26">
        <f>$P$19*(CLEF!V238)</f>
        <v>75.018887122239235</v>
      </c>
      <c r="W258" s="26">
        <f>$P$19*(CLEF!W238)</f>
        <v>69.827286640255508</v>
      </c>
      <c r="X258" s="26">
        <f>$P$19*(CLEF!X238)</f>
        <v>62.821430954331419</v>
      </c>
      <c r="Y258" s="26">
        <f>$P$19*(CLEF!Y238)</f>
        <v>54.376552318462387</v>
      </c>
      <c r="Z258" s="13">
        <f t="shared" si="4"/>
        <v>1808.4180312226526</v>
      </c>
    </row>
    <row r="259" spans="1:26" x14ac:dyDescent="0.25">
      <c r="A259" s="49">
        <v>42598</v>
      </c>
      <c r="B259" s="26">
        <f>$P$19*(CLEF!B239)</f>
        <v>46.268688220553436</v>
      </c>
      <c r="C259" s="26">
        <f>$P$19*(CLEF!C239)</f>
        <v>41.239484526507454</v>
      </c>
      <c r="D259" s="26">
        <f>$P$19*(CLEF!D239)</f>
        <v>37.977324148355628</v>
      </c>
      <c r="E259" s="26">
        <f>$P$19*(CLEF!E239)</f>
        <v>35.870172183235731</v>
      </c>
      <c r="F259" s="26">
        <f>$P$19*(CLEF!F239)</f>
        <v>34.81486532961096</v>
      </c>
      <c r="G259" s="26">
        <f>$P$19*(CLEF!G239)</f>
        <v>35.197424287055753</v>
      </c>
      <c r="H259" s="26">
        <f>$P$19*(CLEF!H239)</f>
        <v>37.155905501551189</v>
      </c>
      <c r="I259" s="26">
        <f>$P$19*(CLEF!I239)</f>
        <v>40.465545198471695</v>
      </c>
      <c r="J259" s="26">
        <f>$P$19*(CLEF!J239)</f>
        <v>53.075405454243878</v>
      </c>
      <c r="K259" s="26">
        <f>$P$19*(CLEF!K239)</f>
        <v>73.469067002046884</v>
      </c>
      <c r="L259" s="26">
        <f>$P$19*(CLEF!L239)</f>
        <v>92.737887635278994</v>
      </c>
      <c r="M259" s="26">
        <f>$P$19*(CLEF!M239)</f>
        <v>108.12497068098453</v>
      </c>
      <c r="N259" s="26">
        <f>$P$19*(CLEF!N239)</f>
        <v>123.44851059765195</v>
      </c>
      <c r="O259" s="26">
        <f>$P$19*(CLEF!O239)</f>
        <v>126.25959170643047</v>
      </c>
      <c r="P259" s="26">
        <f>$P$19*(CLEF!P239)</f>
        <v>134.29625427483171</v>
      </c>
      <c r="Q259" s="26">
        <f>$P$19*(CLEF!Q239)</f>
        <v>128.19559250090589</v>
      </c>
      <c r="R259" s="26">
        <f>$P$19*(CLEF!R239)</f>
        <v>117.47489500174603</v>
      </c>
      <c r="S259" s="26">
        <f>$P$19*(CLEF!S239)</f>
        <v>106.79661429558543</v>
      </c>
      <c r="T259" s="26">
        <f>$P$19*(CLEF!T239)</f>
        <v>97.101433456949749</v>
      </c>
      <c r="U259" s="26">
        <f>$P$19*(CLEF!U239)</f>
        <v>89.183777214525819</v>
      </c>
      <c r="V259" s="26">
        <f>$P$19*(CLEF!V239)</f>
        <v>87.053927498734211</v>
      </c>
      <c r="W259" s="26">
        <f>$P$19*(CLEF!W239)</f>
        <v>80.977428816169976</v>
      </c>
      <c r="X259" s="26">
        <f>$P$19*(CLEF!X239)</f>
        <v>72.364813070339494</v>
      </c>
      <c r="Y259" s="26">
        <f>$P$19*(CLEF!Y239)</f>
        <v>61.413089633228608</v>
      </c>
      <c r="Z259" s="13">
        <f t="shared" si="4"/>
        <v>1860.9626682349956</v>
      </c>
    </row>
    <row r="260" spans="1:26" x14ac:dyDescent="0.25">
      <c r="A260" s="49">
        <v>42599</v>
      </c>
      <c r="B260" s="26">
        <f>$P$19*(CLEF!B240)</f>
        <v>52.205401486419312</v>
      </c>
      <c r="C260" s="26">
        <f>$P$19*(CLEF!C240)</f>
        <v>45.845835676555751</v>
      </c>
      <c r="D260" s="26">
        <f>$P$19*(CLEF!D240)</f>
        <v>41.352805703767267</v>
      </c>
      <c r="E260" s="26">
        <f>$P$19*(CLEF!E240)</f>
        <v>38.340428730053446</v>
      </c>
      <c r="F260" s="26">
        <f>$P$19*(CLEF!F240)</f>
        <v>37.105760167983398</v>
      </c>
      <c r="G260" s="26">
        <f>$P$19*(CLEF!G240)</f>
        <v>37.163071884774133</v>
      </c>
      <c r="H260" s="26">
        <f>$P$19*(CLEF!H240)</f>
        <v>38.500742046083666</v>
      </c>
      <c r="I260" s="26">
        <f>$P$19*(CLEF!I240)</f>
        <v>41.1187799808907</v>
      </c>
      <c r="J260" s="26">
        <f>$P$19*(CLEF!J240)</f>
        <v>53.092536223261455</v>
      </c>
      <c r="K260" s="26">
        <f>$P$19*(CLEF!K240)</f>
        <v>72.454847043681454</v>
      </c>
      <c r="L260" s="26">
        <f>$P$19*(CLEF!L240)</f>
        <v>92.398561583710034</v>
      </c>
      <c r="M260" s="26">
        <f>$P$19*(CLEF!M240)</f>
        <v>110.02805642001586</v>
      </c>
      <c r="N260" s="26">
        <f>$P$19*(CLEF!N240)</f>
        <v>125.65267046596155</v>
      </c>
      <c r="O260" s="26">
        <f>$P$19*(CLEF!O240)</f>
        <v>139.42598980738831</v>
      </c>
      <c r="P260" s="26">
        <f>$P$19*(CLEF!P240)</f>
        <v>141.76783710874412</v>
      </c>
      <c r="Q260" s="26">
        <f>$P$19*(CLEF!Q240)</f>
        <v>139.12076359155725</v>
      </c>
      <c r="R260" s="26">
        <f>$P$19*(CLEF!R240)</f>
        <v>140.46904736647477</v>
      </c>
      <c r="S260" s="26">
        <f>$P$19*(CLEF!S240)</f>
        <v>139.95398650606469</v>
      </c>
      <c r="T260" s="26">
        <f>$P$19*(CLEF!T240)</f>
        <v>133.83344571510264</v>
      </c>
      <c r="U260" s="26">
        <f>$P$19*(CLEF!U240)</f>
        <v>124.05009151609714</v>
      </c>
      <c r="V260" s="26">
        <f>$P$19*(CLEF!V240)</f>
        <v>121.03094101281856</v>
      </c>
      <c r="W260" s="26">
        <f>$P$19*(CLEF!W240)</f>
        <v>110.41066582304909</v>
      </c>
      <c r="X260" s="26">
        <f>$P$19*(CLEF!X240)</f>
        <v>93.418405534154928</v>
      </c>
      <c r="Y260" s="26">
        <f>$P$19*(CLEF!Y240)</f>
        <v>75.31446751962207</v>
      </c>
      <c r="Z260" s="13">
        <f t="shared" si="4"/>
        <v>2144.055138914232</v>
      </c>
    </row>
    <row r="261" spans="1:26" x14ac:dyDescent="0.25">
      <c r="A261" s="49">
        <v>42600</v>
      </c>
      <c r="B261" s="26">
        <f>$P$19*(CLEF!B241)</f>
        <v>62.951949585530556</v>
      </c>
      <c r="C261" s="26">
        <f>$P$19*(CLEF!C241)</f>
        <v>53.918063766902478</v>
      </c>
      <c r="D261" s="26">
        <f>$P$19*(CLEF!D241)</f>
        <v>48.224115403839775</v>
      </c>
      <c r="E261" s="26">
        <f>$P$19*(CLEF!E241)</f>
        <v>44.95076336091892</v>
      </c>
      <c r="F261" s="26">
        <f>$P$19*(CLEF!F241)</f>
        <v>44.252006617667575</v>
      </c>
      <c r="G261" s="26">
        <f>$P$19*(CLEF!G241)</f>
        <v>48.76443741095499</v>
      </c>
      <c r="H261" s="26">
        <f>$P$19*(CLEF!H241)</f>
        <v>56.981734920633912</v>
      </c>
      <c r="I261" s="26">
        <f>$P$19*(CLEF!I241)</f>
        <v>60.834049254888285</v>
      </c>
      <c r="J261" s="26">
        <f>$P$19*(CLEF!J241)</f>
        <v>70.575888116650177</v>
      </c>
      <c r="K261" s="26">
        <f>$P$19*(CLEF!K241)</f>
        <v>89.172675384366414</v>
      </c>
      <c r="L261" s="26">
        <f>$P$19*(CLEF!L241)</f>
        <v>108.7247967148828</v>
      </c>
      <c r="M261" s="26">
        <f>$P$19*(CLEF!M241)</f>
        <v>127.92951620794383</v>
      </c>
      <c r="N261" s="26">
        <f>$P$19*(CLEF!N241)</f>
        <v>143.21325697392888</v>
      </c>
      <c r="O261" s="26">
        <f>$P$19*(CLEF!O241)</f>
        <v>156.06690624705385</v>
      </c>
      <c r="P261" s="26">
        <f>$P$19*(CLEF!P241)</f>
        <v>162.02674708764661</v>
      </c>
      <c r="Q261" s="26">
        <f>$P$19*(CLEF!Q241)</f>
        <v>166.94185288057739</v>
      </c>
      <c r="R261" s="26">
        <f>$P$19*(CLEF!R241)</f>
        <v>167.73264898207142</v>
      </c>
      <c r="S261" s="26">
        <f>$P$19*(CLEF!S241)</f>
        <v>164.50527532890322</v>
      </c>
      <c r="T261" s="26">
        <f>$P$19*(CLEF!T241)</f>
        <v>157.61280612308977</v>
      </c>
      <c r="U261" s="26">
        <f>$P$19*(CLEF!U241)</f>
        <v>145.61493688942821</v>
      </c>
      <c r="V261" s="26">
        <f>$P$19*(CLEF!V241)</f>
        <v>140.9850542544275</v>
      </c>
      <c r="W261" s="26">
        <f>$P$19*(CLEF!W241)</f>
        <v>124.46944500205045</v>
      </c>
      <c r="X261" s="26">
        <f>$P$19*(CLEF!X241)</f>
        <v>102.5629440966196</v>
      </c>
      <c r="Y261" s="26">
        <f>$P$19*(CLEF!Y241)</f>
        <v>85.047365073585723</v>
      </c>
      <c r="Z261" s="13">
        <f t="shared" si="4"/>
        <v>2534.0592356845627</v>
      </c>
    </row>
    <row r="262" spans="1:26" x14ac:dyDescent="0.25">
      <c r="A262" s="49">
        <v>42601</v>
      </c>
      <c r="B262" s="26">
        <f>$P$19*(CLEF!B242)</f>
        <v>69.611331149102412</v>
      </c>
      <c r="C262" s="26">
        <f>$P$19*(CLEF!C242)</f>
        <v>60.111827020570793</v>
      </c>
      <c r="D262" s="26">
        <f>$P$19*(CLEF!D242)</f>
        <v>53.702469341776492</v>
      </c>
      <c r="E262" s="26">
        <f>$P$19*(CLEF!E242)</f>
        <v>49.79602378142939</v>
      </c>
      <c r="F262" s="26">
        <f>$P$19*(CLEF!F242)</f>
        <v>48.641372633729539</v>
      </c>
      <c r="G262" s="26">
        <f>$P$19*(CLEF!G242)</f>
        <v>52.486086614492976</v>
      </c>
      <c r="H262" s="26">
        <f>$P$19*(CLEF!H242)</f>
        <v>61.219771427144636</v>
      </c>
      <c r="I262" s="26">
        <f>$P$19*(CLEF!I242)</f>
        <v>64.812359393265567</v>
      </c>
      <c r="J262" s="26">
        <f>$P$19*(CLEF!J242)</f>
        <v>75.416526546496087</v>
      </c>
      <c r="K262" s="26">
        <f>$P$19*(CLEF!K242)</f>
        <v>93.850686911466866</v>
      </c>
      <c r="L262" s="26">
        <f>$P$19*(CLEF!L242)</f>
        <v>111.88555973261221</v>
      </c>
      <c r="M262" s="26">
        <f>$P$19*(CLEF!M242)</f>
        <v>130.97917178050483</v>
      </c>
      <c r="N262" s="26">
        <f>$P$19*(CLEF!N242)</f>
        <v>147.12256342107437</v>
      </c>
      <c r="O262" s="26">
        <f>$P$19*(CLEF!O242)</f>
        <v>158.52920068331807</v>
      </c>
      <c r="P262" s="26">
        <f>$P$19*(CLEF!P242)</f>
        <v>165.39610330475367</v>
      </c>
      <c r="Q262" s="26">
        <f>$P$19*(CLEF!Q242)</f>
        <v>173.80066416782873</v>
      </c>
      <c r="R262" s="26">
        <f>$P$19*(CLEF!R242)</f>
        <v>178.16734487185718</v>
      </c>
      <c r="S262" s="26">
        <f>$P$19*(CLEF!S242)</f>
        <v>173.70768534688011</v>
      </c>
      <c r="T262" s="26">
        <f>$P$19*(CLEF!T242)</f>
        <v>165.45658549222821</v>
      </c>
      <c r="U262" s="26">
        <f>$P$19*(CLEF!U242)</f>
        <v>151.50385779746267</v>
      </c>
      <c r="V262" s="26">
        <f>$P$19*(CLEF!V242)</f>
        <v>146.01242324933099</v>
      </c>
      <c r="W262" s="26">
        <f>$P$19*(CLEF!W242)</f>
        <v>130.21339012605733</v>
      </c>
      <c r="X262" s="26">
        <f>$P$19*(CLEF!X242)</f>
        <v>107.97832742839549</v>
      </c>
      <c r="Y262" s="26">
        <f>$P$19*(CLEF!Y242)</f>
        <v>89.106078915154526</v>
      </c>
      <c r="Z262" s="13">
        <f t="shared" si="4"/>
        <v>2659.5074111369331</v>
      </c>
    </row>
    <row r="263" spans="1:26" x14ac:dyDescent="0.25">
      <c r="A263" s="49">
        <v>42602</v>
      </c>
      <c r="B263" s="26">
        <f>$P$19*(CLEF!B243)</f>
        <v>73.559785100492846</v>
      </c>
      <c r="C263" s="26">
        <f>$P$19*(CLEF!C243)</f>
        <v>63.65346286922609</v>
      </c>
      <c r="D263" s="26">
        <f>$P$19*(CLEF!D243)</f>
        <v>57.186026078764343</v>
      </c>
      <c r="E263" s="26">
        <f>$P$19*(CLEF!E243)</f>
        <v>52.545722629048583</v>
      </c>
      <c r="F263" s="26">
        <f>$P$19*(CLEF!F243)</f>
        <v>51.081783704609983</v>
      </c>
      <c r="G263" s="26">
        <f>$P$19*(CLEF!G243)</f>
        <v>54.54138880708657</v>
      </c>
      <c r="H263" s="26">
        <f>$P$19*(CLEF!H243)</f>
        <v>62.951949585530556</v>
      </c>
      <c r="I263" s="26">
        <f>$P$19*(CLEF!I243)</f>
        <v>53.495905022505163</v>
      </c>
      <c r="J263" s="26">
        <f>$P$19*(CLEF!J243)</f>
        <v>76.471756004149512</v>
      </c>
      <c r="K263" s="26">
        <f>$P$19*(CLEF!K243)</f>
        <v>95.153518174615613</v>
      </c>
      <c r="L263" s="26">
        <f>$P$19*(CLEF!L243)</f>
        <v>113.10752602640079</v>
      </c>
      <c r="M263" s="26">
        <f>$P$19*(CLEF!M243)</f>
        <v>133.46649033831201</v>
      </c>
      <c r="N263" s="26">
        <f>$P$19*(CLEF!N243)</f>
        <v>147.29372737587482</v>
      </c>
      <c r="O263" s="26">
        <f>$P$19*(CLEF!O243)</f>
        <v>161.20475177175203</v>
      </c>
      <c r="P263" s="26">
        <f>$P$19*(CLEF!P243)</f>
        <v>167.01780977059312</v>
      </c>
      <c r="Q263" s="26">
        <f>$P$19*(CLEF!Q243)</f>
        <v>168.17448150597374</v>
      </c>
      <c r="R263" s="26">
        <f>$P$19*(CLEF!R243)</f>
        <v>167.71742374333081</v>
      </c>
      <c r="S263" s="26">
        <f>$P$19*(CLEF!S243)</f>
        <v>163.22610822951501</v>
      </c>
      <c r="T263" s="26">
        <f>$P$19*(CLEF!T243)</f>
        <v>153.69674860503196</v>
      </c>
      <c r="U263" s="26">
        <f>$P$19*(CLEF!U243)</f>
        <v>142.28622184970976</v>
      </c>
      <c r="V263" s="26">
        <f>$P$19*(CLEF!V243)</f>
        <v>137.28265522565843</v>
      </c>
      <c r="W263" s="26">
        <f>$P$19*(CLEF!W243)</f>
        <v>123.76219646956665</v>
      </c>
      <c r="X263" s="26">
        <f>$P$19*(CLEF!X243)</f>
        <v>104.08055989133693</v>
      </c>
      <c r="Y263" s="26">
        <f>$P$19*(CLEF!Y243)</f>
        <v>85.535939235904777</v>
      </c>
      <c r="Z263" s="13">
        <f t="shared" si="4"/>
        <v>2608.4939380149899</v>
      </c>
    </row>
    <row r="264" spans="1:26" x14ac:dyDescent="0.25">
      <c r="A264" s="49">
        <v>42603</v>
      </c>
      <c r="B264" s="26">
        <f>$P$19*(CLEF!B244)</f>
        <v>72.26484097055031</v>
      </c>
      <c r="C264" s="26">
        <f>$P$19*(CLEF!C244)</f>
        <v>62.570098939430771</v>
      </c>
      <c r="D264" s="26">
        <f>$P$19*(CLEF!D244)</f>
        <v>56.124180993148443</v>
      </c>
      <c r="E264" s="26">
        <f>$P$19*(CLEF!E244)</f>
        <v>52.162939085079749</v>
      </c>
      <c r="F264" s="26">
        <f>$P$19*(CLEF!F244)</f>
        <v>50.595612618098073</v>
      </c>
      <c r="G264" s="26">
        <f>$P$19*(CLEF!G244)</f>
        <v>54.263913193200167</v>
      </c>
      <c r="H264" s="26">
        <f>$P$19*(CLEF!H244)</f>
        <v>63.166667086659622</v>
      </c>
      <c r="I264" s="26">
        <f>$P$19*(CLEF!I244)</f>
        <v>67.34469511050257</v>
      </c>
      <c r="J264" s="26">
        <f>$P$19*(CLEF!J244)</f>
        <v>78.343852258041863</v>
      </c>
      <c r="K264" s="26">
        <f>$P$19*(CLEF!K244)</f>
        <v>95.532329646768702</v>
      </c>
      <c r="L264" s="26">
        <f>$P$19*(CLEF!L244)</f>
        <v>114.53734749369731</v>
      </c>
      <c r="M264" s="26">
        <f>$P$19*(CLEF!M244)</f>
        <v>134.20090485674257</v>
      </c>
      <c r="N264" s="26">
        <f>$P$19*(CLEF!N244)</f>
        <v>149.01083992471106</v>
      </c>
      <c r="O264" s="26">
        <f>$P$19*(CLEF!O244)</f>
        <v>162.37111044219071</v>
      </c>
      <c r="P264" s="26">
        <f>$P$19*(CLEF!P244)</f>
        <v>170.08558325632424</v>
      </c>
      <c r="Q264" s="26">
        <f>$P$19*(CLEF!Q244)</f>
        <v>178.07320511133821</v>
      </c>
      <c r="R264" s="26">
        <f>$P$19*(CLEF!R244)</f>
        <v>178.35569902472469</v>
      </c>
      <c r="S264" s="26">
        <f>$P$19*(CLEF!S244)</f>
        <v>166.7292654962493</v>
      </c>
      <c r="T264" s="26">
        <f>$P$19*(CLEF!T244)</f>
        <v>154.89419143246738</v>
      </c>
      <c r="U264" s="26">
        <f>$P$19*(CLEF!U244)</f>
        <v>139.25946131844384</v>
      </c>
      <c r="V264" s="26">
        <f>$P$19*(CLEF!V244)</f>
        <v>135.79904908655166</v>
      </c>
      <c r="W264" s="26">
        <f>$P$19*(CLEF!W244)</f>
        <v>120.99214386355118</v>
      </c>
      <c r="X264" s="26">
        <f>$P$19*(CLEF!X244)</f>
        <v>102.50342348498563</v>
      </c>
      <c r="Y264" s="26">
        <f>$P$19*(CLEF!Y244)</f>
        <v>84.182243962311318</v>
      </c>
      <c r="Z264" s="13">
        <f t="shared" si="4"/>
        <v>2643.3635986557692</v>
      </c>
    </row>
    <row r="265" spans="1:26" x14ac:dyDescent="0.25">
      <c r="A265" s="49">
        <v>42604</v>
      </c>
      <c r="B265" s="26">
        <f>$P$19*(CLEF!B245)</f>
        <v>69.102220449508309</v>
      </c>
      <c r="C265" s="26">
        <f>$P$19*(CLEF!C245)</f>
        <v>60.084485857135334</v>
      </c>
      <c r="D265" s="26">
        <f>$P$19*(CLEF!D245)</f>
        <v>53.961234479587063</v>
      </c>
      <c r="E265" s="26">
        <f>$P$19*(CLEF!E245)</f>
        <v>50.253342409957988</v>
      </c>
      <c r="F265" s="26">
        <f>$P$19*(CLEF!F245)</f>
        <v>48.780857795521172</v>
      </c>
      <c r="G265" s="26">
        <f>$P$19*(CLEF!G245)</f>
        <v>52.179921972509192</v>
      </c>
      <c r="H265" s="26">
        <f>$P$19*(CLEF!H245)</f>
        <v>60.962487869357197</v>
      </c>
      <c r="I265" s="26">
        <f>$P$19*(CLEF!I245)</f>
        <v>64.925982207503054</v>
      </c>
      <c r="J265" s="26">
        <f>$P$19*(CLEF!J245)</f>
        <v>75.549306591233361</v>
      </c>
      <c r="K265" s="26">
        <f>$P$19*(CLEF!K245)</f>
        <v>94.158440589487626</v>
      </c>
      <c r="L265" s="26">
        <f>$P$19*(CLEF!L245)</f>
        <v>112.2464706222468</v>
      </c>
      <c r="M265" s="26">
        <f>$P$19*(CLEF!M245)</f>
        <v>130.83121452399135</v>
      </c>
      <c r="N265" s="26">
        <f>$P$19*(CLEF!N245)</f>
        <v>146.35355704965949</v>
      </c>
      <c r="O265" s="26">
        <f>$P$19*(CLEF!O245)</f>
        <v>157.95244901441646</v>
      </c>
      <c r="P265" s="26">
        <f>$P$19*(CLEF!P245)</f>
        <v>162.35613052103787</v>
      </c>
      <c r="Q265" s="26">
        <f>$P$19*(CLEF!Q245)</f>
        <v>171.97664705148304</v>
      </c>
      <c r="R265" s="26">
        <f>$P$19*(CLEF!R245)</f>
        <v>174.49879828813189</v>
      </c>
      <c r="S265" s="26">
        <f>$P$19*(CLEF!S245)</f>
        <v>167.59564671068236</v>
      </c>
      <c r="T265" s="26">
        <f>$P$19*(CLEF!T245)</f>
        <v>156.66963670298432</v>
      </c>
      <c r="U265" s="26">
        <f>$P$19*(CLEF!U245)</f>
        <v>140.91526831105665</v>
      </c>
      <c r="V265" s="26">
        <f>$P$19*(CLEF!V245)</f>
        <v>132.7070036713742</v>
      </c>
      <c r="W265" s="26">
        <f>$P$19*(CLEF!W245)</f>
        <v>117.43667210294467</v>
      </c>
      <c r="X265" s="26">
        <f>$P$19*(CLEF!X245)</f>
        <v>100.86747305075667</v>
      </c>
      <c r="Y265" s="26">
        <f>$P$19*(CLEF!Y245)</f>
        <v>85.438112455696682</v>
      </c>
      <c r="Z265" s="13">
        <f t="shared" si="4"/>
        <v>2587.8033602982628</v>
      </c>
    </row>
    <row r="266" spans="1:26" x14ac:dyDescent="0.25">
      <c r="A266" s="49">
        <v>42605</v>
      </c>
      <c r="B266" s="26">
        <f>$P$19*(CLEF!B246)</f>
        <v>71.229227590941179</v>
      </c>
      <c r="C266" s="26">
        <f>$P$19*(CLEF!C246)</f>
        <v>61.957852579718235</v>
      </c>
      <c r="D266" s="26">
        <f>$P$19*(CLEF!D246)</f>
        <v>54.924073187467087</v>
      </c>
      <c r="E266" s="26">
        <f>$P$19*(CLEF!E246)</f>
        <v>50.320035624134064</v>
      </c>
      <c r="F266" s="26">
        <f>$P$19*(CLEF!F246)</f>
        <v>47.565107020164511</v>
      </c>
      <c r="G266" s="26">
        <f>$P$19*(CLEF!G246)</f>
        <v>47.322180415064025</v>
      </c>
      <c r="H266" s="26">
        <f>$P$19*(CLEF!H246)</f>
        <v>48.583995614087975</v>
      </c>
      <c r="I266" s="26">
        <f>$P$19*(CLEF!I246)</f>
        <v>51.342587051505568</v>
      </c>
      <c r="J266" s="26">
        <f>$P$19*(CLEF!J246)</f>
        <v>65.125061576204985</v>
      </c>
      <c r="K266" s="26">
        <f>$P$19*(CLEF!K246)</f>
        <v>86.856600941472877</v>
      </c>
      <c r="L266" s="26">
        <f>$P$19*(CLEF!L246)</f>
        <v>107.36838498090174</v>
      </c>
      <c r="M266" s="26">
        <f>$P$19*(CLEF!M246)</f>
        <v>127.07992957377775</v>
      </c>
      <c r="N266" s="26">
        <f>$P$19*(CLEF!N246)</f>
        <v>142.96013068546014</v>
      </c>
      <c r="O266" s="26">
        <f>$P$19*(CLEF!O246)</f>
        <v>154.10510909891053</v>
      </c>
      <c r="P266" s="26">
        <f>$P$19*(CLEF!P246)</f>
        <v>159.22565696952788</v>
      </c>
      <c r="Q266" s="26">
        <f>$P$19*(CLEF!Q246)</f>
        <v>163.42142214600329</v>
      </c>
      <c r="R266" s="26">
        <f>$P$19*(CLEF!R246)</f>
        <v>165.83484966429808</v>
      </c>
      <c r="S266" s="26">
        <f>$P$19*(CLEF!S246)</f>
        <v>162.46100448085235</v>
      </c>
      <c r="T266" s="26">
        <f>$P$19*(CLEF!T246)</f>
        <v>151.96726064768612</v>
      </c>
      <c r="U266" s="26">
        <f>$P$19*(CLEF!U246)</f>
        <v>137.10364629081479</v>
      </c>
      <c r="V266" s="26">
        <f>$P$19*(CLEF!V246)</f>
        <v>130.25363844978767</v>
      </c>
      <c r="W266" s="26">
        <f>$P$19*(CLEF!W246)</f>
        <v>118.01066861347302</v>
      </c>
      <c r="X266" s="26">
        <f>$P$19*(CLEF!X246)</f>
        <v>103.73303574060543</v>
      </c>
      <c r="Y266" s="26">
        <f>$P$19*(CLEF!Y246)</f>
        <v>87.944667713081387</v>
      </c>
      <c r="Z266" s="13">
        <f t="shared" si="4"/>
        <v>2496.6961266559406</v>
      </c>
    </row>
    <row r="267" spans="1:26" x14ac:dyDescent="0.25">
      <c r="A267" s="49">
        <v>42606</v>
      </c>
      <c r="B267" s="26">
        <f>$P$19*(CLEF!B247)</f>
        <v>73.267671628005573</v>
      </c>
      <c r="C267" s="26">
        <f>$P$19*(CLEF!C247)</f>
        <v>63.194700667624573</v>
      </c>
      <c r="D267" s="26">
        <f>$P$19*(CLEF!D247)</f>
        <v>55.842702901886071</v>
      </c>
      <c r="E267" s="26">
        <f>$P$19*(CLEF!E247)</f>
        <v>51.014587416620074</v>
      </c>
      <c r="F267" s="26">
        <f>$P$19*(CLEF!F247)</f>
        <v>48.175144485033798</v>
      </c>
      <c r="G267" s="26">
        <f>$P$19*(CLEF!G247)</f>
        <v>47.104078222258948</v>
      </c>
      <c r="H267" s="26">
        <f>$P$19*(CLEF!H247)</f>
        <v>47.233263155023089</v>
      </c>
      <c r="I267" s="26">
        <f>$P$19*(CLEF!I247)</f>
        <v>48.945213668983939</v>
      </c>
      <c r="J267" s="26">
        <f>$P$19*(CLEF!J247)</f>
        <v>63.437918889688554</v>
      </c>
      <c r="K267" s="26">
        <f>$P$19*(CLEF!K247)</f>
        <v>84.59262504387074</v>
      </c>
      <c r="L267" s="26">
        <f>$P$19*(CLEF!L247)</f>
        <v>103.80488960758601</v>
      </c>
      <c r="M267" s="26">
        <f>$P$19*(CLEF!M247)</f>
        <v>125.25764004607851</v>
      </c>
      <c r="N267" s="26">
        <f>$P$19*(CLEF!N247)</f>
        <v>143.29768215797148</v>
      </c>
      <c r="O267" s="26">
        <f>$P$19*(CLEF!O247)</f>
        <v>156.77265799673438</v>
      </c>
      <c r="P267" s="26">
        <f>$P$19*(CLEF!P247)</f>
        <v>165.13917735781601</v>
      </c>
      <c r="Q267" s="26">
        <f>$P$19*(CLEF!Q247)</f>
        <v>169.58000340240568</v>
      </c>
      <c r="R267" s="26">
        <f>$P$19*(CLEF!R247)</f>
        <v>170.03959035482694</v>
      </c>
      <c r="S267" s="26">
        <f>$P$19*(CLEF!S247)</f>
        <v>167.53477477920916</v>
      </c>
      <c r="T267" s="26">
        <f>$P$19*(CLEF!T247)</f>
        <v>157.64232577580833</v>
      </c>
      <c r="U267" s="26">
        <f>$P$19*(CLEF!U247)</f>
        <v>144.56704519179152</v>
      </c>
      <c r="V267" s="26">
        <f>$P$19*(CLEF!V247)</f>
        <v>139.03757812512734</v>
      </c>
      <c r="W267" s="26">
        <f>$P$19*(CLEF!W247)</f>
        <v>122.88748551371614</v>
      </c>
      <c r="X267" s="26">
        <f>$P$19*(CLEF!X247)</f>
        <v>103.54154705089796</v>
      </c>
      <c r="Y267" s="26">
        <f>$P$19*(CLEF!Y247)</f>
        <v>86.015009242044528</v>
      </c>
      <c r="Z267" s="13">
        <f t="shared" si="4"/>
        <v>2537.925312681009</v>
      </c>
    </row>
    <row r="268" spans="1:26" x14ac:dyDescent="0.25">
      <c r="A268" s="49">
        <v>42607</v>
      </c>
      <c r="B268" s="26">
        <f>$P$19*(CLEF!B248)</f>
        <v>73.307928589679165</v>
      </c>
      <c r="C268" s="26">
        <f>$P$19*(CLEF!C248)</f>
        <v>63.213393176778489</v>
      </c>
      <c r="D268" s="26">
        <f>$P$19*(CLEF!D248)</f>
        <v>57.69388842280253</v>
      </c>
      <c r="E268" s="26">
        <f>$P$19*(CLEF!E248)</f>
        <v>54.506665657365083</v>
      </c>
      <c r="F268" s="26">
        <f>$P$19*(CLEF!F248)</f>
        <v>54.324550518135183</v>
      </c>
      <c r="G268" s="26">
        <f>$P$19*(CLEF!G248)</f>
        <v>59.221899118405183</v>
      </c>
      <c r="H268" s="26">
        <f>$P$19*(CLEF!H248)</f>
        <v>68.858120811716958</v>
      </c>
      <c r="I268" s="26">
        <f>$P$19*(CLEF!I248)</f>
        <v>72.825574783040324</v>
      </c>
      <c r="J268" s="26">
        <f>$P$19*(CLEF!J248)</f>
        <v>80.49152308727416</v>
      </c>
      <c r="K268" s="26">
        <f>$P$19*(CLEF!K248)</f>
        <v>96.927743422030559</v>
      </c>
      <c r="L268" s="26">
        <f>$P$19*(CLEF!L248)</f>
        <v>114.18533126696744</v>
      </c>
      <c r="M268" s="26">
        <f>$P$19*(CLEF!M248)</f>
        <v>130.02564684853525</v>
      </c>
      <c r="N268" s="26">
        <f>$P$19*(CLEF!N248)</f>
        <v>140.35760269600263</v>
      </c>
      <c r="O268" s="26">
        <f>$P$19*(CLEF!O248)</f>
        <v>144.49637817821099</v>
      </c>
      <c r="P268" s="26">
        <f>$P$19*(CLEF!P248)</f>
        <v>145.41639687390162</v>
      </c>
      <c r="Q268" s="26">
        <f>$P$19*(CLEF!Q248)</f>
        <v>145.16133015786528</v>
      </c>
      <c r="R268" s="26">
        <f>$P$19*(CLEF!R248)</f>
        <v>145.99821797892722</v>
      </c>
      <c r="S268" s="26">
        <f>$P$19*(CLEF!S248)</f>
        <v>142.7353175017993</v>
      </c>
      <c r="T268" s="26">
        <f>$P$19*(CLEF!T248)</f>
        <v>133.22213328981235</v>
      </c>
      <c r="U268" s="26">
        <f>$P$19*(CLEF!U248)</f>
        <v>124.67938710264316</v>
      </c>
      <c r="V268" s="26">
        <f>$P$19*(CLEF!V248)</f>
        <v>122.54888090316597</v>
      </c>
      <c r="W268" s="26">
        <f>$P$19*(CLEF!W248)</f>
        <v>108.45528182947893</v>
      </c>
      <c r="X268" s="26">
        <f>$P$19*(CLEF!X248)</f>
        <v>92.240422265232453</v>
      </c>
      <c r="Y268" s="26">
        <f>$P$19*(CLEF!Y248)</f>
        <v>75.375694643320983</v>
      </c>
      <c r="Z268" s="13">
        <f t="shared" si="4"/>
        <v>2446.2693091230908</v>
      </c>
    </row>
    <row r="269" spans="1:26" x14ac:dyDescent="0.25">
      <c r="A269" s="49">
        <v>42608</v>
      </c>
      <c r="B269" s="26">
        <f>$P$19*(CLEF!B249)</f>
        <v>64.236315344673542</v>
      </c>
      <c r="C269" s="26">
        <f>$P$19*(CLEF!C249)</f>
        <v>56.768951282235619</v>
      </c>
      <c r="D269" s="26">
        <f>$P$19*(CLEF!D249)</f>
        <v>51.790014889515867</v>
      </c>
      <c r="E269" s="26">
        <f>$P$19*(CLEF!E249)</f>
        <v>48.93698931047394</v>
      </c>
      <c r="F269" s="26">
        <f>$P$19*(CLEF!F249)</f>
        <v>48.42842867510484</v>
      </c>
      <c r="G269" s="26">
        <f>$P$19*(CLEF!G249)</f>
        <v>52.767524280181021</v>
      </c>
      <c r="H269" s="26">
        <f>$P$19*(CLEF!H249)</f>
        <v>62.078208497946143</v>
      </c>
      <c r="I269" s="26">
        <f>$P$19*(CLEF!I249)</f>
        <v>65.647904186913792</v>
      </c>
      <c r="J269" s="26">
        <f>$P$19*(CLEF!J249)</f>
        <v>73.771678339702788</v>
      </c>
      <c r="K269" s="26">
        <f>$P$19*(CLEF!K249)</f>
        <v>89.984925027189021</v>
      </c>
      <c r="L269" s="26">
        <f>$P$19*(CLEF!L249)</f>
        <v>105.40403791191643</v>
      </c>
      <c r="M269" s="26">
        <f>$P$19*(CLEF!M249)</f>
        <v>120.38513382502582</v>
      </c>
      <c r="N269" s="26">
        <f>$P$19*(CLEF!N249)</f>
        <v>131.41006832275787</v>
      </c>
      <c r="O269" s="26">
        <f>$P$19*(CLEF!O249)</f>
        <v>141.5439637333069</v>
      </c>
      <c r="P269" s="26">
        <f>$P$19*(CLEF!P249)</f>
        <v>148.53764199238037</v>
      </c>
      <c r="Q269" s="26">
        <f>$P$19*(CLEF!Q249)</f>
        <v>154.25108342917574</v>
      </c>
      <c r="R269" s="26">
        <f>$P$19*(CLEF!R249)</f>
        <v>157.21456135177124</v>
      </c>
      <c r="S269" s="26">
        <f>$P$19*(CLEF!S249)</f>
        <v>154.67479976749661</v>
      </c>
      <c r="T269" s="26">
        <f>$P$19*(CLEF!T249)</f>
        <v>146.1260902898378</v>
      </c>
      <c r="U269" s="26">
        <f>$P$19*(CLEF!U249)</f>
        <v>133.57516533866627</v>
      </c>
      <c r="V269" s="26">
        <f>$P$19*(CLEF!V249)</f>
        <v>129.12903628796764</v>
      </c>
      <c r="W269" s="26">
        <f>$P$19*(CLEF!W249)</f>
        <v>114.60026454461013</v>
      </c>
      <c r="X269" s="26">
        <f>$P$19*(CLEF!X249)</f>
        <v>94.101411160681707</v>
      </c>
      <c r="Y269" s="26">
        <f>$P$19*(CLEF!Y249)</f>
        <v>77.513614616715316</v>
      </c>
      <c r="Z269" s="13">
        <f t="shared" si="4"/>
        <v>2422.877812406246</v>
      </c>
    </row>
    <row r="270" spans="1:26" x14ac:dyDescent="0.25">
      <c r="A270" s="49">
        <v>42609</v>
      </c>
      <c r="B270" s="26">
        <f>$P$19*(CLEF!B250)</f>
        <v>62.970606160840617</v>
      </c>
      <c r="C270" s="26">
        <f>$P$19*(CLEF!C250)</f>
        <v>54.082204382819867</v>
      </c>
      <c r="D270" s="26">
        <f>$P$19*(CLEF!D250)</f>
        <v>48.028380992274926</v>
      </c>
      <c r="E270" s="26">
        <f>$P$19*(CLEF!E250)</f>
        <v>44.541836217964295</v>
      </c>
      <c r="F270" s="26">
        <f>$P$19*(CLEF!F250)</f>
        <v>43.279849296628925</v>
      </c>
      <c r="G270" s="26">
        <f>$P$19*(CLEF!G250)</f>
        <v>46.846239071962856</v>
      </c>
      <c r="H270" s="26">
        <f>$P$19*(CLEF!H250)</f>
        <v>55.448071554980302</v>
      </c>
      <c r="I270" s="26">
        <f>$P$19*(CLEF!I250)</f>
        <v>58.536320075830744</v>
      </c>
      <c r="J270" s="26">
        <f>$P$19*(CLEF!J250)</f>
        <v>67.489486042545025</v>
      </c>
      <c r="K270" s="26">
        <f>$P$19*(CLEF!K250)</f>
        <v>84.59262504387074</v>
      </c>
      <c r="L270" s="26">
        <f>$P$19*(CLEF!L250)</f>
        <v>100.85566636442955</v>
      </c>
      <c r="M270" s="26">
        <f>$P$19*(CLEF!M250)</f>
        <v>117.60234958172195</v>
      </c>
      <c r="N270" s="26">
        <f>$P$19*(CLEF!N250)</f>
        <v>131.80117953503773</v>
      </c>
      <c r="O270" s="26">
        <f>$P$19*(CLEF!O250)</f>
        <v>143.83295269588467</v>
      </c>
      <c r="P270" s="26">
        <f>$P$19*(CLEF!P250)</f>
        <v>153.39083377236639</v>
      </c>
      <c r="Q270" s="26">
        <f>$P$19*(CLEF!Q250)</f>
        <v>160.36995882468267</v>
      </c>
      <c r="R270" s="26">
        <f>$P$19*(CLEF!R250)</f>
        <v>164.53543349838549</v>
      </c>
      <c r="S270" s="26">
        <f>$P$19*(CLEF!S250)</f>
        <v>161.93697328915479</v>
      </c>
      <c r="T270" s="26">
        <f>$P$19*(CLEF!T250)</f>
        <v>153.34715653069071</v>
      </c>
      <c r="U270" s="26">
        <f>$P$19*(CLEF!U250)</f>
        <v>139.60650796367352</v>
      </c>
      <c r="V270" s="26">
        <f>$P$19*(CLEF!V250)</f>
        <v>135.25161079628424</v>
      </c>
      <c r="W270" s="26">
        <f>$P$19*(CLEF!W250)</f>
        <v>120.25617969810483</v>
      </c>
      <c r="X270" s="26">
        <f>$P$19*(CLEF!X250)</f>
        <v>100.06619255928543</v>
      </c>
      <c r="Y270" s="26">
        <f>$P$19*(CLEF!Y250)</f>
        <v>83.310814733853491</v>
      </c>
      <c r="Z270" s="13">
        <f t="shared" si="4"/>
        <v>2431.9794286832739</v>
      </c>
    </row>
    <row r="271" spans="1:26" x14ac:dyDescent="0.25">
      <c r="A271" s="49">
        <v>42610</v>
      </c>
      <c r="B271" s="26">
        <f>$P$19*(CLEF!B251)</f>
        <v>69.151092204725998</v>
      </c>
      <c r="C271" s="26">
        <f>$P$19*(CLEF!C251)</f>
        <v>60.102712608390192</v>
      </c>
      <c r="D271" s="26">
        <f>$P$19*(CLEF!D251)</f>
        <v>53.771412567405633</v>
      </c>
      <c r="E271" s="26">
        <f>$P$19*(CLEF!E251)</f>
        <v>49.729678849124419</v>
      </c>
      <c r="F271" s="26">
        <f>$P$19*(CLEF!F251)</f>
        <v>48.10173475171829</v>
      </c>
      <c r="G271" s="26">
        <f>$P$19*(CLEF!G251)</f>
        <v>51.866186000523747</v>
      </c>
      <c r="H271" s="26">
        <f>$P$19*(CLEF!H251)</f>
        <v>61.274974103715834</v>
      </c>
      <c r="I271" s="26">
        <f>$P$19*(CLEF!I251)</f>
        <v>64.907038161442216</v>
      </c>
      <c r="J271" s="26">
        <f>$P$19*(CLEF!J251)</f>
        <v>73.983876325549971</v>
      </c>
      <c r="K271" s="26">
        <f>$P$19*(CLEF!K251)</f>
        <v>88.088048241752887</v>
      </c>
      <c r="L271" s="26">
        <f>$P$19*(CLEF!L251)</f>
        <v>99.936873911160092</v>
      </c>
      <c r="M271" s="26">
        <f>$P$19*(CLEF!M251)</f>
        <v>110.55895097588771</v>
      </c>
      <c r="N271" s="26">
        <f>$P$19*(CLEF!N251)</f>
        <v>123.29181692535363</v>
      </c>
      <c r="O271" s="26">
        <f>$P$19*(CLEF!O251)</f>
        <v>136.80097414203851</v>
      </c>
      <c r="P271" s="26">
        <f>$P$19*(CLEF!P251)</f>
        <v>149.52791411692959</v>
      </c>
      <c r="Q271" s="26">
        <f>$P$19*(CLEF!Q251)</f>
        <v>157.71613700072527</v>
      </c>
      <c r="R271" s="26">
        <f>$P$19*(CLEF!R251)</f>
        <v>161.35404998257289</v>
      </c>
      <c r="S271" s="26">
        <f>$P$19*(CLEF!S251)</f>
        <v>155.15766666796344</v>
      </c>
      <c r="T271" s="26">
        <f>$P$19*(CLEF!T251)</f>
        <v>142.8055526182182</v>
      </c>
      <c r="U271" s="26">
        <f>$P$19*(CLEF!U251)</f>
        <v>133.05935297719509</v>
      </c>
      <c r="V271" s="26">
        <f>$P$19*(CLEF!V251)</f>
        <v>127.2522727805882</v>
      </c>
      <c r="W271" s="26">
        <f>$P$19*(CLEF!W251)</f>
        <v>111.82339245517187</v>
      </c>
      <c r="X271" s="26">
        <f>$P$19*(CLEF!X251)</f>
        <v>94.329632531224121</v>
      </c>
      <c r="Y271" s="26">
        <f>$P$19*(CLEF!Y251)</f>
        <v>78.635480278119473</v>
      </c>
      <c r="Z271" s="13">
        <f t="shared" si="4"/>
        <v>2403.2268211774967</v>
      </c>
    </row>
    <row r="272" spans="1:26" x14ac:dyDescent="0.25">
      <c r="A272" s="49">
        <v>42611</v>
      </c>
      <c r="B272" s="26">
        <f>$P$19*(CLEF!B252)</f>
        <v>64.670470810149084</v>
      </c>
      <c r="C272" s="26">
        <f>$P$19*(CLEF!C252)</f>
        <v>56.424026806899199</v>
      </c>
      <c r="D272" s="26">
        <f>$P$19*(CLEF!D252)</f>
        <v>51.115398433455944</v>
      </c>
      <c r="E272" s="26">
        <f>$P$19*(CLEF!E252)</f>
        <v>47.597544224589093</v>
      </c>
      <c r="F272" s="26">
        <f>$P$19*(CLEF!F252)</f>
        <v>46.677416690813708</v>
      </c>
      <c r="G272" s="26">
        <f>$P$19*(CLEF!G252)</f>
        <v>50.478609258397334</v>
      </c>
      <c r="H272" s="26">
        <f>$P$19*(CLEF!H252)</f>
        <v>59.820508584378608</v>
      </c>
      <c r="I272" s="26">
        <f>$P$19*(CLEF!I252)</f>
        <v>64.632660113998782</v>
      </c>
      <c r="J272" s="26">
        <f>$P$19*(CLEF!J252)</f>
        <v>75.029069875238804</v>
      </c>
      <c r="K272" s="26">
        <f>$P$19*(CLEF!K252)</f>
        <v>93.668552077726389</v>
      </c>
      <c r="L272" s="26">
        <f>$P$19*(CLEF!L252)</f>
        <v>112.53312353254051</v>
      </c>
      <c r="M272" s="26">
        <f>$P$19*(CLEF!M252)</f>
        <v>127.63715154406739</v>
      </c>
      <c r="N272" s="26">
        <f>$P$19*(CLEF!N252)</f>
        <v>139.09303233860544</v>
      </c>
      <c r="O272" s="26">
        <f>$P$19*(CLEF!O252)</f>
        <v>150.33403185661072</v>
      </c>
      <c r="P272" s="26">
        <f>$P$19*(CLEF!P252)</f>
        <v>158.48479785441086</v>
      </c>
      <c r="Q272" s="26">
        <f>$P$19*(CLEF!Q252)</f>
        <v>163.16603513503188</v>
      </c>
      <c r="R272" s="26">
        <f>$P$19*(CLEF!R252)</f>
        <v>161.59307085526163</v>
      </c>
      <c r="S272" s="26">
        <f>$P$19*(CLEF!S252)</f>
        <v>151.40258275031644</v>
      </c>
      <c r="T272" s="26">
        <f>$P$19*(CLEF!T252)</f>
        <v>138.80202106767456</v>
      </c>
      <c r="U272" s="26">
        <f>$P$19*(CLEF!U252)</f>
        <v>126.7355935151343</v>
      </c>
      <c r="V272" s="26">
        <f>$P$19*(CLEF!V252)</f>
        <v>122.26273417634562</v>
      </c>
      <c r="W272" s="26">
        <f>$P$19*(CLEF!W252)</f>
        <v>109.05602210328878</v>
      </c>
      <c r="X272" s="26">
        <f>$P$19*(CLEF!X252)</f>
        <v>94.512408645870138</v>
      </c>
      <c r="Y272" s="26">
        <f>$P$19*(CLEF!Y252)</f>
        <v>81.762171447047052</v>
      </c>
      <c r="Z272" s="13">
        <f t="shared" si="4"/>
        <v>2447.4890336978519</v>
      </c>
    </row>
    <row r="273" spans="1:26" x14ac:dyDescent="0.25">
      <c r="A273" s="49">
        <v>42612</v>
      </c>
      <c r="B273" s="26">
        <f>$P$19*(CLEF!B253)</f>
        <v>69.925558792816645</v>
      </c>
      <c r="C273" s="26">
        <f>$P$19*(CLEF!C253)</f>
        <v>61.32099533766695</v>
      </c>
      <c r="D273" s="26">
        <f>$P$19*(CLEF!D253)</f>
        <v>55.378061370603163</v>
      </c>
      <c r="E273" s="26">
        <f>$P$19*(CLEF!E253)</f>
        <v>51.23313705488458</v>
      </c>
      <c r="F273" s="26">
        <f>$P$19*(CLEF!F253)</f>
        <v>49.473009967377365</v>
      </c>
      <c r="G273" s="26">
        <f>$P$19*(CLEF!G253)</f>
        <v>51.149024218869243</v>
      </c>
      <c r="H273" s="26">
        <f>$P$19*(CLEF!H253)</f>
        <v>51.756179029323171</v>
      </c>
      <c r="I273" s="26">
        <f>$P$19*(CLEF!I253)</f>
        <v>53.900800319076851</v>
      </c>
      <c r="J273" s="26">
        <f>$P$19*(CLEF!J253)</f>
        <v>65.619331598291168</v>
      </c>
      <c r="K273" s="26">
        <f>$P$19*(CLEF!K253)</f>
        <v>85.862432759008314</v>
      </c>
      <c r="L273" s="26">
        <f>$P$19*(CLEF!L253)</f>
        <v>104.93384805693677</v>
      </c>
      <c r="M273" s="26">
        <f>$P$19*(CLEF!M253)</f>
        <v>124.31210452056293</v>
      </c>
      <c r="N273" s="26">
        <f>$P$19*(CLEF!N253)</f>
        <v>138.0136695041152</v>
      </c>
      <c r="O273" s="26">
        <f>$P$19*(CLEF!O253)</f>
        <v>148.99648953686102</v>
      </c>
      <c r="P273" s="26">
        <f>$P$19*(CLEF!P253)</f>
        <v>157.36200067720856</v>
      </c>
      <c r="Q273" s="26">
        <f>$P$19*(CLEF!Q253)</f>
        <v>161.02568513544756</v>
      </c>
      <c r="R273" s="26">
        <f>$P$19*(CLEF!R253)</f>
        <v>160.51887005564674</v>
      </c>
      <c r="S273" s="26">
        <f>$P$19*(CLEF!S253)</f>
        <v>151.79340165459729</v>
      </c>
      <c r="T273" s="26">
        <f>$P$19*(CLEF!T253)</f>
        <v>136.95226840878141</v>
      </c>
      <c r="U273" s="26">
        <f>$P$19*(CLEF!U253)</f>
        <v>124.7581609987057</v>
      </c>
      <c r="V273" s="26">
        <f>$P$19*(CLEF!V253)</f>
        <v>120.35933747135796</v>
      </c>
      <c r="W273" s="26">
        <f>$P$19*(CLEF!W253)</f>
        <v>107.85620073180503</v>
      </c>
      <c r="X273" s="26">
        <f>$P$19*(CLEF!X253)</f>
        <v>94.592428824382196</v>
      </c>
      <c r="Y273" s="26">
        <f>$P$19*(CLEF!Y253)</f>
        <v>82.561379868695809</v>
      </c>
      <c r="Z273" s="13">
        <f t="shared" si="4"/>
        <v>2409.654375893022</v>
      </c>
    </row>
    <row r="274" spans="1:26" x14ac:dyDescent="0.25">
      <c r="A274" s="49">
        <v>42613</v>
      </c>
      <c r="B274" s="26">
        <f>$P$19*(CLEF!B254)</f>
        <v>70.319338438519722</v>
      </c>
      <c r="C274" s="26">
        <f>$P$19*(CLEF!C254)</f>
        <v>61.017574451971377</v>
      </c>
      <c r="D274" s="26">
        <f>$P$19*(CLEF!D254)</f>
        <v>54.40256254760466</v>
      </c>
      <c r="E274" s="26">
        <f>$P$19*(CLEF!E254)</f>
        <v>50.562169266045835</v>
      </c>
      <c r="F274" s="26">
        <f>$P$19*(CLEF!F254)</f>
        <v>47.922524380038425</v>
      </c>
      <c r="G274" s="26">
        <f>$P$19*(CLEF!G254)</f>
        <v>46.78993108417567</v>
      </c>
      <c r="H274" s="26">
        <f>$P$19*(CLEF!H254)</f>
        <v>47.475961718422255</v>
      </c>
      <c r="I274" s="26">
        <f>$P$19*(CLEF!I254)</f>
        <v>49.382093541754834</v>
      </c>
      <c r="J274" s="26">
        <f>$P$19*(CLEF!J254)</f>
        <v>62.691047766082143</v>
      </c>
      <c r="K274" s="26">
        <f>$P$19*(CLEF!K254)</f>
        <v>84.257765499988182</v>
      </c>
      <c r="L274" s="26">
        <f>$P$19*(CLEF!L254)</f>
        <v>102.17042731821705</v>
      </c>
      <c r="M274" s="26">
        <f>$P$19*(CLEF!M254)</f>
        <v>119.26554754408173</v>
      </c>
      <c r="N274" s="26">
        <f>$P$19*(CLEF!N254)</f>
        <v>134.18728627544306</v>
      </c>
      <c r="O274" s="26">
        <f>$P$19*(CLEF!O254)</f>
        <v>144.76500473753291</v>
      </c>
      <c r="P274" s="26">
        <f>$P$19*(CLEF!P254)</f>
        <v>149.58542208779056</v>
      </c>
      <c r="Q274" s="26">
        <f>$P$19*(CLEF!Q254)</f>
        <v>151.15677003562325</v>
      </c>
      <c r="R274" s="26">
        <f>$P$19*(CLEF!R254)</f>
        <v>147.87928836480211</v>
      </c>
      <c r="S274" s="26">
        <f>$P$19*(CLEF!S254)</f>
        <v>141.55795063650581</v>
      </c>
      <c r="T274" s="26">
        <f>$P$19*(CLEF!T254)</f>
        <v>128.60855701852711</v>
      </c>
      <c r="U274" s="26">
        <f>$P$19*(CLEF!U254)</f>
        <v>116.90220454823439</v>
      </c>
      <c r="V274" s="26">
        <f>$P$19*(CLEF!V254)</f>
        <v>113.52049814541205</v>
      </c>
      <c r="W274" s="26">
        <f>$P$19*(CLEF!W254)</f>
        <v>102.05163141253684</v>
      </c>
      <c r="X274" s="26">
        <f>$P$19*(CLEF!X254)</f>
        <v>88.862104700298886</v>
      </c>
      <c r="Y274" s="26">
        <f>$P$19*(CLEF!Y254)</f>
        <v>75.876647323809124</v>
      </c>
      <c r="Z274" s="13">
        <f t="shared" si="4"/>
        <v>2291.2103088434178</v>
      </c>
    </row>
    <row r="275" spans="1:26" x14ac:dyDescent="0.25">
      <c r="A275" s="49">
        <v>42614</v>
      </c>
      <c r="B275" s="26">
        <f>$P$19*(CLEF!B255)</f>
        <v>64.500409747940481</v>
      </c>
      <c r="C275" s="26">
        <f>$P$19*(CLEF!C255)</f>
        <v>57.15935867490095</v>
      </c>
      <c r="D275" s="26">
        <f>$P$19*(CLEF!D255)</f>
        <v>51.815399040532689</v>
      </c>
      <c r="E275" s="26">
        <f>$P$19*(CLEF!E255)</f>
        <v>47.987653089936344</v>
      </c>
      <c r="F275" s="26">
        <f>$P$19*(CLEF!F255)</f>
        <v>46.765809454941611</v>
      </c>
      <c r="G275" s="26">
        <f>$P$19*(CLEF!G255)</f>
        <v>47.492163735783542</v>
      </c>
      <c r="H275" s="26">
        <f>$P$19*(CLEF!H255)</f>
        <v>49.737969547038439</v>
      </c>
      <c r="I275" s="26">
        <f>$P$19*(CLEF!I255)</f>
        <v>50.771371613180186</v>
      </c>
      <c r="J275" s="26">
        <f>$P$19*(CLEF!J255)</f>
        <v>63.39110987531469</v>
      </c>
      <c r="K275" s="26">
        <f>$P$19*(CLEF!K255)</f>
        <v>84.776539639434731</v>
      </c>
      <c r="L275" s="26">
        <f>$P$19*(CLEF!L255)</f>
        <v>104.69313276530364</v>
      </c>
      <c r="M275" s="26">
        <f>$P$19*(CLEF!M255)</f>
        <v>125.37608386919254</v>
      </c>
      <c r="N275" s="26">
        <f>$P$19*(CLEF!N255)</f>
        <v>137.48934911407827</v>
      </c>
      <c r="O275" s="26">
        <f>$P$19*(CLEF!O255)</f>
        <v>147.05127447558121</v>
      </c>
      <c r="P275" s="26">
        <f>$P$19*(CLEF!P255)</f>
        <v>155.49465529209382</v>
      </c>
      <c r="Q275" s="26">
        <f>$P$19*(CLEF!Q255)</f>
        <v>158.42560375703101</v>
      </c>
      <c r="R275" s="26">
        <f>$P$19*(CLEF!R255)</f>
        <v>156.06690624705385</v>
      </c>
      <c r="S275" s="26">
        <f>$P$19*(CLEF!S255)</f>
        <v>150.20433106587677</v>
      </c>
      <c r="T275" s="26">
        <f>$P$19*(CLEF!T255)</f>
        <v>140.42725043228174</v>
      </c>
      <c r="U275" s="26">
        <f>$P$19*(CLEF!U255)</f>
        <v>128.76859253830298</v>
      </c>
      <c r="V275" s="26">
        <f>$P$19*(CLEF!V255)</f>
        <v>125.25764004607851</v>
      </c>
      <c r="W275" s="26">
        <f>$P$19*(CLEF!W255)</f>
        <v>111.01678995411663</v>
      </c>
      <c r="X275" s="26">
        <f>$P$19*(CLEF!X255)</f>
        <v>93.16859345174538</v>
      </c>
      <c r="Y275" s="26">
        <f>$P$19*(CLEF!Y255)</f>
        <v>77.90742605004948</v>
      </c>
      <c r="Z275" s="13">
        <f t="shared" si="4"/>
        <v>2375.745413477789</v>
      </c>
    </row>
    <row r="276" spans="1:26" x14ac:dyDescent="0.25">
      <c r="A276" s="49">
        <v>42615</v>
      </c>
      <c r="B276" s="26">
        <f>$P$19*(CLEF!B256)</f>
        <v>64.75558530206159</v>
      </c>
      <c r="C276" s="26">
        <f>$P$19*(CLEF!C256)</f>
        <v>56.212288014114215</v>
      </c>
      <c r="D276" s="26">
        <f>$P$19*(CLEF!D256)</f>
        <v>50.528736970560935</v>
      </c>
      <c r="E276" s="26">
        <f>$P$19*(CLEF!E256)</f>
        <v>47.306007421191993</v>
      </c>
      <c r="F276" s="26">
        <f>$P$19*(CLEF!F256)</f>
        <v>46.2367070995315</v>
      </c>
      <c r="G276" s="26">
        <f>$P$19*(CLEF!G256)</f>
        <v>50.011950249093218</v>
      </c>
      <c r="H276" s="26">
        <f>$P$19*(CLEF!H256)</f>
        <v>58.75238751472812</v>
      </c>
      <c r="I276" s="26">
        <f>$P$19*(CLEF!I256)</f>
        <v>62.41211130323633</v>
      </c>
      <c r="J276" s="26">
        <f>$P$19*(CLEF!J256)</f>
        <v>70.783442344215871</v>
      </c>
      <c r="K276" s="26">
        <f>$P$19*(CLEF!K256)</f>
        <v>87.449252299722644</v>
      </c>
      <c r="L276" s="26">
        <f>$P$19*(CLEF!L256)</f>
        <v>103.55350991123875</v>
      </c>
      <c r="M276" s="26">
        <f>$P$19*(CLEF!M256)</f>
        <v>121.27680071792291</v>
      </c>
      <c r="N276" s="26">
        <f>$P$19*(CLEF!N256)</f>
        <v>134.58250569352407</v>
      </c>
      <c r="O276" s="26">
        <f>$P$19*(CLEF!O256)</f>
        <v>143.04448123767321</v>
      </c>
      <c r="P276" s="26">
        <f>$P$19*(CLEF!P256)</f>
        <v>152.38783070156421</v>
      </c>
      <c r="Q276" s="26">
        <f>$P$19*(CLEF!Q256)</f>
        <v>157.90812703665793</v>
      </c>
      <c r="R276" s="26">
        <f>$P$19*(CLEF!R256)</f>
        <v>159.07734693941279</v>
      </c>
      <c r="S276" s="26">
        <f>$P$19*(CLEF!S256)</f>
        <v>154.01755767045344</v>
      </c>
      <c r="T276" s="26">
        <f>$P$19*(CLEF!T256)</f>
        <v>142.97418738324029</v>
      </c>
      <c r="U276" s="26">
        <f>$P$19*(CLEF!U256)</f>
        <v>131.15413815791601</v>
      </c>
      <c r="V276" s="26">
        <f>$P$19*(CLEF!V256)</f>
        <v>124.40387437497678</v>
      </c>
      <c r="W276" s="26">
        <f>$P$19*(CLEF!W256)</f>
        <v>106.74802344628168</v>
      </c>
      <c r="X276" s="26">
        <f>$P$19*(CLEF!X256)</f>
        <v>87.702289790134969</v>
      </c>
      <c r="Y276" s="26">
        <f>$P$19*(CLEF!Y256)</f>
        <v>70.842799525963926</v>
      </c>
      <c r="Z276" s="13">
        <f t="shared" si="4"/>
        <v>2384.1219411054176</v>
      </c>
    </row>
    <row r="277" spans="1:26" x14ac:dyDescent="0.25">
      <c r="A277" s="49">
        <v>42616</v>
      </c>
      <c r="B277" s="26">
        <f>$P$19*(CLEF!B257)</f>
        <v>58.087457993726233</v>
      </c>
      <c r="C277" s="26">
        <f>$P$19*(CLEF!C257)</f>
        <v>50.128411836994445</v>
      </c>
      <c r="D277" s="26">
        <f>$P$19*(CLEF!D257)</f>
        <v>45.266594206896976</v>
      </c>
      <c r="E277" s="26">
        <f>$P$19*(CLEF!E257)</f>
        <v>42.211489474227506</v>
      </c>
      <c r="F277" s="26">
        <f>$P$19*(CLEF!F257)</f>
        <v>41.413307240234694</v>
      </c>
      <c r="G277" s="26">
        <f>$P$19*(CLEF!G257)</f>
        <v>45.037506623407239</v>
      </c>
      <c r="H277" s="26">
        <f>$P$19*(CLEF!H257)</f>
        <v>54.047627732615624</v>
      </c>
      <c r="I277" s="26">
        <f>$P$19*(CLEF!I257)</f>
        <v>57.551103912214039</v>
      </c>
      <c r="J277" s="26">
        <f>$P$19*(CLEF!J257)</f>
        <v>65.030223869872913</v>
      </c>
      <c r="K277" s="26">
        <f>$P$19*(CLEF!K257)</f>
        <v>78.958986109417978</v>
      </c>
      <c r="L277" s="26">
        <f>$P$19*(CLEF!L257)</f>
        <v>89.428192310004036</v>
      </c>
      <c r="M277" s="26">
        <f>$P$19*(CLEF!M257)</f>
        <v>101.03283921805986</v>
      </c>
      <c r="N277" s="26">
        <f>$P$19*(CLEF!N257)</f>
        <v>112.60796267270204</v>
      </c>
      <c r="O277" s="26">
        <f>$P$19*(CLEF!O257)</f>
        <v>125.3629206802603</v>
      </c>
      <c r="P277" s="26">
        <f>$P$19*(CLEF!P257)</f>
        <v>134.89636881603386</v>
      </c>
      <c r="Q277" s="26">
        <f>$P$19*(CLEF!Q257)</f>
        <v>138.15181440263495</v>
      </c>
      <c r="R277" s="26">
        <f>$P$19*(CLEF!R257)</f>
        <v>140.13484603386644</v>
      </c>
      <c r="S277" s="26">
        <f>$P$19*(CLEF!S257)</f>
        <v>135.52519173432626</v>
      </c>
      <c r="T277" s="26">
        <f>$P$19*(CLEF!T257)</f>
        <v>127.4910946350649</v>
      </c>
      <c r="U277" s="26">
        <f>$P$19*(CLEF!U257)</f>
        <v>117.34750952531596</v>
      </c>
      <c r="V277" s="26">
        <f>$P$19*(CLEF!V257)</f>
        <v>114.31098915475111</v>
      </c>
      <c r="W277" s="26">
        <f>$P$19*(CLEF!W257)</f>
        <v>101.29297398814927</v>
      </c>
      <c r="X277" s="26">
        <f>$P$19*(CLEF!X257)</f>
        <v>84.798189780351251</v>
      </c>
      <c r="Y277" s="26">
        <f>$P$19*(CLEF!Y257)</f>
        <v>68.517106906040496</v>
      </c>
      <c r="Z277" s="13">
        <f t="shared" si="4"/>
        <v>2128.6307088571684</v>
      </c>
    </row>
    <row r="278" spans="1:26" x14ac:dyDescent="0.25">
      <c r="A278" s="49">
        <v>42617</v>
      </c>
      <c r="B278" s="26">
        <f>$P$19*(CLEF!B258)</f>
        <v>56.459355303682379</v>
      </c>
      <c r="C278" s="26">
        <f>$P$19*(CLEF!C258)</f>
        <v>48.682376950251559</v>
      </c>
      <c r="D278" s="26">
        <f>$P$19*(CLEF!D258)</f>
        <v>43.916366203716841</v>
      </c>
      <c r="E278" s="26">
        <f>$P$19*(CLEF!E258)</f>
        <v>41.096167573098128</v>
      </c>
      <c r="F278" s="26">
        <f>$P$19*(CLEF!F258)</f>
        <v>40.338512495643222</v>
      </c>
      <c r="G278" s="26">
        <f>$P$19*(CLEF!G258)</f>
        <v>43.8852087969615</v>
      </c>
      <c r="H278" s="26">
        <f>$P$19*(CLEF!H258)</f>
        <v>53.126806053722106</v>
      </c>
      <c r="I278" s="26">
        <f>$P$19*(CLEF!I258)</f>
        <v>56.459355303682379</v>
      </c>
      <c r="J278" s="26">
        <f>$P$19*(CLEF!J258)</f>
        <v>61.800640285308269</v>
      </c>
      <c r="K278" s="26">
        <f>$P$19*(CLEF!K258)</f>
        <v>73.771678339702788</v>
      </c>
      <c r="L278" s="26">
        <f>$P$19*(CLEF!L258)</f>
        <v>87.41627436005173</v>
      </c>
      <c r="M278" s="26">
        <f>$P$19*(CLEF!M258)</f>
        <v>99.467329137781022</v>
      </c>
      <c r="N278" s="26">
        <f>$P$19*(CLEF!N258)</f>
        <v>110.04038829329149</v>
      </c>
      <c r="O278" s="26">
        <f>$P$19*(CLEF!O258)</f>
        <v>120.39803303841296</v>
      </c>
      <c r="P278" s="26">
        <f>$P$19*(CLEF!P258)</f>
        <v>124.86323155810811</v>
      </c>
      <c r="Q278" s="26">
        <f>$P$19*(CLEF!Q258)</f>
        <v>126.76206431940972</v>
      </c>
      <c r="R278" s="26">
        <f>$P$19*(CLEF!R258)</f>
        <v>129.04889414169716</v>
      </c>
      <c r="S278" s="26">
        <f>$P$19*(CLEF!S258)</f>
        <v>125.59996380946662</v>
      </c>
      <c r="T278" s="26">
        <f>$P$19*(CLEF!T258)</f>
        <v>119.45820650233824</v>
      </c>
      <c r="U278" s="26">
        <f>$P$19*(CLEF!U258)</f>
        <v>113.94677166044734</v>
      </c>
      <c r="V278" s="26">
        <f>$P$19*(CLEF!V258)</f>
        <v>112.39598305405981</v>
      </c>
      <c r="W278" s="26">
        <f>$P$19*(CLEF!W258)</f>
        <v>99.443880922601323</v>
      </c>
      <c r="X278" s="26">
        <f>$P$19*(CLEF!X258)</f>
        <v>82.914262999408407</v>
      </c>
      <c r="Y278" s="26">
        <f>$P$19*(CLEF!Y258)</f>
        <v>68.585241965700845</v>
      </c>
      <c r="Z278" s="13">
        <f t="shared" si="4"/>
        <v>2039.8769930685439</v>
      </c>
    </row>
    <row r="279" spans="1:26" x14ac:dyDescent="0.25">
      <c r="A279" s="49">
        <v>42618</v>
      </c>
      <c r="B279" s="26">
        <f>$P$19*(CLEF!B259)</f>
        <v>56.689260036601858</v>
      </c>
      <c r="C279" s="26">
        <f>$P$19*(CLEF!C259)</f>
        <v>49.250000731781093</v>
      </c>
      <c r="D279" s="26">
        <f>$P$19*(CLEF!D259)</f>
        <v>44.785394774991637</v>
      </c>
      <c r="E279" s="26">
        <f>$P$19*(CLEF!E259)</f>
        <v>42.096996991865431</v>
      </c>
      <c r="F279" s="26">
        <f>$P$19*(CLEF!F259)</f>
        <v>41.678521466462229</v>
      </c>
      <c r="G279" s="26">
        <f>$P$19*(CLEF!G259)</f>
        <v>45.432848009246669</v>
      </c>
      <c r="H279" s="26">
        <f>$P$19*(CLEF!H259)</f>
        <v>55.264389147330405</v>
      </c>
      <c r="I279" s="26">
        <f>$P$19*(CLEF!I259)</f>
        <v>58.923723191840011</v>
      </c>
      <c r="J279" s="26">
        <f>$P$19*(CLEF!J259)</f>
        <v>67.00745425842986</v>
      </c>
      <c r="K279" s="26">
        <f>$P$19*(CLEF!K259)</f>
        <v>83.096344968936322</v>
      </c>
      <c r="L279" s="26">
        <f>$P$19*(CLEF!L259)</f>
        <v>100.07795294623688</v>
      </c>
      <c r="M279" s="26">
        <f>$P$19*(CLEF!M259)</f>
        <v>116.44505971512361</v>
      </c>
      <c r="N279" s="26">
        <f>$P$19*(CLEF!N259)</f>
        <v>131.08682957666406</v>
      </c>
      <c r="O279" s="26">
        <f>$P$19*(CLEF!O259)</f>
        <v>142.65105816626675</v>
      </c>
      <c r="P279" s="26">
        <f>$P$19*(CLEF!P259)</f>
        <v>149.3841925622593</v>
      </c>
      <c r="Q279" s="26">
        <f>$P$19*(CLEF!Q259)</f>
        <v>149.80117545107206</v>
      </c>
      <c r="R279" s="26">
        <f>$P$19*(CLEF!R259)</f>
        <v>143.28360956637573</v>
      </c>
      <c r="S279" s="26">
        <f>$P$19*(CLEF!S259)</f>
        <v>130.57584893511913</v>
      </c>
      <c r="T279" s="26">
        <f>$P$19*(CLEF!T259)</f>
        <v>117.72987326524373</v>
      </c>
      <c r="U279" s="26">
        <f>$P$19*(CLEF!U259)</f>
        <v>109.35086758446147</v>
      </c>
      <c r="V279" s="26">
        <f>$P$19*(CLEF!V259)</f>
        <v>104.57287877480586</v>
      </c>
      <c r="W279" s="26">
        <f>$P$19*(CLEF!W259)</f>
        <v>92.975785920865263</v>
      </c>
      <c r="X279" s="26">
        <f>$P$19*(CLEF!X259)</f>
        <v>80.977428816169976</v>
      </c>
      <c r="Y279" s="26">
        <f>$P$19*(CLEF!Y259)</f>
        <v>69.945221515754369</v>
      </c>
      <c r="Z279" s="13">
        <f t="shared" si="4"/>
        <v>2183.0827163739036</v>
      </c>
    </row>
    <row r="280" spans="1:26" x14ac:dyDescent="0.25">
      <c r="A280" s="49">
        <v>42619</v>
      </c>
      <c r="B280" s="26">
        <f>$P$19*(CLEF!B260)</f>
        <v>59.194761119394514</v>
      </c>
      <c r="C280" s="26">
        <f>$P$19*(CLEF!C260)</f>
        <v>52.588340513366305</v>
      </c>
      <c r="D280" s="26">
        <f>$P$19*(CLEF!D260)</f>
        <v>47.719282213734118</v>
      </c>
      <c r="E280" s="26">
        <f>$P$19*(CLEF!E260)</f>
        <v>44.494772557023936</v>
      </c>
      <c r="F280" s="26">
        <f>$P$19*(CLEF!F260)</f>
        <v>42.978746143861315</v>
      </c>
      <c r="G280" s="26">
        <f>$P$19*(CLEF!G260)</f>
        <v>42.955627898113079</v>
      </c>
      <c r="H280" s="26">
        <f>$P$19*(CLEF!H260)</f>
        <v>44.848356397691518</v>
      </c>
      <c r="I280" s="26">
        <f>$P$19*(CLEF!I260)</f>
        <v>48.020234029736301</v>
      </c>
      <c r="J280" s="26">
        <f>$P$19*(CLEF!J260)</f>
        <v>58.725357317248985</v>
      </c>
      <c r="K280" s="26">
        <f>$P$19*(CLEF!K260)</f>
        <v>74.317946015903416</v>
      </c>
      <c r="L280" s="26">
        <f>$P$19*(CLEF!L260)</f>
        <v>87.493232560446927</v>
      </c>
      <c r="M280" s="26">
        <f>$P$19*(CLEF!M260)</f>
        <v>98.135192442905861</v>
      </c>
      <c r="N280" s="26">
        <f>$P$19*(CLEF!N260)</f>
        <v>104.59692404462176</v>
      </c>
      <c r="O280" s="26">
        <f>$P$19*(CLEF!O260)</f>
        <v>103.74500965751356</v>
      </c>
      <c r="P280" s="26">
        <f>$P$19*(CLEF!P260)</f>
        <v>101.69565831677131</v>
      </c>
      <c r="Q280" s="26">
        <f>$P$19*(CLEF!Q260)</f>
        <v>99.033984602416041</v>
      </c>
      <c r="R280" s="26">
        <f>$P$19*(CLEF!R260)</f>
        <v>93.964611017164273</v>
      </c>
      <c r="S280" s="26">
        <f>$P$19*(CLEF!S260)</f>
        <v>89.984925027189021</v>
      </c>
      <c r="T280" s="26">
        <f>$P$19*(CLEF!T260)</f>
        <v>85.438112455696682</v>
      </c>
      <c r="U280" s="26">
        <f>$P$19*(CLEF!U260)</f>
        <v>83.1284978122697</v>
      </c>
      <c r="V280" s="26">
        <f>$P$19*(CLEF!V260)</f>
        <v>83.149936496335911</v>
      </c>
      <c r="W280" s="26">
        <f>$P$19*(CLEF!W260)</f>
        <v>76.811389912015244</v>
      </c>
      <c r="X280" s="26">
        <f>$P$19*(CLEF!X260)</f>
        <v>69.327173567849513</v>
      </c>
      <c r="Y280" s="26">
        <f>$P$19*(CLEF!Y260)</f>
        <v>61.293380524189914</v>
      </c>
      <c r="Z280" s="13">
        <f t="shared" si="4"/>
        <v>1753.6414526434592</v>
      </c>
    </row>
    <row r="281" spans="1:26" x14ac:dyDescent="0.25">
      <c r="A281" s="49">
        <v>42620</v>
      </c>
      <c r="B281" s="26">
        <f>$P$19*(CLEF!B261)</f>
        <v>52.895699264622472</v>
      </c>
      <c r="C281" s="26">
        <f>$P$19*(CLEF!C261)</f>
        <v>45.893608339876593</v>
      </c>
      <c r="D281" s="26">
        <f>$P$19*(CLEF!D261)</f>
        <v>41.390613981293463</v>
      </c>
      <c r="E281" s="26">
        <f>$P$19*(CLEF!E261)</f>
        <v>38.398685783351489</v>
      </c>
      <c r="F281" s="26">
        <f>$P$19*(CLEF!F261)</f>
        <v>37.292184949850579</v>
      </c>
      <c r="G281" s="26">
        <f>$P$19*(CLEF!G261)</f>
        <v>37.486274351506324</v>
      </c>
      <c r="H281" s="26">
        <f>$P$19*(CLEF!H261)</f>
        <v>39.005712406727838</v>
      </c>
      <c r="I281" s="26">
        <f>$P$19*(CLEF!I261)</f>
        <v>41.013308620922345</v>
      </c>
      <c r="J281" s="26">
        <f>$P$19*(CLEF!J261)</f>
        <v>50.470257058327526</v>
      </c>
      <c r="K281" s="26">
        <f>$P$19*(CLEF!K261)</f>
        <v>64.123297877497762</v>
      </c>
      <c r="L281" s="26">
        <f>$P$19*(CLEF!L261)</f>
        <v>77.689670066009143</v>
      </c>
      <c r="M281" s="26">
        <f>$P$19*(CLEF!M261)</f>
        <v>92.353365100578728</v>
      </c>
      <c r="N281" s="26">
        <f>$P$19*(CLEF!N261)</f>
        <v>105.15072815353339</v>
      </c>
      <c r="O281" s="26">
        <f>$P$19*(CLEF!O261)</f>
        <v>114.33612902473337</v>
      </c>
      <c r="P281" s="26">
        <f>$P$19*(CLEF!P261)</f>
        <v>118.7269296304073</v>
      </c>
      <c r="Q281" s="26">
        <f>$P$19*(CLEF!Q261)</f>
        <v>115.72307865218113</v>
      </c>
      <c r="R281" s="26">
        <f>$P$19*(CLEF!R261)</f>
        <v>110.52187035869937</v>
      </c>
      <c r="S281" s="26">
        <f>$P$19*(CLEF!S261)</f>
        <v>103.50566261608839</v>
      </c>
      <c r="T281" s="26">
        <f>$P$19*(CLEF!T261)</f>
        <v>93.429768575717688</v>
      </c>
      <c r="U281" s="26">
        <f>$P$19*(CLEF!U261)</f>
        <v>90.241602201361601</v>
      </c>
      <c r="V281" s="26">
        <f>$P$19*(CLEF!V261)</f>
        <v>90.096478881263593</v>
      </c>
      <c r="W281" s="26">
        <f>$P$19*(CLEF!W261)</f>
        <v>81.019750591793738</v>
      </c>
      <c r="X281" s="26">
        <f>$P$19*(CLEF!X261)</f>
        <v>69.004528766732363</v>
      </c>
      <c r="Y281" s="26">
        <f>$P$19*(CLEF!Y261)</f>
        <v>57.319456387868101</v>
      </c>
      <c r="Z281" s="13">
        <f t="shared" si="4"/>
        <v>1767.0886616409441</v>
      </c>
    </row>
    <row r="282" spans="1:26" x14ac:dyDescent="0.25">
      <c r="A282" s="49">
        <v>42621</v>
      </c>
      <c r="B282" s="26">
        <f>$P$19*(CLEF!B262)</f>
        <v>48.510274914816122</v>
      </c>
      <c r="C282" s="26">
        <f>$P$19*(CLEF!C262)</f>
        <v>42.932515871683975</v>
      </c>
      <c r="D282" s="26">
        <f>$P$19*(CLEF!D262)</f>
        <v>38.829697383008337</v>
      </c>
      <c r="E282" s="26">
        <f>$P$19*(CLEF!E262)</f>
        <v>36.456952158711879</v>
      </c>
      <c r="F282" s="26">
        <f>$P$19*(CLEF!F262)</f>
        <v>36.308039891194639</v>
      </c>
      <c r="G282" s="26">
        <f>$P$19*(CLEF!G262)</f>
        <v>40.592777610547678</v>
      </c>
      <c r="H282" s="26">
        <f>$P$19*(CLEF!H262)</f>
        <v>49.456473488854144</v>
      </c>
      <c r="I282" s="26">
        <f>$P$19*(CLEF!I262)</f>
        <v>52.964122831586778</v>
      </c>
      <c r="J282" s="26">
        <f>$P$19*(CLEF!J262)</f>
        <v>58.905676109804389</v>
      </c>
      <c r="K282" s="26">
        <f>$P$19*(CLEF!K262)</f>
        <v>74.064793813604965</v>
      </c>
      <c r="L282" s="26">
        <f>$P$19*(CLEF!L262)</f>
        <v>91.002611910450085</v>
      </c>
      <c r="M282" s="26">
        <f>$P$19*(CLEF!M262)</f>
        <v>107.10055760408773</v>
      </c>
      <c r="N282" s="26">
        <f>$P$19*(CLEF!N262)</f>
        <v>120.65616242360167</v>
      </c>
      <c r="O282" s="26">
        <f>$P$19*(CLEF!O262)</f>
        <v>131.39659209476284</v>
      </c>
      <c r="P282" s="26">
        <f>$P$19*(CLEF!P262)</f>
        <v>139.50929136777529</v>
      </c>
      <c r="Q282" s="26">
        <f>$P$19*(CLEF!Q262)</f>
        <v>142.97418738324029</v>
      </c>
      <c r="R282" s="26">
        <f>$P$19*(CLEF!R262)</f>
        <v>142.59489909662088</v>
      </c>
      <c r="S282" s="26">
        <f>$P$19*(CLEF!S262)</f>
        <v>139.48152141683781</v>
      </c>
      <c r="T282" s="26">
        <f>$P$19*(CLEF!T262)</f>
        <v>128.3021004140621</v>
      </c>
      <c r="U282" s="26">
        <f>$P$19*(CLEF!U262)</f>
        <v>122.13277804800971</v>
      </c>
      <c r="V282" s="26">
        <f>$P$19*(CLEF!V262)</f>
        <v>117.92128835967482</v>
      </c>
      <c r="W282" s="26">
        <f>$P$19*(CLEF!W262)</f>
        <v>103.23075523548366</v>
      </c>
      <c r="X282" s="26">
        <f>$P$19*(CLEF!X262)</f>
        <v>86.342414931953414</v>
      </c>
      <c r="Y282" s="26">
        <f>$P$19*(CLEF!Y262)</f>
        <v>70.931881943479453</v>
      </c>
      <c r="Z282" s="13">
        <f t="shared" si="4"/>
        <v>2122.5983663038523</v>
      </c>
    </row>
    <row r="283" spans="1:26" x14ac:dyDescent="0.25">
      <c r="A283" s="49">
        <v>42622</v>
      </c>
      <c r="B283" s="26">
        <f>$P$19*(CLEF!B263)</f>
        <v>58.725357317248985</v>
      </c>
      <c r="C283" s="26">
        <f>$P$19*(CLEF!C263)</f>
        <v>50.620702388009562</v>
      </c>
      <c r="D283" s="26">
        <f>$P$19*(CLEF!D263)</f>
        <v>45.81400105505103</v>
      </c>
      <c r="E283" s="26">
        <f>$P$19*(CLEF!E263)</f>
        <v>42.870914206766543</v>
      </c>
      <c r="F283" s="26">
        <f>$P$19*(CLEF!F263)</f>
        <v>41.68611145442128</v>
      </c>
      <c r="G283" s="26">
        <f>$P$19*(CLEF!G263)</f>
        <v>45.179630504097375</v>
      </c>
      <c r="H283" s="26">
        <f>$P$19*(CLEF!H263)</f>
        <v>54.24659446253785</v>
      </c>
      <c r="I283" s="26">
        <f>$P$19*(CLEF!I263)</f>
        <v>57.69388842280253</v>
      </c>
      <c r="J283" s="26">
        <f>$P$19*(CLEF!J263)</f>
        <v>63.935156563551516</v>
      </c>
      <c r="K283" s="26">
        <f>$P$19*(CLEF!K263)</f>
        <v>78.021610330597071</v>
      </c>
      <c r="L283" s="26">
        <f>$P$19*(CLEF!L263)</f>
        <v>94.067201795823664</v>
      </c>
      <c r="M283" s="26">
        <f>$P$19*(CLEF!M263)</f>
        <v>109.54765236992331</v>
      </c>
      <c r="N283" s="26">
        <f>$P$19*(CLEF!N263)</f>
        <v>123.31792562704877</v>
      </c>
      <c r="O283" s="26">
        <f>$P$19*(CLEF!O263)</f>
        <v>135.8675566143242</v>
      </c>
      <c r="P283" s="26">
        <f>$P$19*(CLEF!P263)</f>
        <v>141.75383984001337</v>
      </c>
      <c r="Q283" s="26">
        <f>$P$19*(CLEF!Q263)</f>
        <v>148.09380822979003</v>
      </c>
      <c r="R283" s="26">
        <f>$P$19*(CLEF!R263)</f>
        <v>146.53850405219859</v>
      </c>
      <c r="S283" s="26">
        <f>$P$19*(CLEF!S263)</f>
        <v>139.85664897896129</v>
      </c>
      <c r="T283" s="26">
        <f>$P$19*(CLEF!T263)</f>
        <v>129.27602816794561</v>
      </c>
      <c r="U283" s="26">
        <f>$P$19*(CLEF!U263)</f>
        <v>120.97921286253295</v>
      </c>
      <c r="V283" s="26">
        <f>$P$19*(CLEF!V263)</f>
        <v>115.34399042032693</v>
      </c>
      <c r="W283" s="26">
        <f>$P$19*(CLEF!W263)</f>
        <v>99.303249678501658</v>
      </c>
      <c r="X283" s="26">
        <f>$P$19*(CLEF!X263)</f>
        <v>82.145306382546579</v>
      </c>
      <c r="Y283" s="26">
        <f>$P$19*(CLEF!Y263)</f>
        <v>67.29646601826137</v>
      </c>
      <c r="Z283" s="13">
        <f t="shared" si="4"/>
        <v>2192.1813577432827</v>
      </c>
    </row>
    <row r="284" spans="1:26" x14ac:dyDescent="0.25">
      <c r="A284" s="49">
        <v>42623</v>
      </c>
      <c r="B284" s="26">
        <f>$P$19*(CLEF!B264)</f>
        <v>56.185848651952163</v>
      </c>
      <c r="C284" s="26">
        <f>$P$19*(CLEF!C264)</f>
        <v>49.398617581639812</v>
      </c>
      <c r="D284" s="26">
        <f>$P$19*(CLEF!D264)</f>
        <v>45.076963020502099</v>
      </c>
      <c r="E284" s="26">
        <f>$P$19*(CLEF!E264)</f>
        <v>42.119883049699588</v>
      </c>
      <c r="F284" s="26">
        <f>$P$19*(CLEF!F264)</f>
        <v>41.49656906608282</v>
      </c>
      <c r="G284" s="26">
        <f>$P$19*(CLEF!G264)</f>
        <v>45.512123597052117</v>
      </c>
      <c r="H284" s="26">
        <f>$P$19*(CLEF!H264)</f>
        <v>54.793462303034218</v>
      </c>
      <c r="I284" s="26">
        <f>$P$19*(CLEF!I264)</f>
        <v>58.006846288861645</v>
      </c>
      <c r="J284" s="26">
        <f>$P$19*(CLEF!J264)</f>
        <v>64.160959309989011</v>
      </c>
      <c r="K284" s="26">
        <f>$P$19*(CLEF!K264)</f>
        <v>76.595172172905635</v>
      </c>
      <c r="L284" s="26">
        <f>$P$19*(CLEF!L264)</f>
        <v>92.082418389704728</v>
      </c>
      <c r="M284" s="26">
        <f>$P$19*(CLEF!M264)</f>
        <v>105.56100143356126</v>
      </c>
      <c r="N284" s="26">
        <f>$P$19*(CLEF!N264)</f>
        <v>118.08730720996861</v>
      </c>
      <c r="O284" s="26">
        <f>$P$19*(CLEF!O264)</f>
        <v>129.3696119904381</v>
      </c>
      <c r="P284" s="26">
        <f>$P$19*(CLEF!P264)</f>
        <v>136.11432675864518</v>
      </c>
      <c r="Q284" s="26">
        <f>$P$19*(CLEF!Q264)</f>
        <v>139.28720915624666</v>
      </c>
      <c r="R284" s="26">
        <f>$P$19*(CLEF!R264)</f>
        <v>138.04129295553548</v>
      </c>
      <c r="S284" s="26">
        <f>$P$19*(CLEF!S264)</f>
        <v>132.39569945316745</v>
      </c>
      <c r="T284" s="26">
        <f>$P$19*(CLEF!T264)</f>
        <v>123.22655726423632</v>
      </c>
      <c r="U284" s="26">
        <f>$P$19*(CLEF!U264)</f>
        <v>116.50849849780759</v>
      </c>
      <c r="V284" s="26">
        <f>$P$19*(CLEF!V264)</f>
        <v>112.55806714845254</v>
      </c>
      <c r="W284" s="26">
        <f>$P$19*(CLEF!W264)</f>
        <v>96.939317920443642</v>
      </c>
      <c r="X284" s="26">
        <f>$P$19*(CLEF!X264)</f>
        <v>80.702606778444434</v>
      </c>
      <c r="Y284" s="26">
        <f>$P$19*(CLEF!Y264)</f>
        <v>65.752723554927002</v>
      </c>
      <c r="Z284" s="13">
        <f t="shared" si="4"/>
        <v>2119.9730835532978</v>
      </c>
    </row>
    <row r="285" spans="1:26" x14ac:dyDescent="0.25">
      <c r="A285" s="49">
        <v>42624</v>
      </c>
      <c r="B285" s="26">
        <f>$P$19*(CLEF!B265)</f>
        <v>54.376552318462387</v>
      </c>
      <c r="C285" s="26">
        <f>$P$19*(CLEF!C265)</f>
        <v>47.516471944591409</v>
      </c>
      <c r="D285" s="26">
        <f>$P$19*(CLEF!D265)</f>
        <v>42.886310476783144</v>
      </c>
      <c r="E285" s="26">
        <f>$P$19*(CLEF!E265)</f>
        <v>40.092489706170667</v>
      </c>
      <c r="F285" s="26">
        <f>$P$19*(CLEF!F265)</f>
        <v>39.469645626665717</v>
      </c>
      <c r="G285" s="26">
        <f>$P$19*(CLEF!G265)</f>
        <v>43.179364794047217</v>
      </c>
      <c r="H285" s="26">
        <f>$P$19*(CLEF!H265)</f>
        <v>52.392441289844612</v>
      </c>
      <c r="I285" s="26">
        <f>$P$19*(CLEF!I265)</f>
        <v>55.904215768747079</v>
      </c>
      <c r="J285" s="26">
        <f>$P$19*(CLEF!J265)</f>
        <v>61.440731397088534</v>
      </c>
      <c r="K285" s="26">
        <f>$P$19*(CLEF!K265)</f>
        <v>74.652768243871222</v>
      </c>
      <c r="L285" s="26">
        <f>$P$19*(CLEF!L265)</f>
        <v>87.724310326057292</v>
      </c>
      <c r="M285" s="26">
        <f>$P$19*(CLEF!M265)</f>
        <v>99.655014368324601</v>
      </c>
      <c r="N285" s="26">
        <f>$P$19*(CLEF!N265)</f>
        <v>108.83514920381262</v>
      </c>
      <c r="O285" s="26">
        <f>$P$19*(CLEF!O265)</f>
        <v>115.57136872760991</v>
      </c>
      <c r="P285" s="26">
        <f>$P$19*(CLEF!P265)</f>
        <v>117.92128835967482</v>
      </c>
      <c r="Q285" s="26">
        <f>$P$19*(CLEF!Q265)</f>
        <v>118.65008372327414</v>
      </c>
      <c r="R285" s="26">
        <f>$P$19*(CLEF!R265)</f>
        <v>114.24815157291607</v>
      </c>
      <c r="S285" s="26">
        <f>$P$19*(CLEF!S265)</f>
        <v>105.7785283393471</v>
      </c>
      <c r="T285" s="26">
        <f>$P$19*(CLEF!T265)</f>
        <v>98.274994444455231</v>
      </c>
      <c r="U285" s="26">
        <f>$P$19*(CLEF!U265)</f>
        <v>94.147033321655513</v>
      </c>
      <c r="V285" s="26">
        <f>$P$19*(CLEF!V265)</f>
        <v>92.104982079497475</v>
      </c>
      <c r="W285" s="26">
        <f>$P$19*(CLEF!W265)</f>
        <v>81.677151972510089</v>
      </c>
      <c r="X285" s="26">
        <f>$P$19*(CLEF!X265)</f>
        <v>70.585764740941556</v>
      </c>
      <c r="Y285" s="26">
        <f>$P$19*(CLEF!Y265)</f>
        <v>58.293719984984428</v>
      </c>
      <c r="Z285" s="13">
        <f t="shared" si="4"/>
        <v>1875.3785327313326</v>
      </c>
    </row>
    <row r="286" spans="1:26" x14ac:dyDescent="0.25">
      <c r="A286" s="49">
        <v>42625</v>
      </c>
      <c r="B286" s="26">
        <f>$P$19*(CLEF!B266)</f>
        <v>47.015366199749209</v>
      </c>
      <c r="C286" s="26">
        <f>$P$19*(CLEF!C266)</f>
        <v>41.74685623537011</v>
      </c>
      <c r="D286" s="26">
        <f>$P$19*(CLEF!D266)</f>
        <v>38.165922927775426</v>
      </c>
      <c r="E286" s="26">
        <f>$P$19*(CLEF!E266)</f>
        <v>36.400187742004313</v>
      </c>
      <c r="F286" s="26">
        <f>$P$19*(CLEF!F266)</f>
        <v>36.400187742004313</v>
      </c>
      <c r="G286" s="26">
        <f>$P$19*(CLEF!G266)</f>
        <v>40.443113150933804</v>
      </c>
      <c r="H286" s="26">
        <f>$P$19*(CLEF!H266)</f>
        <v>50.195022126915475</v>
      </c>
      <c r="I286" s="26">
        <f>$P$19*(CLEF!I266)</f>
        <v>53.186804861893442</v>
      </c>
      <c r="J286" s="26">
        <f>$P$19*(CLEF!J266)</f>
        <v>59.5843333957082</v>
      </c>
      <c r="K286" s="26">
        <f>$P$19*(CLEF!K266)</f>
        <v>70.92198113294701</v>
      </c>
      <c r="L286" s="26">
        <f>$P$19*(CLEF!L266)</f>
        <v>82.092039641812477</v>
      </c>
      <c r="M286" s="26">
        <f>$P$19*(CLEF!M266)</f>
        <v>92.026021258343363</v>
      </c>
      <c r="N286" s="26">
        <f>$P$19*(CLEF!N266)</f>
        <v>102.27740271686096</v>
      </c>
      <c r="O286" s="26">
        <f>$P$19*(CLEF!O266)</f>
        <v>112.42091146719174</v>
      </c>
      <c r="P286" s="26">
        <f>$P$19*(CLEF!P266)</f>
        <v>115.00334276344351</v>
      </c>
      <c r="Q286" s="26">
        <f>$P$19*(CLEF!Q266)</f>
        <v>114.00952631802733</v>
      </c>
      <c r="R286" s="26">
        <f>$P$19*(CLEF!R266)</f>
        <v>114.72615047409514</v>
      </c>
      <c r="S286" s="26">
        <f>$P$19*(CLEF!S266)</f>
        <v>115.58400742062921</v>
      </c>
      <c r="T286" s="26">
        <f>$P$19*(CLEF!T266)</f>
        <v>107.7707531608015</v>
      </c>
      <c r="U286" s="26">
        <f>$P$19*(CLEF!U266)</f>
        <v>99.256394710269788</v>
      </c>
      <c r="V286" s="26">
        <f>$P$19*(CLEF!V266)</f>
        <v>95.91189365653608</v>
      </c>
      <c r="W286" s="26">
        <f>$P$19*(CLEF!W266)</f>
        <v>86.287804127252457</v>
      </c>
      <c r="X286" s="26">
        <f>$P$19*(CLEF!X266)</f>
        <v>76.081594620107424</v>
      </c>
      <c r="Y286" s="26">
        <f>$P$19*(CLEF!Y266)</f>
        <v>64.462648806343196</v>
      </c>
      <c r="Z286" s="13">
        <f t="shared" si="4"/>
        <v>1851.9702666570154</v>
      </c>
    </row>
    <row r="287" spans="1:26" x14ac:dyDescent="0.25">
      <c r="A287" s="49">
        <v>42626</v>
      </c>
      <c r="B287" s="26">
        <f>$P$19*(CLEF!B267)</f>
        <v>52.844410612888538</v>
      </c>
      <c r="C287" s="26">
        <f>$P$19*(CLEF!C267)</f>
        <v>45.726512856338374</v>
      </c>
      <c r="D287" s="26">
        <f>$P$19*(CLEF!D267)</f>
        <v>40.990725236619028</v>
      </c>
      <c r="E287" s="26">
        <f>$P$19*(CLEF!E267)</f>
        <v>37.349640402016696</v>
      </c>
      <c r="F287" s="26">
        <f>$P$19*(CLEF!F267)</f>
        <v>35.912430383597297</v>
      </c>
      <c r="G287" s="26">
        <f>$P$19*(CLEF!G267)</f>
        <v>35.77869809199813</v>
      </c>
      <c r="H287" s="26">
        <f>$P$19*(CLEF!H267)</f>
        <v>37.73139983143593</v>
      </c>
      <c r="I287" s="26">
        <f>$P$19*(CLEF!I267)</f>
        <v>40.465545198471695</v>
      </c>
      <c r="J287" s="26">
        <f>$P$19*(CLEF!J267)</f>
        <v>49.233501569172624</v>
      </c>
      <c r="K287" s="26">
        <f>$P$19*(CLEF!K267)</f>
        <v>63.222740467908629</v>
      </c>
      <c r="L287" s="26">
        <f>$P$19*(CLEF!L267)</f>
        <v>79.628969863763743</v>
      </c>
      <c r="M287" s="26">
        <f>$P$19*(CLEF!M267)</f>
        <v>95.704765452330577</v>
      </c>
      <c r="N287" s="26">
        <f>$P$19*(CLEF!N267)</f>
        <v>108.87194580542754</v>
      </c>
      <c r="O287" s="26">
        <f>$P$19*(CLEF!O267)</f>
        <v>117.38571791237267</v>
      </c>
      <c r="P287" s="26">
        <f>$P$19*(CLEF!P267)</f>
        <v>120.88871520439831</v>
      </c>
      <c r="Q287" s="26">
        <f>$P$19*(CLEF!Q267)</f>
        <v>120.48834688111562</v>
      </c>
      <c r="R287" s="26">
        <f>$P$19*(CLEF!R267)</f>
        <v>115.53345679476499</v>
      </c>
      <c r="S287" s="26">
        <f>$P$19*(CLEF!S267)</f>
        <v>108.626752604023</v>
      </c>
      <c r="T287" s="26">
        <f>$P$19*(CLEF!T267)</f>
        <v>97.391262366211024</v>
      </c>
      <c r="U287" s="26">
        <f>$P$19*(CLEF!U267)</f>
        <v>91.868201198247618</v>
      </c>
      <c r="V287" s="26">
        <f>$P$19*(CLEF!V267)</f>
        <v>88.474653211807521</v>
      </c>
      <c r="W287" s="26">
        <f>$P$19*(CLEF!W267)</f>
        <v>78.187845820507079</v>
      </c>
      <c r="X287" s="26">
        <f>$P$19*(CLEF!X267)</f>
        <v>66.728667404760799</v>
      </c>
      <c r="Y287" s="26">
        <f>$P$19*(CLEF!Y267)</f>
        <v>55.78122389576253</v>
      </c>
      <c r="Z287" s="13">
        <f t="shared" si="4"/>
        <v>1784.81612906594</v>
      </c>
    </row>
    <row r="288" spans="1:26" x14ac:dyDescent="0.25">
      <c r="A288" s="49">
        <v>42627</v>
      </c>
      <c r="B288" s="26">
        <f>$P$19*(CLEF!B268)</f>
        <v>47.638106278417638</v>
      </c>
      <c r="C288" s="26">
        <f>$P$19*(CLEF!C268)</f>
        <v>41.481424332973127</v>
      </c>
      <c r="D288" s="26">
        <f>$P$19*(CLEF!D268)</f>
        <v>37.306544666679358</v>
      </c>
      <c r="E288" s="26">
        <f>$P$19*(CLEF!E268)</f>
        <v>34.607077877578007</v>
      </c>
      <c r="F288" s="26">
        <f>$P$19*(CLEF!F268)</f>
        <v>33.048217977034568</v>
      </c>
      <c r="G288" s="26">
        <f>$P$19*(CLEF!G268)</f>
        <v>32.791900486818193</v>
      </c>
      <c r="H288" s="26">
        <f>$P$19*(CLEF!H268)</f>
        <v>33.843672003037</v>
      </c>
      <c r="I288" s="26">
        <f>$P$19*(CLEF!I268)</f>
        <v>35.330066815736764</v>
      </c>
      <c r="J288" s="26">
        <f>$P$19*(CLEF!J268)</f>
        <v>45.401157123117329</v>
      </c>
      <c r="K288" s="26">
        <f>$P$19*(CLEF!K268)</f>
        <v>60.696586753883857</v>
      </c>
      <c r="L288" s="26">
        <f>$P$19*(CLEF!L268)</f>
        <v>76.801086918845897</v>
      </c>
      <c r="M288" s="26">
        <f>$P$19*(CLEF!M268)</f>
        <v>93.213988953088787</v>
      </c>
      <c r="N288" s="26">
        <f>$P$19*(CLEF!N268)</f>
        <v>106.31120334807792</v>
      </c>
      <c r="O288" s="26">
        <f>$P$19*(CLEF!O268)</f>
        <v>115.43238871273853</v>
      </c>
      <c r="P288" s="26">
        <f>$P$19*(CLEF!P268)</f>
        <v>120.16595292586993</v>
      </c>
      <c r="Q288" s="26">
        <f>$P$19*(CLEF!Q268)</f>
        <v>121.76926851953317</v>
      </c>
      <c r="R288" s="26">
        <f>$P$19*(CLEF!R268)</f>
        <v>122.01587661603909</v>
      </c>
      <c r="S288" s="26">
        <f>$P$19*(CLEF!S268)</f>
        <v>115.83692639846038</v>
      </c>
      <c r="T288" s="26">
        <f>$P$19*(CLEF!T268)</f>
        <v>105.19895413611505</v>
      </c>
      <c r="U288" s="26">
        <f>$P$19*(CLEF!U268)</f>
        <v>99.162717943508042</v>
      </c>
      <c r="V288" s="26">
        <f>$P$19*(CLEF!V268)</f>
        <v>95.992503979329754</v>
      </c>
      <c r="W288" s="26">
        <f>$P$19*(CLEF!W268)</f>
        <v>84.625066048990334</v>
      </c>
      <c r="X288" s="26">
        <f>$P$19*(CLEF!X268)</f>
        <v>71.805859365190713</v>
      </c>
      <c r="Y288" s="26">
        <f>$P$19*(CLEF!Y268)</f>
        <v>58.356567932351361</v>
      </c>
      <c r="Z288" s="13">
        <f t="shared" si="4"/>
        <v>1788.8331161134149</v>
      </c>
    </row>
    <row r="289" spans="1:26" x14ac:dyDescent="0.25">
      <c r="A289" s="49">
        <v>42628</v>
      </c>
      <c r="B289" s="26">
        <f>$P$19*(CLEF!B269)</f>
        <v>49.043959871869639</v>
      </c>
      <c r="C289" s="26">
        <f>$P$19*(CLEF!C269)</f>
        <v>42.686374569630296</v>
      </c>
      <c r="D289" s="26">
        <f>$P$19*(CLEF!D269)</f>
        <v>38.954333574866531</v>
      </c>
      <c r="E289" s="26">
        <f>$P$19*(CLEF!E269)</f>
        <v>36.92694610513901</v>
      </c>
      <c r="F289" s="26">
        <f>$P$19*(CLEF!F269)</f>
        <v>36.848404742508272</v>
      </c>
      <c r="G289" s="26">
        <f>$P$19*(CLEF!G269)</f>
        <v>40.795263093024865</v>
      </c>
      <c r="H289" s="26">
        <f>$P$19*(CLEF!H269)</f>
        <v>49.630244374922015</v>
      </c>
      <c r="I289" s="26">
        <f>$P$19*(CLEF!I269)</f>
        <v>53.358416607671046</v>
      </c>
      <c r="J289" s="26">
        <f>$P$19*(CLEF!J269)</f>
        <v>59.984288134268922</v>
      </c>
      <c r="K289" s="26">
        <f>$P$19*(CLEF!K269)</f>
        <v>74.703564532840957</v>
      </c>
      <c r="L289" s="26">
        <f>$P$19*(CLEF!L269)</f>
        <v>94.24972360942094</v>
      </c>
      <c r="M289" s="26">
        <f>$P$19*(CLEF!M269)</f>
        <v>110.21310707787369</v>
      </c>
      <c r="N289" s="26">
        <f>$P$19*(CLEF!N269)</f>
        <v>124.22036852688653</v>
      </c>
      <c r="O289" s="26">
        <f>$P$19*(CLEF!O269)</f>
        <v>136.95226840878141</v>
      </c>
      <c r="P289" s="26">
        <f>$P$19*(CLEF!P269)</f>
        <v>146.18294039494225</v>
      </c>
      <c r="Q289" s="26">
        <f>$P$19*(CLEF!Q269)</f>
        <v>152.47491775419317</v>
      </c>
      <c r="R289" s="26">
        <f>$P$19*(CLEF!R269)</f>
        <v>153.60931327053189</v>
      </c>
      <c r="S289" s="26">
        <f>$P$19*(CLEF!S269)</f>
        <v>149.4416728917019</v>
      </c>
      <c r="T289" s="26">
        <f>$P$19*(CLEF!T269)</f>
        <v>139.07916774868269</v>
      </c>
      <c r="U289" s="26">
        <f>$P$19*(CLEF!U269)</f>
        <v>131.41006832275787</v>
      </c>
      <c r="V289" s="26">
        <f>$P$19*(CLEF!V269)</f>
        <v>125.83723083416155</v>
      </c>
      <c r="W289" s="26">
        <f>$P$19*(CLEF!W269)</f>
        <v>108.9823729261869</v>
      </c>
      <c r="X289" s="26">
        <f>$P$19*(CLEF!X269)</f>
        <v>91.519224490982253</v>
      </c>
      <c r="Y289" s="26">
        <f>$P$19*(CLEF!Y269)</f>
        <v>72.705235104145686</v>
      </c>
      <c r="Z289" s="13">
        <f t="shared" ref="Z289:Z352" si="5">SUM(B289:Y289)</f>
        <v>2219.8094069679905</v>
      </c>
    </row>
    <row r="290" spans="1:26" x14ac:dyDescent="0.25">
      <c r="A290" s="49">
        <v>42629</v>
      </c>
      <c r="B290" s="26">
        <f>$P$19*(CLEF!B270)</f>
        <v>59.457355630198677</v>
      </c>
      <c r="C290" s="26">
        <f>$P$19*(CLEF!C270)</f>
        <v>51.764636957818148</v>
      </c>
      <c r="D290" s="26">
        <f>$P$19*(CLEF!D270)</f>
        <v>46.16479000280647</v>
      </c>
      <c r="E290" s="26">
        <f>$P$19*(CLEF!E270)</f>
        <v>42.763217712621625</v>
      </c>
      <c r="F290" s="26">
        <f>$P$19*(CLEF!F270)</f>
        <v>41.83045252238017</v>
      </c>
      <c r="G290" s="26">
        <f>$P$19*(CLEF!G270)</f>
        <v>45.234961367746152</v>
      </c>
      <c r="H290" s="26">
        <f>$P$19*(CLEF!H270)</f>
        <v>54.376552318462387</v>
      </c>
      <c r="I290" s="26">
        <f>$P$19*(CLEF!I270)</f>
        <v>57.854732454064923</v>
      </c>
      <c r="J290" s="26">
        <f>$P$19*(CLEF!J270)</f>
        <v>64.349432320955344</v>
      </c>
      <c r="K290" s="26">
        <f>$P$19*(CLEF!K270)</f>
        <v>78.260629475697144</v>
      </c>
      <c r="L290" s="26">
        <f>$P$19*(CLEF!L270)</f>
        <v>94.832692524343145</v>
      </c>
      <c r="M290" s="26">
        <f>$P$19*(CLEF!M270)</f>
        <v>111.17787688434265</v>
      </c>
      <c r="N290" s="26">
        <f>$P$19*(CLEF!N270)</f>
        <v>124.2858907814781</v>
      </c>
      <c r="O290" s="26">
        <f>$P$19*(CLEF!O270)</f>
        <v>134.40526650048972</v>
      </c>
      <c r="P290" s="26">
        <f>$P$19*(CLEF!P270)</f>
        <v>132.5851454420594</v>
      </c>
      <c r="Q290" s="26">
        <f>$P$19*(CLEF!Q270)</f>
        <v>127.04017464936479</v>
      </c>
      <c r="R290" s="26">
        <f>$P$19*(CLEF!R270)</f>
        <v>122.57491082681881</v>
      </c>
      <c r="S290" s="26">
        <f>$P$19*(CLEF!S270)</f>
        <v>117.43667210294467</v>
      </c>
      <c r="T290" s="26">
        <f>$P$19*(CLEF!T270)</f>
        <v>111.73638729024481</v>
      </c>
      <c r="U290" s="26">
        <f>$P$19*(CLEF!U270)</f>
        <v>109.52304459724417</v>
      </c>
      <c r="V290" s="26">
        <f>$P$19*(CLEF!V270)</f>
        <v>105.21101235934911</v>
      </c>
      <c r="W290" s="26">
        <f>$P$19*(CLEF!W270)</f>
        <v>91.552967406905765</v>
      </c>
      <c r="X290" s="26">
        <f>$P$19*(CLEF!X270)</f>
        <v>77.027912397762051</v>
      </c>
      <c r="Y290" s="26">
        <f>$P$19*(CLEF!Y270)</f>
        <v>63.063930499518506</v>
      </c>
      <c r="Z290" s="13">
        <f t="shared" si="5"/>
        <v>2064.5106450256167</v>
      </c>
    </row>
    <row r="291" spans="1:26" x14ac:dyDescent="0.25">
      <c r="A291" s="49">
        <v>42630</v>
      </c>
      <c r="B291" s="26">
        <f>$P$19*(CLEF!B271)</f>
        <v>51.325740989096907</v>
      </c>
      <c r="C291" s="26">
        <f>$P$19*(CLEF!C271)</f>
        <v>44.659604208399927</v>
      </c>
      <c r="D291" s="26">
        <f>$P$19*(CLEF!D271)</f>
        <v>40.219134738106895</v>
      </c>
      <c r="E291" s="26">
        <f>$P$19*(CLEF!E271)</f>
        <v>37.536676059229237</v>
      </c>
      <c r="F291" s="26">
        <f>$P$19*(CLEF!F271)</f>
        <v>37.320907147649969</v>
      </c>
      <c r="G291" s="26">
        <f>$P$19*(CLEF!G271)</f>
        <v>41.398177709905084</v>
      </c>
      <c r="H291" s="26">
        <f>$P$19*(CLEF!H271)</f>
        <v>50.922264733839384</v>
      </c>
      <c r="I291" s="26">
        <f>$P$19*(CLEF!I271)</f>
        <v>54.33321575726773</v>
      </c>
      <c r="J291" s="26">
        <f>$P$19*(CLEF!J271)</f>
        <v>59.647873069569144</v>
      </c>
      <c r="K291" s="26">
        <f>$P$19*(CLEF!K271)</f>
        <v>70.230641618790074</v>
      </c>
      <c r="L291" s="26">
        <f>$P$19*(CLEF!L271)</f>
        <v>84.679148211565519</v>
      </c>
      <c r="M291" s="26">
        <f>$P$19*(CLEF!M271)</f>
        <v>96.453783968624492</v>
      </c>
      <c r="N291" s="26">
        <f>$P$19*(CLEF!N271)</f>
        <v>105.37990004334911</v>
      </c>
      <c r="O291" s="26">
        <f>$P$19*(CLEF!O271)</f>
        <v>110.26248017931655</v>
      </c>
      <c r="P291" s="26">
        <f>$P$19*(CLEF!P271)</f>
        <v>115.73572563762588</v>
      </c>
      <c r="Q291" s="26">
        <f>$P$19*(CLEF!Q271)</f>
        <v>115.4071286025865</v>
      </c>
      <c r="R291" s="26">
        <f>$P$19*(CLEF!R271)</f>
        <v>107.69753933603852</v>
      </c>
      <c r="S291" s="26">
        <f>$P$19*(CLEF!S271)</f>
        <v>99.11589614497818</v>
      </c>
      <c r="T291" s="26">
        <f>$P$19*(CLEF!T271)</f>
        <v>93.384320555679437</v>
      </c>
      <c r="U291" s="26">
        <f>$P$19*(CLEF!U271)</f>
        <v>94.341050855623564</v>
      </c>
      <c r="V291" s="26">
        <f>$P$19*(CLEF!V271)</f>
        <v>92.7265667468792</v>
      </c>
      <c r="W291" s="26">
        <f>$P$19*(CLEF!W271)</f>
        <v>82.764463096844679</v>
      </c>
      <c r="X291" s="26">
        <f>$P$19*(CLEF!X271)</f>
        <v>69.415298210219504</v>
      </c>
      <c r="Y291" s="26">
        <f>$P$19*(CLEF!Y271)</f>
        <v>56.141796869057934</v>
      </c>
      <c r="Z291" s="13">
        <f t="shared" si="5"/>
        <v>1811.0993344902436</v>
      </c>
    </row>
    <row r="292" spans="1:26" x14ac:dyDescent="0.25">
      <c r="A292" s="49">
        <v>42631</v>
      </c>
      <c r="B292" s="26">
        <f>$P$19*(CLEF!B272)</f>
        <v>46.862333287792609</v>
      </c>
      <c r="C292" s="26">
        <f>$P$19*(CLEF!C272)</f>
        <v>40.405740225746491</v>
      </c>
      <c r="D292" s="26">
        <f>$P$19*(CLEF!D272)</f>
        <v>37.191744328020505</v>
      </c>
      <c r="E292" s="26">
        <f>$P$19*(CLEF!E272)</f>
        <v>35.051109621827216</v>
      </c>
      <c r="F292" s="26">
        <f>$P$19*(CLEF!F272)</f>
        <v>34.870380354209452</v>
      </c>
      <c r="G292" s="26">
        <f>$P$19*(CLEF!G272)</f>
        <v>38.763794367879115</v>
      </c>
      <c r="H292" s="26">
        <f>$P$19*(CLEF!H272)</f>
        <v>48.10173475171829</v>
      </c>
      <c r="I292" s="26">
        <f>$P$19*(CLEF!I272)</f>
        <v>51.469020626591465</v>
      </c>
      <c r="J292" s="26">
        <f>$P$19*(CLEF!J272)</f>
        <v>56.848698501741524</v>
      </c>
      <c r="K292" s="26">
        <f>$P$19*(CLEF!K272)</f>
        <v>68.041109589067162</v>
      </c>
      <c r="L292" s="26">
        <f>$P$19*(CLEF!L272)</f>
        <v>79.639460818577817</v>
      </c>
      <c r="M292" s="26">
        <f>$P$19*(CLEF!M272)</f>
        <v>92.477682034055036</v>
      </c>
      <c r="N292" s="26">
        <f>$P$19*(CLEF!N272)</f>
        <v>105.50061702760408</v>
      </c>
      <c r="O292" s="26">
        <f>$P$19*(CLEF!O272)</f>
        <v>118.03621204816307</v>
      </c>
      <c r="P292" s="26">
        <f>$P$19*(CLEF!P272)</f>
        <v>127.2522727805882</v>
      </c>
      <c r="Q292" s="26">
        <f>$P$19*(CLEF!Q272)</f>
        <v>132.55807343693508</v>
      </c>
      <c r="R292" s="26">
        <f>$P$19*(CLEF!R272)</f>
        <v>130.76398886699445</v>
      </c>
      <c r="S292" s="26">
        <f>$P$19*(CLEF!S272)</f>
        <v>131.57183695946378</v>
      </c>
      <c r="T292" s="26">
        <f>$P$19*(CLEF!T272)</f>
        <v>120.26907200113737</v>
      </c>
      <c r="U292" s="26">
        <f>$P$19*(CLEF!U272)</f>
        <v>113.77115052693919</v>
      </c>
      <c r="V292" s="26">
        <f>$P$19*(CLEF!V272)</f>
        <v>108.14942089757915</v>
      </c>
      <c r="W292" s="26">
        <f>$P$19*(CLEF!W272)</f>
        <v>94.295381704238594</v>
      </c>
      <c r="X292" s="26">
        <f>$P$19*(CLEF!X272)</f>
        <v>78.66675827056234</v>
      </c>
      <c r="Y292" s="26">
        <f>$P$19*(CLEF!Y272)</f>
        <v>63.728520376592499</v>
      </c>
      <c r="Z292" s="13">
        <f t="shared" si="5"/>
        <v>1954.2861134040247</v>
      </c>
    </row>
    <row r="293" spans="1:26" x14ac:dyDescent="0.25">
      <c r="A293" s="49">
        <v>42632</v>
      </c>
      <c r="B293" s="26">
        <f>$P$19*(CLEF!B273)</f>
        <v>52.588340513366305</v>
      </c>
      <c r="C293" s="26">
        <f>$P$19*(CLEF!C273)</f>
        <v>45.227054885547098</v>
      </c>
      <c r="D293" s="26">
        <f>$P$19*(CLEF!D273)</f>
        <v>41.013308620922345</v>
      </c>
      <c r="E293" s="26">
        <f>$P$19*(CLEF!E273)</f>
        <v>38.413256957030583</v>
      </c>
      <c r="F293" s="26">
        <f>$P$19*(CLEF!F273)</f>
        <v>37.948350413649322</v>
      </c>
      <c r="G293" s="26">
        <f>$P$19*(CLEF!G273)</f>
        <v>41.693702133415769</v>
      </c>
      <c r="H293" s="26">
        <f>$P$19*(CLEF!H273)</f>
        <v>51.140616735962723</v>
      </c>
      <c r="I293" s="26">
        <f>$P$19*(CLEF!I273)</f>
        <v>55.38681022502621</v>
      </c>
      <c r="J293" s="26">
        <f>$P$19*(CLEF!J273)</f>
        <v>60.980847299420091</v>
      </c>
      <c r="K293" s="26">
        <f>$P$19*(CLEF!K273)</f>
        <v>73.590036905279732</v>
      </c>
      <c r="L293" s="26">
        <f>$P$19*(CLEF!L273)</f>
        <v>84.895649620730836</v>
      </c>
      <c r="M293" s="26">
        <f>$P$19*(CLEF!M273)</f>
        <v>92.285591106945461</v>
      </c>
      <c r="N293" s="26">
        <f>$P$19*(CLEF!N273)</f>
        <v>94.53526809883914</v>
      </c>
      <c r="O293" s="26">
        <f>$P$19*(CLEF!O273)</f>
        <v>90.845672229528532</v>
      </c>
      <c r="P293" s="26">
        <f>$P$19*(CLEF!P273)</f>
        <v>84.733247650027153</v>
      </c>
      <c r="Q293" s="26">
        <f>$P$19*(CLEF!Q273)</f>
        <v>81.942984675473028</v>
      </c>
      <c r="R293" s="26">
        <f>$P$19*(CLEF!R273)</f>
        <v>79.429773019033817</v>
      </c>
      <c r="S293" s="26">
        <f>$P$19*(CLEF!S273)</f>
        <v>76.986646524318971</v>
      </c>
      <c r="T293" s="26">
        <f>$P$19*(CLEF!T273)</f>
        <v>74.125510953135446</v>
      </c>
      <c r="U293" s="26">
        <f>$P$19*(CLEF!U273)</f>
        <v>75.202282404656131</v>
      </c>
      <c r="V293" s="26">
        <f>$P$19*(CLEF!V273)</f>
        <v>73.973764749202644</v>
      </c>
      <c r="W293" s="26">
        <f>$P$19*(CLEF!W273)</f>
        <v>67.82793620667023</v>
      </c>
      <c r="X293" s="26">
        <f>$P$19*(CLEF!X273)</f>
        <v>59.475487018560244</v>
      </c>
      <c r="Y293" s="26">
        <f>$P$19*(CLEF!Y273)</f>
        <v>50.788126458908316</v>
      </c>
      <c r="Z293" s="13">
        <f t="shared" si="5"/>
        <v>1585.0302654056502</v>
      </c>
    </row>
    <row r="294" spans="1:26" x14ac:dyDescent="0.25">
      <c r="A294" s="49">
        <v>42633</v>
      </c>
      <c r="B294" s="26">
        <f>$P$19*(CLEF!B274)</f>
        <v>42.694055774269863</v>
      </c>
      <c r="C294" s="26">
        <f>$P$19*(CLEF!C274)</f>
        <v>37.565492237850989</v>
      </c>
      <c r="D294" s="26">
        <f>$P$19*(CLEF!D274)</f>
        <v>34.34477325614872</v>
      </c>
      <c r="E294" s="26">
        <f>$P$19*(CLEF!E274)</f>
        <v>32.623814749467876</v>
      </c>
      <c r="F294" s="26">
        <f>$P$19*(CLEF!F274)</f>
        <v>31.76335639995008</v>
      </c>
      <c r="G294" s="26">
        <f>$P$19*(CLEF!G274)</f>
        <v>32.617100303434825</v>
      </c>
      <c r="H294" s="26">
        <f>$P$19*(CLEF!H274)</f>
        <v>35.274186924416171</v>
      </c>
      <c r="I294" s="26">
        <f>$P$19*(CLEF!I274)</f>
        <v>38.866334355432286</v>
      </c>
      <c r="J294" s="26">
        <f>$P$19*(CLEF!J274)</f>
        <v>46.045052561313973</v>
      </c>
      <c r="K294" s="26">
        <f>$P$19*(CLEF!K274)</f>
        <v>58.078498373488316</v>
      </c>
      <c r="L294" s="26">
        <f>$P$19*(CLEF!L274)</f>
        <v>69.856761030151532</v>
      </c>
      <c r="M294" s="26">
        <f>$P$19*(CLEF!M274)</f>
        <v>79.859930498863889</v>
      </c>
      <c r="N294" s="26">
        <f>$P$19*(CLEF!N274)</f>
        <v>87.636244767219026</v>
      </c>
      <c r="O294" s="26">
        <f>$P$19*(CLEF!O274)</f>
        <v>92.907783885530705</v>
      </c>
      <c r="P294" s="26">
        <f>$P$19*(CLEF!P274)</f>
        <v>93.520697785496225</v>
      </c>
      <c r="Q294" s="26">
        <f>$P$19*(CLEF!Q274)</f>
        <v>85.394651853637228</v>
      </c>
      <c r="R294" s="26">
        <f>$P$19*(CLEF!R274)</f>
        <v>78.885878358597864</v>
      </c>
      <c r="S294" s="26">
        <f>$P$19*(CLEF!S274)</f>
        <v>75.723118248393277</v>
      </c>
      <c r="T294" s="26">
        <f>$P$19*(CLEF!T274)</f>
        <v>70.862590781496948</v>
      </c>
      <c r="U294" s="26">
        <f>$P$19*(CLEF!U274)</f>
        <v>71.915482811711797</v>
      </c>
      <c r="V294" s="26">
        <f>$P$19*(CLEF!V274)</f>
        <v>70.862590781496948</v>
      </c>
      <c r="W294" s="26">
        <f>$P$19*(CLEF!W274)</f>
        <v>63.822404453991815</v>
      </c>
      <c r="X294" s="26">
        <f>$P$19*(CLEF!X274)</f>
        <v>55.746108237900579</v>
      </c>
      <c r="Y294" s="26">
        <f>$P$19*(CLEF!Y274)</f>
        <v>47.759896095222054</v>
      </c>
      <c r="Z294" s="13">
        <f t="shared" si="5"/>
        <v>1434.6268045254833</v>
      </c>
    </row>
    <row r="295" spans="1:26" x14ac:dyDescent="0.25">
      <c r="A295" s="49">
        <v>42634</v>
      </c>
      <c r="B295" s="26">
        <f>$P$19*(CLEF!B275)</f>
        <v>40.727711958326985</v>
      </c>
      <c r="C295" s="26">
        <f>$P$19*(CLEF!C275)</f>
        <v>35.316092696693872</v>
      </c>
      <c r="D295" s="26">
        <f>$P$19*(CLEF!D275)</f>
        <v>31.975730945356926</v>
      </c>
      <c r="E295" s="26">
        <f>$P$19*(CLEF!E275)</f>
        <v>29.89668304681873</v>
      </c>
      <c r="F295" s="26">
        <f>$P$19*(CLEF!F275)</f>
        <v>29.022530447618749</v>
      </c>
      <c r="G295" s="26">
        <f>$P$19*(CLEF!G275)</f>
        <v>29.244620606055157</v>
      </c>
      <c r="H295" s="26">
        <f>$P$19*(CLEF!H275)</f>
        <v>30.881723687428966</v>
      </c>
      <c r="I295" s="26">
        <f>$P$19*(CLEF!I275)</f>
        <v>32.79863289977316</v>
      </c>
      <c r="J295" s="26">
        <f>$P$19*(CLEF!J275)</f>
        <v>40.65272079036459</v>
      </c>
      <c r="K295" s="26">
        <f>$P$19*(CLEF!K275)</f>
        <v>54.281234688004311</v>
      </c>
      <c r="L295" s="26">
        <f>$P$19*(CLEF!L275)</f>
        <v>68.380938368932192</v>
      </c>
      <c r="M295" s="26">
        <f>$P$19*(CLEF!M275)</f>
        <v>82.817947513748194</v>
      </c>
      <c r="N295" s="26">
        <f>$P$19*(CLEF!N275)</f>
        <v>95.33709036210989</v>
      </c>
      <c r="O295" s="26">
        <f>$P$19*(CLEF!O275)</f>
        <v>104.57287877480586</v>
      </c>
      <c r="P295" s="26">
        <f>$P$19*(CLEF!P275)</f>
        <v>111.01678995411663</v>
      </c>
      <c r="Q295" s="26">
        <f>$P$19*(CLEF!Q275)</f>
        <v>113.49544811003942</v>
      </c>
      <c r="R295" s="26">
        <f>$P$19*(CLEF!R275)</f>
        <v>113.14503784971529</v>
      </c>
      <c r="S295" s="26">
        <f>$P$19*(CLEF!S275)</f>
        <v>108.55324854436739</v>
      </c>
      <c r="T295" s="26">
        <f>$P$19*(CLEF!T275)</f>
        <v>98.566568218249344</v>
      </c>
      <c r="U295" s="26">
        <f>$P$19*(CLEF!U275)</f>
        <v>94.112815664371979</v>
      </c>
      <c r="V295" s="26">
        <f>$P$19*(CLEF!V275)</f>
        <v>89.32816389082501</v>
      </c>
      <c r="W295" s="26">
        <f>$P$19*(CLEF!W275)</f>
        <v>77.131125453851865</v>
      </c>
      <c r="X295" s="26">
        <f>$P$19*(CLEF!X275)</f>
        <v>64.973354415775646</v>
      </c>
      <c r="Y295" s="26">
        <f>$P$19*(CLEF!Y275)</f>
        <v>52.409461493188829</v>
      </c>
      <c r="Z295" s="13">
        <f t="shared" si="5"/>
        <v>1628.6385503805388</v>
      </c>
    </row>
    <row r="296" spans="1:26" x14ac:dyDescent="0.25">
      <c r="A296" s="49">
        <v>42635</v>
      </c>
      <c r="B296" s="26">
        <f>$P$19*(CLEF!B276)</f>
        <v>43.272115573294506</v>
      </c>
      <c r="C296" s="26">
        <f>$P$19*(CLEF!C276)</f>
        <v>37.464683985156952</v>
      </c>
      <c r="D296" s="26">
        <f>$P$19*(CLEF!D276)</f>
        <v>33.843672003037</v>
      </c>
      <c r="E296" s="26">
        <f>$P$19*(CLEF!E276)</f>
        <v>32.389220304408916</v>
      </c>
      <c r="F296" s="26">
        <f>$P$19*(CLEF!F276)</f>
        <v>32.744792945126207</v>
      </c>
      <c r="G296" s="26">
        <f>$P$19*(CLEF!G276)</f>
        <v>37.320907147649969</v>
      </c>
      <c r="H296" s="26">
        <f>$P$19*(CLEF!H276)</f>
        <v>46.268688220553436</v>
      </c>
      <c r="I296" s="26">
        <f>$P$19*(CLEF!I276)</f>
        <v>50.637432356461176</v>
      </c>
      <c r="J296" s="26">
        <f>$P$19*(CLEF!J276)</f>
        <v>56.538884847018835</v>
      </c>
      <c r="K296" s="26">
        <f>$P$19*(CLEF!K276)</f>
        <v>67.924791736541309</v>
      </c>
      <c r="L296" s="26">
        <f>$P$19*(CLEF!L276)</f>
        <v>80.333391715704337</v>
      </c>
      <c r="M296" s="26">
        <f>$P$19*(CLEF!M276)</f>
        <v>92.05985746405382</v>
      </c>
      <c r="N296" s="26">
        <f>$P$19*(CLEF!N276)</f>
        <v>101.35214217169943</v>
      </c>
      <c r="O296" s="26">
        <f>$P$19*(CLEF!O276)</f>
        <v>103.33828415352988</v>
      </c>
      <c r="P296" s="26">
        <f>$P$19*(CLEF!P276)</f>
        <v>100.83205506488164</v>
      </c>
      <c r="Q296" s="26">
        <f>$P$19*(CLEF!Q276)</f>
        <v>97.68152317263386</v>
      </c>
      <c r="R296" s="26">
        <f>$P$19*(CLEF!R276)</f>
        <v>95.91189365653608</v>
      </c>
      <c r="S296" s="26">
        <f>$P$19*(CLEF!S276)</f>
        <v>92.488987719674739</v>
      </c>
      <c r="T296" s="26">
        <f>$P$19*(CLEF!T276)</f>
        <v>90.386842306452039</v>
      </c>
      <c r="U296" s="26">
        <f>$P$19*(CLEF!U276)</f>
        <v>91.654233470591095</v>
      </c>
      <c r="V296" s="26">
        <f>$P$19*(CLEF!V276)</f>
        <v>87.383302639699963</v>
      </c>
      <c r="W296" s="26">
        <f>$P$19*(CLEF!W276)</f>
        <v>76.081594620107424</v>
      </c>
      <c r="X296" s="26">
        <f>$P$19*(CLEF!X276)</f>
        <v>63.241437123275304</v>
      </c>
      <c r="Y296" s="26">
        <f>$P$19*(CLEF!Y276)</f>
        <v>51.367861327884484</v>
      </c>
      <c r="Z296" s="13">
        <f t="shared" si="5"/>
        <v>1662.5185957259721</v>
      </c>
    </row>
    <row r="297" spans="1:26" x14ac:dyDescent="0.25">
      <c r="A297" s="49">
        <v>42636</v>
      </c>
      <c r="B297" s="26">
        <f>$P$19*(CLEF!B277)</f>
        <v>42.295549446030257</v>
      </c>
      <c r="C297" s="26">
        <f>$P$19*(CLEF!C277)</f>
        <v>36.577723389250387</v>
      </c>
      <c r="D297" s="26">
        <f>$P$19*(CLEF!D277)</f>
        <v>32.973918190048437</v>
      </c>
      <c r="E297" s="26">
        <f>$P$19*(CLEF!E277)</f>
        <v>31.16984677566079</v>
      </c>
      <c r="F297" s="26">
        <f>$P$19*(CLEF!F277)</f>
        <v>31.360477544846482</v>
      </c>
      <c r="G297" s="26">
        <f>$P$19*(CLEF!G277)</f>
        <v>36.102900141521133</v>
      </c>
      <c r="H297" s="26">
        <f>$P$19*(CLEF!H277)</f>
        <v>46.06100857005201</v>
      </c>
      <c r="I297" s="26">
        <f>$P$19*(CLEF!I277)</f>
        <v>50.704379871686008</v>
      </c>
      <c r="J297" s="26">
        <f>$P$19*(CLEF!J277)</f>
        <v>53.118237559553762</v>
      </c>
      <c r="K297" s="26">
        <f>$P$19*(CLEF!K277)</f>
        <v>60.330780223543087</v>
      </c>
      <c r="L297" s="26">
        <f>$P$19*(CLEF!L277)</f>
        <v>65.800396363624088</v>
      </c>
      <c r="M297" s="26">
        <f>$P$19*(CLEF!M277)</f>
        <v>72.605028052300597</v>
      </c>
      <c r="N297" s="26">
        <f>$P$19*(CLEF!N277)</f>
        <v>77.731123901096964</v>
      </c>
      <c r="O297" s="26">
        <f>$P$19*(CLEF!O277)</f>
        <v>78.854556830921112</v>
      </c>
      <c r="P297" s="26">
        <f>$P$19*(CLEF!P277)</f>
        <v>79.429773019033817</v>
      </c>
      <c r="Q297" s="26">
        <f>$P$19*(CLEF!Q277)</f>
        <v>80.713168218875239</v>
      </c>
      <c r="R297" s="26">
        <f>$P$19*(CLEF!R277)</f>
        <v>82.465269620566787</v>
      </c>
      <c r="S297" s="26">
        <f>$P$19*(CLEF!S277)</f>
        <v>85.340341649360724</v>
      </c>
      <c r="T297" s="26">
        <f>$P$19*(CLEF!T277)</f>
        <v>83.450368308155547</v>
      </c>
      <c r="U297" s="26">
        <f>$P$19*(CLEF!U277)</f>
        <v>85.960502092662352</v>
      </c>
      <c r="V297" s="26">
        <f>$P$19*(CLEF!V277)</f>
        <v>83.762100968346644</v>
      </c>
      <c r="W297" s="26">
        <f>$P$19*(CLEF!W277)</f>
        <v>73.731294227504833</v>
      </c>
      <c r="X297" s="26">
        <f>$P$19*(CLEF!X277)</f>
        <v>62.096735158590008</v>
      </c>
      <c r="Y297" s="26">
        <f>$P$19*(CLEF!Y277)</f>
        <v>50.195022126915475</v>
      </c>
      <c r="Z297" s="13">
        <f t="shared" si="5"/>
        <v>1482.8305022501465</v>
      </c>
    </row>
    <row r="298" spans="1:26" x14ac:dyDescent="0.25">
      <c r="A298" s="49">
        <v>42637</v>
      </c>
      <c r="B298" s="26">
        <f>$P$19*(CLEF!B278)</f>
        <v>41.1187799808907</v>
      </c>
      <c r="C298" s="26">
        <f>$P$19*(CLEF!C278)</f>
        <v>35.659254340575515</v>
      </c>
      <c r="D298" s="26">
        <f>$P$19*(CLEF!D278)</f>
        <v>33.102306704446598</v>
      </c>
      <c r="E298" s="26">
        <f>$P$19*(CLEF!E278)</f>
        <v>31.163283666393173</v>
      </c>
      <c r="F298" s="26">
        <f>$P$19*(CLEF!F278)</f>
        <v>30.966711719852565</v>
      </c>
      <c r="G298" s="26">
        <f>$P$19*(CLEF!G278)</f>
        <v>35.568049753166754</v>
      </c>
      <c r="H298" s="26">
        <f>$P$19*(CLEF!H278)</f>
        <v>45.242868540980666</v>
      </c>
      <c r="I298" s="26">
        <f>$P$19*(CLEF!I278)</f>
        <v>49.754553015972853</v>
      </c>
      <c r="J298" s="26">
        <f>$P$19*(CLEF!J278)</f>
        <v>53.538906431502426</v>
      </c>
      <c r="K298" s="26">
        <f>$P$19*(CLEF!K278)</f>
        <v>60.870732181170233</v>
      </c>
      <c r="L298" s="26">
        <f>$P$19*(CLEF!L278)</f>
        <v>68.293472974389687</v>
      </c>
      <c r="M298" s="26">
        <f>$P$19*(CLEF!M278)</f>
        <v>76.061087451839356</v>
      </c>
      <c r="N298" s="26">
        <f>$P$19*(CLEF!N278)</f>
        <v>81.486019857099251</v>
      </c>
      <c r="O298" s="26">
        <f>$P$19*(CLEF!O278)</f>
        <v>88.330958262002355</v>
      </c>
      <c r="P298" s="26">
        <f>$P$19*(CLEF!P278)</f>
        <v>96.384521484613543</v>
      </c>
      <c r="Q298" s="26">
        <f>$P$19*(CLEF!Q278)</f>
        <v>102.96814241223987</v>
      </c>
      <c r="R298" s="26">
        <f>$P$19*(CLEF!R278)</f>
        <v>103.5894026384738</v>
      </c>
      <c r="S298" s="26">
        <f>$P$19*(CLEF!S278)</f>
        <v>100.89108849651734</v>
      </c>
      <c r="T298" s="26">
        <f>$P$19*(CLEF!T278)</f>
        <v>96.23453811213551</v>
      </c>
      <c r="U298" s="26">
        <f>$P$19*(CLEF!U278)</f>
        <v>96.15382620712947</v>
      </c>
      <c r="V298" s="26">
        <f>$P$19*(CLEF!V278)</f>
        <v>93.554807641248203</v>
      </c>
      <c r="W298" s="26">
        <f>$P$19*(CLEF!W278)</f>
        <v>83.171377944543963</v>
      </c>
      <c r="X298" s="26">
        <f>$P$19*(CLEF!X278)</f>
        <v>69.219541685519985</v>
      </c>
      <c r="Y298" s="26">
        <f>$P$19*(CLEF!Y278)</f>
        <v>57.221592291745253</v>
      </c>
      <c r="Z298" s="13">
        <f t="shared" si="5"/>
        <v>1630.5458237944492</v>
      </c>
    </row>
    <row r="299" spans="1:26" x14ac:dyDescent="0.25">
      <c r="A299" s="49">
        <v>42638</v>
      </c>
      <c r="B299" s="26">
        <f>$P$19*(CLEF!B279)</f>
        <v>47.768020944626016</v>
      </c>
      <c r="C299" s="26">
        <f>$P$19*(CLEF!C279)</f>
        <v>41.383050943717308</v>
      </c>
      <c r="D299" s="26">
        <f>$P$19*(CLEF!D279)</f>
        <v>37.464683985156952</v>
      </c>
      <c r="E299" s="26">
        <f>$P$19*(CLEF!E279)</f>
        <v>35.099847316165928</v>
      </c>
      <c r="F299" s="26">
        <f>$P$19*(CLEF!F279)</f>
        <v>34.960686595522077</v>
      </c>
      <c r="G299" s="26">
        <f>$P$19*(CLEF!G279)</f>
        <v>38.15139874450751</v>
      </c>
      <c r="H299" s="26">
        <f>$P$19*(CLEF!H279)</f>
        <v>45.647050688959119</v>
      </c>
      <c r="I299" s="26">
        <f>$P$19*(CLEF!I279)</f>
        <v>50.645798377240183</v>
      </c>
      <c r="J299" s="26">
        <f>$P$19*(CLEF!J279)</f>
        <v>56.919631909491294</v>
      </c>
      <c r="K299" s="26">
        <f>$P$19*(CLEF!K279)</f>
        <v>69.024061575003884</v>
      </c>
      <c r="L299" s="26">
        <f>$P$19*(CLEF!L279)</f>
        <v>81.985557988003691</v>
      </c>
      <c r="M299" s="26">
        <f>$P$19*(CLEF!M279)</f>
        <v>91.092352539239869</v>
      </c>
      <c r="N299" s="26">
        <f>$P$19*(CLEF!N279)</f>
        <v>96.15382620712947</v>
      </c>
      <c r="O299" s="26">
        <f>$P$19*(CLEF!O279)</f>
        <v>100.73763750810832</v>
      </c>
      <c r="P299" s="26">
        <f>$P$19*(CLEF!P279)</f>
        <v>107.00324875495581</v>
      </c>
      <c r="Q299" s="26">
        <f>$P$19*(CLEF!Q279)</f>
        <v>112.2464706222468</v>
      </c>
      <c r="R299" s="26">
        <f>$P$19*(CLEF!R279)</f>
        <v>108.46752525021587</v>
      </c>
      <c r="S299" s="26">
        <f>$P$19*(CLEF!S279)</f>
        <v>98.648286270883077</v>
      </c>
      <c r="T299" s="26">
        <f>$P$19*(CLEF!T279)</f>
        <v>92.206552889820003</v>
      </c>
      <c r="U299" s="26">
        <f>$P$19*(CLEF!U279)</f>
        <v>91.204590518418399</v>
      </c>
      <c r="V299" s="26">
        <f>$P$19*(CLEF!V279)</f>
        <v>87.77937375898361</v>
      </c>
      <c r="W299" s="26">
        <f>$P$19*(CLEF!W279)</f>
        <v>77.337758876669014</v>
      </c>
      <c r="X299" s="26">
        <f>$P$19*(CLEF!X279)</f>
        <v>65.077634085095724</v>
      </c>
      <c r="Y299" s="26">
        <f>$P$19*(CLEF!Y279)</f>
        <v>54.393891780188447</v>
      </c>
      <c r="Z299" s="13">
        <f t="shared" si="5"/>
        <v>1721.3989381303484</v>
      </c>
    </row>
    <row r="300" spans="1:26" x14ac:dyDescent="0.25">
      <c r="A300" s="49">
        <v>42639</v>
      </c>
      <c r="B300" s="26">
        <f>$P$19*(CLEF!B280)</f>
        <v>45.417001184111079</v>
      </c>
      <c r="C300" s="26">
        <f>$P$19*(CLEF!C280)</f>
        <v>39.839798770040801</v>
      </c>
      <c r="D300" s="26">
        <f>$P$19*(CLEF!D280)</f>
        <v>36.400187742004313</v>
      </c>
      <c r="E300" s="26">
        <f>$P$19*(CLEF!E280)</f>
        <v>34.427498492963281</v>
      </c>
      <c r="F300" s="26">
        <f>$P$19*(CLEF!F280)</f>
        <v>34.386123435917746</v>
      </c>
      <c r="G300" s="26">
        <f>$P$19*(CLEF!G280)</f>
        <v>38.690634443881876</v>
      </c>
      <c r="H300" s="26">
        <f>$P$19*(CLEF!H280)</f>
        <v>48.036528645849017</v>
      </c>
      <c r="I300" s="26">
        <f>$P$19*(CLEF!I280)</f>
        <v>52.929905519820956</v>
      </c>
      <c r="J300" s="26">
        <f>$P$19*(CLEF!J280)</f>
        <v>57.132697490356719</v>
      </c>
      <c r="K300" s="26">
        <f>$P$19*(CLEF!K280)</f>
        <v>65.495588915280891</v>
      </c>
      <c r="L300" s="26">
        <f>$P$19*(CLEF!L280)</f>
        <v>77.027912397762051</v>
      </c>
      <c r="M300" s="26">
        <f>$P$19*(CLEF!M280)</f>
        <v>91.092352539239869</v>
      </c>
      <c r="N300" s="26">
        <f>$P$19*(CLEF!N280)</f>
        <v>102.42012365218724</v>
      </c>
      <c r="O300" s="26">
        <f>$P$19*(CLEF!O280)</f>
        <v>114.14764737582381</v>
      </c>
      <c r="P300" s="26">
        <f>$P$19*(CLEF!P280)</f>
        <v>118.35573820625574</v>
      </c>
      <c r="Q300" s="26">
        <f>$P$19*(CLEF!Q280)</f>
        <v>118.75255046106869</v>
      </c>
      <c r="R300" s="26">
        <f>$P$19*(CLEF!R280)</f>
        <v>114.47444771867097</v>
      </c>
      <c r="S300" s="26">
        <f>$P$19*(CLEF!S280)</f>
        <v>106.35969468827568</v>
      </c>
      <c r="T300" s="26">
        <f>$P$19*(CLEF!T280)</f>
        <v>98.228382720704772</v>
      </c>
      <c r="U300" s="26">
        <f>$P$19*(CLEF!U280)</f>
        <v>96.997200778040835</v>
      </c>
      <c r="V300" s="26">
        <f>$P$19*(CLEF!V280)</f>
        <v>92.455072735922016</v>
      </c>
      <c r="W300" s="26">
        <f>$P$19*(CLEF!W280)</f>
        <v>83.192822156893854</v>
      </c>
      <c r="X300" s="26">
        <f>$P$19*(CLEF!X280)</f>
        <v>71.815821677878958</v>
      </c>
      <c r="Y300" s="26">
        <f>$P$19*(CLEF!Y280)</f>
        <v>68.33233957272067</v>
      </c>
      <c r="Z300" s="13">
        <f t="shared" si="5"/>
        <v>1806.408071321672</v>
      </c>
    </row>
    <row r="301" spans="1:26" x14ac:dyDescent="0.25">
      <c r="A301" s="49">
        <v>42640</v>
      </c>
      <c r="B301" s="26">
        <f>$P$19*(CLEF!B281)</f>
        <v>56.20347420235808</v>
      </c>
      <c r="C301" s="26">
        <f>$P$19*(CLEF!C281)</f>
        <v>46.06100857005201</v>
      </c>
      <c r="D301" s="26">
        <f>$P$19*(CLEF!D281)</f>
        <v>42.249688186787786</v>
      </c>
      <c r="E301" s="26">
        <f>$P$19*(CLEF!E281)</f>
        <v>39.602701740068682</v>
      </c>
      <c r="F301" s="26">
        <f>$P$19*(CLEF!F281)</f>
        <v>38.595629852486525</v>
      </c>
      <c r="G301" s="26">
        <f>$P$19*(CLEF!G281)</f>
        <v>39.035086942000106</v>
      </c>
      <c r="H301" s="26">
        <f>$P$19*(CLEF!H281)</f>
        <v>41.307458574905965</v>
      </c>
      <c r="I301" s="26">
        <f>$P$19*(CLEF!I281)</f>
        <v>44.220730352813362</v>
      </c>
      <c r="J301" s="26">
        <f>$P$19*(CLEF!J281)</f>
        <v>54.263913193200167</v>
      </c>
      <c r="K301" s="26">
        <f>$P$19*(CLEF!K281)</f>
        <v>70.625278148461746</v>
      </c>
      <c r="L301" s="26">
        <f>$P$19*(CLEF!L281)</f>
        <v>86.025912745027355</v>
      </c>
      <c r="M301" s="26">
        <f>$P$19*(CLEF!M281)</f>
        <v>101.68380325796208</v>
      </c>
      <c r="N301" s="26">
        <f>$P$19*(CLEF!N281)</f>
        <v>114.82690897223614</v>
      </c>
      <c r="O301" s="26">
        <f>$P$19*(CLEF!O281)</f>
        <v>124.18106346655712</v>
      </c>
      <c r="P301" s="26">
        <f>$P$19*(CLEF!P281)</f>
        <v>130.89845745687467</v>
      </c>
      <c r="Q301" s="26">
        <f>$P$19*(CLEF!Q281)</f>
        <v>131.23493125958845</v>
      </c>
      <c r="R301" s="26">
        <f>$P$19*(CLEF!R281)</f>
        <v>122.82233296309492</v>
      </c>
      <c r="S301" s="26">
        <f>$P$19*(CLEF!S281)</f>
        <v>114.24815157291607</v>
      </c>
      <c r="T301" s="26">
        <f>$P$19*(CLEF!T281)</f>
        <v>103.13522096540932</v>
      </c>
      <c r="U301" s="26">
        <f>$P$19*(CLEF!U281)</f>
        <v>100.43108588626777</v>
      </c>
      <c r="V301" s="26">
        <f>$P$19*(CLEF!V281)</f>
        <v>94.181257198258209</v>
      </c>
      <c r="W301" s="26">
        <f>$P$19*(CLEF!W281)</f>
        <v>84.917314964427462</v>
      </c>
      <c r="X301" s="26">
        <f>$P$19*(CLEF!X281)</f>
        <v>73.610208230314953</v>
      </c>
      <c r="Y301" s="26">
        <f>$P$19*(CLEF!Y281)</f>
        <v>61.930094721901256</v>
      </c>
      <c r="Z301" s="13">
        <f t="shared" si="5"/>
        <v>1916.2917134239704</v>
      </c>
    </row>
    <row r="302" spans="1:26" x14ac:dyDescent="0.25">
      <c r="A302" s="49">
        <v>42641</v>
      </c>
      <c r="B302" s="26">
        <f>$P$19*(CLEF!B282)</f>
        <v>52.392441289844612</v>
      </c>
      <c r="C302" s="26">
        <f>$P$19*(CLEF!C282)</f>
        <v>45.957343922290043</v>
      </c>
      <c r="D302" s="26">
        <f>$P$19*(CLEF!D282)</f>
        <v>41.488996354010247</v>
      </c>
      <c r="E302" s="26">
        <f>$P$19*(CLEF!E282)</f>
        <v>38.522628866644752</v>
      </c>
      <c r="F302" s="26">
        <f>$P$19*(CLEF!F282)</f>
        <v>37.18457518065572</v>
      </c>
      <c r="G302" s="26">
        <f>$P$19*(CLEF!G282)</f>
        <v>37.364011175412806</v>
      </c>
      <c r="H302" s="26">
        <f>$P$19*(CLEF!H282)</f>
        <v>38.866334355432286</v>
      </c>
      <c r="I302" s="26">
        <f>$P$19*(CLEF!I282)</f>
        <v>41.504142469190853</v>
      </c>
      <c r="J302" s="26">
        <f>$P$19*(CLEF!J282)</f>
        <v>50.303358174377287</v>
      </c>
      <c r="K302" s="26">
        <f>$P$19*(CLEF!K282)</f>
        <v>65.962613136824885</v>
      </c>
      <c r="L302" s="26">
        <f>$P$19*(CLEF!L282)</f>
        <v>81.815331077285066</v>
      </c>
      <c r="M302" s="26">
        <f>$P$19*(CLEF!M282)</f>
        <v>97.61182119007124</v>
      </c>
      <c r="N302" s="26">
        <f>$P$19*(CLEF!N282)</f>
        <v>111.89799526120659</v>
      </c>
      <c r="O302" s="26">
        <f>$P$19*(CLEF!O282)</f>
        <v>122.56189551947463</v>
      </c>
      <c r="P302" s="26">
        <f>$P$19*(CLEF!P282)</f>
        <v>129.44985364581461</v>
      </c>
      <c r="Q302" s="26">
        <f>$P$19*(CLEF!Q282)</f>
        <v>131.61229466693811</v>
      </c>
      <c r="R302" s="26">
        <f>$P$19*(CLEF!R282)</f>
        <v>128.63522269480185</v>
      </c>
      <c r="S302" s="26">
        <f>$P$19*(CLEF!S282)</f>
        <v>120.14018006740767</v>
      </c>
      <c r="T302" s="26">
        <f>$P$19*(CLEF!T282)</f>
        <v>107.83178368491245</v>
      </c>
      <c r="U302" s="26">
        <f>$P$19*(CLEF!U282)</f>
        <v>107.58776524378743</v>
      </c>
      <c r="V302" s="26">
        <f>$P$19*(CLEF!V282)</f>
        <v>102.95621341263659</v>
      </c>
      <c r="W302" s="26">
        <f>$P$19*(CLEF!W282)</f>
        <v>90.610516663677188</v>
      </c>
      <c r="X302" s="26">
        <f>$P$19*(CLEF!X282)</f>
        <v>75.876647323809124</v>
      </c>
      <c r="Y302" s="26">
        <f>$P$19*(CLEF!Y282)</f>
        <v>61.735963858117998</v>
      </c>
      <c r="Z302" s="13">
        <f t="shared" si="5"/>
        <v>1919.8699292346237</v>
      </c>
    </row>
    <row r="303" spans="1:26" x14ac:dyDescent="0.25">
      <c r="A303" s="49">
        <v>42642</v>
      </c>
      <c r="B303" s="26">
        <f>$P$19*(CLEF!B283)</f>
        <v>52.027175494750161</v>
      </c>
      <c r="C303" s="26">
        <f>$P$19*(CLEF!C283)</f>
        <v>44.832611845803797</v>
      </c>
      <c r="D303" s="26">
        <f>$P$19*(CLEF!D283)</f>
        <v>40.915492206246121</v>
      </c>
      <c r="E303" s="26">
        <f>$P$19*(CLEF!E283)</f>
        <v>38.522628866644752</v>
      </c>
      <c r="F303" s="26">
        <f>$P$19*(CLEF!F283)</f>
        <v>38.52992585556936</v>
      </c>
      <c r="G303" s="26">
        <f>$P$19*(CLEF!G283)</f>
        <v>42.586581793542607</v>
      </c>
      <c r="H303" s="26">
        <f>$P$19*(CLEF!H283)</f>
        <v>52.00173951607394</v>
      </c>
      <c r="I303" s="26">
        <f>$P$19*(CLEF!I283)</f>
        <v>56.291643416515136</v>
      </c>
      <c r="J303" s="26">
        <f>$P$19*(CLEF!J283)</f>
        <v>61.883845446248806</v>
      </c>
      <c r="K303" s="26">
        <f>$P$19*(CLEF!K283)</f>
        <v>75.590185484819656</v>
      </c>
      <c r="L303" s="26">
        <f>$P$19*(CLEF!L283)</f>
        <v>91.620471896710157</v>
      </c>
      <c r="M303" s="26">
        <f>$P$19*(CLEF!M283)</f>
        <v>108.68802499054442</v>
      </c>
      <c r="N303" s="26">
        <f>$P$19*(CLEF!N283)</f>
        <v>119.81825256109651</v>
      </c>
      <c r="O303" s="26">
        <f>$P$19*(CLEF!O283)</f>
        <v>129.51674069543685</v>
      </c>
      <c r="P303" s="26">
        <f>$P$19*(CLEF!P283)</f>
        <v>134.50068847730205</v>
      </c>
      <c r="Q303" s="26">
        <f>$P$19*(CLEF!Q283)</f>
        <v>134.45978919816972</v>
      </c>
      <c r="R303" s="26">
        <f>$P$19*(CLEF!R283)</f>
        <v>131.05991098141152</v>
      </c>
      <c r="S303" s="26">
        <f>$P$19*(CLEF!S283)</f>
        <v>122.08081494566821</v>
      </c>
      <c r="T303" s="26">
        <f>$P$19*(CLEF!T283)</f>
        <v>112.42091146719174</v>
      </c>
      <c r="U303" s="26">
        <f>$P$19*(CLEF!U283)</f>
        <v>108.56549749338799</v>
      </c>
      <c r="V303" s="26">
        <f>$P$19*(CLEF!V283)</f>
        <v>97.391262366211024</v>
      </c>
      <c r="W303" s="26">
        <f>$P$19*(CLEF!W283)</f>
        <v>84.646696840914032</v>
      </c>
      <c r="X303" s="26">
        <f>$P$19*(CLEF!X283)</f>
        <v>69.984555254055351</v>
      </c>
      <c r="Y303" s="26">
        <f>$P$19*(CLEF!Y283)</f>
        <v>57.168247118486633</v>
      </c>
      <c r="Z303" s="13">
        <f t="shared" si="5"/>
        <v>2005.1036942128003</v>
      </c>
    </row>
    <row r="304" spans="1:26" x14ac:dyDescent="0.25">
      <c r="A304" s="49">
        <v>42643</v>
      </c>
      <c r="B304" s="26">
        <f>$P$19*(CLEF!B284)</f>
        <v>47.087942544301683</v>
      </c>
      <c r="C304" s="26">
        <f>$P$19*(CLEF!C284)</f>
        <v>40.968148071634843</v>
      </c>
      <c r="D304" s="26">
        <f>$P$19*(CLEF!D284)</f>
        <v>37.385572518272916</v>
      </c>
      <c r="E304" s="26">
        <f>$P$19*(CLEF!E284)</f>
        <v>35.323079410697588</v>
      </c>
      <c r="F304" s="26">
        <f>$P$19*(CLEF!F284)</f>
        <v>35.302121341792805</v>
      </c>
      <c r="G304" s="26">
        <f>$P$19*(CLEF!G284)</f>
        <v>39.506583199514139</v>
      </c>
      <c r="H304" s="26">
        <f>$P$19*(CLEF!H284)</f>
        <v>49.912233832423695</v>
      </c>
      <c r="I304" s="26">
        <f>$P$19*(CLEF!I284)</f>
        <v>53.676627034250615</v>
      </c>
      <c r="J304" s="26">
        <f>$P$19*(CLEF!J284)</f>
        <v>60.102712608390192</v>
      </c>
      <c r="K304" s="26">
        <f>$P$19*(CLEF!K284)</f>
        <v>73.33812856680666</v>
      </c>
      <c r="L304" s="26">
        <f>$P$19*(CLEF!L284)</f>
        <v>87.581226251597514</v>
      </c>
      <c r="M304" s="26">
        <f>$P$19*(CLEF!M284)</f>
        <v>100.61967775533296</v>
      </c>
      <c r="N304" s="26">
        <f>$P$19*(CLEF!N284)</f>
        <v>111.63699427816988</v>
      </c>
      <c r="O304" s="26">
        <f>$P$19*(CLEF!O284)</f>
        <v>115.4071286025865</v>
      </c>
      <c r="P304" s="26">
        <f>$P$19*(CLEF!P284)</f>
        <v>118.89351443874163</v>
      </c>
      <c r="Q304" s="26">
        <f>$P$19*(CLEF!Q284)</f>
        <v>113.44535633171968</v>
      </c>
      <c r="R304" s="26">
        <f>$P$19*(CLEF!R284)</f>
        <v>112.70778689090311</v>
      </c>
      <c r="S304" s="26">
        <f>$P$19*(CLEF!S284)</f>
        <v>111.07873264503282</v>
      </c>
      <c r="T304" s="26">
        <f>$P$19*(CLEF!T284)</f>
        <v>105.0543093580721</v>
      </c>
      <c r="U304" s="26">
        <f>$P$19*(CLEF!U284)</f>
        <v>105.7785283393471</v>
      </c>
      <c r="V304" s="26">
        <f>$P$19*(CLEF!V284)</f>
        <v>101.11557309281767</v>
      </c>
      <c r="W304" s="26">
        <f>$P$19*(CLEF!W284)</f>
        <v>89.350387591172137</v>
      </c>
      <c r="X304" s="26">
        <f>$P$19*(CLEF!X284)</f>
        <v>74.642611059183622</v>
      </c>
      <c r="Y304" s="26">
        <f>$P$19*(CLEF!Y284)</f>
        <v>60.678270168019388</v>
      </c>
      <c r="Z304" s="13">
        <f t="shared" si="5"/>
        <v>1880.5932459307812</v>
      </c>
    </row>
    <row r="305" spans="1:26" x14ac:dyDescent="0.25">
      <c r="A305" s="49">
        <v>42644</v>
      </c>
      <c r="B305" s="26">
        <f>$P$19*(CLEF!B285)</f>
        <v>50.461905549293149</v>
      </c>
      <c r="C305" s="26">
        <f>$P$19*(CLEF!C285)</f>
        <v>43.799582938809678</v>
      </c>
      <c r="D305" s="26">
        <f>$P$19*(CLEF!D285)</f>
        <v>40.196771103079406</v>
      </c>
      <c r="E305" s="26">
        <f>$P$19*(CLEF!E285)</f>
        <v>38.071565145569274</v>
      </c>
      <c r="F305" s="26">
        <f>$P$19*(CLEF!F285)</f>
        <v>37.724178856411754</v>
      </c>
      <c r="G305" s="26">
        <f>$P$19*(CLEF!G285)</f>
        <v>42.23440662865729</v>
      </c>
      <c r="H305" s="26">
        <f>$P$19*(CLEF!H285)</f>
        <v>52.648034574900407</v>
      </c>
      <c r="I305" s="26">
        <f>$P$19*(CLEF!I285)</f>
        <v>56.485858932142051</v>
      </c>
      <c r="J305" s="26">
        <f>$P$19*(CLEF!J285)</f>
        <v>63.250786487511832</v>
      </c>
      <c r="K305" s="26">
        <f>$P$19*(CLEF!K285)</f>
        <v>76.780483005613618</v>
      </c>
      <c r="L305" s="26">
        <f>$P$19*(CLEF!L285)</f>
        <v>90.398019459476458</v>
      </c>
      <c r="M305" s="26">
        <f>$P$19*(CLEF!M285)</f>
        <v>104.72922243764442</v>
      </c>
      <c r="N305" s="26">
        <f>$P$19*(CLEF!N285)</f>
        <v>116.87678411785599</v>
      </c>
      <c r="O305" s="26">
        <f>$P$19*(CLEF!O285)</f>
        <v>126.24638221812243</v>
      </c>
      <c r="P305" s="26">
        <f>$P$19*(CLEF!P285)</f>
        <v>130.37442073689354</v>
      </c>
      <c r="Q305" s="26">
        <f>$P$19*(CLEF!Q285)</f>
        <v>137.55828162865777</v>
      </c>
      <c r="R305" s="26">
        <f>$P$19*(CLEF!R285)</f>
        <v>141.86583733885232</v>
      </c>
      <c r="S305" s="26">
        <f>$P$19*(CLEF!S285)</f>
        <v>137.5169200468037</v>
      </c>
      <c r="T305" s="26">
        <f>$P$19*(CLEF!T285)</f>
        <v>127.31858972595711</v>
      </c>
      <c r="U305" s="26">
        <f>$P$19*(CLEF!U285)</f>
        <v>122.36674883356734</v>
      </c>
      <c r="V305" s="26">
        <f>$P$19*(CLEF!V285)</f>
        <v>115.79897093038149</v>
      </c>
      <c r="W305" s="26">
        <f>$P$19*(CLEF!W285)</f>
        <v>101.18651479299295</v>
      </c>
      <c r="X305" s="26">
        <f>$P$19*(CLEF!X285)</f>
        <v>83.214269133385571</v>
      </c>
      <c r="Y305" s="26">
        <f>$P$19*(CLEF!Y285)</f>
        <v>74.601989230787922</v>
      </c>
      <c r="Z305" s="13">
        <f t="shared" si="5"/>
        <v>2111.7065238533678</v>
      </c>
    </row>
    <row r="306" spans="1:26" x14ac:dyDescent="0.25">
      <c r="A306" s="49">
        <v>42645</v>
      </c>
      <c r="B306" s="26">
        <f>$P$19*(CLEF!B286)</f>
        <v>58.293719984984428</v>
      </c>
      <c r="C306" s="26">
        <f>$P$19*(CLEF!C286)</f>
        <v>49.002803527546746</v>
      </c>
      <c r="D306" s="26">
        <f>$P$19*(CLEF!D286)</f>
        <v>44.35373083786191</v>
      </c>
      <c r="E306" s="26">
        <f>$P$19*(CLEF!E286)</f>
        <v>41.511716563334353</v>
      </c>
      <c r="F306" s="26">
        <f>$P$19*(CLEF!F286)</f>
        <v>40.795263093024865</v>
      </c>
      <c r="G306" s="26">
        <f>$P$19*(CLEF!G286)</f>
        <v>44.628184208170339</v>
      </c>
      <c r="H306" s="26">
        <f>$P$19*(CLEF!H286)</f>
        <v>54.367883624152526</v>
      </c>
      <c r="I306" s="26">
        <f>$P$19*(CLEF!I286)</f>
        <v>58.033710637830723</v>
      </c>
      <c r="J306" s="26">
        <f>$P$19*(CLEF!J286)</f>
        <v>65.106088506654913</v>
      </c>
      <c r="K306" s="26">
        <f>$P$19*(CLEF!K286)</f>
        <v>79.901959275453223</v>
      </c>
      <c r="L306" s="26">
        <f>$P$19*(CLEF!L286)</f>
        <v>96.280674403490465</v>
      </c>
      <c r="M306" s="26">
        <f>$P$19*(CLEF!M286)</f>
        <v>110.88057684522123</v>
      </c>
      <c r="N306" s="26">
        <f>$P$19*(CLEF!N286)</f>
        <v>123.47463588419808</v>
      </c>
      <c r="O306" s="26">
        <f>$P$19*(CLEF!O286)</f>
        <v>136.9935449932741</v>
      </c>
      <c r="P306" s="26">
        <f>$P$19*(CLEF!P286)</f>
        <v>144.58118066761398</v>
      </c>
      <c r="Q306" s="26">
        <f>$P$19*(CLEF!Q286)</f>
        <v>150.03148374869929</v>
      </c>
      <c r="R306" s="26">
        <f>$P$19*(CLEF!R286)</f>
        <v>153.25982070529665</v>
      </c>
      <c r="S306" s="26">
        <f>$P$19*(CLEF!S286)</f>
        <v>147.82210932681943</v>
      </c>
      <c r="T306" s="26">
        <f>$P$19*(CLEF!T286)</f>
        <v>135.7442555029719</v>
      </c>
      <c r="U306" s="26">
        <f>$P$19*(CLEF!U286)</f>
        <v>129.78446165279033</v>
      </c>
      <c r="V306" s="26">
        <f>$P$19*(CLEF!V286)</f>
        <v>122.18475220691857</v>
      </c>
      <c r="W306" s="26">
        <f>$P$19*(CLEF!W286)</f>
        <v>105.64556862539062</v>
      </c>
      <c r="X306" s="26">
        <f>$P$19*(CLEF!X286)</f>
        <v>88.585267257658458</v>
      </c>
      <c r="Y306" s="26">
        <f>$P$19*(CLEF!Y286)</f>
        <v>71.547081788741878</v>
      </c>
      <c r="Z306" s="13">
        <f t="shared" si="5"/>
        <v>2252.8104738680986</v>
      </c>
    </row>
    <row r="307" spans="1:26" x14ac:dyDescent="0.25">
      <c r="A307" s="49">
        <v>42646</v>
      </c>
      <c r="B307" s="26">
        <f>$P$19*(CLEF!B287)</f>
        <v>59.285245302337735</v>
      </c>
      <c r="C307" s="26">
        <f>$P$19*(CLEF!C287)</f>
        <v>51.469020626591465</v>
      </c>
      <c r="D307" s="26">
        <f>$P$19*(CLEF!D287)</f>
        <v>45.81400105505103</v>
      </c>
      <c r="E307" s="26">
        <f>$P$19*(CLEF!E287)</f>
        <v>42.70942025665537</v>
      </c>
      <c r="F307" s="26">
        <f>$P$19*(CLEF!F287)</f>
        <v>41.526866824727719</v>
      </c>
      <c r="G307" s="26">
        <f>$P$19*(CLEF!G287)</f>
        <v>44.974412321899315</v>
      </c>
      <c r="H307" s="26">
        <f>$P$19*(CLEF!H287)</f>
        <v>54.367883624152526</v>
      </c>
      <c r="I307" s="26">
        <f>$P$19*(CLEF!I287)</f>
        <v>58.707340640773538</v>
      </c>
      <c r="J307" s="26">
        <f>$P$19*(CLEF!J287)</f>
        <v>66.642265513789013</v>
      </c>
      <c r="K307" s="26">
        <f>$P$19*(CLEF!K287)</f>
        <v>82.550698188095211</v>
      </c>
      <c r="L307" s="26">
        <f>$P$19*(CLEF!L287)</f>
        <v>99.655014368324601</v>
      </c>
      <c r="M307" s="26">
        <f>$P$19*(CLEF!M287)</f>
        <v>116.62273184187274</v>
      </c>
      <c r="N307" s="26">
        <f>$P$19*(CLEF!N287)</f>
        <v>128.83530337388328</v>
      </c>
      <c r="O307" s="26">
        <f>$P$19*(CLEF!O287)</f>
        <v>142.69318472437345</v>
      </c>
      <c r="P307" s="26">
        <f>$P$19*(CLEF!P287)</f>
        <v>149.97389008944145</v>
      </c>
      <c r="Q307" s="26">
        <f>$P$19*(CLEF!Q287)</f>
        <v>153.95920387219121</v>
      </c>
      <c r="R307" s="26">
        <f>$P$19*(CLEF!R287)</f>
        <v>153.76963038725711</v>
      </c>
      <c r="S307" s="26">
        <f>$P$19*(CLEF!S287)</f>
        <v>141.52997752114351</v>
      </c>
      <c r="T307" s="26">
        <f>$P$19*(CLEF!T287)</f>
        <v>124.77129240000689</v>
      </c>
      <c r="U307" s="26">
        <f>$P$19*(CLEF!U287)</f>
        <v>115.95083011861175</v>
      </c>
      <c r="V307" s="26">
        <f>$P$19*(CLEF!V287)</f>
        <v>104.84956626275182</v>
      </c>
      <c r="W307" s="26">
        <f>$P$19*(CLEF!W287)</f>
        <v>92.048578037781539</v>
      </c>
      <c r="X307" s="26">
        <f>$P$19*(CLEF!X287)</f>
        <v>78.562522481993881</v>
      </c>
      <c r="Y307" s="26">
        <f>$P$19*(CLEF!Y287)</f>
        <v>66.105911432276827</v>
      </c>
      <c r="Z307" s="13">
        <f t="shared" si="5"/>
        <v>2217.3747912659828</v>
      </c>
    </row>
    <row r="308" spans="1:26" x14ac:dyDescent="0.25">
      <c r="A308" s="49">
        <v>42647</v>
      </c>
      <c r="B308" s="26">
        <f>$P$19*(CLEF!B288)</f>
        <v>55.351818953546804</v>
      </c>
      <c r="C308" s="26">
        <f>$P$19*(CLEF!C288)</f>
        <v>47.532680872307274</v>
      </c>
      <c r="D308" s="26">
        <f>$P$19*(CLEF!D288)</f>
        <v>42.855520700891759</v>
      </c>
      <c r="E308" s="26">
        <f>$P$19*(CLEF!E288)</f>
        <v>39.735981748960221</v>
      </c>
      <c r="F308" s="26">
        <f>$P$19*(CLEF!F288)</f>
        <v>38.260397494974065</v>
      </c>
      <c r="G308" s="26">
        <f>$P$19*(CLEF!G288)</f>
        <v>38.771114160973859</v>
      </c>
      <c r="H308" s="26">
        <f>$P$19*(CLEF!H288)</f>
        <v>41.081096089747042</v>
      </c>
      <c r="I308" s="26">
        <f>$P$19*(CLEF!I288)</f>
        <v>44.072319086003567</v>
      </c>
      <c r="J308" s="26">
        <f>$P$19*(CLEF!J288)</f>
        <v>54.819572041282555</v>
      </c>
      <c r="K308" s="26">
        <f>$P$19*(CLEF!K288)</f>
        <v>70.664802612549281</v>
      </c>
      <c r="L308" s="26">
        <f>$P$19*(CLEF!L288)</f>
        <v>84.042079512663918</v>
      </c>
      <c r="M308" s="26">
        <f>$P$19*(CLEF!M288)</f>
        <v>96.650162770754434</v>
      </c>
      <c r="N308" s="26">
        <f>$P$19*(CLEF!N288)</f>
        <v>107.96611164907691</v>
      </c>
      <c r="O308" s="26">
        <f>$P$19*(CLEF!O288)</f>
        <v>115.02855864732619</v>
      </c>
      <c r="P308" s="26">
        <f>$P$19*(CLEF!P288)</f>
        <v>117.66610278553955</v>
      </c>
      <c r="Q308" s="26">
        <f>$P$19*(CLEF!Q288)</f>
        <v>116.090121790475</v>
      </c>
      <c r="R308" s="26">
        <f>$P$19*(CLEF!R288)</f>
        <v>110.65786302728345</v>
      </c>
      <c r="S308" s="26">
        <f>$P$19*(CLEF!S288)</f>
        <v>102.71777853801669</v>
      </c>
      <c r="T308" s="26">
        <f>$P$19*(CLEF!T288)</f>
        <v>92.839806727472634</v>
      </c>
      <c r="U308" s="26">
        <f>$P$19*(CLEF!U288)</f>
        <v>91.182137394299033</v>
      </c>
      <c r="V308" s="26">
        <f>$P$19*(CLEF!V288)</f>
        <v>85.862432759008314</v>
      </c>
      <c r="W308" s="26">
        <f>$P$19*(CLEF!W288)</f>
        <v>76.173911083568996</v>
      </c>
      <c r="X308" s="26">
        <f>$P$19*(CLEF!X288)</f>
        <v>65.096603008433064</v>
      </c>
      <c r="Y308" s="26">
        <f>$P$19*(CLEF!Y288)</f>
        <v>54.463277268511057</v>
      </c>
      <c r="Z308" s="13">
        <f t="shared" si="5"/>
        <v>1789.5822507236658</v>
      </c>
    </row>
    <row r="309" spans="1:26" x14ac:dyDescent="0.25">
      <c r="A309" s="49">
        <v>42648</v>
      </c>
      <c r="B309" s="26">
        <f>$P$19*(CLEF!B289)</f>
        <v>44.486931032157997</v>
      </c>
      <c r="C309" s="26">
        <f>$P$19*(CLEF!C289)</f>
        <v>36.955527331704857</v>
      </c>
      <c r="D309" s="26">
        <f>$P$19*(CLEF!D289)</f>
        <v>31.76335639995008</v>
      </c>
      <c r="E309" s="26">
        <f>$P$19*(CLEF!E289)</f>
        <v>27.9620643232604</v>
      </c>
      <c r="F309" s="26">
        <f>$P$19*(CLEF!F289)</f>
        <v>25.966196708386235</v>
      </c>
      <c r="G309" s="26">
        <f>$P$19*(CLEF!G289)</f>
        <v>25.447630916130443</v>
      </c>
      <c r="H309" s="26">
        <f>$P$19*(CLEF!H289)</f>
        <v>26.3389412347309</v>
      </c>
      <c r="I309" s="26">
        <f>$P$19*(CLEF!I289)</f>
        <v>27.208787300953155</v>
      </c>
      <c r="J309" s="26">
        <f>$P$19*(CLEF!J289)</f>
        <v>31.969083529763356</v>
      </c>
      <c r="K309" s="26">
        <f>$P$19*(CLEF!K289)</f>
        <v>39.743392758735503</v>
      </c>
      <c r="L309" s="26">
        <f>$P$19*(CLEF!L289)</f>
        <v>48.158826373715478</v>
      </c>
      <c r="M309" s="26">
        <f>$P$19*(CLEF!M289)</f>
        <v>54.584808292536223</v>
      </c>
      <c r="N309" s="26">
        <f>$P$19*(CLEF!N289)</f>
        <v>61.948599269410444</v>
      </c>
      <c r="O309" s="26">
        <f>$P$19*(CLEF!O289)</f>
        <v>68.828857878671229</v>
      </c>
      <c r="P309" s="26">
        <f>$P$19*(CLEF!P289)</f>
        <v>74.825546111985119</v>
      </c>
      <c r="Q309" s="26">
        <f>$P$19*(CLEF!Q289)</f>
        <v>79.366920579936391</v>
      </c>
      <c r="R309" s="26">
        <f>$P$19*(CLEF!R289)</f>
        <v>83.891263787976087</v>
      </c>
      <c r="S309" s="26">
        <f>$P$19*(CLEF!S289)</f>
        <v>82.102691607888389</v>
      </c>
      <c r="T309" s="26">
        <f>$P$19*(CLEF!T289)</f>
        <v>75.29406400667277</v>
      </c>
      <c r="U309" s="26">
        <f>$P$19*(CLEF!U289)</f>
        <v>74.744214002654999</v>
      </c>
      <c r="V309" s="26">
        <f>$P$19*(CLEF!V289)</f>
        <v>71.030928055754174</v>
      </c>
      <c r="W309" s="26">
        <f>$P$19*(CLEF!W289)</f>
        <v>61.477596756731536</v>
      </c>
      <c r="X309" s="26">
        <f>$P$19*(CLEF!X289)</f>
        <v>50.830025666349151</v>
      </c>
      <c r="Y309" s="26">
        <f>$P$19*(CLEF!Y289)</f>
        <v>40.615251120213088</v>
      </c>
      <c r="Z309" s="13">
        <f t="shared" si="5"/>
        <v>1245.5415050462682</v>
      </c>
    </row>
    <row r="310" spans="1:26" x14ac:dyDescent="0.25">
      <c r="A310" s="49">
        <v>42649</v>
      </c>
      <c r="B310" s="26">
        <f>$P$19*(CLEF!B290)</f>
        <v>33.230944682645287</v>
      </c>
      <c r="C310" s="26">
        <f>$P$19*(CLEF!C290)</f>
        <v>28.449057741967998</v>
      </c>
      <c r="D310" s="26">
        <f>$P$19*(CLEF!D290)</f>
        <v>25.715201573271653</v>
      </c>
      <c r="E310" s="26">
        <f>$P$19*(CLEF!E290)</f>
        <v>24.350716126510612</v>
      </c>
      <c r="F310" s="26">
        <f>$P$19*(CLEF!F290)</f>
        <v>24.67082966474306</v>
      </c>
      <c r="G310" s="26">
        <f>$P$19*(CLEF!G290)</f>
        <v>28.914963522622315</v>
      </c>
      <c r="H310" s="26">
        <f>$P$19*(CLEF!H290)</f>
        <v>37.077120894439034</v>
      </c>
      <c r="I310" s="26">
        <f>$P$19*(CLEF!I290)</f>
        <v>40.938054859485682</v>
      </c>
      <c r="J310" s="26">
        <f>$P$19*(CLEF!J290)</f>
        <v>44.887729870531352</v>
      </c>
      <c r="K310" s="26">
        <f>$P$19*(CLEF!K290)</f>
        <v>52.648034574900407</v>
      </c>
      <c r="L310" s="26">
        <f>$P$19*(CLEF!L290)</f>
        <v>61.127822249029279</v>
      </c>
      <c r="M310" s="26">
        <f>$P$19*(CLEF!M290)</f>
        <v>69.1804235502821</v>
      </c>
      <c r="N310" s="26">
        <f>$P$19*(CLEF!N290)</f>
        <v>78.115096026054502</v>
      </c>
      <c r="O310" s="26">
        <f>$P$19*(CLEF!O290)</f>
        <v>85.025683145038101</v>
      </c>
      <c r="P310" s="26">
        <f>$P$19*(CLEF!P290)</f>
        <v>92.251713439107476</v>
      </c>
      <c r="Q310" s="26">
        <f>$P$19*(CLEF!Q290)</f>
        <v>94.558130315949981</v>
      </c>
      <c r="R310" s="26">
        <f>$P$19*(CLEF!R290)</f>
        <v>97.136190121890962</v>
      </c>
      <c r="S310" s="26">
        <f>$P$19*(CLEF!S290)</f>
        <v>93.53206704637806</v>
      </c>
      <c r="T310" s="26">
        <f>$P$19*(CLEF!T290)</f>
        <v>89.940322834552035</v>
      </c>
      <c r="U310" s="26">
        <f>$P$19*(CLEF!U290)</f>
        <v>93.679930322069239</v>
      </c>
      <c r="V310" s="26">
        <f>$P$19*(CLEF!V290)</f>
        <v>87.911596483623569</v>
      </c>
      <c r="W310" s="26">
        <f>$P$19*(CLEF!W290)</f>
        <v>76.297086771985548</v>
      </c>
      <c r="X310" s="26">
        <f>$P$19*(CLEF!X290)</f>
        <v>64.255161263699236</v>
      </c>
      <c r="Y310" s="26">
        <f>$P$19*(CLEF!Y290)</f>
        <v>52.061099807481554</v>
      </c>
      <c r="Z310" s="13">
        <f t="shared" si="5"/>
        <v>1475.9549768882587</v>
      </c>
    </row>
    <row r="311" spans="1:26" x14ac:dyDescent="0.25">
      <c r="A311" s="49">
        <v>42650</v>
      </c>
      <c r="B311" s="26">
        <f>$P$19*(CLEF!B291)</f>
        <v>42.379693033123502</v>
      </c>
      <c r="C311" s="26">
        <f>$P$19*(CLEF!C291)</f>
        <v>37.048492677462008</v>
      </c>
      <c r="D311" s="26">
        <f>$P$19*(CLEF!D291)</f>
        <v>33.788980692705096</v>
      </c>
      <c r="E311" s="26">
        <f>$P$19*(CLEF!E291)</f>
        <v>31.776609077974253</v>
      </c>
      <c r="F311" s="26">
        <f>$P$19*(CLEF!F291)</f>
        <v>31.334149093875528</v>
      </c>
      <c r="G311" s="26">
        <f>$P$19*(CLEF!G291)</f>
        <v>35.120745264985821</v>
      </c>
      <c r="H311" s="26">
        <f>$P$19*(CLEF!H291)</f>
        <v>44.533990546885597</v>
      </c>
      <c r="I311" s="26">
        <f>$P$19*(CLEF!I291)</f>
        <v>49.175776267659955</v>
      </c>
      <c r="J311" s="26">
        <f>$P$19*(CLEF!J291)</f>
        <v>51.359435878056061</v>
      </c>
      <c r="K311" s="26">
        <f>$P$19*(CLEF!K291)</f>
        <v>59.566185422495614</v>
      </c>
      <c r="L311" s="26">
        <f>$P$19*(CLEF!L291)</f>
        <v>69.063135483972431</v>
      </c>
      <c r="M311" s="26">
        <f>$P$19*(CLEF!M291)</f>
        <v>76.163650934598095</v>
      </c>
      <c r="N311" s="26">
        <f>$P$19*(CLEF!N291)</f>
        <v>82.209249275597571</v>
      </c>
      <c r="O311" s="26">
        <f>$P$19*(CLEF!O291)</f>
        <v>87.449252299722644</v>
      </c>
      <c r="P311" s="26">
        <f>$P$19*(CLEF!P291)</f>
        <v>90.129958512677419</v>
      </c>
      <c r="Q311" s="26">
        <f>$P$19*(CLEF!Q291)</f>
        <v>88.90643877117796</v>
      </c>
      <c r="R311" s="26">
        <f>$P$19*(CLEF!R291)</f>
        <v>88.751317895583327</v>
      </c>
      <c r="S311" s="26">
        <f>$P$19*(CLEF!S291)</f>
        <v>86.637611804656743</v>
      </c>
      <c r="T311" s="26">
        <f>$P$19*(CLEF!T291)</f>
        <v>85.036523763794207</v>
      </c>
      <c r="U311" s="26">
        <f>$P$19*(CLEF!U291)</f>
        <v>89.194879735720704</v>
      </c>
      <c r="V311" s="26">
        <f>$P$19*(CLEF!V291)</f>
        <v>84.473727901495849</v>
      </c>
      <c r="W311" s="26">
        <f>$P$19*(CLEF!W291)</f>
        <v>76.358711932108577</v>
      </c>
      <c r="X311" s="26">
        <f>$P$19*(CLEF!X291)</f>
        <v>63.213393176778489</v>
      </c>
      <c r="Y311" s="26">
        <f>$P$19*(CLEF!Y291)</f>
        <v>49.862412940003701</v>
      </c>
      <c r="Z311" s="13">
        <f t="shared" si="5"/>
        <v>1533.5343223831105</v>
      </c>
    </row>
    <row r="312" spans="1:26" x14ac:dyDescent="0.25">
      <c r="A312" s="49">
        <v>42651</v>
      </c>
      <c r="B312" s="26">
        <f>$P$19*(CLEF!B292)</f>
        <v>41.005780135119117</v>
      </c>
      <c r="C312" s="26">
        <f>$P$19*(CLEF!C292)</f>
        <v>35.722464390522752</v>
      </c>
      <c r="D312" s="26">
        <f>$P$19*(CLEF!D292)</f>
        <v>32.162139142373093</v>
      </c>
      <c r="E312" s="26">
        <f>$P$19*(CLEF!E292)</f>
        <v>30.458535300198413</v>
      </c>
      <c r="F312" s="26">
        <f>$P$19*(CLEF!F292)</f>
        <v>30.653490223766003</v>
      </c>
      <c r="G312" s="26">
        <f>$P$19*(CLEF!G292)</f>
        <v>34.953735815362208</v>
      </c>
      <c r="H312" s="26">
        <f>$P$19*(CLEF!H292)</f>
        <v>44.455571843048759</v>
      </c>
      <c r="I312" s="26">
        <f>$P$19*(CLEF!I292)</f>
        <v>48.379354100980088</v>
      </c>
      <c r="J312" s="26">
        <f>$P$19*(CLEF!J292)</f>
        <v>52.57981555443186</v>
      </c>
      <c r="K312" s="26">
        <f>$P$19*(CLEF!K292)</f>
        <v>62.877350925708598</v>
      </c>
      <c r="L312" s="26">
        <f>$P$19*(CLEF!L292)</f>
        <v>75.467581973762819</v>
      </c>
      <c r="M312" s="26">
        <f>$P$19*(CLEF!M292)</f>
        <v>86.82373494954625</v>
      </c>
      <c r="N312" s="26">
        <f>$P$19*(CLEF!N292)</f>
        <v>98.088613888857395</v>
      </c>
      <c r="O312" s="26">
        <f>$P$19*(CLEF!O292)</f>
        <v>107.21008292357369</v>
      </c>
      <c r="P312" s="26">
        <f>$P$19*(CLEF!P292)</f>
        <v>114.92771169664648</v>
      </c>
      <c r="Q312" s="26">
        <f>$P$19*(CLEF!Q292)</f>
        <v>118.49646654083733</v>
      </c>
      <c r="R312" s="26">
        <f>$P$19*(CLEF!R292)</f>
        <v>118.18953070328178</v>
      </c>
      <c r="S312" s="26">
        <f>$P$19*(CLEF!S292)</f>
        <v>114.38641705712335</v>
      </c>
      <c r="T312" s="26">
        <f>$P$19*(CLEF!T292)</f>
        <v>107.624350388552</v>
      </c>
      <c r="U312" s="26">
        <f>$P$19*(CLEF!U292)</f>
        <v>107.68533945053541</v>
      </c>
      <c r="V312" s="26">
        <f>$P$19*(CLEF!V292)</f>
        <v>101.56529067681987</v>
      </c>
      <c r="W312" s="26">
        <f>$P$19*(CLEF!W292)</f>
        <v>88.70702252268994</v>
      </c>
      <c r="X312" s="26">
        <f>$P$19*(CLEF!X292)</f>
        <v>74.105269142483465</v>
      </c>
      <c r="Y312" s="26">
        <f>$P$19*(CLEF!Y292)</f>
        <v>60.696586753883857</v>
      </c>
      <c r="Z312" s="13">
        <f t="shared" si="5"/>
        <v>1787.2222361001043</v>
      </c>
    </row>
    <row r="313" spans="1:26" x14ac:dyDescent="0.25">
      <c r="A313" s="49">
        <v>42652</v>
      </c>
      <c r="B313" s="26">
        <f>$P$19*(CLEF!B293)</f>
        <v>49.613681637051357</v>
      </c>
      <c r="C313" s="26">
        <f>$P$19*(CLEF!C293)</f>
        <v>43.163916005335764</v>
      </c>
      <c r="D313" s="26">
        <f>$P$19*(CLEF!D293)</f>
        <v>38.939660127939568</v>
      </c>
      <c r="E313" s="26">
        <f>$P$19*(CLEF!E293)</f>
        <v>35.968813348731722</v>
      </c>
      <c r="F313" s="26">
        <f>$P$19*(CLEF!F293)</f>
        <v>35.511981900201427</v>
      </c>
      <c r="G313" s="26">
        <f>$P$19*(CLEF!G293)</f>
        <v>34.703967959222034</v>
      </c>
      <c r="H313" s="26">
        <f>$P$19*(CLEF!H293)</f>
        <v>47.955083206703712</v>
      </c>
      <c r="I313" s="26">
        <f>$P$19*(CLEF!I293)</f>
        <v>51.840789410868645</v>
      </c>
      <c r="J313" s="26">
        <f>$P$19*(CLEF!J293)</f>
        <v>56.999484857422367</v>
      </c>
      <c r="K313" s="26">
        <f>$P$19*(CLEF!K293)</f>
        <v>69.945221515754369</v>
      </c>
      <c r="L313" s="26">
        <f>$P$19*(CLEF!L293)</f>
        <v>83.471848454349271</v>
      </c>
      <c r="M313" s="26">
        <f>$P$19*(CLEF!M293)</f>
        <v>96.407606215141996</v>
      </c>
      <c r="N313" s="26">
        <f>$P$19*(CLEF!N293)</f>
        <v>106.68730043294981</v>
      </c>
      <c r="O313" s="26">
        <f>$P$19*(CLEF!O293)</f>
        <v>117.02934816225397</v>
      </c>
      <c r="P313" s="26">
        <f>$P$19*(CLEF!P293)</f>
        <v>124.35143031195611</v>
      </c>
      <c r="Q313" s="26">
        <f>$P$19*(CLEF!Q293)</f>
        <v>129.3161313742296</v>
      </c>
      <c r="R313" s="26">
        <f>$P$19*(CLEF!R293)</f>
        <v>130.19997540021811</v>
      </c>
      <c r="S313" s="26">
        <f>$P$19*(CLEF!S293)</f>
        <v>125.4155775822022</v>
      </c>
      <c r="T313" s="26">
        <f>$P$19*(CLEF!T293)</f>
        <v>114.99073585805534</v>
      </c>
      <c r="U313" s="26">
        <f>$P$19*(CLEF!U293)</f>
        <v>112.75771558485464</v>
      </c>
      <c r="V313" s="26">
        <f>$P$19*(CLEF!V293)</f>
        <v>105.37990004334911</v>
      </c>
      <c r="W313" s="26">
        <f>$P$19*(CLEF!W293)</f>
        <v>91.665488710622284</v>
      </c>
      <c r="X313" s="26">
        <f>$P$19*(CLEF!X293)</f>
        <v>77.41014587750584</v>
      </c>
      <c r="Y313" s="26">
        <f>$P$19*(CLEF!Y293)</f>
        <v>62.328551641105577</v>
      </c>
      <c r="Z313" s="13">
        <f t="shared" si="5"/>
        <v>1942.0543556180246</v>
      </c>
    </row>
    <row r="314" spans="1:26" x14ac:dyDescent="0.25">
      <c r="A314" s="49">
        <v>42653</v>
      </c>
      <c r="B314" s="26">
        <f>$P$19*(CLEF!B294)</f>
        <v>50.813263910266436</v>
      </c>
      <c r="C314" s="26">
        <f>$P$19*(CLEF!C294)</f>
        <v>43.241187590311405</v>
      </c>
      <c r="D314" s="26">
        <f>$P$19*(CLEF!D294)</f>
        <v>38.998370500498417</v>
      </c>
      <c r="E314" s="26">
        <f>$P$19*(CLEF!E294)</f>
        <v>36.081711957808643</v>
      </c>
      <c r="F314" s="26">
        <f>$P$19*(CLEF!F294)</f>
        <v>35.568049753166754</v>
      </c>
      <c r="G314" s="26">
        <f>$P$19*(CLEF!G294)</f>
        <v>39.115923924424166</v>
      </c>
      <c r="H314" s="26">
        <f>$P$19*(CLEF!H294)</f>
        <v>48.19962683477722</v>
      </c>
      <c r="I314" s="26">
        <f>$P$19*(CLEF!I294)</f>
        <v>52.57981555443186</v>
      </c>
      <c r="J314" s="26">
        <f>$P$19*(CLEF!J294)</f>
        <v>58.230905898354926</v>
      </c>
      <c r="K314" s="26">
        <f>$P$19*(CLEF!K294)</f>
        <v>71.457613773440471</v>
      </c>
      <c r="L314" s="26">
        <f>$P$19*(CLEF!L294)</f>
        <v>85.764419399226426</v>
      </c>
      <c r="M314" s="26">
        <f>$P$19*(CLEF!M294)</f>
        <v>97.704762695105074</v>
      </c>
      <c r="N314" s="26">
        <f>$P$19*(CLEF!N294)</f>
        <v>108.85967958052042</v>
      </c>
      <c r="O314" s="26">
        <f>$P$19*(CLEF!O294)</f>
        <v>118.5348615074678</v>
      </c>
      <c r="P314" s="26">
        <f>$P$19*(CLEF!P294)</f>
        <v>125.33659637550211</v>
      </c>
      <c r="Q314" s="26">
        <f>$P$19*(CLEF!Q294)</f>
        <v>130.03905259091343</v>
      </c>
      <c r="R314" s="26">
        <f>$P$19*(CLEF!R294)</f>
        <v>130.97917178050483</v>
      </c>
      <c r="S314" s="26">
        <f>$P$19*(CLEF!S294)</f>
        <v>124.43010055269986</v>
      </c>
      <c r="T314" s="26">
        <f>$P$19*(CLEF!T294)</f>
        <v>111.58731435698343</v>
      </c>
      <c r="U314" s="26">
        <f>$P$19*(CLEF!U294)</f>
        <v>107.22225585869384</v>
      </c>
      <c r="V314" s="26">
        <f>$P$19*(CLEF!V294)</f>
        <v>99.186132988985719</v>
      </c>
      <c r="W314" s="26">
        <f>$P$19*(CLEF!W294)</f>
        <v>87.614235287864034</v>
      </c>
      <c r="X314" s="26">
        <f>$P$19*(CLEF!X294)</f>
        <v>75.477795132322527</v>
      </c>
      <c r="Y314" s="26">
        <f>$P$19*(CLEF!Y294)</f>
        <v>63.512849246530621</v>
      </c>
      <c r="Z314" s="13">
        <f t="shared" si="5"/>
        <v>1940.5356970508001</v>
      </c>
    </row>
    <row r="315" spans="1:26" x14ac:dyDescent="0.25">
      <c r="A315" s="49">
        <v>42654</v>
      </c>
      <c r="B315" s="26">
        <f>$P$19*(CLEF!B295)</f>
        <v>52.767524280181021</v>
      </c>
      <c r="C315" s="26">
        <f>$P$19*(CLEF!C295)</f>
        <v>45.535919748585187</v>
      </c>
      <c r="D315" s="26">
        <f>$P$19*(CLEF!D295)</f>
        <v>41.194199590837414</v>
      </c>
      <c r="E315" s="26">
        <f>$P$19*(CLEF!E295)</f>
        <v>38.078819290295456</v>
      </c>
      <c r="F315" s="26">
        <f>$P$19*(CLEF!F295)</f>
        <v>36.386003548182011</v>
      </c>
      <c r="G315" s="26">
        <f>$P$19*(CLEF!G295)</f>
        <v>36.471150173243352</v>
      </c>
      <c r="H315" s="26">
        <f>$P$19*(CLEF!H295)</f>
        <v>38.478861444841698</v>
      </c>
      <c r="I315" s="26">
        <f>$P$19*(CLEF!I295)</f>
        <v>40.630236915167316</v>
      </c>
      <c r="J315" s="26">
        <f>$P$19*(CLEF!J295)</f>
        <v>50.011950249093218</v>
      </c>
      <c r="K315" s="26">
        <f>$P$19*(CLEF!K295)</f>
        <v>66.690259653974337</v>
      </c>
      <c r="L315" s="26">
        <f>$P$19*(CLEF!L295)</f>
        <v>82.273217045925108</v>
      </c>
      <c r="M315" s="26">
        <f>$P$19*(CLEF!M295)</f>
        <v>96.60393802686076</v>
      </c>
      <c r="N315" s="26">
        <f>$P$19*(CLEF!N295)</f>
        <v>108.40631505688572</v>
      </c>
      <c r="O315" s="26">
        <f>$P$19*(CLEF!O295)</f>
        <v>117.79366102083426</v>
      </c>
      <c r="P315" s="26">
        <f>$P$19*(CLEF!P295)</f>
        <v>124.39076232266844</v>
      </c>
      <c r="Q315" s="26">
        <f>$P$19*(CLEF!Q295)</f>
        <v>128.67522639197986</v>
      </c>
      <c r="R315" s="26">
        <f>$P$19*(CLEF!R295)</f>
        <v>129.50336190344146</v>
      </c>
      <c r="S315" s="26">
        <f>$P$19*(CLEF!S295)</f>
        <v>123.89301639222572</v>
      </c>
      <c r="T315" s="26">
        <f>$P$19*(CLEF!T295)</f>
        <v>110.25013586740266</v>
      </c>
      <c r="U315" s="26">
        <f>$P$19*(CLEF!U295)</f>
        <v>104.36860558359741</v>
      </c>
      <c r="V315" s="26">
        <f>$P$19*(CLEF!V295)</f>
        <v>96.384521484613543</v>
      </c>
      <c r="W315" s="26">
        <f>$P$19*(CLEF!W295)</f>
        <v>84.80901588736269</v>
      </c>
      <c r="X315" s="26">
        <f>$P$19*(CLEF!X295)</f>
        <v>74.034444572818387</v>
      </c>
      <c r="Y315" s="26">
        <f>$P$19*(CLEF!Y295)</f>
        <v>62.124530332321733</v>
      </c>
      <c r="Z315" s="13">
        <f t="shared" si="5"/>
        <v>1889.7556767833385</v>
      </c>
    </row>
    <row r="316" spans="1:26" x14ac:dyDescent="0.25">
      <c r="A316" s="49">
        <v>42655</v>
      </c>
      <c r="B316" s="26">
        <f>$P$19*(CLEF!B296)</f>
        <v>52.21389603979361</v>
      </c>
      <c r="C316" s="26">
        <f>$P$19*(CLEF!C296)</f>
        <v>44.816870058057908</v>
      </c>
      <c r="D316" s="26">
        <f>$P$19*(CLEF!D296)</f>
        <v>39.587906670901013</v>
      </c>
      <c r="E316" s="26">
        <f>$P$19*(CLEF!E296)</f>
        <v>36.471150173243352</v>
      </c>
      <c r="F316" s="26">
        <f>$P$19*(CLEF!F296)</f>
        <v>35.016317714077616</v>
      </c>
      <c r="G316" s="26">
        <f>$P$19*(CLEF!G296)</f>
        <v>34.745533742054135</v>
      </c>
      <c r="H316" s="26">
        <f>$P$19*(CLEF!H296)</f>
        <v>36.145295166903495</v>
      </c>
      <c r="I316" s="26">
        <f>$P$19*(CLEF!I296)</f>
        <v>37.220427827834214</v>
      </c>
      <c r="J316" s="26">
        <f>$P$19*(CLEF!J296)</f>
        <v>47.071809630486271</v>
      </c>
      <c r="K316" s="26">
        <f>$P$19*(CLEF!K296)</f>
        <v>64.472088005189335</v>
      </c>
      <c r="L316" s="26">
        <f>$P$19*(CLEF!L296)</f>
        <v>80.512619017752925</v>
      </c>
      <c r="M316" s="26">
        <f>$P$19*(CLEF!M296)</f>
        <v>95.279705050042836</v>
      </c>
      <c r="N316" s="26">
        <f>$P$19*(CLEF!N296)</f>
        <v>108.68802499054442</v>
      </c>
      <c r="O316" s="26">
        <f>$P$19*(CLEF!O296)</f>
        <v>117.80642064505876</v>
      </c>
      <c r="P316" s="26">
        <f>$P$19*(CLEF!P296)</f>
        <v>124.05009151609714</v>
      </c>
      <c r="Q316" s="26">
        <f>$P$19*(CLEF!Q296)</f>
        <v>127.47782088045925</v>
      </c>
      <c r="R316" s="26">
        <f>$P$19*(CLEF!R296)</f>
        <v>127.86304032441946</v>
      </c>
      <c r="S316" s="26">
        <f>$P$19*(CLEF!S296)</f>
        <v>122.92658533651441</v>
      </c>
      <c r="T316" s="26">
        <f>$P$19*(CLEF!T296)</f>
        <v>111.46316292649939</v>
      </c>
      <c r="U316" s="26">
        <f>$P$19*(CLEF!U296)</f>
        <v>110.49715340241778</v>
      </c>
      <c r="V316" s="26">
        <f>$P$19*(CLEF!V296)</f>
        <v>102.62248198414008</v>
      </c>
      <c r="W316" s="26">
        <f>$P$19*(CLEF!W296)</f>
        <v>89.684074793399247</v>
      </c>
      <c r="X316" s="26">
        <f>$P$19*(CLEF!X296)</f>
        <v>77.120801038583309</v>
      </c>
      <c r="Y316" s="26">
        <f>$P$19*(CLEF!Y296)</f>
        <v>63.747291663788687</v>
      </c>
      <c r="Z316" s="13">
        <f t="shared" si="5"/>
        <v>1887.5005685982583</v>
      </c>
    </row>
    <row r="317" spans="1:26" x14ac:dyDescent="0.25">
      <c r="A317" s="49">
        <v>42656</v>
      </c>
      <c r="B317" s="26">
        <f>$P$19*(CLEF!B297)</f>
        <v>53.513103512997688</v>
      </c>
      <c r="C317" s="26">
        <f>$P$19*(CLEF!C297)</f>
        <v>46.70954983963653</v>
      </c>
      <c r="D317" s="26">
        <f>$P$19*(CLEF!D297)</f>
        <v>42.655656661426605</v>
      </c>
      <c r="E317" s="26">
        <f>$P$19*(CLEF!E297)</f>
        <v>40.338512495643222</v>
      </c>
      <c r="F317" s="26">
        <f>$P$19*(CLEF!F297)</f>
        <v>40.390795892919776</v>
      </c>
      <c r="G317" s="26">
        <f>$P$19*(CLEF!G297)</f>
        <v>44.66746093604597</v>
      </c>
      <c r="H317" s="26">
        <f>$P$19*(CLEF!H297)</f>
        <v>53.73693542630739</v>
      </c>
      <c r="I317" s="26">
        <f>$P$19*(CLEF!I297)</f>
        <v>57.765347017500808</v>
      </c>
      <c r="J317" s="26">
        <f>$P$19*(CLEF!J297)</f>
        <v>63.325606278680524</v>
      </c>
      <c r="K317" s="26">
        <f>$P$19*(CLEF!K297)</f>
        <v>75.938102489209356</v>
      </c>
      <c r="L317" s="26">
        <f>$P$19*(CLEF!L297)</f>
        <v>91.418033059126444</v>
      </c>
      <c r="M317" s="26">
        <f>$P$19*(CLEF!M297)</f>
        <v>104.71719185582869</v>
      </c>
      <c r="N317" s="26">
        <f>$P$19*(CLEF!N297)</f>
        <v>114.52476615662113</v>
      </c>
      <c r="O317" s="26">
        <f>$P$19*(CLEF!O297)</f>
        <v>122.73114841571444</v>
      </c>
      <c r="P317" s="26">
        <f>$P$19*(CLEF!P297)</f>
        <v>128.43529749869859</v>
      </c>
      <c r="Q317" s="26">
        <f>$P$19*(CLEF!Q297)</f>
        <v>132.23342497850584</v>
      </c>
      <c r="R317" s="26">
        <f>$P$19*(CLEF!R297)</f>
        <v>131.72021229242978</v>
      </c>
      <c r="S317" s="26">
        <f>$P$19*(CLEF!S297)</f>
        <v>126.35207747357939</v>
      </c>
      <c r="T317" s="26">
        <f>$P$19*(CLEF!T297)</f>
        <v>116.36895598007293</v>
      </c>
      <c r="U317" s="26">
        <f>$P$19*(CLEF!U297)</f>
        <v>115.92551334355211</v>
      </c>
      <c r="V317" s="26">
        <f>$P$19*(CLEF!V297)</f>
        <v>107.50242409224451</v>
      </c>
      <c r="W317" s="26">
        <f>$P$19*(CLEF!W297)</f>
        <v>94.443846871814117</v>
      </c>
      <c r="X317" s="26">
        <f>$P$19*(CLEF!X297)</f>
        <v>79.744408373668591</v>
      </c>
      <c r="Y317" s="26">
        <f>$P$19*(CLEF!Y297)</f>
        <v>65.333947774617073</v>
      </c>
      <c r="Z317" s="13">
        <f t="shared" si="5"/>
        <v>2050.492318716842</v>
      </c>
    </row>
    <row r="318" spans="1:26" x14ac:dyDescent="0.25">
      <c r="A318" s="49">
        <v>42657</v>
      </c>
      <c r="B318" s="26">
        <f>$P$19*(CLEF!B298)</f>
        <v>54.298558946950294</v>
      </c>
      <c r="C318" s="26">
        <f>$P$19*(CLEF!C298)</f>
        <v>47.83304461713422</v>
      </c>
      <c r="D318" s="26">
        <f>$P$19*(CLEF!D298)</f>
        <v>44.064514877052375</v>
      </c>
      <c r="E318" s="26">
        <f>$P$19*(CLEF!E298)</f>
        <v>41.610242671426498</v>
      </c>
      <c r="F318" s="26">
        <f>$P$19*(CLEF!F298)</f>
        <v>41.035898224544781</v>
      </c>
      <c r="G318" s="26">
        <f>$P$19*(CLEF!G298)</f>
        <v>45.488333664838166</v>
      </c>
      <c r="H318" s="26">
        <f>$P$19*(CLEF!H298)</f>
        <v>55.913006085297638</v>
      </c>
      <c r="I318" s="26">
        <f>$P$19*(CLEF!I298)</f>
        <v>60.184767195292203</v>
      </c>
      <c r="J318" s="26">
        <f>$P$19*(CLEF!J298)</f>
        <v>65.85762653823069</v>
      </c>
      <c r="K318" s="26">
        <f>$P$19*(CLEF!K298)</f>
        <v>79.136674475500371</v>
      </c>
      <c r="L318" s="26">
        <f>$P$19*(CLEF!L298)</f>
        <v>93.032473287119188</v>
      </c>
      <c r="M318" s="26">
        <f>$P$19*(CLEF!M298)</f>
        <v>105.4764681024694</v>
      </c>
      <c r="N318" s="26">
        <f>$P$19*(CLEF!N298)</f>
        <v>114.65061062397862</v>
      </c>
      <c r="O318" s="26">
        <f>$P$19*(CLEF!O298)</f>
        <v>124.87636848769296</v>
      </c>
      <c r="P318" s="26">
        <f>$P$19*(CLEF!P298)</f>
        <v>130.57584893511913</v>
      </c>
      <c r="Q318" s="26">
        <f>$P$19*(CLEF!Q298)</f>
        <v>132.13881082214456</v>
      </c>
      <c r="R318" s="26">
        <f>$P$19*(CLEF!R298)</f>
        <v>129.03553953594289</v>
      </c>
      <c r="S318" s="26">
        <f>$P$19*(CLEF!S298)</f>
        <v>121.17325043652933</v>
      </c>
      <c r="T318" s="26">
        <f>$P$19*(CLEF!T298)</f>
        <v>114.32355874422453</v>
      </c>
      <c r="U318" s="26">
        <f>$P$19*(CLEF!U298)</f>
        <v>116.01413414938136</v>
      </c>
      <c r="V318" s="26">
        <f>$P$19*(CLEF!V298)</f>
        <v>106.65087491737616</v>
      </c>
      <c r="W318" s="26">
        <f>$P$19*(CLEF!W298)</f>
        <v>92.873792196842075</v>
      </c>
      <c r="X318" s="26">
        <f>$P$19*(CLEF!X298)</f>
        <v>77.668947294677992</v>
      </c>
      <c r="Y318" s="26">
        <f>$P$19*(CLEF!Y298)</f>
        <v>62.923969905331397</v>
      </c>
      <c r="Z318" s="13">
        <f t="shared" si="5"/>
        <v>2056.8373147350967</v>
      </c>
    </row>
    <row r="319" spans="1:26" x14ac:dyDescent="0.25">
      <c r="A319" s="49">
        <v>42658</v>
      </c>
      <c r="B319" s="26">
        <f>$P$19*(CLEF!B299)</f>
        <v>50.737870214149424</v>
      </c>
      <c r="C319" s="26">
        <f>$P$19*(CLEF!C299)</f>
        <v>43.558723566283454</v>
      </c>
      <c r="D319" s="26">
        <f>$P$19*(CLEF!D299)</f>
        <v>39.550931091102377</v>
      </c>
      <c r="E319" s="26">
        <f>$P$19*(CLEF!E299)</f>
        <v>37.141574808211665</v>
      </c>
      <c r="F319" s="26">
        <f>$P$19*(CLEF!F299)</f>
        <v>37.191744328020505</v>
      </c>
      <c r="G319" s="26">
        <f>$P$19*(CLEF!G299)</f>
        <v>41.254585033347801</v>
      </c>
      <c r="H319" s="26">
        <f>$P$19*(CLEF!H299)</f>
        <v>50.880327519448301</v>
      </c>
      <c r="I319" s="26">
        <f>$P$19*(CLEF!I299)</f>
        <v>55.579459854304062</v>
      </c>
      <c r="J319" s="26">
        <f>$P$19*(CLEF!J299)</f>
        <v>60.559279735857587</v>
      </c>
      <c r="K319" s="26">
        <f>$P$19*(CLEF!K299)</f>
        <v>71.656507599121809</v>
      </c>
      <c r="L319" s="26">
        <f>$P$19*(CLEF!L299)</f>
        <v>82.882151618202556</v>
      </c>
      <c r="M319" s="26">
        <f>$P$19*(CLEF!M299)</f>
        <v>94.24972360942094</v>
      </c>
      <c r="N319" s="26">
        <f>$P$19*(CLEF!N299)</f>
        <v>82.486622616236133</v>
      </c>
      <c r="O319" s="26">
        <f>$P$19*(CLEF!O299)</f>
        <v>109.55995729281609</v>
      </c>
      <c r="P319" s="26">
        <f>$P$19*(CLEF!P299)</f>
        <v>111.48798768431256</v>
      </c>
      <c r="Q319" s="26">
        <f>$P$19*(CLEF!Q299)</f>
        <v>112.89507650364669</v>
      </c>
      <c r="R319" s="26">
        <f>$P$19*(CLEF!R299)</f>
        <v>109.5107417474578</v>
      </c>
      <c r="S319" s="26">
        <f>$P$19*(CLEF!S299)</f>
        <v>104.2125314245877</v>
      </c>
      <c r="T319" s="26">
        <f>$P$19*(CLEF!T299)</f>
        <v>97.937309947618076</v>
      </c>
      <c r="U319" s="26">
        <f>$P$19*(CLEF!U299)</f>
        <v>99.432157851564654</v>
      </c>
      <c r="V319" s="26">
        <f>$P$19*(CLEF!V299)</f>
        <v>91.328132110110246</v>
      </c>
      <c r="W319" s="26">
        <f>$P$19*(CLEF!W299)</f>
        <v>79.670937829232713</v>
      </c>
      <c r="X319" s="26">
        <f>$P$19*(CLEF!X299)</f>
        <v>65.4480266722572</v>
      </c>
      <c r="Y319" s="26">
        <f>$P$19*(CLEF!Y299)</f>
        <v>52.801689073251985</v>
      </c>
      <c r="Z319" s="13">
        <f t="shared" si="5"/>
        <v>1782.0140497305624</v>
      </c>
    </row>
    <row r="320" spans="1:26" x14ac:dyDescent="0.25">
      <c r="A320" s="49">
        <v>42659</v>
      </c>
      <c r="B320" s="26">
        <f>$P$19*(CLEF!B300)</f>
        <v>42.747843555739685</v>
      </c>
      <c r="C320" s="26">
        <f>$P$19*(CLEF!C300)</f>
        <v>36.648858579354048</v>
      </c>
      <c r="D320" s="26">
        <f>$P$19*(CLEF!D300)</f>
        <v>33.109070905032652</v>
      </c>
      <c r="E320" s="26">
        <f>$P$19*(CLEF!E300)</f>
        <v>30.79685243999786</v>
      </c>
      <c r="F320" s="26">
        <f>$P$19*(CLEF!F300)</f>
        <v>29.793923309989733</v>
      </c>
      <c r="G320" s="26">
        <f>$P$19*(CLEF!G300)</f>
        <v>32.603673484475095</v>
      </c>
      <c r="H320" s="26">
        <f>$P$19*(CLEF!H300)</f>
        <v>40.107378756160706</v>
      </c>
      <c r="I320" s="26">
        <f>$P$19*(CLEF!I300)</f>
        <v>42.894009648344642</v>
      </c>
      <c r="J320" s="26">
        <f>$P$19*(CLEF!J300)</f>
        <v>45.77422332646794</v>
      </c>
      <c r="K320" s="26">
        <f>$P$19*(CLEF!K300)</f>
        <v>53.212529002355886</v>
      </c>
      <c r="L320" s="26">
        <f>$P$19*(CLEF!L300)</f>
        <v>60.751553096328252</v>
      </c>
      <c r="M320" s="26">
        <f>$P$19*(CLEF!M300)</f>
        <v>66.949726538293078</v>
      </c>
      <c r="N320" s="26">
        <f>$P$19*(CLEF!N300)</f>
        <v>73.670738790271642</v>
      </c>
      <c r="O320" s="26">
        <f>$P$19*(CLEF!O300)</f>
        <v>80.818820630133757</v>
      </c>
      <c r="P320" s="26">
        <f>$P$19*(CLEF!P300)</f>
        <v>87.493232560446927</v>
      </c>
      <c r="Q320" s="26">
        <f>$P$19*(CLEF!Q300)</f>
        <v>94.352469871058446</v>
      </c>
      <c r="R320" s="26">
        <f>$P$19*(CLEF!R300)</f>
        <v>98.344932761144705</v>
      </c>
      <c r="S320" s="26">
        <f>$P$19*(CLEF!S300)</f>
        <v>96.315283877879054</v>
      </c>
      <c r="T320" s="26">
        <f>$P$19*(CLEF!T300)</f>
        <v>88.39726449632164</v>
      </c>
      <c r="U320" s="26">
        <f>$P$19*(CLEF!U300)</f>
        <v>87.669264169017424</v>
      </c>
      <c r="V320" s="26">
        <f>$P$19*(CLEF!V300)</f>
        <v>80.502070706995809</v>
      </c>
      <c r="W320" s="26">
        <f>$P$19*(CLEF!W300)</f>
        <v>68.711868339679697</v>
      </c>
      <c r="X320" s="26">
        <f>$P$19*(CLEF!X300)</f>
        <v>55.904215768747079</v>
      </c>
      <c r="Y320" s="26">
        <f>$P$19*(CLEF!Y300)</f>
        <v>43.760689735613539</v>
      </c>
      <c r="Z320" s="13">
        <f t="shared" si="5"/>
        <v>1471.3304943498495</v>
      </c>
    </row>
    <row r="321" spans="1:26" x14ac:dyDescent="0.25">
      <c r="A321" s="49">
        <v>42660</v>
      </c>
      <c r="B321" s="26">
        <f>$P$19*(CLEF!B301)</f>
        <v>34.427498492963281</v>
      </c>
      <c r="C321" s="26">
        <f>$P$19*(CLEF!C301)</f>
        <v>28.700428800372034</v>
      </c>
      <c r="D321" s="26">
        <f>$P$19*(CLEF!D301)</f>
        <v>25.703279829540659</v>
      </c>
      <c r="E321" s="26">
        <f>$P$19*(CLEF!E301)</f>
        <v>24.026930080333667</v>
      </c>
      <c r="F321" s="26">
        <f>$P$19*(CLEF!F301)</f>
        <v>23.619531162295644</v>
      </c>
      <c r="G321" s="26">
        <f>$P$19*(CLEF!G301)</f>
        <v>26.629341975834127</v>
      </c>
      <c r="H321" s="26">
        <f>$P$19*(CLEF!H301)</f>
        <v>33.659266081261983</v>
      </c>
      <c r="I321" s="26">
        <f>$P$19*(CLEF!I301)</f>
        <v>37.041337350806401</v>
      </c>
      <c r="J321" s="26">
        <f>$P$19*(CLEF!J301)</f>
        <v>40.58528782273013</v>
      </c>
      <c r="K321" s="26">
        <f>$P$19*(CLEF!K301)</f>
        <v>47.605655253283885</v>
      </c>
      <c r="L321" s="26">
        <f>$P$19*(CLEF!L301)</f>
        <v>54.602180923964298</v>
      </c>
      <c r="M321" s="26">
        <f>$P$19*(CLEF!M301)</f>
        <v>61.33020165756357</v>
      </c>
      <c r="N321" s="26">
        <f>$P$19*(CLEF!N301)</f>
        <v>67.190422826451069</v>
      </c>
      <c r="O321" s="26">
        <f>$P$19*(CLEF!O301)</f>
        <v>74.257150098330641</v>
      </c>
      <c r="P321" s="26">
        <f>$P$19*(CLEF!P301)</f>
        <v>81.422358906515313</v>
      </c>
      <c r="Q321" s="26">
        <f>$P$19*(CLEF!Q301)</f>
        <v>88.132188822703569</v>
      </c>
      <c r="R321" s="26">
        <f>$P$19*(CLEF!R301)</f>
        <v>91.463000118485553</v>
      </c>
      <c r="S321" s="26">
        <f>$P$19*(CLEF!S301)</f>
        <v>88.430426942459988</v>
      </c>
      <c r="T321" s="26">
        <f>$P$19*(CLEF!T301)</f>
        <v>79.178512526303138</v>
      </c>
      <c r="U321" s="26">
        <f>$P$19*(CLEF!U301)</f>
        <v>76.112360555275487</v>
      </c>
      <c r="V321" s="26">
        <f>$P$19*(CLEF!V301)</f>
        <v>68.478187789014669</v>
      </c>
      <c r="W321" s="26">
        <f>$P$19*(CLEF!W301)</f>
        <v>58.58130130141673</v>
      </c>
      <c r="X321" s="26">
        <f>$P$19*(CLEF!X301)</f>
        <v>49.854111876557823</v>
      </c>
      <c r="Y321" s="26">
        <f>$P$19*(CLEF!Y301)</f>
        <v>40.727711958326985</v>
      </c>
      <c r="Z321" s="13">
        <f t="shared" si="5"/>
        <v>1301.7586731527911</v>
      </c>
    </row>
    <row r="322" spans="1:26" x14ac:dyDescent="0.25">
      <c r="A322" s="49">
        <v>42661</v>
      </c>
      <c r="B322" s="26">
        <f>$P$19*(CLEF!B302)</f>
        <v>33.713852354204178</v>
      </c>
      <c r="C322" s="26">
        <f>$P$19*(CLEF!C302)</f>
        <v>28.011818876276379</v>
      </c>
      <c r="D322" s="26">
        <f>$P$19*(CLEF!D302)</f>
        <v>24.717565774876068</v>
      </c>
      <c r="E322" s="26">
        <f>$P$19*(CLEF!E302)</f>
        <v>22.933258665638554</v>
      </c>
      <c r="F322" s="26">
        <f>$P$19*(CLEF!F302)</f>
        <v>22.146316814414615</v>
      </c>
      <c r="G322" s="26">
        <f>$P$19*(CLEF!G302)</f>
        <v>22.854508264781611</v>
      </c>
      <c r="H322" s="26">
        <f>$P$19*(CLEF!H302)</f>
        <v>25.087158142976531</v>
      </c>
      <c r="I322" s="26">
        <f>$P$19*(CLEF!I302)</f>
        <v>27.510097073322871</v>
      </c>
      <c r="J322" s="26">
        <f>$P$19*(CLEF!J302)</f>
        <v>34.083466489921584</v>
      </c>
      <c r="K322" s="26">
        <f>$P$19*(CLEF!K302)</f>
        <v>43.682955156880666</v>
      </c>
      <c r="L322" s="26">
        <f>$P$19*(CLEF!L302)</f>
        <v>52.571291286532841</v>
      </c>
      <c r="M322" s="26">
        <f>$P$19*(CLEF!M302)</f>
        <v>60.486112901505763</v>
      </c>
      <c r="N322" s="26">
        <f>$P$19*(CLEF!N302)</f>
        <v>68.838611498651019</v>
      </c>
      <c r="O322" s="26">
        <f>$P$19*(CLEF!O302)</f>
        <v>76.543736676136717</v>
      </c>
      <c r="P322" s="26">
        <f>$P$19*(CLEF!P302)</f>
        <v>83.858963754090041</v>
      </c>
      <c r="Q322" s="26">
        <f>$P$19*(CLEF!Q302)</f>
        <v>89.684074793399247</v>
      </c>
      <c r="R322" s="26">
        <f>$P$19*(CLEF!R302)</f>
        <v>91.856933519578163</v>
      </c>
      <c r="S322" s="26">
        <f>$P$19*(CLEF!S302)</f>
        <v>88.474653211807521</v>
      </c>
      <c r="T322" s="26">
        <f>$P$19*(CLEF!T302)</f>
        <v>79.136674475500371</v>
      </c>
      <c r="U322" s="26">
        <f>$P$19*(CLEF!U302)</f>
        <v>76.687799602323551</v>
      </c>
      <c r="V322" s="26">
        <f>$P$19*(CLEF!V302)</f>
        <v>69.376124792144935</v>
      </c>
      <c r="W322" s="26">
        <f>$P$19*(CLEF!W302)</f>
        <v>59.820508584378608</v>
      </c>
      <c r="X322" s="26">
        <f>$P$19*(CLEF!X302)</f>
        <v>51.460586884337545</v>
      </c>
      <c r="Y322" s="26">
        <f>$P$19*(CLEF!Y302)</f>
        <v>42.303195407861445</v>
      </c>
      <c r="Z322" s="13">
        <f t="shared" si="5"/>
        <v>1275.840265001541</v>
      </c>
    </row>
    <row r="323" spans="1:26" x14ac:dyDescent="0.25">
      <c r="A323" s="49">
        <v>42662</v>
      </c>
      <c r="B323" s="26">
        <f>$P$19*(CLEF!B303)</f>
        <v>34.953735815362208</v>
      </c>
      <c r="C323" s="26">
        <f>$P$19*(CLEF!C303)</f>
        <v>29.68493492505506</v>
      </c>
      <c r="D323" s="26">
        <f>$P$19*(CLEF!D303)</f>
        <v>26.134204013212003</v>
      </c>
      <c r="E323" s="26">
        <f>$P$19*(CLEF!E303)</f>
        <v>24.101901553785499</v>
      </c>
      <c r="F323" s="26">
        <f>$P$19*(CLEF!F303)</f>
        <v>23.277966155840989</v>
      </c>
      <c r="G323" s="26">
        <f>$P$19*(CLEF!G303)</f>
        <v>23.312010708742168</v>
      </c>
      <c r="H323" s="26">
        <f>$P$19*(CLEF!H303)</f>
        <v>24.822883724972623</v>
      </c>
      <c r="I323" s="26">
        <f>$P$19*(CLEF!I303)</f>
        <v>26.326875755624524</v>
      </c>
      <c r="J323" s="26">
        <f>$P$19*(CLEF!J303)</f>
        <v>33.109070905032652</v>
      </c>
      <c r="K323" s="26">
        <f>$P$19*(CLEF!K303)</f>
        <v>43.39593807090025</v>
      </c>
      <c r="L323" s="26">
        <f>$P$19*(CLEF!L303)</f>
        <v>53.461516333945625</v>
      </c>
      <c r="M323" s="26">
        <f>$P$19*(CLEF!M303)</f>
        <v>62.774849981658839</v>
      </c>
      <c r="N323" s="26">
        <f>$P$19*(CLEF!N303)</f>
        <v>73.096702890722142</v>
      </c>
      <c r="O323" s="26">
        <f>$P$19*(CLEF!O303)</f>
        <v>81.486019857099251</v>
      </c>
      <c r="P323" s="26">
        <f>$P$19*(CLEF!P303)</f>
        <v>88.541013346892584</v>
      </c>
      <c r="Q323" s="26">
        <f>$P$19*(CLEF!Q303)</f>
        <v>92.862463016016832</v>
      </c>
      <c r="R323" s="26">
        <f>$P$19*(CLEF!R303)</f>
        <v>94.363889577528823</v>
      </c>
      <c r="S323" s="26">
        <f>$P$19*(CLEF!S303)</f>
        <v>90.99139744151087</v>
      </c>
      <c r="T323" s="26">
        <f>$P$19*(CLEF!T303)</f>
        <v>83.686801944087435</v>
      </c>
      <c r="U323" s="26">
        <f>$P$19*(CLEF!U303)</f>
        <v>84.29014223881012</v>
      </c>
      <c r="V323" s="26">
        <f>$P$19*(CLEF!V303)</f>
        <v>77.606795565535535</v>
      </c>
      <c r="W323" s="26">
        <f>$P$19*(CLEF!W303)</f>
        <v>66.316363517037985</v>
      </c>
      <c r="X323" s="26">
        <f>$P$19*(CLEF!X303)</f>
        <v>55.53564647864301</v>
      </c>
      <c r="Y323" s="26">
        <f>$P$19*(CLEF!Y303)</f>
        <v>44.903484096915491</v>
      </c>
      <c r="Z323" s="13">
        <f t="shared" si="5"/>
        <v>1339.0366079149326</v>
      </c>
    </row>
    <row r="324" spans="1:26" x14ac:dyDescent="0.25">
      <c r="A324" s="49">
        <v>42663</v>
      </c>
      <c r="B324" s="26">
        <f>$P$19*(CLEF!B304)</f>
        <v>36.492452377806508</v>
      </c>
      <c r="C324" s="26">
        <f>$P$19*(CLEF!C304)</f>
        <v>30.934010194365083</v>
      </c>
      <c r="D324" s="26">
        <f>$P$19*(CLEF!D304)</f>
        <v>27.856482743136407</v>
      </c>
      <c r="E324" s="26">
        <f>$P$19*(CLEF!E304)</f>
        <v>26.314813040659988</v>
      </c>
      <c r="F324" s="26">
        <f>$P$19*(CLEF!F304)</f>
        <v>26.405350778851233</v>
      </c>
      <c r="G324" s="26">
        <f>$P$19*(CLEF!G304)</f>
        <v>29.954563140274129</v>
      </c>
      <c r="H324" s="26">
        <f>$P$19*(CLEF!H304)</f>
        <v>37.601528009425998</v>
      </c>
      <c r="I324" s="26">
        <f>$P$19*(CLEF!I304)</f>
        <v>41.868478476075822</v>
      </c>
      <c r="J324" s="26">
        <f>$P$19*(CLEF!J304)</f>
        <v>46.918684810813666</v>
      </c>
      <c r="K324" s="26">
        <f>$P$19*(CLEF!K304)</f>
        <v>57.542185754103649</v>
      </c>
      <c r="L324" s="26">
        <f>$P$19*(CLEF!L304)</f>
        <v>68.838611498651019</v>
      </c>
      <c r="M324" s="26">
        <f>$P$19*(CLEF!M304)</f>
        <v>79.115759596311776</v>
      </c>
      <c r="N324" s="26">
        <f>$P$19*(CLEF!N304)</f>
        <v>88.319909641573247</v>
      </c>
      <c r="O324" s="26">
        <f>$P$19*(CLEF!O304)</f>
        <v>95.831317194479908</v>
      </c>
      <c r="P324" s="26">
        <f>$P$19*(CLEF!P304)</f>
        <v>102.86080629308661</v>
      </c>
      <c r="Q324" s="26">
        <f>$P$19*(CLEF!Q304)</f>
        <v>104.95793478888017</v>
      </c>
      <c r="R324" s="26">
        <f>$P$19*(CLEF!R304)</f>
        <v>103.50566261608839</v>
      </c>
      <c r="S324" s="26">
        <f>$P$19*(CLEF!S304)</f>
        <v>98.659963042543978</v>
      </c>
      <c r="T324" s="26">
        <f>$P$19*(CLEF!T304)</f>
        <v>93.98740413072926</v>
      </c>
      <c r="U324" s="26">
        <f>$P$19*(CLEF!U304)</f>
        <v>95.658767368067302</v>
      </c>
      <c r="V324" s="26">
        <f>$P$19*(CLEF!V304)</f>
        <v>87.39429252211508</v>
      </c>
      <c r="W324" s="26">
        <f>$P$19*(CLEF!W304)</f>
        <v>75.232870052675864</v>
      </c>
      <c r="X324" s="26">
        <f>$P$19*(CLEF!X304)</f>
        <v>62.458557523994486</v>
      </c>
      <c r="Y324" s="26">
        <f>$P$19*(CLEF!Y304)</f>
        <v>50.395118354294731</v>
      </c>
      <c r="Z324" s="13">
        <f t="shared" si="5"/>
        <v>1569.1055239490042</v>
      </c>
    </row>
    <row r="325" spans="1:26" x14ac:dyDescent="0.25">
      <c r="A325" s="49">
        <v>42664</v>
      </c>
      <c r="B325" s="26">
        <f>$P$19*(CLEF!B305)</f>
        <v>40.847841562442227</v>
      </c>
      <c r="C325" s="26">
        <f>$P$19*(CLEF!C305)</f>
        <v>35.55402864371267</v>
      </c>
      <c r="D325" s="26">
        <f>$P$19*(CLEF!D305)</f>
        <v>32.650679443954665</v>
      </c>
      <c r="E325" s="26">
        <f>$P$19*(CLEF!E305)</f>
        <v>30.888257082171876</v>
      </c>
      <c r="F325" s="26">
        <f>$P$19*(CLEF!F305)</f>
        <v>31.019070094476369</v>
      </c>
      <c r="G325" s="26">
        <f>$P$19*(CLEF!G305)</f>
        <v>35.00936140563406</v>
      </c>
      <c r="H325" s="26">
        <f>$P$19*(CLEF!H305)</f>
        <v>44.252006617667575</v>
      </c>
      <c r="I325" s="26">
        <f>$P$19*(CLEF!I305)</f>
        <v>49.283007349423514</v>
      </c>
      <c r="J325" s="26">
        <f>$P$19*(CLEF!J305)</f>
        <v>51.275219386721943</v>
      </c>
      <c r="K325" s="26">
        <f>$P$19*(CLEF!K305)</f>
        <v>58.033710637830723</v>
      </c>
      <c r="L325" s="26">
        <f>$P$19*(CLEF!L305)</f>
        <v>66.010361959422397</v>
      </c>
      <c r="M325" s="26">
        <f>$P$19*(CLEF!M305)</f>
        <v>71.070565849656901</v>
      </c>
      <c r="N325" s="26">
        <f>$P$19*(CLEF!N305)</f>
        <v>74.612143651333668</v>
      </c>
      <c r="O325" s="26">
        <f>$P$19*(CLEF!O305)</f>
        <v>76.358711932108577</v>
      </c>
      <c r="P325" s="26">
        <f>$P$19*(CLEF!P305)</f>
        <v>76.780483005613618</v>
      </c>
      <c r="Q325" s="26">
        <f>$P$19*(CLEF!Q305)</f>
        <v>77.151776357495322</v>
      </c>
      <c r="R325" s="26">
        <f>$P$19*(CLEF!R305)</f>
        <v>76.368985210753181</v>
      </c>
      <c r="S325" s="26">
        <f>$P$19*(CLEF!S305)</f>
        <v>74.856057055068987</v>
      </c>
      <c r="T325" s="26">
        <f>$P$19*(CLEF!T305)</f>
        <v>74.805208938439833</v>
      </c>
      <c r="U325" s="26">
        <f>$P$19*(CLEF!U305)</f>
        <v>79.230825638104434</v>
      </c>
      <c r="V325" s="26">
        <f>$P$19*(CLEF!V305)</f>
        <v>73.640470400633745</v>
      </c>
      <c r="W325" s="26">
        <f>$P$19*(CLEF!W305)</f>
        <v>65.125061576204985</v>
      </c>
      <c r="X325" s="26">
        <f>$P$19*(CLEF!X305)</f>
        <v>54.315885970038103</v>
      </c>
      <c r="Y325" s="26">
        <f>$P$19*(CLEF!Y305)</f>
        <v>42.978746143861315</v>
      </c>
      <c r="Z325" s="13">
        <f t="shared" si="5"/>
        <v>1392.1184659127709</v>
      </c>
    </row>
    <row r="326" spans="1:26" x14ac:dyDescent="0.25">
      <c r="A326" s="49">
        <v>42665</v>
      </c>
      <c r="B326" s="26">
        <f>$P$19*(CLEF!B306)</f>
        <v>35.309106673725609</v>
      </c>
      <c r="C326" s="26">
        <f>$P$19*(CLEF!C306)</f>
        <v>30.542939407659539</v>
      </c>
      <c r="D326" s="26">
        <f>$P$19*(CLEF!D306)</f>
        <v>27.937203631603431</v>
      </c>
      <c r="E326" s="26">
        <f>$P$19*(CLEF!E306)</f>
        <v>26.696116386676586</v>
      </c>
      <c r="F326" s="26">
        <f>$P$19*(CLEF!F306)</f>
        <v>26.988474140198434</v>
      </c>
      <c r="G326" s="26">
        <f>$P$19*(CLEF!G306)</f>
        <v>30.445560418428581</v>
      </c>
      <c r="H326" s="26">
        <f>$P$19*(CLEF!H306)</f>
        <v>39.99577825719269</v>
      </c>
      <c r="I326" s="26">
        <f>$P$19*(CLEF!I306)</f>
        <v>45.061178388557778</v>
      </c>
      <c r="J326" s="26">
        <f>$P$19*(CLEF!J306)</f>
        <v>47.249423710256863</v>
      </c>
      <c r="K326" s="26">
        <f>$P$19*(CLEF!K306)</f>
        <v>53.263995941238164</v>
      </c>
      <c r="L326" s="26">
        <f>$P$19*(CLEF!L306)</f>
        <v>61.357824763466112</v>
      </c>
      <c r="M326" s="26">
        <f>$P$19*(CLEF!M306)</f>
        <v>69.925558792816645</v>
      </c>
      <c r="N326" s="26">
        <f>$P$19*(CLEF!N306)</f>
        <v>76.564308801737909</v>
      </c>
      <c r="O326" s="26">
        <f>$P$19*(CLEF!O306)</f>
        <v>82.475945772883733</v>
      </c>
      <c r="P326" s="26">
        <f>$P$19*(CLEF!P306)</f>
        <v>86.922351583283501</v>
      </c>
      <c r="Q326" s="26">
        <f>$P$19*(CLEF!Q306)</f>
        <v>89.494909019385716</v>
      </c>
      <c r="R326" s="26">
        <f>$P$19*(CLEF!R306)</f>
        <v>87.988772360188193</v>
      </c>
      <c r="S326" s="26">
        <f>$P$19*(CLEF!S306)</f>
        <v>84.268557055226694</v>
      </c>
      <c r="T326" s="26">
        <f>$P$19*(CLEF!T306)</f>
        <v>82.561379868695809</v>
      </c>
      <c r="U326" s="26">
        <f>$P$19*(CLEF!U306)</f>
        <v>85.405515967598902</v>
      </c>
      <c r="V326" s="26">
        <f>$P$19*(CLEF!V306)</f>
        <v>79.325032774580606</v>
      </c>
      <c r="W326" s="26">
        <f>$P$19*(CLEF!W306)</f>
        <v>69.542688178380047</v>
      </c>
      <c r="X326" s="26">
        <f>$P$19*(CLEF!X306)</f>
        <v>57.533268287028733</v>
      </c>
      <c r="Y326" s="26">
        <f>$P$19*(CLEF!Y306)</f>
        <v>45.957343922290043</v>
      </c>
      <c r="Z326" s="13">
        <f t="shared" si="5"/>
        <v>1422.8132341031003</v>
      </c>
    </row>
    <row r="327" spans="1:26" x14ac:dyDescent="0.25">
      <c r="A327" s="49">
        <v>42666</v>
      </c>
      <c r="B327" s="26">
        <f>$P$19*(CLEF!B307)</f>
        <v>37.364011175412806</v>
      </c>
      <c r="C327" s="26">
        <f>$P$19*(CLEF!C307)</f>
        <v>32.778437734014616</v>
      </c>
      <c r="D327" s="26">
        <f>$P$19*(CLEF!D307)</f>
        <v>29.864551625584561</v>
      </c>
      <c r="E327" s="26">
        <f>$P$19*(CLEF!E307)</f>
        <v>28.167586906577945</v>
      </c>
      <c r="F327" s="26">
        <f>$P$19*(CLEF!F307)</f>
        <v>27.980717097875456</v>
      </c>
      <c r="G327" s="26">
        <f>$P$19*(CLEF!G307)</f>
        <v>31.650820238971182</v>
      </c>
      <c r="H327" s="26">
        <f>$P$19*(CLEF!H307)</f>
        <v>40.945577125969784</v>
      </c>
      <c r="I327" s="26">
        <f>$P$19*(CLEF!I307)</f>
        <v>45.989228298347776</v>
      </c>
      <c r="J327" s="26">
        <f>$P$19*(CLEF!J307)</f>
        <v>47.249423710256863</v>
      </c>
      <c r="K327" s="26">
        <f>$P$19*(CLEF!K307)</f>
        <v>52.358409175581691</v>
      </c>
      <c r="L327" s="26">
        <f>$P$19*(CLEF!L307)</f>
        <v>58.5273259038199</v>
      </c>
      <c r="M327" s="26">
        <f>$P$19*(CLEF!M307)</f>
        <v>63.906959207182915</v>
      </c>
      <c r="N327" s="26">
        <f>$P$19*(CLEF!N307)</f>
        <v>68.546303499682168</v>
      </c>
      <c r="O327" s="26">
        <f>$P$19*(CLEF!O307)</f>
        <v>71.586863318019979</v>
      </c>
      <c r="P327" s="26">
        <f>$P$19*(CLEF!P307)</f>
        <v>74.449755846856874</v>
      </c>
      <c r="Q327" s="26">
        <f>$P$19*(CLEF!Q307)</f>
        <v>75.784511220602255</v>
      </c>
      <c r="R327" s="26">
        <f>$P$19*(CLEF!R307)</f>
        <v>75.008705060275176</v>
      </c>
      <c r="S327" s="26">
        <f>$P$19*(CLEF!S307)</f>
        <v>72.865710122473217</v>
      </c>
      <c r="T327" s="26">
        <f>$P$19*(CLEF!T307)</f>
        <v>71.278845664454067</v>
      </c>
      <c r="U327" s="26">
        <f>$P$19*(CLEF!U307)</f>
        <v>74.155878851879379</v>
      </c>
      <c r="V327" s="26">
        <f>$P$19*(CLEF!V307)</f>
        <v>71.517252897655624</v>
      </c>
      <c r="W327" s="26">
        <f>$P$19*(CLEF!W307)</f>
        <v>63.400470296118534</v>
      </c>
      <c r="X327" s="26">
        <f>$P$19*(CLEF!X307)</f>
        <v>53.152515682439933</v>
      </c>
      <c r="Y327" s="26">
        <f>$P$19*(CLEF!Y307)</f>
        <v>43.194816346900517</v>
      </c>
      <c r="Z327" s="13">
        <f t="shared" si="5"/>
        <v>1311.7246770069532</v>
      </c>
    </row>
    <row r="328" spans="1:26" x14ac:dyDescent="0.25">
      <c r="A328" s="49">
        <v>42667</v>
      </c>
      <c r="B328" s="26">
        <f>$P$19*(CLEF!B308)</f>
        <v>35.540010298400418</v>
      </c>
      <c r="C328" s="26">
        <f>$P$19*(CLEF!C308)</f>
        <v>30.783805690540337</v>
      </c>
      <c r="D328" s="26">
        <f>$P$19*(CLEF!D308)</f>
        <v>28.180067006959451</v>
      </c>
      <c r="E328" s="26">
        <f>$P$19*(CLEF!E308)</f>
        <v>27.067928360669914</v>
      </c>
      <c r="F328" s="26">
        <f>$P$19*(CLEF!F308)</f>
        <v>27.417683173861636</v>
      </c>
      <c r="G328" s="26">
        <f>$P$19*(CLEF!G308)</f>
        <v>30.842537830716132</v>
      </c>
      <c r="H328" s="26">
        <f>$P$19*(CLEF!H308)</f>
        <v>38.602933751765718</v>
      </c>
      <c r="I328" s="26">
        <f>$P$19*(CLEF!I308)</f>
        <v>43.815145057336338</v>
      </c>
      <c r="J328" s="26">
        <f>$P$19*(CLEF!J308)</f>
        <v>47.120216664358047</v>
      </c>
      <c r="K328" s="26">
        <f>$P$19*(CLEF!K308)</f>
        <v>53.73693542630739</v>
      </c>
      <c r="L328" s="26">
        <f>$P$19*(CLEF!L308)</f>
        <v>59.529897768495964</v>
      </c>
      <c r="M328" s="26">
        <f>$P$19*(CLEF!M308)</f>
        <v>63.81301293659233</v>
      </c>
      <c r="N328" s="26">
        <f>$P$19*(CLEF!N308)</f>
        <v>65.991260357277014</v>
      </c>
      <c r="O328" s="26">
        <f>$P$19*(CLEF!O308)</f>
        <v>68.371217227618985</v>
      </c>
      <c r="P328" s="26">
        <f>$P$19*(CLEF!P308)</f>
        <v>70.220789871775153</v>
      </c>
      <c r="Q328" s="26">
        <f>$P$19*(CLEF!Q308)</f>
        <v>71.905513588668967</v>
      </c>
      <c r="R328" s="26">
        <f>$P$19*(CLEF!R308)</f>
        <v>71.726185740961128</v>
      </c>
      <c r="S328" s="26">
        <f>$P$19*(CLEF!S308)</f>
        <v>69.493678216070677</v>
      </c>
      <c r="T328" s="26">
        <f>$P$19*(CLEF!T308)</f>
        <v>67.624764525982684</v>
      </c>
      <c r="U328" s="26">
        <f>$P$19*(CLEF!U308)</f>
        <v>68.653410886098683</v>
      </c>
      <c r="V328" s="26">
        <f>$P$19*(CLEF!V308)</f>
        <v>63.587823829642026</v>
      </c>
      <c r="W328" s="26">
        <f>$P$19*(CLEF!W308)</f>
        <v>57.310556196679627</v>
      </c>
      <c r="X328" s="26">
        <f>$P$19*(CLEF!X308)</f>
        <v>50.470257058327526</v>
      </c>
      <c r="Y328" s="26">
        <f>$P$19*(CLEF!Y308)</f>
        <v>41.83045252238017</v>
      </c>
      <c r="Z328" s="13">
        <f t="shared" si="5"/>
        <v>1253.6360839874865</v>
      </c>
    </row>
    <row r="329" spans="1:26" x14ac:dyDescent="0.25">
      <c r="A329" s="49">
        <v>42668</v>
      </c>
      <c r="B329" s="26">
        <f>$P$19*(CLEF!B309)</f>
        <v>33.645626423381017</v>
      </c>
      <c r="C329" s="26">
        <f>$P$19*(CLEF!C309)</f>
        <v>28.298765822157755</v>
      </c>
      <c r="D329" s="26">
        <f>$P$19*(CLEF!D309)</f>
        <v>25.028309563325969</v>
      </c>
      <c r="E329" s="26">
        <f>$P$19*(CLEF!E309)</f>
        <v>23.074221261240581</v>
      </c>
      <c r="F329" s="26">
        <f>$P$19*(CLEF!F309)</f>
        <v>22.395975832470064</v>
      </c>
      <c r="G329" s="26">
        <f>$P$19*(CLEF!G309)</f>
        <v>22.910744730398825</v>
      </c>
      <c r="H329" s="26">
        <f>$P$19*(CLEF!H309)</f>
        <v>25.045956881348822</v>
      </c>
      <c r="I329" s="26">
        <f>$P$19*(CLEF!I309)</f>
        <v>27.837871430648867</v>
      </c>
      <c r="J329" s="26">
        <f>$P$19*(CLEF!J309)</f>
        <v>33.700201639755875</v>
      </c>
      <c r="K329" s="26">
        <f>$P$19*(CLEF!K309)</f>
        <v>42.548231053181439</v>
      </c>
      <c r="L329" s="26">
        <f>$P$19*(CLEF!L309)</f>
        <v>50.578889560001038</v>
      </c>
      <c r="M329" s="26">
        <f>$P$19*(CLEF!M309)</f>
        <v>56.910762814898483</v>
      </c>
      <c r="N329" s="26">
        <f>$P$19*(CLEF!N309)</f>
        <v>62.635210718959954</v>
      </c>
      <c r="O329" s="26">
        <f>$P$19*(CLEF!O309)</f>
        <v>68.147821703201373</v>
      </c>
      <c r="P329" s="26">
        <f>$P$19*(CLEF!P309)</f>
        <v>72.404821259247996</v>
      </c>
      <c r="Q329" s="26">
        <f>$P$19*(CLEF!Q309)</f>
        <v>75.559525278076762</v>
      </c>
      <c r="R329" s="26">
        <f>$P$19*(CLEF!R309)</f>
        <v>75.631075434973269</v>
      </c>
      <c r="S329" s="26">
        <f>$P$19*(CLEF!S309)</f>
        <v>71.845712762156509</v>
      </c>
      <c r="T329" s="26">
        <f>$P$19*(CLEF!T309)</f>
        <v>65.200981495823697</v>
      </c>
      <c r="U329" s="26">
        <f>$P$19*(CLEF!U309)</f>
        <v>64.321143747906206</v>
      </c>
      <c r="V329" s="26">
        <f>$P$19*(CLEF!V309)</f>
        <v>58.563306738075966</v>
      </c>
      <c r="W329" s="26">
        <f>$P$19*(CLEF!W309)</f>
        <v>51.908527470658065</v>
      </c>
      <c r="X329" s="26">
        <f>$P$19*(CLEF!X309)</f>
        <v>45.148028070506726</v>
      </c>
      <c r="Y329" s="26">
        <f>$P$19*(CLEF!Y309)</f>
        <v>37.220427827834214</v>
      </c>
      <c r="Z329" s="13">
        <f t="shared" si="5"/>
        <v>1140.5621395202297</v>
      </c>
    </row>
    <row r="330" spans="1:26" x14ac:dyDescent="0.25">
      <c r="A330" s="49">
        <v>42669</v>
      </c>
      <c r="B330" s="26">
        <f>$P$19*(CLEF!B310)</f>
        <v>30.731646334128602</v>
      </c>
      <c r="C330" s="26">
        <f>$P$19*(CLEF!C310)</f>
        <v>26.320844052624526</v>
      </c>
      <c r="D330" s="26">
        <f>$P$19*(CLEF!D310)</f>
        <v>23.791246563392022</v>
      </c>
      <c r="E330" s="26">
        <f>$P$19*(CLEF!E310)</f>
        <v>22.096552932419947</v>
      </c>
      <c r="F330" s="26">
        <f>$P$19*(CLEF!F310)</f>
        <v>21.416615503329169</v>
      </c>
      <c r="G330" s="26">
        <f>$P$19*(CLEF!G310)</f>
        <v>21.552844506040085</v>
      </c>
      <c r="H330" s="26">
        <f>$P$19*(CLEF!H310)</f>
        <v>22.927629145275432</v>
      </c>
      <c r="I330" s="26">
        <f>$P$19*(CLEF!I310)</f>
        <v>25.122500460468871</v>
      </c>
      <c r="J330" s="26">
        <f>$P$19*(CLEF!J310)</f>
        <v>30.328910868882637</v>
      </c>
      <c r="K330" s="26">
        <f>$P$19*(CLEF!K310)</f>
        <v>39.013055003992719</v>
      </c>
      <c r="L330" s="26">
        <f>$P$19*(CLEF!L310)</f>
        <v>47.36262499286461</v>
      </c>
      <c r="M330" s="26">
        <f>$P$19*(CLEF!M310)</f>
        <v>54.073559183715631</v>
      </c>
      <c r="N330" s="26">
        <f>$P$19*(CLEF!N310)</f>
        <v>60.093598887245015</v>
      </c>
      <c r="O330" s="26">
        <f>$P$19*(CLEF!O310)</f>
        <v>66.258934324219283</v>
      </c>
      <c r="P330" s="26">
        <f>$P$19*(CLEF!P310)</f>
        <v>71.407933506736285</v>
      </c>
      <c r="Q330" s="26">
        <f>$P$19*(CLEF!Q310)</f>
        <v>75.45736950623855</v>
      </c>
      <c r="R330" s="26">
        <f>$P$19*(CLEF!R310)</f>
        <v>77.296410078970908</v>
      </c>
      <c r="S330" s="26">
        <f>$P$19*(CLEF!S310)</f>
        <v>74.652768243871222</v>
      </c>
      <c r="T330" s="26">
        <f>$P$19*(CLEF!T310)</f>
        <v>68.721613667233967</v>
      </c>
      <c r="U330" s="26">
        <f>$P$19*(CLEF!U310)</f>
        <v>70.516642882646408</v>
      </c>
      <c r="V330" s="26">
        <f>$P$19*(CLEF!V310)</f>
        <v>64.311715605627384</v>
      </c>
      <c r="W330" s="26">
        <f>$P$19*(CLEF!W310)</f>
        <v>54.819572041282555</v>
      </c>
      <c r="X330" s="26">
        <f>$P$19*(CLEF!X310)</f>
        <v>44.71461581366686</v>
      </c>
      <c r="Y330" s="26">
        <f>$P$19*(CLEF!Y310)</f>
        <v>34.835678281069455</v>
      </c>
      <c r="Z330" s="13">
        <f t="shared" si="5"/>
        <v>1127.8248823859421</v>
      </c>
    </row>
    <row r="331" spans="1:26" x14ac:dyDescent="0.25">
      <c r="A331" s="49">
        <v>42670</v>
      </c>
      <c r="B331" s="26">
        <f>$P$19*(CLEF!B311)</f>
        <v>27.621198990207535</v>
      </c>
      <c r="C331" s="26">
        <f>$P$19*(CLEF!C311)</f>
        <v>23.448437693111966</v>
      </c>
      <c r="D331" s="26">
        <f>$P$19*(CLEF!D311)</f>
        <v>21.177901450384031</v>
      </c>
      <c r="E331" s="26">
        <f>$P$19*(CLEF!E311)</f>
        <v>20.188855222738287</v>
      </c>
      <c r="F331" s="26">
        <f>$P$19*(CLEF!F311)</f>
        <v>20.533662913082207</v>
      </c>
      <c r="G331" s="26">
        <f>$P$19*(CLEF!G311)</f>
        <v>23.998125994832439</v>
      </c>
      <c r="H331" s="26">
        <f>$P$19*(CLEF!H311)</f>
        <v>31.611149275366447</v>
      </c>
      <c r="I331" s="26">
        <f>$P$19*(CLEF!I311)</f>
        <v>36.357643452962918</v>
      </c>
      <c r="J331" s="26">
        <f>$P$19*(CLEF!J311)</f>
        <v>38.946996505885323</v>
      </c>
      <c r="K331" s="26">
        <f>$P$19*(CLEF!K311)</f>
        <v>45.893608339876593</v>
      </c>
      <c r="L331" s="26">
        <f>$P$19*(CLEF!L311)</f>
        <v>53.40995403217007</v>
      </c>
      <c r="M331" s="26">
        <f>$P$19*(CLEF!M311)</f>
        <v>60.623336995277</v>
      </c>
      <c r="N331" s="26">
        <f>$P$19*(CLEF!N311)</f>
        <v>66.911255212244384</v>
      </c>
      <c r="O331" s="26">
        <f>$P$19*(CLEF!O311)</f>
        <v>73.872686992679817</v>
      </c>
      <c r="P331" s="26">
        <f>$P$19*(CLEF!P311)</f>
        <v>80.122791749355059</v>
      </c>
      <c r="Q331" s="26">
        <f>$P$19*(CLEF!Q311)</f>
        <v>86.036816939045622</v>
      </c>
      <c r="R331" s="26">
        <f>$P$19*(CLEF!R311)</f>
        <v>89.172675384366414</v>
      </c>
      <c r="S331" s="26">
        <f>$P$19*(CLEF!S311)</f>
        <v>86.812781000974979</v>
      </c>
      <c r="T331" s="26">
        <f>$P$19*(CLEF!T311)</f>
        <v>82.038790176964881</v>
      </c>
      <c r="U331" s="26">
        <f>$P$19*(CLEF!U311)</f>
        <v>84.042079512663918</v>
      </c>
      <c r="V331" s="26">
        <f>$P$19*(CLEF!V311)</f>
        <v>75.897129614800704</v>
      </c>
      <c r="W331" s="26">
        <f>$P$19*(CLEF!W311)</f>
        <v>64.142127211672474</v>
      </c>
      <c r="X331" s="26">
        <f>$P$19*(CLEF!X311)</f>
        <v>52.044136269044934</v>
      </c>
      <c r="Y331" s="26">
        <f>$P$19*(CLEF!Y311)</f>
        <v>40.413213428713036</v>
      </c>
      <c r="Z331" s="13">
        <f t="shared" si="5"/>
        <v>1285.3173543584207</v>
      </c>
    </row>
    <row r="332" spans="1:26" x14ac:dyDescent="0.25">
      <c r="A332" s="49">
        <v>42671</v>
      </c>
      <c r="B332" s="26">
        <f>$P$19*(CLEF!B312)</f>
        <v>32.302300827878653</v>
      </c>
      <c r="C332" s="26">
        <f>$P$19*(CLEF!C312)</f>
        <v>27.497766236600413</v>
      </c>
      <c r="D332" s="26">
        <f>$P$19*(CLEF!D312)</f>
        <v>24.647478194527562</v>
      </c>
      <c r="E332" s="26">
        <f>$P$19*(CLEF!E312)</f>
        <v>23.255283607949373</v>
      </c>
      <c r="F332" s="26">
        <f>$P$19*(CLEF!F312)</f>
        <v>23.329042314171453</v>
      </c>
      <c r="G332" s="26">
        <f>$P$19*(CLEF!G312)</f>
        <v>27.031242670246133</v>
      </c>
      <c r="H332" s="26">
        <f>$P$19*(CLEF!H312)</f>
        <v>35.323079410697588</v>
      </c>
      <c r="I332" s="26">
        <f>$P$19*(CLEF!I312)</f>
        <v>39.847219454312494</v>
      </c>
      <c r="J332" s="26">
        <f>$P$19*(CLEF!J312)</f>
        <v>42.801665197946988</v>
      </c>
      <c r="K332" s="26">
        <f>$P$19*(CLEF!K312)</f>
        <v>51.23313705488458</v>
      </c>
      <c r="L332" s="26">
        <f>$P$19*(CLEF!L312)</f>
        <v>59.656952929976846</v>
      </c>
      <c r="M332" s="26">
        <f>$P$19*(CLEF!M312)</f>
        <v>68.26433028151375</v>
      </c>
      <c r="N332" s="26">
        <f>$P$19*(CLEF!N312)</f>
        <v>75.723118248393277</v>
      </c>
      <c r="O332" s="26">
        <f>$P$19*(CLEF!O312)</f>
        <v>85.372925698820268</v>
      </c>
      <c r="P332" s="26">
        <f>$P$19*(CLEF!P312)</f>
        <v>92.65865592822513</v>
      </c>
      <c r="Q332" s="26">
        <f>$P$19*(CLEF!Q312)</f>
        <v>98.053687229193358</v>
      </c>
      <c r="R332" s="26">
        <f>$P$19*(CLEF!R312)</f>
        <v>100.69044531457266</v>
      </c>
      <c r="S332" s="26">
        <f>$P$19*(CLEF!S312)</f>
        <v>97.600206611601607</v>
      </c>
      <c r="T332" s="26">
        <f>$P$19*(CLEF!T312)</f>
        <v>91.238275387363387</v>
      </c>
      <c r="U332" s="26">
        <f>$P$19*(CLEF!U312)</f>
        <v>92.941781793538397</v>
      </c>
      <c r="V332" s="26">
        <f>$P$19*(CLEF!V312)</f>
        <v>84.063635672758096</v>
      </c>
      <c r="W332" s="26">
        <f>$P$19*(CLEF!W312)</f>
        <v>72.775421157047049</v>
      </c>
      <c r="X332" s="26">
        <f>$P$19*(CLEF!X312)</f>
        <v>59.611560538292984</v>
      </c>
      <c r="Y332" s="26">
        <f>$P$19*(CLEF!Y312)</f>
        <v>47.370715981531113</v>
      </c>
      <c r="Z332" s="13">
        <f t="shared" si="5"/>
        <v>1453.2899277420429</v>
      </c>
    </row>
    <row r="333" spans="1:26" x14ac:dyDescent="0.25">
      <c r="A333" s="49">
        <v>42672</v>
      </c>
      <c r="B333" s="26">
        <f>$P$19*(CLEF!B313)</f>
        <v>38.515332568755596</v>
      </c>
      <c r="C333" s="26">
        <f>$P$19*(CLEF!C313)</f>
        <v>32.865995036273127</v>
      </c>
      <c r="D333" s="26">
        <f>$P$19*(CLEF!D313)</f>
        <v>29.340061240824856</v>
      </c>
      <c r="E333" s="26">
        <f>$P$19*(CLEF!E313)</f>
        <v>27.473112855580997</v>
      </c>
      <c r="F333" s="26">
        <f>$P$19*(CLEF!F313)</f>
        <v>27.466951237914788</v>
      </c>
      <c r="G333" s="26">
        <f>$P$19*(CLEF!G313)</f>
        <v>30.992885378880793</v>
      </c>
      <c r="H333" s="26">
        <f>$P$19*(CLEF!H313)</f>
        <v>40.152062490981798</v>
      </c>
      <c r="I333" s="26">
        <f>$P$19*(CLEF!I313)</f>
        <v>44.361560615125072</v>
      </c>
      <c r="J333" s="26">
        <f>$P$19*(CLEF!J313)</f>
        <v>47.225183913959391</v>
      </c>
      <c r="K333" s="26">
        <f>$P$19*(CLEF!K313)</f>
        <v>57.765347017500808</v>
      </c>
      <c r="L333" s="26">
        <f>$P$19*(CLEF!L313)</f>
        <v>67.151882396856521</v>
      </c>
      <c r="M333" s="26">
        <f>$P$19*(CLEF!M313)</f>
        <v>76.461475815150308</v>
      </c>
      <c r="N333" s="26">
        <f>$P$19*(CLEF!N313)</f>
        <v>85.731760717937391</v>
      </c>
      <c r="O333" s="26">
        <f>$P$19*(CLEF!O313)</f>
        <v>93.873466204322682</v>
      </c>
      <c r="P333" s="26">
        <f>$P$19*(CLEF!P313)</f>
        <v>100.54893507336973</v>
      </c>
      <c r="Q333" s="26">
        <f>$P$19*(CLEF!Q313)</f>
        <v>106.45671053837317</v>
      </c>
      <c r="R333" s="26">
        <f>$P$19*(CLEF!R313)</f>
        <v>107.63654681887776</v>
      </c>
      <c r="S333" s="26">
        <f>$P$19*(CLEF!S313)</f>
        <v>102.19419479177861</v>
      </c>
      <c r="T333" s="26">
        <f>$P$19*(CLEF!T313)</f>
        <v>93.884856887303783</v>
      </c>
      <c r="U333" s="26">
        <f>$P$19*(CLEF!U313)</f>
        <v>93.907640326372345</v>
      </c>
      <c r="V333" s="26">
        <f>$P$19*(CLEF!V313)</f>
        <v>85.514195114165872</v>
      </c>
      <c r="W333" s="26">
        <f>$P$19*(CLEF!W313)</f>
        <v>73.903003063764345</v>
      </c>
      <c r="X333" s="26">
        <f>$P$19*(CLEF!X313)</f>
        <v>60.632490796478763</v>
      </c>
      <c r="Y333" s="26">
        <f>$P$19*(CLEF!Y313)</f>
        <v>47.873706871104254</v>
      </c>
      <c r="Z333" s="13">
        <f t="shared" si="5"/>
        <v>1571.9293577716528</v>
      </c>
    </row>
    <row r="334" spans="1:26" x14ac:dyDescent="0.25">
      <c r="A334" s="49">
        <v>42673</v>
      </c>
      <c r="B334" s="26">
        <f>$P$19*(CLEF!B314)</f>
        <v>37.659221177789853</v>
      </c>
      <c r="C334" s="26">
        <f>$P$19*(CLEF!C314)</f>
        <v>31.982379051985959</v>
      </c>
      <c r="D334" s="26">
        <f>$P$19*(CLEF!D314)</f>
        <v>28.423981447247947</v>
      </c>
      <c r="E334" s="26">
        <f>$P$19*(CLEF!E314)</f>
        <v>26.508148177112723</v>
      </c>
      <c r="F334" s="26">
        <f>$P$19*(CLEF!F314)</f>
        <v>26.284668346369159</v>
      </c>
      <c r="G334" s="26">
        <f>$P$19*(CLEF!G314)</f>
        <v>29.697746722456674</v>
      </c>
      <c r="H334" s="26">
        <f>$P$19*(CLEF!H314)</f>
        <v>38.180449875185175</v>
      </c>
      <c r="I334" s="26">
        <f>$P$19*(CLEF!I314)</f>
        <v>42.694055774269863</v>
      </c>
      <c r="J334" s="26">
        <f>$P$19*(CLEF!J314)</f>
        <v>45.464549951943333</v>
      </c>
      <c r="K334" s="26">
        <f>$P$19*(CLEF!K314)</f>
        <v>54.723866739932205</v>
      </c>
      <c r="L334" s="26">
        <f>$P$19*(CLEF!L314)</f>
        <v>65.381468555513251</v>
      </c>
      <c r="M334" s="26">
        <f>$P$19*(CLEF!M314)</f>
        <v>74.734050598648309</v>
      </c>
      <c r="N334" s="26">
        <f>$P$19*(CLEF!N314)</f>
        <v>83.096344968936322</v>
      </c>
      <c r="O334" s="26">
        <f>$P$19*(CLEF!O314)</f>
        <v>90.152281722130581</v>
      </c>
      <c r="P334" s="26">
        <f>$P$19*(CLEF!P314)</f>
        <v>94.352469871058446</v>
      </c>
      <c r="Q334" s="26">
        <f>$P$19*(CLEF!Q314)</f>
        <v>97.646669071693026</v>
      </c>
      <c r="R334" s="26">
        <f>$P$19*(CLEF!R314)</f>
        <v>99.936873911160092</v>
      </c>
      <c r="S334" s="26">
        <f>$P$19*(CLEF!S314)</f>
        <v>95.566804369242803</v>
      </c>
      <c r="T334" s="26">
        <f>$P$19*(CLEF!T314)</f>
        <v>89.773163084716188</v>
      </c>
      <c r="U334" s="26">
        <f>$P$19*(CLEF!U314)</f>
        <v>90.946546476108807</v>
      </c>
      <c r="V334" s="26">
        <f>$P$19*(CLEF!V314)</f>
        <v>82.828646470235284</v>
      </c>
      <c r="W334" s="26">
        <f>$P$19*(CLEF!W314)</f>
        <v>72.665143990982145</v>
      </c>
      <c r="X334" s="26">
        <f>$P$19*(CLEF!X314)</f>
        <v>60.349044290712705</v>
      </c>
      <c r="Y334" s="26">
        <f>$P$19*(CLEF!Y314)</f>
        <v>48.330304404131837</v>
      </c>
      <c r="Z334" s="13">
        <f t="shared" si="5"/>
        <v>1507.3788790495628</v>
      </c>
    </row>
    <row r="335" spans="1:26" x14ac:dyDescent="0.25">
      <c r="A335" s="49">
        <v>42674</v>
      </c>
      <c r="B335" s="26">
        <f>$P$19*(CLEF!B315)</f>
        <v>38.52992585556936</v>
      </c>
      <c r="C335" s="26">
        <f>$P$19*(CLEF!C315)</f>
        <v>32.643962233779781</v>
      </c>
      <c r="D335" s="26">
        <f>$P$19*(CLEF!D315)</f>
        <v>28.820217378488465</v>
      </c>
      <c r="E335" s="26">
        <f>$P$19*(CLEF!E315)</f>
        <v>26.957945921228113</v>
      </c>
      <c r="F335" s="26">
        <f>$P$19*(CLEF!F315)</f>
        <v>26.568710524700496</v>
      </c>
      <c r="G335" s="26">
        <f>$P$19*(CLEF!G315)</f>
        <v>29.948129254637248</v>
      </c>
      <c r="H335" s="26">
        <f>$P$19*(CLEF!H315)</f>
        <v>38.493447821300883</v>
      </c>
      <c r="I335" s="26">
        <f>$P$19*(CLEF!I315)</f>
        <v>43.23345732215428</v>
      </c>
      <c r="J335" s="26">
        <f>$P$19*(CLEF!J315)</f>
        <v>46.332683632299315</v>
      </c>
      <c r="K335" s="26">
        <f>$P$19*(CLEF!K315)</f>
        <v>55.378061370603163</v>
      </c>
      <c r="L335" s="26">
        <f>$P$19*(CLEF!L315)</f>
        <v>64.330572581220451</v>
      </c>
      <c r="M335" s="26">
        <f>$P$19*(CLEF!M315)</f>
        <v>72.935973571345897</v>
      </c>
      <c r="N335" s="26">
        <f>$P$19*(CLEF!N315)</f>
        <v>79.587012954862104</v>
      </c>
      <c r="O335" s="26">
        <f>$P$19*(CLEF!O315)</f>
        <v>84.365712148969095</v>
      </c>
      <c r="P335" s="26">
        <f>$P$19*(CLEF!P315)</f>
        <v>87.988772360188193</v>
      </c>
      <c r="Q335" s="26">
        <f>$P$19*(CLEF!Q315)</f>
        <v>90.756053222979418</v>
      </c>
      <c r="R335" s="26">
        <f>$P$19*(CLEF!R315)</f>
        <v>91.361839783225392</v>
      </c>
      <c r="S335" s="26">
        <f>$P$19*(CLEF!S315)</f>
        <v>85.633821989984995</v>
      </c>
      <c r="T335" s="26">
        <f>$P$19*(CLEF!T315)</f>
        <v>75.702659452607293</v>
      </c>
      <c r="U335" s="26">
        <f>$P$19*(CLEF!U315)</f>
        <v>70.516642882646408</v>
      </c>
      <c r="V335" s="26">
        <f>$P$19*(CLEF!V315)</f>
        <v>61.192179417837707</v>
      </c>
      <c r="W335" s="26">
        <f>$P$19*(CLEF!W315)</f>
        <v>53.64218029871256</v>
      </c>
      <c r="X335" s="26">
        <f>$P$19*(CLEF!X315)</f>
        <v>45.242868540980666</v>
      </c>
      <c r="Y335" s="26">
        <f>$P$19*(CLEF!Y315)</f>
        <v>36.684452088235581</v>
      </c>
      <c r="Z335" s="13">
        <f t="shared" si="5"/>
        <v>1366.847282608557</v>
      </c>
    </row>
    <row r="336" spans="1:26" x14ac:dyDescent="0.25">
      <c r="A336" s="82">
        <v>42675</v>
      </c>
      <c r="B336" s="26">
        <f>$P$19*(CLEF!B316)</f>
        <v>29.016197453158821</v>
      </c>
      <c r="C336" s="26">
        <f>$P$19*(CLEF!C316)</f>
        <v>24.292738251537831</v>
      </c>
      <c r="D336" s="26">
        <f>$P$19*(CLEF!D316)</f>
        <v>21.760739759604579</v>
      </c>
      <c r="E336" s="26">
        <f>$P$19*(CLEF!E316)</f>
        <v>20.411320267910952</v>
      </c>
      <c r="F336" s="26">
        <f>$P$19*(CLEF!F316)</f>
        <v>19.925605264801693</v>
      </c>
      <c r="G336" s="26">
        <f>$P$19*(CLEF!G316)</f>
        <v>20.475105604877424</v>
      </c>
      <c r="H336" s="26">
        <f>$P$19*(CLEF!H316)</f>
        <v>22.871371948594462</v>
      </c>
      <c r="I336" s="26">
        <f>$P$19*(CLEF!I316)</f>
        <v>25.447630916130443</v>
      </c>
      <c r="J336" s="26">
        <f>$P$19*(CLEF!J316)</f>
        <v>31.032166598486906</v>
      </c>
      <c r="K336" s="26">
        <f>$P$19*(CLEF!K316)</f>
        <v>38.515332568755596</v>
      </c>
      <c r="L336" s="26">
        <f>$P$19*(CLEF!L316)</f>
        <v>44.439896394706892</v>
      </c>
      <c r="M336" s="26">
        <f>$P$19*(CLEF!M316)</f>
        <v>47.289837191461821</v>
      </c>
      <c r="N336" s="26">
        <f>$P$19*(CLEF!N316)</f>
        <v>48.395709528213175</v>
      </c>
      <c r="O336" s="26">
        <f>$P$19*(CLEF!O316)</f>
        <v>48.363001437888833</v>
      </c>
      <c r="P336" s="26">
        <f>$P$19*(CLEF!P316)</f>
        <v>48.698783514108577</v>
      </c>
      <c r="Q336" s="26">
        <f>$P$19*(CLEF!Q316)</f>
        <v>48.92054266656033</v>
      </c>
      <c r="R336" s="26">
        <f>$P$19*(CLEF!R316)</f>
        <v>48.215951856450133</v>
      </c>
      <c r="S336" s="26">
        <f>$P$19*(CLEF!S316)</f>
        <v>45.639108272916218</v>
      </c>
      <c r="T336" s="26">
        <f>$P$19*(CLEF!T316)</f>
        <v>43.877421172861318</v>
      </c>
      <c r="U336" s="26">
        <f>$P$19*(CLEF!U316)</f>
        <v>46.412740090172925</v>
      </c>
      <c r="V336" s="26">
        <f>$P$19*(CLEF!V316)</f>
        <v>42.448599979391062</v>
      </c>
      <c r="W336" s="26">
        <f>$P$19*(CLEF!W316)</f>
        <v>37.709738979469783</v>
      </c>
      <c r="X336" s="26">
        <f>$P$19*(CLEF!X316)</f>
        <v>32.349089111188782</v>
      </c>
      <c r="Y336" s="26">
        <f>$P$19*(CLEF!Y316)</f>
        <v>27.184263834599953</v>
      </c>
      <c r="Z336" s="13">
        <f t="shared" si="5"/>
        <v>863.69289266384851</v>
      </c>
    </row>
    <row r="337" spans="1:26" x14ac:dyDescent="0.25">
      <c r="A337" s="82">
        <v>42676</v>
      </c>
      <c r="B337" s="26">
        <f>$P$19*(CLEF!B317)</f>
        <v>86.24412792212992</v>
      </c>
      <c r="C337" s="26">
        <f>$P$19*(CLEF!C317)</f>
        <v>18.987086858850038</v>
      </c>
      <c r="D337" s="26">
        <f>$P$19*(CLEF!D317)</f>
        <v>18.54403189322149</v>
      </c>
      <c r="E337" s="26">
        <f>$P$19*(CLEF!E317)</f>
        <v>18.508611143204597</v>
      </c>
      <c r="F337" s="26">
        <f>$P$19*(CLEF!F317)</f>
        <v>19.099952298224945</v>
      </c>
      <c r="G337" s="26">
        <f>$P$19*(CLEF!G317)</f>
        <v>20.908259414455802</v>
      </c>
      <c r="H337" s="26">
        <f>$P$19*(CLEF!H317)</f>
        <v>24.275358364237437</v>
      </c>
      <c r="I337" s="26">
        <f>$P$19*(CLEF!I317)</f>
        <v>31.097690580667109</v>
      </c>
      <c r="J337" s="26">
        <f>$P$19*(CLEF!J317)</f>
        <v>37.716958572423039</v>
      </c>
      <c r="K337" s="26">
        <f>$P$19*(CLEF!K317)</f>
        <v>40.555335581814511</v>
      </c>
      <c r="L337" s="26">
        <f>$P$19*(CLEF!L317)</f>
        <v>40.960623732044368</v>
      </c>
      <c r="M337" s="26">
        <f>$P$19*(CLEF!M317)</f>
        <v>40.174413687371043</v>
      </c>
      <c r="N337" s="26">
        <f>$P$19*(CLEF!N317)</f>
        <v>39.454875434774564</v>
      </c>
      <c r="O337" s="26">
        <f>$P$19*(CLEF!O317)</f>
        <v>38.333149708050755</v>
      </c>
      <c r="P337" s="26">
        <f>$P$19*(CLEF!P317)</f>
        <v>37.832566040497483</v>
      </c>
      <c r="Q337" s="26">
        <f>$P$19*(CLEF!Q317)</f>
        <v>37.299364462747235</v>
      </c>
      <c r="R337" s="26">
        <f>$P$19*(CLEF!R317)</f>
        <v>37.507870937174822</v>
      </c>
      <c r="S337" s="26">
        <f>$P$19*(CLEF!S317)</f>
        <v>40.682708965124057</v>
      </c>
      <c r="T337" s="26">
        <f>$P$19*(CLEF!T317)</f>
        <v>47.306007421191993</v>
      </c>
      <c r="U337" s="26">
        <f>$P$19*(CLEF!U317)</f>
        <v>45.385315826265412</v>
      </c>
      <c r="V337" s="26">
        <f>$P$19*(CLEF!V317)</f>
        <v>42.089369687991628</v>
      </c>
      <c r="W337" s="26">
        <f>$P$19*(CLEF!W317)</f>
        <v>36.748563939456226</v>
      </c>
      <c r="X337" s="26">
        <f>$P$19*(CLEF!X317)</f>
        <v>30.452047513795772</v>
      </c>
      <c r="Y337" s="26">
        <f>$P$19*(CLEF!Y317)</f>
        <v>25.293672362177094</v>
      </c>
      <c r="Z337" s="13">
        <f t="shared" si="5"/>
        <v>855.45796234789134</v>
      </c>
    </row>
    <row r="338" spans="1:26" x14ac:dyDescent="0.25">
      <c r="A338" s="82">
        <v>42677</v>
      </c>
      <c r="B338" s="26">
        <f>$P$19*(CLEF!B318)</f>
        <v>21.367678790778392</v>
      </c>
      <c r="C338" s="26">
        <f>$P$19*(CLEF!C318)</f>
        <v>20.194137843301213</v>
      </c>
      <c r="D338" s="26">
        <f>$P$19*(CLEF!D318)</f>
        <v>19.549560353106965</v>
      </c>
      <c r="E338" s="26">
        <f>$P$19*(CLEF!E318)</f>
        <v>19.794628131575784</v>
      </c>
      <c r="F338" s="26">
        <f>$P$19*(CLEF!F318)</f>
        <v>21.221204496358933</v>
      </c>
      <c r="G338" s="26">
        <f>$P$19*(CLEF!G318)</f>
        <v>26.429520435049664</v>
      </c>
      <c r="H338" s="26">
        <f>$P$19*(CLEF!H318)</f>
        <v>36.173572337867562</v>
      </c>
      <c r="I338" s="26">
        <f>$P$19*(CLEF!I318)</f>
        <v>40.435637183825428</v>
      </c>
      <c r="J338" s="26">
        <f>$P$19*(CLEF!J318)</f>
        <v>41.572334193758806</v>
      </c>
      <c r="K338" s="26">
        <f>$P$19*(CLEF!K318)</f>
        <v>43.040425204750122</v>
      </c>
      <c r="L338" s="26">
        <f>$P$19*(CLEF!L318)</f>
        <v>44.840483776229931</v>
      </c>
      <c r="M338" s="26">
        <f>$P$19*(CLEF!M318)</f>
        <v>46.212728514637362</v>
      </c>
      <c r="N338" s="26">
        <f>$P$19*(CLEF!N318)</f>
        <v>46.372703223292895</v>
      </c>
      <c r="O338" s="26">
        <f>$P$19*(CLEF!O318)</f>
        <v>46.621210285238945</v>
      </c>
      <c r="P338" s="26">
        <f>$P$19*(CLEF!P318)</f>
        <v>46.100910685017638</v>
      </c>
      <c r="Q338" s="26">
        <f>$P$19*(CLEF!Q318)</f>
        <v>45.306150804133324</v>
      </c>
      <c r="R338" s="26">
        <f>$P$19*(CLEF!R318)</f>
        <v>46.013148836263397</v>
      </c>
      <c r="S338" s="26">
        <f>$P$19*(CLEF!S318)</f>
        <v>49.142805583861374</v>
      </c>
      <c r="T338" s="26">
        <f>$P$19*(CLEF!T318)</f>
        <v>56.044943757810927</v>
      </c>
      <c r="U338" s="26">
        <f>$P$19*(CLEF!U318)</f>
        <v>53.728317868621467</v>
      </c>
      <c r="V338" s="26">
        <f>$P$19*(CLEF!V318)</f>
        <v>49.34079553516294</v>
      </c>
      <c r="W338" s="26">
        <f>$P$19*(CLEF!W318)</f>
        <v>42.249688186787786</v>
      </c>
      <c r="X338" s="26">
        <f>$P$19*(CLEF!X318)</f>
        <v>34.558683627862202</v>
      </c>
      <c r="Y338" s="26">
        <f>$P$19*(CLEF!Y318)</f>
        <v>27.819266337480457</v>
      </c>
      <c r="Z338" s="13">
        <f t="shared" si="5"/>
        <v>924.1305359927735</v>
      </c>
    </row>
    <row r="339" spans="1:26" x14ac:dyDescent="0.25">
      <c r="A339" s="82">
        <v>42678</v>
      </c>
      <c r="B339" s="26">
        <f>$P$19*(CLEF!B319)</f>
        <v>23.511099751940566</v>
      </c>
      <c r="C339" s="26">
        <f>$P$19*(CLEF!C319)</f>
        <v>20.935145876559538</v>
      </c>
      <c r="D339" s="26">
        <f>$P$19*(CLEF!D319)</f>
        <v>19.554758667343947</v>
      </c>
      <c r="E339" s="26">
        <f>$P$19*(CLEF!E319)</f>
        <v>19.290525711467559</v>
      </c>
      <c r="F339" s="26">
        <f>$P$19*(CLEF!F319)</f>
        <v>19.941351544278053</v>
      </c>
      <c r="G339" s="26">
        <f>$P$19*(CLEF!G319)</f>
        <v>23.929066675246265</v>
      </c>
      <c r="H339" s="26">
        <f>$P$19*(CLEF!H319)</f>
        <v>31.16984677566079</v>
      </c>
      <c r="I339" s="26">
        <f>$P$19*(CLEF!I319)</f>
        <v>36.855541411206509</v>
      </c>
      <c r="J339" s="26">
        <f>$P$19*(CLEF!J319)</f>
        <v>41.640581892198909</v>
      </c>
      <c r="K339" s="26">
        <f>$P$19*(CLEF!K319)</f>
        <v>45.52005495652768</v>
      </c>
      <c r="L339" s="26">
        <f>$P$19*(CLEF!L319)</f>
        <v>49.423408824233199</v>
      </c>
      <c r="M339" s="26">
        <f>$P$19*(CLEF!M319)</f>
        <v>52.947012793632958</v>
      </c>
      <c r="N339" s="26">
        <f>$P$19*(CLEF!N319)</f>
        <v>54.663006901579536</v>
      </c>
      <c r="O339" s="26">
        <f>$P$19*(CLEF!O319)</f>
        <v>56.238733595595399</v>
      </c>
      <c r="P339" s="26">
        <f>$P$19*(CLEF!P319)</f>
        <v>57.088276003492126</v>
      </c>
      <c r="Q339" s="26">
        <f>$P$19*(CLEF!Q319)</f>
        <v>57.774282451497662</v>
      </c>
      <c r="R339" s="26">
        <f>$P$19*(CLEF!R319)</f>
        <v>56.680408908930936</v>
      </c>
      <c r="S339" s="26">
        <f>$P$19*(CLEF!S319)</f>
        <v>58.473375383499608</v>
      </c>
      <c r="T339" s="26">
        <f>$P$19*(CLEF!T319)</f>
        <v>65.666956034506157</v>
      </c>
      <c r="U339" s="26">
        <f>$P$19*(CLEF!U319)</f>
        <v>63.39110987531469</v>
      </c>
      <c r="V339" s="26">
        <f>$P$19*(CLEF!V319)</f>
        <v>58.221935221549707</v>
      </c>
      <c r="W339" s="26">
        <f>$P$19*(CLEF!W319)</f>
        <v>49.464741382598042</v>
      </c>
      <c r="X339" s="26">
        <f>$P$19*(CLEF!X319)</f>
        <v>41.322571520384557</v>
      </c>
      <c r="Y339" s="26">
        <f>$P$19*(CLEF!Y319)</f>
        <v>33.761651622390161</v>
      </c>
      <c r="Z339" s="13">
        <f t="shared" si="5"/>
        <v>1037.4654437816348</v>
      </c>
    </row>
    <row r="340" spans="1:26" x14ac:dyDescent="0.25">
      <c r="A340" s="82">
        <v>42679</v>
      </c>
      <c r="B340" s="26">
        <f>$P$19*(CLEF!B320)</f>
        <v>28.123928322859626</v>
      </c>
      <c r="C340" s="26">
        <f>$P$19*(CLEF!C320)</f>
        <v>24.536709702251649</v>
      </c>
      <c r="D340" s="26">
        <f>$P$19*(CLEF!D320)</f>
        <v>22.770283135504254</v>
      </c>
      <c r="E340" s="26">
        <f>$P$19*(CLEF!E320)</f>
        <v>21.936583406530364</v>
      </c>
      <c r="F340" s="26">
        <f>$P$19*(CLEF!F320)</f>
        <v>22.4906556371999</v>
      </c>
      <c r="G340" s="26">
        <f>$P$19*(CLEF!G320)</f>
        <v>26.369117025617349</v>
      </c>
      <c r="H340" s="26">
        <f>$P$19*(CLEF!H320)</f>
        <v>34.042298743513612</v>
      </c>
      <c r="I340" s="26">
        <f>$P$19*(CLEF!I320)</f>
        <v>36.841268764845509</v>
      </c>
      <c r="J340" s="26">
        <f>$P$19*(CLEF!J320)</f>
        <v>44.330245652285186</v>
      </c>
      <c r="K340" s="26">
        <f>$P$19*(CLEF!K320)</f>
        <v>52.1374699367015</v>
      </c>
      <c r="L340" s="26">
        <f>$P$19*(CLEF!L320)</f>
        <v>58.446409452318122</v>
      </c>
      <c r="M340" s="26">
        <f>$P$19*(CLEF!M320)</f>
        <v>63.559703178209318</v>
      </c>
      <c r="N340" s="26">
        <f>$P$19*(CLEF!N320)</f>
        <v>67.045953225896852</v>
      </c>
      <c r="O340" s="26">
        <f>$P$19*(CLEF!O320)</f>
        <v>68.789850309106711</v>
      </c>
      <c r="P340" s="26">
        <f>$P$19*(CLEF!P320)</f>
        <v>69.454482684861418</v>
      </c>
      <c r="Q340" s="26">
        <f>$P$19*(CLEF!Q320)</f>
        <v>68.147821703201373</v>
      </c>
      <c r="R340" s="26">
        <f>$P$19*(CLEF!R320)</f>
        <v>65.981710592757523</v>
      </c>
      <c r="S340" s="26">
        <f>$P$19*(CLEF!S320)</f>
        <v>67.663440398527101</v>
      </c>
      <c r="T340" s="26">
        <f>$P$19*(CLEF!T320)</f>
        <v>74.328081087456297</v>
      </c>
      <c r="U340" s="26">
        <f>$P$19*(CLEF!U320)</f>
        <v>70.961588521289571</v>
      </c>
      <c r="V340" s="26">
        <f>$P$19*(CLEF!V320)</f>
        <v>65.371963017263099</v>
      </c>
      <c r="W340" s="26">
        <f>$P$19*(CLEF!W320)</f>
        <v>57.026114945370992</v>
      </c>
      <c r="X340" s="26">
        <f>$P$19*(CLEF!X320)</f>
        <v>46.862333287792609</v>
      </c>
      <c r="Y340" s="26">
        <f>$P$19*(CLEF!Y320)</f>
        <v>37.507870937174822</v>
      </c>
      <c r="Z340" s="13">
        <f t="shared" si="5"/>
        <v>1194.7258836685348</v>
      </c>
    </row>
    <row r="341" spans="1:26" x14ac:dyDescent="0.25">
      <c r="A341" s="82">
        <v>42680</v>
      </c>
      <c r="B341" s="26">
        <f>$P$19*(CLEF!B321)</f>
        <v>30.757720484050804</v>
      </c>
      <c r="C341" s="26">
        <f>$P$19*(CLEF!C321)</f>
        <v>26.599017612324076</v>
      </c>
      <c r="D341" s="26">
        <f>$P$19*(CLEF!D321)</f>
        <v>24.067284823524645</v>
      </c>
      <c r="E341" s="26">
        <f>$P$19*(CLEF!E321)</f>
        <v>22.775893306874533</v>
      </c>
      <c r="F341" s="26">
        <f>$P$19*(CLEF!F321)</f>
        <v>22.972684657173236</v>
      </c>
      <c r="G341" s="26">
        <f>$P$19*(CLEF!G321)</f>
        <v>26.927434978144255</v>
      </c>
      <c r="H341" s="26">
        <f>$P$19*(CLEF!H321)</f>
        <v>34.35166322518824</v>
      </c>
      <c r="I341" s="26">
        <f>$P$19*(CLEF!I321)</f>
        <v>40.331046203031264</v>
      </c>
      <c r="J341" s="26">
        <f>$P$19*(CLEF!J321)</f>
        <v>46.96701306664319</v>
      </c>
      <c r="K341" s="26">
        <f>$P$19*(CLEF!K321)</f>
        <v>54.906649419415068</v>
      </c>
      <c r="L341" s="26">
        <f>$P$19*(CLEF!L321)</f>
        <v>63.250786487511832</v>
      </c>
      <c r="M341" s="26">
        <f>$P$19*(CLEF!M321)</f>
        <v>70.585764740941556</v>
      </c>
      <c r="N341" s="26">
        <f>$P$19*(CLEF!N321)</f>
        <v>76.461475815150308</v>
      </c>
      <c r="O341" s="26">
        <f>$P$19*(CLEF!O321)</f>
        <v>80.945694740324498</v>
      </c>
      <c r="P341" s="26">
        <f>$P$19*(CLEF!P321)</f>
        <v>83.1284978122697</v>
      </c>
      <c r="Q341" s="26">
        <f>$P$19*(CLEF!Q321)</f>
        <v>82.967795788794049</v>
      </c>
      <c r="R341" s="26">
        <f>$P$19*(CLEF!R321)</f>
        <v>79.293624176436083</v>
      </c>
      <c r="S341" s="26">
        <f>$P$19*(CLEF!S321)</f>
        <v>75.856167796959383</v>
      </c>
      <c r="T341" s="26">
        <f>$P$19*(CLEF!T321)</f>
        <v>79.524098322573394</v>
      </c>
      <c r="U341" s="26">
        <f>$P$19*(CLEF!U321)</f>
        <v>74.04456029537846</v>
      </c>
      <c r="V341" s="26">
        <f>$P$19*(CLEF!V321)</f>
        <v>65.628855103463266</v>
      </c>
      <c r="W341" s="26">
        <f>$P$19*(CLEF!W321)</f>
        <v>55.38681022502621</v>
      </c>
      <c r="X341" s="26">
        <f>$P$19*(CLEF!X321)</f>
        <v>44.659604208399927</v>
      </c>
      <c r="Y341" s="26">
        <f>$P$19*(CLEF!Y321)</f>
        <v>35.603114619922493</v>
      </c>
      <c r="Z341" s="13">
        <f t="shared" si="5"/>
        <v>1297.9932579095207</v>
      </c>
    </row>
    <row r="342" spans="1:26" x14ac:dyDescent="0.25">
      <c r="A342" s="82">
        <v>42681</v>
      </c>
      <c r="B342" s="26">
        <f>$P$19*(CLEF!B322)</f>
        <v>28.694131048720489</v>
      </c>
      <c r="C342" s="26">
        <f>$P$19*(CLEF!C322)</f>
        <v>24.589147891470915</v>
      </c>
      <c r="D342" s="26">
        <f>$P$19*(CLEF!D322)</f>
        <v>22.168452062223047</v>
      </c>
      <c r="E342" s="26">
        <f>$P$19*(CLEF!E322)</f>
        <v>21.259130940948552</v>
      </c>
      <c r="F342" s="26">
        <f>$P$19*(CLEF!F322)</f>
        <v>21.47650305479166</v>
      </c>
      <c r="G342" s="26">
        <f>$P$19*(CLEF!G322)</f>
        <v>24.863901171168358</v>
      </c>
      <c r="H342" s="26">
        <f>$P$19*(CLEF!H322)</f>
        <v>32.442767260021441</v>
      </c>
      <c r="I342" s="26">
        <f>$P$19*(CLEF!I322)</f>
        <v>37.738621497495565</v>
      </c>
      <c r="J342" s="26">
        <f>$P$19*(CLEF!J322)</f>
        <v>43.908575815474819</v>
      </c>
      <c r="K342" s="26">
        <f>$P$19*(CLEF!K322)</f>
        <v>51.30047707824987</v>
      </c>
      <c r="L342" s="26">
        <f>$P$19*(CLEF!L322)</f>
        <v>58.329628951552785</v>
      </c>
      <c r="M342" s="26">
        <f>$P$19*(CLEF!M322)</f>
        <v>64.925982207503054</v>
      </c>
      <c r="N342" s="26">
        <f>$P$19*(CLEF!N322)</f>
        <v>70.437687935293724</v>
      </c>
      <c r="O342" s="26">
        <f>$P$19*(CLEF!O322)</f>
        <v>75.059622280450156</v>
      </c>
      <c r="P342" s="26">
        <f>$P$19*(CLEF!P322)</f>
        <v>77.079510287863712</v>
      </c>
      <c r="Q342" s="26">
        <f>$P$19*(CLEF!Q322)</f>
        <v>76.646624945561001</v>
      </c>
      <c r="R342" s="26">
        <f>$P$19*(CLEF!R322)</f>
        <v>72.54493699089555</v>
      </c>
      <c r="S342" s="26">
        <f>$P$19*(CLEF!S322)</f>
        <v>69.297811125697777</v>
      </c>
      <c r="T342" s="26">
        <f>$P$19*(CLEF!T322)</f>
        <v>71.4476763380287</v>
      </c>
      <c r="U342" s="26">
        <f>$P$19*(CLEF!U322)</f>
        <v>64.59486047441581</v>
      </c>
      <c r="V342" s="26">
        <f>$P$19*(CLEF!V322)</f>
        <v>57.801092899700947</v>
      </c>
      <c r="W342" s="26">
        <f>$P$19*(CLEF!W322)</f>
        <v>50.236676016768548</v>
      </c>
      <c r="X342" s="26">
        <f>$P$19*(CLEF!X322)</f>
        <v>42.971039370909779</v>
      </c>
      <c r="Y342" s="26">
        <f>$P$19*(CLEF!Y322)</f>
        <v>35.877213489040678</v>
      </c>
      <c r="Z342" s="13">
        <f t="shared" si="5"/>
        <v>1195.6920711342468</v>
      </c>
    </row>
    <row r="343" spans="1:26" x14ac:dyDescent="0.25">
      <c r="A343" s="82">
        <v>42682</v>
      </c>
      <c r="B343" s="26">
        <f>$P$19*(CLEF!B323)</f>
        <v>29.633715376866949</v>
      </c>
      <c r="C343" s="26">
        <f>$P$19*(CLEF!C323)</f>
        <v>25.435771365590721</v>
      </c>
      <c r="D343" s="26">
        <f>$P$19*(CLEF!D323)</f>
        <v>22.719822689767373</v>
      </c>
      <c r="E343" s="26">
        <f>$P$19*(CLEF!E323)</f>
        <v>21.585603732988353</v>
      </c>
      <c r="F343" s="26">
        <f>$P$19*(CLEF!F323)</f>
        <v>21.356811567157155</v>
      </c>
      <c r="G343" s="26">
        <f>$P$19*(CLEF!G323)</f>
        <v>22.329263269301151</v>
      </c>
      <c r="H343" s="26">
        <f>$P$19*(CLEF!H323)</f>
        <v>24.77019676298827</v>
      </c>
      <c r="I343" s="26">
        <f>$P$19*(CLEF!I323)</f>
        <v>29.890255380500982</v>
      </c>
      <c r="J343" s="26">
        <f>$P$19*(CLEF!J323)</f>
        <v>39.958612642642947</v>
      </c>
      <c r="K343" s="26">
        <f>$P$19*(CLEF!K323)</f>
        <v>49.027495261034097</v>
      </c>
      <c r="L343" s="26">
        <f>$P$19*(CLEF!L323)</f>
        <v>55.746108237900579</v>
      </c>
      <c r="M343" s="26">
        <f>$P$19*(CLEF!M323)</f>
        <v>61.348616370463155</v>
      </c>
      <c r="N343" s="26">
        <f>$P$19*(CLEF!N323)</f>
        <v>66.268504128767091</v>
      </c>
      <c r="O343" s="26">
        <f>$P$19*(CLEF!O323)</f>
        <v>68.371217227618985</v>
      </c>
      <c r="P343" s="26">
        <f>$P$19*(CLEF!P323)</f>
        <v>68.060505572317879</v>
      </c>
      <c r="Q343" s="26">
        <f>$P$19*(CLEF!Q323)</f>
        <v>65.79086041981374</v>
      </c>
      <c r="R343" s="26">
        <f>$P$19*(CLEF!R323)</f>
        <v>62.607301524377554</v>
      </c>
      <c r="S343" s="26">
        <f>$P$19*(CLEF!S323)</f>
        <v>63.634705402739066</v>
      </c>
      <c r="T343" s="26">
        <f>$P$19*(CLEF!T323)</f>
        <v>65.924426517385129</v>
      </c>
      <c r="U343" s="26">
        <f>$P$19*(CLEF!U323)</f>
        <v>60.193887826791929</v>
      </c>
      <c r="V343" s="26">
        <f>$P$19*(CLEF!V323)</f>
        <v>54.558754528160051</v>
      </c>
      <c r="W343" s="26">
        <f>$P$19*(CLEF!W323)</f>
        <v>48.248610192221449</v>
      </c>
      <c r="X343" s="26">
        <f>$P$19*(CLEF!X323)</f>
        <v>41.90652170565793</v>
      </c>
      <c r="Y343" s="26">
        <f>$P$19*(CLEF!Y323)</f>
        <v>35.065031222175271</v>
      </c>
      <c r="Z343" s="13">
        <f t="shared" si="5"/>
        <v>1104.4325989252279</v>
      </c>
    </row>
    <row r="344" spans="1:26" x14ac:dyDescent="0.25">
      <c r="A344" s="82">
        <v>42683</v>
      </c>
      <c r="B344" s="26">
        <f>$P$19*(CLEF!B324)</f>
        <v>29.646516117701225</v>
      </c>
      <c r="C344" s="26">
        <f>$P$19*(CLEF!C324)</f>
        <v>25.417987222547072</v>
      </c>
      <c r="D344" s="26">
        <f>$P$19*(CLEF!D324)</f>
        <v>23.07986874852562</v>
      </c>
      <c r="E344" s="26">
        <f>$P$19*(CLEF!E324)</f>
        <v>21.89805714316272</v>
      </c>
      <c r="F344" s="26">
        <f>$P$19*(CLEF!F324)</f>
        <v>21.422056371012104</v>
      </c>
      <c r="G344" s="26">
        <f>$P$19*(CLEF!G324)</f>
        <v>22.091027067375613</v>
      </c>
      <c r="H344" s="26">
        <f>$P$19*(CLEF!H324)</f>
        <v>23.77404703634631</v>
      </c>
      <c r="I344" s="26">
        <f>$P$19*(CLEF!I324)</f>
        <v>27.497766236600413</v>
      </c>
      <c r="J344" s="26">
        <f>$P$19*(CLEF!J324)</f>
        <v>35.330066815736764</v>
      </c>
      <c r="K344" s="26">
        <f>$P$19*(CLEF!K324)</f>
        <v>42.035997909867845</v>
      </c>
      <c r="L344" s="26">
        <f>$P$19*(CLEF!L324)</f>
        <v>46.029099316717769</v>
      </c>
      <c r="M344" s="26">
        <f>$P$19*(CLEF!M324)</f>
        <v>48.452975291145911</v>
      </c>
      <c r="N344" s="26">
        <f>$P$19*(CLEF!N324)</f>
        <v>48.756228255225082</v>
      </c>
      <c r="O344" s="26">
        <f>$P$19*(CLEF!O324)</f>
        <v>47.540786372718394</v>
      </c>
      <c r="P344" s="26">
        <f>$P$19*(CLEF!P324)</f>
        <v>46.292681317192205</v>
      </c>
      <c r="Q344" s="26">
        <f>$P$19*(CLEF!Q324)</f>
        <v>44.35373083786191</v>
      </c>
      <c r="R344" s="26">
        <f>$P$19*(CLEF!R324)</f>
        <v>43.916366203716841</v>
      </c>
      <c r="S344" s="26">
        <f>$P$19*(CLEF!S324)</f>
        <v>48.371177423916727</v>
      </c>
      <c r="T344" s="26">
        <f>$P$19*(CLEF!T324)</f>
        <v>52.44351019230276</v>
      </c>
      <c r="U344" s="26">
        <f>$P$19*(CLEF!U324)</f>
        <v>49.456473488854144</v>
      </c>
      <c r="V344" s="26">
        <f>$P$19*(CLEF!V324)</f>
        <v>45.203339585162659</v>
      </c>
      <c r="W344" s="26">
        <f>$P$19*(CLEF!W324)</f>
        <v>39.351561487507816</v>
      </c>
      <c r="X344" s="26">
        <f>$P$19*(CLEF!X324)</f>
        <v>33.563846523073764</v>
      </c>
      <c r="Y344" s="26">
        <f>$P$19*(CLEF!Y324)</f>
        <v>27.257867403361583</v>
      </c>
      <c r="Z344" s="13">
        <f t="shared" si="5"/>
        <v>893.18303436763313</v>
      </c>
    </row>
    <row r="345" spans="1:26" x14ac:dyDescent="0.25">
      <c r="A345" s="82">
        <v>42684</v>
      </c>
      <c r="B345" s="26">
        <f>$P$19*(CLEF!B325)</f>
        <v>22.663821176206056</v>
      </c>
      <c r="C345" s="26">
        <f>$P$19*(CLEF!C325)</f>
        <v>20.289343180497273</v>
      </c>
      <c r="D345" s="26">
        <f>$P$19*(CLEF!D325)</f>
        <v>19.074271692996387</v>
      </c>
      <c r="E345" s="26">
        <f>$P$19*(CLEF!E325)</f>
        <v>18.574419486476</v>
      </c>
      <c r="F345" s="26">
        <f>$P$19*(CLEF!F325)</f>
        <v>19.192545521387668</v>
      </c>
      <c r="G345" s="26">
        <f>$P$19*(CLEF!G325)</f>
        <v>22.030288160228171</v>
      </c>
      <c r="H345" s="26">
        <f>$P$19*(CLEF!H325)</f>
        <v>29.672125891795282</v>
      </c>
      <c r="I345" s="26">
        <f>$P$19*(CLEF!I325)</f>
        <v>36.471150173243352</v>
      </c>
      <c r="J345" s="26">
        <f>$P$19*(CLEF!J325)</f>
        <v>39.743392758735503</v>
      </c>
      <c r="K345" s="26">
        <f>$P$19*(CLEF!K325)</f>
        <v>43.900786118268257</v>
      </c>
      <c r="L345" s="26">
        <f>$P$19*(CLEF!L325)</f>
        <v>47.217105363931154</v>
      </c>
      <c r="M345" s="26">
        <f>$P$19*(CLEF!M325)</f>
        <v>50.228343856727001</v>
      </c>
      <c r="N345" s="26">
        <f>$P$19*(CLEF!N325)</f>
        <v>52.47756994798403</v>
      </c>
      <c r="O345" s="26">
        <f>$P$19*(CLEF!O325)</f>
        <v>54.4893082287171</v>
      </c>
      <c r="P345" s="26">
        <f>$P$19*(CLEF!P325)</f>
        <v>55.491850378868435</v>
      </c>
      <c r="Q345" s="26">
        <f>$P$19*(CLEF!Q325)</f>
        <v>56.300464138625856</v>
      </c>
      <c r="R345" s="26">
        <f>$P$19*(CLEF!R325)</f>
        <v>55.38681022502621</v>
      </c>
      <c r="S345" s="26">
        <f>$P$19*(CLEF!S325)</f>
        <v>56.839834935432378</v>
      </c>
      <c r="T345" s="26">
        <f>$P$19*(CLEF!T325)</f>
        <v>62.384251863206963</v>
      </c>
      <c r="U345" s="26">
        <f>$P$19*(CLEF!U325)</f>
        <v>58.320650673357498</v>
      </c>
      <c r="V345" s="26">
        <f>$P$19*(CLEF!V325)</f>
        <v>52.230887219648565</v>
      </c>
      <c r="W345" s="26">
        <f>$P$19*(CLEF!W325)</f>
        <v>44.424223710506865</v>
      </c>
      <c r="X345" s="26">
        <f>$P$19*(CLEF!X325)</f>
        <v>36.834133478218192</v>
      </c>
      <c r="Y345" s="26">
        <f>$P$19*(CLEF!Y325)</f>
        <v>29.563360711313724</v>
      </c>
      <c r="Z345" s="13">
        <f t="shared" si="5"/>
        <v>983.80093889139812</v>
      </c>
    </row>
    <row r="346" spans="1:26" x14ac:dyDescent="0.25">
      <c r="A346" s="82">
        <v>42685</v>
      </c>
      <c r="B346" s="26">
        <f>$P$19*(CLEF!B326)</f>
        <v>23.711035313575692</v>
      </c>
      <c r="C346" s="26">
        <f>$P$19*(CLEF!C326)</f>
        <v>20.581635631168297</v>
      </c>
      <c r="D346" s="26">
        <f>$P$19*(CLEF!D326)</f>
        <v>18.976842949212415</v>
      </c>
      <c r="E346" s="26">
        <f>$P$19*(CLEF!E326)</f>
        <v>18.397509226319933</v>
      </c>
      <c r="F346" s="26">
        <f>$P$19*(CLEF!F326)</f>
        <v>18.808217513168966</v>
      </c>
      <c r="G346" s="26">
        <f>$P$19*(CLEF!G326)</f>
        <v>21.199547445087813</v>
      </c>
      <c r="H346" s="26">
        <f>$P$19*(CLEF!H326)</f>
        <v>26.351009477979108</v>
      </c>
      <c r="I346" s="26">
        <f>$P$19*(CLEF!I326)</f>
        <v>32.175474744652291</v>
      </c>
      <c r="J346" s="26">
        <f>$P$19*(CLEF!J326)</f>
        <v>37.745843854590646</v>
      </c>
      <c r="K346" s="26">
        <f>$P$19*(CLEF!K326)</f>
        <v>43.048138197020783</v>
      </c>
      <c r="L346" s="26">
        <f>$P$19*(CLEF!L326)</f>
        <v>47.233263155023089</v>
      </c>
      <c r="M346" s="26">
        <f>$P$19*(CLEF!M326)</f>
        <v>50.353398816073103</v>
      </c>
      <c r="N346" s="26">
        <f>$P$19*(CLEF!N326)</f>
        <v>53.324072145380853</v>
      </c>
      <c r="O346" s="26">
        <f>$P$19*(CLEF!O326)</f>
        <v>56.141796869057934</v>
      </c>
      <c r="P346" s="26">
        <f>$P$19*(CLEF!P326)</f>
        <v>57.479777996323826</v>
      </c>
      <c r="Q346" s="26">
        <f>$P$19*(CLEF!Q326)</f>
        <v>58.725357317248985</v>
      </c>
      <c r="R346" s="26">
        <f>$P$19*(CLEF!R326)</f>
        <v>57.640323500268103</v>
      </c>
      <c r="S346" s="26">
        <f>$P$19*(CLEF!S326)</f>
        <v>58.221935221549707</v>
      </c>
      <c r="T346" s="26">
        <f>$P$19*(CLEF!T326)</f>
        <v>63.625327706048729</v>
      </c>
      <c r="U346" s="26">
        <f>$P$19*(CLEF!U326)</f>
        <v>59.811416285332655</v>
      </c>
      <c r="V346" s="26">
        <f>$P$19*(CLEF!V326)</f>
        <v>53.633570342416711</v>
      </c>
      <c r="W346" s="26">
        <f>$P$19*(CLEF!W326)</f>
        <v>45.758317072282921</v>
      </c>
      <c r="X346" s="26">
        <f>$P$19*(CLEF!X326)</f>
        <v>37.63758105688747</v>
      </c>
      <c r="Y346" s="26">
        <f>$P$19*(CLEF!Y326)</f>
        <v>29.659319622677337</v>
      </c>
      <c r="Z346" s="13">
        <f t="shared" si="5"/>
        <v>990.24071145934749</v>
      </c>
    </row>
    <row r="347" spans="1:26" x14ac:dyDescent="0.25">
      <c r="A347" s="82">
        <v>42686</v>
      </c>
      <c r="B347" s="26">
        <f>$P$19*(CLEF!B327)</f>
        <v>23.625244988984708</v>
      </c>
      <c r="C347" s="26">
        <f>$P$19*(CLEF!C327)</f>
        <v>20.427257273173879</v>
      </c>
      <c r="D347" s="26">
        <f>$P$19*(CLEF!D327)</f>
        <v>19.033218658474539</v>
      </c>
      <c r="E347" s="26">
        <f>$P$19*(CLEF!E327)</f>
        <v>18.458068809765876</v>
      </c>
      <c r="F347" s="26">
        <f>$P$19*(CLEF!F327)</f>
        <v>19.16165623639025</v>
      </c>
      <c r="G347" s="26">
        <f>$P$19*(CLEF!G327)</f>
        <v>22.607888766190598</v>
      </c>
      <c r="H347" s="26">
        <f>$P$19*(CLEF!H327)</f>
        <v>30.471512946110082</v>
      </c>
      <c r="I347" s="26">
        <f>$P$19*(CLEF!I327)</f>
        <v>35.462958808218332</v>
      </c>
      <c r="J347" s="26">
        <f>$P$19*(CLEF!J327)</f>
        <v>39.137984885920808</v>
      </c>
      <c r="K347" s="26">
        <f>$P$19*(CLEF!K327)</f>
        <v>44.08012398599022</v>
      </c>
      <c r="L347" s="26">
        <f>$P$19*(CLEF!L327)</f>
        <v>49.415144385666615</v>
      </c>
      <c r="M347" s="26">
        <f>$P$19*(CLEF!M327)</f>
        <v>54.411234006056354</v>
      </c>
      <c r="N347" s="26">
        <f>$P$19*(CLEF!N327)</f>
        <v>58.986909746581645</v>
      </c>
      <c r="O347" s="26">
        <f>$P$19*(CLEF!O327)</f>
        <v>63.850583152403054</v>
      </c>
      <c r="P347" s="26">
        <f>$P$19*(CLEF!P327)</f>
        <v>67.219335404519271</v>
      </c>
      <c r="Q347" s="26">
        <f>$P$19*(CLEF!Q327)</f>
        <v>68.449005707117621</v>
      </c>
      <c r="R347" s="26">
        <f>$P$19*(CLEF!R327)</f>
        <v>66.603882640279025</v>
      </c>
      <c r="S347" s="26">
        <f>$P$19*(CLEF!S327)</f>
        <v>65.362458170048399</v>
      </c>
      <c r="T347" s="26">
        <f>$P$19*(CLEF!T327)</f>
        <v>70.033737975229357</v>
      </c>
      <c r="U347" s="26">
        <f>$P$19*(CLEF!U327)</f>
        <v>65.409989316476484</v>
      </c>
      <c r="V347" s="26">
        <f>$P$19*(CLEF!V327)</f>
        <v>58.698333339089011</v>
      </c>
      <c r="W347" s="26">
        <f>$P$19*(CLEF!W327)</f>
        <v>50.403464335045406</v>
      </c>
      <c r="X347" s="26">
        <f>$P$19*(CLEF!X327)</f>
        <v>41.315014702127527</v>
      </c>
      <c r="Y347" s="26">
        <f>$P$19*(CLEF!Y327)</f>
        <v>32.76497774535288</v>
      </c>
      <c r="Z347" s="13">
        <f t="shared" si="5"/>
        <v>1085.389985985212</v>
      </c>
    </row>
    <row r="348" spans="1:26" x14ac:dyDescent="0.25">
      <c r="A348" s="82">
        <v>42687</v>
      </c>
      <c r="B348" s="26">
        <f>$P$19*(CLEF!B328)</f>
        <v>26.508148177112723</v>
      </c>
      <c r="C348" s="26">
        <f>$P$19*(CLEF!C328)</f>
        <v>23.074221261240581</v>
      </c>
      <c r="D348" s="26">
        <f>$P$19*(CLEF!D328)</f>
        <v>21.091428037242274</v>
      </c>
      <c r="E348" s="26">
        <f>$P$19*(CLEF!E328)</f>
        <v>20.496389497000923</v>
      </c>
      <c r="F348" s="26">
        <f>$P$19*(CLEF!F328)</f>
        <v>20.972815946994022</v>
      </c>
      <c r="G348" s="26">
        <f>$P$19*(CLEF!G328)</f>
        <v>24.461064469227715</v>
      </c>
      <c r="H348" s="26">
        <f>$P$19*(CLEF!H328)</f>
        <v>32.335717575065736</v>
      </c>
      <c r="I348" s="26">
        <f>$P$19*(CLEF!I328)</f>
        <v>37.716958572423039</v>
      </c>
      <c r="J348" s="26">
        <f>$P$19*(CLEF!J328)</f>
        <v>42.832435624845537</v>
      </c>
      <c r="K348" s="26">
        <f>$P$19*(CLEF!K328)</f>
        <v>49.679949173384955</v>
      </c>
      <c r="L348" s="26">
        <f>$P$19*(CLEF!L328)</f>
        <v>56.177036913302395</v>
      </c>
      <c r="M348" s="26">
        <f>$P$19*(CLEF!M328)</f>
        <v>61.210573399673528</v>
      </c>
      <c r="N348" s="26">
        <f>$P$19*(CLEF!N328)</f>
        <v>66.297217688623249</v>
      </c>
      <c r="O348" s="26">
        <f>$P$19*(CLEF!O328)</f>
        <v>70.931881943479453</v>
      </c>
      <c r="P348" s="26">
        <f>$P$19*(CLEF!P328)</f>
        <v>73.046455974941992</v>
      </c>
      <c r="Q348" s="26">
        <f>$P$19*(CLEF!Q328)</f>
        <v>73.33812856680666</v>
      </c>
      <c r="R348" s="26">
        <f>$P$19*(CLEF!R328)</f>
        <v>70.704338133204146</v>
      </c>
      <c r="S348" s="26">
        <f>$P$19*(CLEF!S328)</f>
        <v>69.278239619440583</v>
      </c>
      <c r="T348" s="26">
        <f>$P$19*(CLEF!T328)</f>
        <v>73.378404877473102</v>
      </c>
      <c r="U348" s="26">
        <f>$P$19*(CLEF!U328)</f>
        <v>68.565771350620594</v>
      </c>
      <c r="V348" s="26">
        <f>$P$19*(CLEF!V328)</f>
        <v>61.468379380267606</v>
      </c>
      <c r="W348" s="26">
        <f>$P$19*(CLEF!W328)</f>
        <v>52.528680312569691</v>
      </c>
      <c r="X348" s="26">
        <f>$P$19*(CLEF!X328)</f>
        <v>42.624949809790238</v>
      </c>
      <c r="Y348" s="26">
        <f>$P$19*(CLEF!Y328)</f>
        <v>34.062879507058035</v>
      </c>
      <c r="Z348" s="13">
        <f t="shared" si="5"/>
        <v>1172.7820658117889</v>
      </c>
    </row>
    <row r="349" spans="1:26" x14ac:dyDescent="0.25">
      <c r="A349" s="82">
        <v>42688</v>
      </c>
      <c r="B349" s="26">
        <f>$P$19*(CLEF!B329)</f>
        <v>27.5285985111725</v>
      </c>
      <c r="C349" s="26">
        <f>$P$19*(CLEF!C329)</f>
        <v>23.568137818689713</v>
      </c>
      <c r="D349" s="26">
        <f>$P$19*(CLEF!D329)</f>
        <v>21.509204234761405</v>
      </c>
      <c r="E349" s="26">
        <f>$P$19*(CLEF!E329)</f>
        <v>20.469786359435204</v>
      </c>
      <c r="F349" s="26">
        <f>$P$19*(CLEF!F329)</f>
        <v>20.715186871477318</v>
      </c>
      <c r="G349" s="26">
        <f>$P$19*(CLEF!G329)</f>
        <v>23.848623237515859</v>
      </c>
      <c r="H349" s="26">
        <f>$P$19*(CLEF!H329)</f>
        <v>31.617759375045257</v>
      </c>
      <c r="I349" s="26">
        <f>$P$19*(CLEF!I329)</f>
        <v>37.177406724326403</v>
      </c>
      <c r="J349" s="26">
        <f>$P$19*(CLEF!J329)</f>
        <v>42.349085690593178</v>
      </c>
      <c r="K349" s="26">
        <f>$P$19*(CLEF!K329)</f>
        <v>48.224115403839775</v>
      </c>
      <c r="L349" s="26">
        <f>$P$19*(CLEF!L329)</f>
        <v>53.64218029871256</v>
      </c>
      <c r="M349" s="26">
        <f>$P$19*(CLEF!M329)</f>
        <v>57.363967709342276</v>
      </c>
      <c r="N349" s="26">
        <f>$P$19*(CLEF!N329)</f>
        <v>60.962487869357197</v>
      </c>
      <c r="O349" s="26">
        <f>$P$19*(CLEF!O329)</f>
        <v>63.64408379046484</v>
      </c>
      <c r="P349" s="26">
        <f>$P$19*(CLEF!P329)</f>
        <v>65.238958040484064</v>
      </c>
      <c r="Q349" s="26">
        <f>$P$19*(CLEF!Q329)</f>
        <v>65.219968386082968</v>
      </c>
      <c r="R349" s="26">
        <f>$P$19*(CLEF!R329)</f>
        <v>62.449266897771921</v>
      </c>
      <c r="S349" s="26">
        <f>$P$19*(CLEF!S329)</f>
        <v>61.56980852832114</v>
      </c>
      <c r="T349" s="26">
        <f>$P$19*(CLEF!T329)</f>
        <v>64.500409747940481</v>
      </c>
      <c r="U349" s="26">
        <f>$P$19*(CLEF!U329)</f>
        <v>59.24904333673495</v>
      </c>
      <c r="V349" s="26">
        <f>$P$19*(CLEF!V329)</f>
        <v>53.392772126528556</v>
      </c>
      <c r="W349" s="26">
        <f>$P$19*(CLEF!W329)</f>
        <v>46.548994661195827</v>
      </c>
      <c r="X349" s="26">
        <f>$P$19*(CLEF!X329)</f>
        <v>40.159512198742753</v>
      </c>
      <c r="Y349" s="26">
        <f>$P$19*(CLEF!Y329)</f>
        <v>33.468562407835428</v>
      </c>
      <c r="Z349" s="13">
        <f t="shared" si="5"/>
        <v>1084.4179202263717</v>
      </c>
    </row>
    <row r="350" spans="1:26" x14ac:dyDescent="0.25">
      <c r="A350" s="82">
        <v>42689</v>
      </c>
      <c r="B350" s="26">
        <f>$P$19*(CLEF!B330)</f>
        <v>27.924777431987689</v>
      </c>
      <c r="C350" s="26">
        <f>$P$19*(CLEF!C330)</f>
        <v>24.188552217522385</v>
      </c>
      <c r="D350" s="26">
        <f>$P$19*(CLEF!D330)</f>
        <v>22.190598366598824</v>
      </c>
      <c r="E350" s="26">
        <f>$P$19*(CLEF!E330)</f>
        <v>21.140047564517563</v>
      </c>
      <c r="F350" s="26">
        <f>$P$19*(CLEF!F330)</f>
        <v>21.048257670075412</v>
      </c>
      <c r="G350" s="26">
        <f>$P$19*(CLEF!G330)</f>
        <v>22.146316814414615</v>
      </c>
      <c r="H350" s="26">
        <f>$P$19*(CLEF!H330)</f>
        <v>24.922556260890513</v>
      </c>
      <c r="I350" s="26">
        <f>$P$19*(CLEF!I330)</f>
        <v>29.595329739215131</v>
      </c>
      <c r="J350" s="26">
        <f>$P$19*(CLEF!J330)</f>
        <v>37.59431947304008</v>
      </c>
      <c r="K350" s="26">
        <f>$P$19*(CLEF!K330)</f>
        <v>44.974412321899315</v>
      </c>
      <c r="L350" s="26">
        <f>$P$19*(CLEF!L330)</f>
        <v>50.1034443803591</v>
      </c>
      <c r="M350" s="26">
        <f>$P$19*(CLEF!M330)</f>
        <v>54.194654855401929</v>
      </c>
      <c r="N350" s="26">
        <f>$P$19*(CLEF!N330)</f>
        <v>56.990609543510423</v>
      </c>
      <c r="O350" s="26">
        <f>$P$19*(CLEF!O330)</f>
        <v>59.493621171063651</v>
      </c>
      <c r="P350" s="26">
        <f>$P$19*(CLEF!P330)</f>
        <v>60.431266799231153</v>
      </c>
      <c r="Q350" s="26">
        <f>$P$19*(CLEF!Q330)</f>
        <v>59.902370372387686</v>
      </c>
      <c r="R350" s="26">
        <f>$P$19*(CLEF!R330)</f>
        <v>57.622474054373626</v>
      </c>
      <c r="S350" s="26">
        <f>$P$19*(CLEF!S330)</f>
        <v>57.168247118486633</v>
      </c>
      <c r="T350" s="26">
        <f>$P$19*(CLEF!T330)</f>
        <v>60.440406088688263</v>
      </c>
      <c r="U350" s="26">
        <f>$P$19*(CLEF!U330)</f>
        <v>55.421812553072954</v>
      </c>
      <c r="V350" s="26">
        <f>$P$19*(CLEF!V330)</f>
        <v>50.228343856727001</v>
      </c>
      <c r="W350" s="26">
        <f>$P$19*(CLEF!W330)</f>
        <v>44.832611845803797</v>
      </c>
      <c r="X350" s="26">
        <f>$P$19*(CLEF!X330)</f>
        <v>39.440108007025231</v>
      </c>
      <c r="Y350" s="26">
        <f>$P$19*(CLEF!Y330)</f>
        <v>33.857351740974551</v>
      </c>
      <c r="Z350" s="13">
        <f t="shared" si="5"/>
        <v>1015.8524902472675</v>
      </c>
    </row>
    <row r="351" spans="1:26" x14ac:dyDescent="0.25">
      <c r="A351" s="82">
        <v>42690</v>
      </c>
      <c r="B351" s="26">
        <f>$P$19*(CLEF!B331)</f>
        <v>28.524352965532167</v>
      </c>
      <c r="C351" s="26">
        <f>$P$19*(CLEF!C331)</f>
        <v>25.210965092284461</v>
      </c>
      <c r="D351" s="26">
        <f>$P$19*(CLEF!D331)</f>
        <v>23.159006129239366</v>
      </c>
      <c r="E351" s="26">
        <f>$P$19*(CLEF!E331)</f>
        <v>22.052365361058094</v>
      </c>
      <c r="F351" s="26">
        <f>$P$19*(CLEF!F331)</f>
        <v>21.727847853848264</v>
      </c>
      <c r="G351" s="26">
        <f>$P$19*(CLEF!G331)</f>
        <v>22.619069719910023</v>
      </c>
      <c r="H351" s="26">
        <f>$P$19*(CLEF!H331)</f>
        <v>24.281150968968774</v>
      </c>
      <c r="I351" s="26">
        <f>$P$19*(CLEF!I331)</f>
        <v>28.111460661116372</v>
      </c>
      <c r="J351" s="26">
        <f>$P$19*(CLEF!J331)</f>
        <v>37.868729653632329</v>
      </c>
      <c r="K351" s="26">
        <f>$P$19*(CLEF!K331)</f>
        <v>47.898112515911777</v>
      </c>
      <c r="L351" s="26">
        <f>$P$19*(CLEF!L331)</f>
        <v>55.807567895031283</v>
      </c>
      <c r="M351" s="26">
        <f>$P$19*(CLEF!M331)</f>
        <v>61.939346650138127</v>
      </c>
      <c r="N351" s="26">
        <f>$P$19*(CLEF!N331)</f>
        <v>67.29646601826137</v>
      </c>
      <c r="O351" s="26">
        <f>$P$19*(CLEF!O331)</f>
        <v>70.763662145250194</v>
      </c>
      <c r="P351" s="26">
        <f>$P$19*(CLEF!P331)</f>
        <v>72.254847561266402</v>
      </c>
      <c r="Q351" s="26">
        <f>$P$19*(CLEF!Q331)</f>
        <v>72.16493797430698</v>
      </c>
      <c r="R351" s="26">
        <f>$P$19*(CLEF!R331)</f>
        <v>69.376124792144935</v>
      </c>
      <c r="S351" s="26">
        <f>$P$19*(CLEF!S331)</f>
        <v>68.858120811716958</v>
      </c>
      <c r="T351" s="26">
        <f>$P$19*(CLEF!T331)</f>
        <v>73.157021993828522</v>
      </c>
      <c r="U351" s="26">
        <f>$P$19*(CLEF!U331)</f>
        <v>68.458732376714508</v>
      </c>
      <c r="V351" s="26">
        <f>$P$19*(CLEF!V331)</f>
        <v>61.588259175064564</v>
      </c>
      <c r="W351" s="26">
        <f>$P$19*(CLEF!W331)</f>
        <v>53.900800319076851</v>
      </c>
      <c r="X351" s="26">
        <f>$P$19*(CLEF!X331)</f>
        <v>46.2447013432338</v>
      </c>
      <c r="Y351" s="26">
        <f>$P$19*(CLEF!Y331)</f>
        <v>38.202245479065738</v>
      </c>
      <c r="Z351" s="13">
        <f t="shared" si="5"/>
        <v>1161.4658954566019</v>
      </c>
    </row>
    <row r="352" spans="1:26" x14ac:dyDescent="0.25">
      <c r="A352" s="82">
        <v>42691</v>
      </c>
      <c r="B352" s="26">
        <f>$P$19*(CLEF!B332)</f>
        <v>32.062210232300082</v>
      </c>
      <c r="C352" s="26">
        <f>$P$19*(CLEF!C332)</f>
        <v>28.580889686056132</v>
      </c>
      <c r="D352" s="26">
        <f>$P$19*(CLEF!D332)</f>
        <v>26.683969365386101</v>
      </c>
      <c r="E352" s="26">
        <f>$P$19*(CLEF!E332)</f>
        <v>25.876415654022097</v>
      </c>
      <c r="F352" s="26">
        <f>$P$19*(CLEF!F332)</f>
        <v>26.927434978144255</v>
      </c>
      <c r="G352" s="26">
        <f>$P$19*(CLEF!G332)</f>
        <v>31.380231138947</v>
      </c>
      <c r="H352" s="26">
        <f>$P$19*(CLEF!H332)</f>
        <v>40.413213428713036</v>
      </c>
      <c r="I352" s="26">
        <f>$P$19*(CLEF!I332)</f>
        <v>46.2447013432338</v>
      </c>
      <c r="J352" s="26">
        <f>$P$19*(CLEF!J332)</f>
        <v>53.513103512997688</v>
      </c>
      <c r="K352" s="26">
        <f>$P$19*(CLEF!K332)</f>
        <v>64.048008182217245</v>
      </c>
      <c r="L352" s="26">
        <f>$P$19*(CLEF!L332)</f>
        <v>74.866228751501183</v>
      </c>
      <c r="M352" s="26">
        <f>$P$19*(CLEF!M332)</f>
        <v>83.59003866745006</v>
      </c>
      <c r="N352" s="26">
        <f>$P$19*(CLEF!N332)</f>
        <v>90.096478881263593</v>
      </c>
      <c r="O352" s="26">
        <f>$P$19*(CLEF!O332)</f>
        <v>93.770981154088474</v>
      </c>
      <c r="P352" s="26">
        <f>$P$19*(CLEF!P332)</f>
        <v>94.261137096572128</v>
      </c>
      <c r="Q352" s="26">
        <f>$P$19*(CLEF!Q332)</f>
        <v>92.669972670412179</v>
      </c>
      <c r="R352" s="26">
        <f>$P$19*(CLEF!R332)</f>
        <v>89.350387591172137</v>
      </c>
      <c r="S352" s="26">
        <f>$P$19*(CLEF!S332)</f>
        <v>89.450428448989427</v>
      </c>
      <c r="T352" s="26">
        <f>$P$19*(CLEF!T332)</f>
        <v>92.80582747742227</v>
      </c>
      <c r="U352" s="26">
        <f>$P$19*(CLEF!U332)</f>
        <v>85.906012219166641</v>
      </c>
      <c r="V352" s="26">
        <f>$P$19*(CLEF!V332)</f>
        <v>76.112360555275487</v>
      </c>
      <c r="W352" s="26">
        <f>$P$19*(CLEF!W332)</f>
        <v>64.21747218978966</v>
      </c>
      <c r="X352" s="26">
        <f>$P$19*(CLEF!X332)</f>
        <v>53.118237559553762</v>
      </c>
      <c r="Y352" s="26">
        <f>$P$19*(CLEF!Y332)</f>
        <v>42.173308037553682</v>
      </c>
      <c r="Z352" s="13">
        <f t="shared" si="5"/>
        <v>1498.119048822228</v>
      </c>
    </row>
    <row r="353" spans="1:26" x14ac:dyDescent="0.25">
      <c r="A353" s="82">
        <v>42692</v>
      </c>
      <c r="B353" s="26">
        <f>$P$19*(CLEF!B333)</f>
        <v>34.434396754428306</v>
      </c>
      <c r="C353" s="26">
        <f>$P$19*(CLEF!C333)</f>
        <v>29.838858927235474</v>
      </c>
      <c r="D353" s="26">
        <f>$P$19*(CLEF!D333)</f>
        <v>26.854279200359763</v>
      </c>
      <c r="E353" s="26">
        <f>$P$19*(CLEF!E333)</f>
        <v>25.376515075019611</v>
      </c>
      <c r="F353" s="26">
        <f>$P$19*(CLEF!F333)</f>
        <v>25.733089371634083</v>
      </c>
      <c r="G353" s="26">
        <f>$P$19*(CLEF!G333)</f>
        <v>29.111264928780901</v>
      </c>
      <c r="H353" s="26">
        <f>$P$19*(CLEF!H333)</f>
        <v>38.296764963569181</v>
      </c>
      <c r="I353" s="26">
        <f>$P$19*(CLEF!I333)</f>
        <v>44.08012398599022</v>
      </c>
      <c r="J353" s="26">
        <f>$P$19*(CLEF!J333)</f>
        <v>49.043959871869639</v>
      </c>
      <c r="K353" s="26">
        <f>$P$19*(CLEF!K333)</f>
        <v>54.915360957923362</v>
      </c>
      <c r="L353" s="26">
        <f>$P$19*(CLEF!L333)</f>
        <v>59.023031552071245</v>
      </c>
      <c r="M353" s="26">
        <f>$P$19*(CLEF!M333)</f>
        <v>59.811416285332655</v>
      </c>
      <c r="N353" s="26">
        <f>$P$19*(CLEF!N333)</f>
        <v>57.810031097839641</v>
      </c>
      <c r="O353" s="26">
        <f>$P$19*(CLEF!O333)</f>
        <v>55.66713843328553</v>
      </c>
      <c r="P353" s="26">
        <f>$P$19*(CLEF!P333)</f>
        <v>52.844410612888538</v>
      </c>
      <c r="Q353" s="26">
        <f>$P$19*(CLEF!Q333)</f>
        <v>50.09512327688492</v>
      </c>
      <c r="R353" s="26">
        <f>$P$19*(CLEF!R333)</f>
        <v>50.220012387720949</v>
      </c>
      <c r="S353" s="26">
        <f>$P$19*(CLEF!S333)</f>
        <v>55.78122389576253</v>
      </c>
      <c r="T353" s="26">
        <f>$P$19*(CLEF!T333)</f>
        <v>61.662089403456605</v>
      </c>
      <c r="U353" s="26">
        <f>$P$19*(CLEF!U333)</f>
        <v>59.80232467732219</v>
      </c>
      <c r="V353" s="26">
        <f>$P$19*(CLEF!V333)</f>
        <v>55.378061370603163</v>
      </c>
      <c r="W353" s="26">
        <f>$P$19*(CLEF!W333)</f>
        <v>48.854783732324215</v>
      </c>
      <c r="X353" s="26">
        <f>$P$19*(CLEF!X333)</f>
        <v>40.802772229835256</v>
      </c>
      <c r="Y353" s="26">
        <f>$P$19*(CLEF!Y333)</f>
        <v>33.823157578896591</v>
      </c>
      <c r="Z353" s="13">
        <f t="shared" ref="Z353:Z394" si="6">SUM(B353:Y353)</f>
        <v>1099.2601905710346</v>
      </c>
    </row>
    <row r="354" spans="1:26" x14ac:dyDescent="0.25">
      <c r="A354" s="82">
        <v>42693</v>
      </c>
      <c r="B354" s="26">
        <f>$P$19*(CLEF!B334)</f>
        <v>29.244620606055157</v>
      </c>
      <c r="C354" s="26">
        <f>$P$19*(CLEF!C334)</f>
        <v>27.29470650365716</v>
      </c>
      <c r="D354" s="26">
        <f>$P$19*(CLEF!D334)</f>
        <v>26.520255118346608</v>
      </c>
      <c r="E354" s="26">
        <f>$P$19*(CLEF!E334)</f>
        <v>26.629341975834127</v>
      </c>
      <c r="F354" s="26">
        <f>$P$19*(CLEF!F334)</f>
        <v>28.461600035540776</v>
      </c>
      <c r="G354" s="26">
        <f>$P$19*(CLEF!G334)</f>
        <v>34.289678381109034</v>
      </c>
      <c r="H354" s="26">
        <f>$P$19*(CLEF!H334)</f>
        <v>47.176722979321831</v>
      </c>
      <c r="I354" s="26">
        <f>$P$19*(CLEF!I334)</f>
        <v>53.40995403217007</v>
      </c>
      <c r="J354" s="26">
        <f>$P$19*(CLEF!J334)</f>
        <v>56.027343084681526</v>
      </c>
      <c r="K354" s="26">
        <f>$P$19*(CLEF!K334)</f>
        <v>57.319456387868101</v>
      </c>
      <c r="L354" s="26">
        <f>$P$19*(CLEF!L334)</f>
        <v>56.618470364227456</v>
      </c>
      <c r="M354" s="26">
        <f>$P$19*(CLEF!M334)</f>
        <v>53.961234479587063</v>
      </c>
      <c r="N354" s="26">
        <f>$P$19*(CLEF!N334)</f>
        <v>50.821644442790074</v>
      </c>
      <c r="O354" s="26">
        <f>$P$19*(CLEF!O334)</f>
        <v>48.54303275969346</v>
      </c>
      <c r="P354" s="26">
        <f>$P$19*(CLEF!P334)</f>
        <v>46.78993108417567</v>
      </c>
      <c r="Q354" s="26">
        <f>$P$19*(CLEF!Q334)</f>
        <v>46.140830075869729</v>
      </c>
      <c r="R354" s="26">
        <f>$P$19*(CLEF!R334)</f>
        <v>47.233263155023089</v>
      </c>
      <c r="S354" s="26">
        <f>$P$19*(CLEF!S334)</f>
        <v>53.728317868621467</v>
      </c>
      <c r="T354" s="26">
        <f>$P$19*(CLEF!T334)</f>
        <v>60.61418388511072</v>
      </c>
      <c r="U354" s="26">
        <f>$P$19*(CLEF!U334)</f>
        <v>59.484553749294228</v>
      </c>
      <c r="V354" s="26">
        <f>$P$19*(CLEF!V334)</f>
        <v>56.062547195082161</v>
      </c>
      <c r="W354" s="26">
        <f>$P$19*(CLEF!W334)</f>
        <v>49.638526780410515</v>
      </c>
      <c r="X354" s="26">
        <f>$P$19*(CLEF!X334)</f>
        <v>41.89130234071871</v>
      </c>
      <c r="Y354" s="26">
        <f>$P$19*(CLEF!Y334)</f>
        <v>34.593247493910489</v>
      </c>
      <c r="Z354" s="13">
        <f t="shared" si="6"/>
        <v>1092.4947647790993</v>
      </c>
    </row>
    <row r="355" spans="1:26" x14ac:dyDescent="0.25">
      <c r="A355" s="82">
        <v>42694</v>
      </c>
      <c r="B355" s="26">
        <f>$P$19*(CLEF!B335)</f>
        <v>29.749021553481469</v>
      </c>
      <c r="C355" s="26">
        <f>$P$19*(CLEF!C335)</f>
        <v>27.454630075688751</v>
      </c>
      <c r="D355" s="26">
        <f>$P$19*(CLEF!D335)</f>
        <v>26.903038662315417</v>
      </c>
      <c r="E355" s="26">
        <f>$P$19*(CLEF!E335)</f>
        <v>27.135250071595554</v>
      </c>
      <c r="F355" s="26">
        <f>$P$19*(CLEF!F335)</f>
        <v>29.073219280574694</v>
      </c>
      <c r="G355" s="26">
        <f>$P$19*(CLEF!G335)</f>
        <v>34.88426602071366</v>
      </c>
      <c r="H355" s="26">
        <f>$P$19*(CLEF!H335)</f>
        <v>46.404731334726002</v>
      </c>
      <c r="I355" s="26">
        <f>$P$19*(CLEF!I335)</f>
        <v>51.485890184205715</v>
      </c>
      <c r="J355" s="26">
        <f>$P$19*(CLEF!J335)</f>
        <v>50.303358174377287</v>
      </c>
      <c r="K355" s="26">
        <f>$P$19*(CLEF!K335)</f>
        <v>50.286683488762357</v>
      </c>
      <c r="L355" s="26">
        <f>$P$19*(CLEF!L335)</f>
        <v>49.854111876557823</v>
      </c>
      <c r="M355" s="26">
        <f>$P$19*(CLEF!M335)</f>
        <v>49.324281169774387</v>
      </c>
      <c r="N355" s="26">
        <f>$P$19*(CLEF!N335)</f>
        <v>48.493900138590199</v>
      </c>
      <c r="O355" s="26">
        <f>$P$19*(CLEF!O335)</f>
        <v>47.654335937197267</v>
      </c>
      <c r="P355" s="26">
        <f>$P$19*(CLEF!P335)</f>
        <v>46.30068039814271</v>
      </c>
      <c r="Q355" s="26">
        <f>$P$19*(CLEF!Q335)</f>
        <v>45.647050688959119</v>
      </c>
      <c r="R355" s="26">
        <f>$P$19*(CLEF!R335)</f>
        <v>45.941405880473923</v>
      </c>
      <c r="S355" s="26">
        <f>$P$19*(CLEF!S335)</f>
        <v>51.857719779603251</v>
      </c>
      <c r="T355" s="26">
        <f>$P$19*(CLEF!T335)</f>
        <v>58.671315580248134</v>
      </c>
      <c r="U355" s="26">
        <f>$P$19*(CLEF!U335)</f>
        <v>57.622474054373626</v>
      </c>
      <c r="V355" s="26">
        <f>$P$19*(CLEF!V335)</f>
        <v>53.857653792633315</v>
      </c>
      <c r="W355" s="26">
        <f>$P$19*(CLEF!W335)</f>
        <v>47.694922177266861</v>
      </c>
      <c r="X355" s="26">
        <f>$P$19*(CLEF!X335)</f>
        <v>40.271340739412089</v>
      </c>
      <c r="Y355" s="26">
        <f>$P$19*(CLEF!Y335)</f>
        <v>33.109070905032652</v>
      </c>
      <c r="Z355" s="13">
        <f t="shared" si="6"/>
        <v>1049.9803519647062</v>
      </c>
    </row>
    <row r="356" spans="1:26" x14ac:dyDescent="0.25">
      <c r="A356" s="82">
        <v>42695</v>
      </c>
      <c r="B356" s="26">
        <f>$P$19*(CLEF!B336)</f>
        <v>27.993155736129445</v>
      </c>
      <c r="C356" s="26">
        <f>$P$19*(CLEF!C336)</f>
        <v>25.028309563325969</v>
      </c>
      <c r="D356" s="26">
        <f>$P$19*(CLEF!D336)</f>
        <v>24.038456551782367</v>
      </c>
      <c r="E356" s="26">
        <f>$P$19*(CLEF!E336)</f>
        <v>23.454130788737274</v>
      </c>
      <c r="F356" s="26">
        <f>$P$19*(CLEF!F336)</f>
        <v>24.281150968968774</v>
      </c>
      <c r="G356" s="26">
        <f>$P$19*(CLEF!G336)</f>
        <v>29.941696060035827</v>
      </c>
      <c r="H356" s="26">
        <f>$P$19*(CLEF!H336)</f>
        <v>38.749156854795991</v>
      </c>
      <c r="I356" s="26">
        <f>$P$19*(CLEF!I336)</f>
        <v>44.306766686027586</v>
      </c>
      <c r="J356" s="26">
        <f>$P$19*(CLEF!J336)</f>
        <v>46.332683632299315</v>
      </c>
      <c r="K356" s="26">
        <f>$P$19*(CLEF!K336)</f>
        <v>48.330304404131837</v>
      </c>
      <c r="L356" s="26">
        <f>$P$19*(CLEF!L336)</f>
        <v>50.036894901558398</v>
      </c>
      <c r="M356" s="26">
        <f>$P$19*(CLEF!M336)</f>
        <v>50.428506423510278</v>
      </c>
      <c r="N356" s="26">
        <f>$P$19*(CLEF!N336)</f>
        <v>49.035727220934149</v>
      </c>
      <c r="O356" s="26">
        <f>$P$19*(CLEF!O336)</f>
        <v>48.069126170499985</v>
      </c>
      <c r="P356" s="26">
        <f>$P$19*(CLEF!P336)</f>
        <v>46.902580920487495</v>
      </c>
      <c r="Q356" s="26">
        <f>$P$19*(CLEF!Q336)</f>
        <v>45.853796059520576</v>
      </c>
      <c r="R356" s="26">
        <f>$P$19*(CLEF!R336)</f>
        <v>46.468820727294244</v>
      </c>
      <c r="S356" s="26">
        <f>$P$19*(CLEF!S336)</f>
        <v>51.199483628052953</v>
      </c>
      <c r="T356" s="26">
        <f>$P$19*(CLEF!T336)</f>
        <v>54.263913193200167</v>
      </c>
      <c r="U356" s="26">
        <f>$P$19*(CLEF!U336)</f>
        <v>51.51963759185972</v>
      </c>
      <c r="V356" s="26">
        <f>$P$19*(CLEF!V336)</f>
        <v>47.955083206703712</v>
      </c>
      <c r="W356" s="26">
        <f>$P$19*(CLEF!W336)</f>
        <v>43.217998858946395</v>
      </c>
      <c r="X356" s="26">
        <f>$P$19*(CLEF!X336)</f>
        <v>37.984569309620852</v>
      </c>
      <c r="Y356" s="26">
        <f>$P$19*(CLEF!Y336)</f>
        <v>32.342402997609526</v>
      </c>
      <c r="Z356" s="13">
        <f t="shared" si="6"/>
        <v>987.73435245603287</v>
      </c>
    </row>
    <row r="357" spans="1:26" x14ac:dyDescent="0.25">
      <c r="A357" s="82">
        <v>42696</v>
      </c>
      <c r="B357" s="26">
        <f>$P$19*(CLEF!B337)</f>
        <v>27.270144339318271</v>
      </c>
      <c r="C357" s="26">
        <f>$P$19*(CLEF!C337)</f>
        <v>24.223256018251028</v>
      </c>
      <c r="D357" s="26">
        <f>$P$19*(CLEF!D337)</f>
        <v>22.602299325884076</v>
      </c>
      <c r="E357" s="26">
        <f>$P$19*(CLEF!E337)</f>
        <v>22.041325378572218</v>
      </c>
      <c r="F357" s="26">
        <f>$P$19*(CLEF!F337)</f>
        <v>22.24601250002036</v>
      </c>
      <c r="G357" s="26">
        <f>$P$19*(CLEF!G337)</f>
        <v>23.545314299564552</v>
      </c>
      <c r="H357" s="26">
        <f>$P$19*(CLEF!H337)</f>
        <v>26.677896891294051</v>
      </c>
      <c r="I357" s="26">
        <f>$P$19*(CLEF!I337)</f>
        <v>31.189540249676426</v>
      </c>
      <c r="J357" s="26">
        <f>$P$19*(CLEF!J337)</f>
        <v>39.528754035648696</v>
      </c>
      <c r="K357" s="26">
        <f>$P$19*(CLEF!K337)</f>
        <v>47.548892564164973</v>
      </c>
      <c r="L357" s="26">
        <f>$P$19*(CLEF!L337)</f>
        <v>52.47756994798403</v>
      </c>
      <c r="M357" s="26">
        <f>$P$19*(CLEF!M337)</f>
        <v>55.229436573836686</v>
      </c>
      <c r="N357" s="26">
        <f>$P$19*(CLEF!N337)</f>
        <v>55.378061370603163</v>
      </c>
      <c r="O357" s="26">
        <f>$P$19*(CLEF!O337)</f>
        <v>55.203229399588722</v>
      </c>
      <c r="P357" s="26">
        <f>$P$19*(CLEF!P337)</f>
        <v>54.33321575726773</v>
      </c>
      <c r="Q357" s="26">
        <f>$P$19*(CLEF!Q337)</f>
        <v>52.861504065991326</v>
      </c>
      <c r="R357" s="26">
        <f>$P$19*(CLEF!R337)</f>
        <v>52.59686616333623</v>
      </c>
      <c r="S357" s="26">
        <f>$P$19*(CLEF!S337)</f>
        <v>56.839834935432378</v>
      </c>
      <c r="T357" s="26">
        <f>$P$19*(CLEF!T337)</f>
        <v>60.212131162897798</v>
      </c>
      <c r="U357" s="26">
        <f>$P$19*(CLEF!U337)</f>
        <v>57.935238430504349</v>
      </c>
      <c r="V357" s="26">
        <f>$P$19*(CLEF!V337)</f>
        <v>54.680391971645868</v>
      </c>
      <c r="W357" s="26">
        <f>$P$19*(CLEF!W337)</f>
        <v>50.003636747009054</v>
      </c>
      <c r="X357" s="26">
        <f>$P$19*(CLEF!X337)</f>
        <v>44.91924108744147</v>
      </c>
      <c r="Y357" s="26">
        <f>$P$19*(CLEF!Y337)</f>
        <v>38.376834205598783</v>
      </c>
      <c r="Z357" s="13">
        <f t="shared" si="6"/>
        <v>1027.9206274215321</v>
      </c>
    </row>
    <row r="358" spans="1:26" x14ac:dyDescent="0.25">
      <c r="A358" s="82">
        <v>42697</v>
      </c>
      <c r="B358" s="26">
        <f>$P$19*(CLEF!B338)</f>
        <v>32.570118530196297</v>
      </c>
      <c r="C358" s="26">
        <f>$P$19*(CLEF!C338)</f>
        <v>29.041533577211293</v>
      </c>
      <c r="D358" s="26">
        <f>$P$19*(CLEF!D338)</f>
        <v>26.417434224879532</v>
      </c>
      <c r="E358" s="26">
        <f>$P$19*(CLEF!E338)</f>
        <v>24.975404925172171</v>
      </c>
      <c r="F358" s="26">
        <f>$P$19*(CLEF!F338)</f>
        <v>24.711721342485333</v>
      </c>
      <c r="G358" s="26">
        <f>$P$19*(CLEF!G338)</f>
        <v>25.566378449328564</v>
      </c>
      <c r="H358" s="26">
        <f>$P$19*(CLEF!H338)</f>
        <v>27.405373068202934</v>
      </c>
      <c r="I358" s="26">
        <f>$P$19*(CLEF!I338)</f>
        <v>31.842913930222625</v>
      </c>
      <c r="J358" s="26">
        <f>$P$19*(CLEF!J338)</f>
        <v>43.217998858946395</v>
      </c>
      <c r="K358" s="26">
        <f>$P$19*(CLEF!K338)</f>
        <v>56.088957533754964</v>
      </c>
      <c r="L358" s="26">
        <f>$P$19*(CLEF!L338)</f>
        <v>65.333947774617073</v>
      </c>
      <c r="M358" s="26">
        <f>$P$19*(CLEF!M338)</f>
        <v>71.666459546278205</v>
      </c>
      <c r="N358" s="26">
        <f>$P$19*(CLEF!N338)</f>
        <v>75.815217035685407</v>
      </c>
      <c r="O358" s="26">
        <f>$P$19*(CLEF!O338)</f>
        <v>78.896320249894359</v>
      </c>
      <c r="P358" s="26">
        <f>$P$19*(CLEF!P338)</f>
        <v>79.461208567561201</v>
      </c>
      <c r="Q358" s="26">
        <f>$P$19*(CLEF!Q338)</f>
        <v>78.406298368289669</v>
      </c>
      <c r="R358" s="26">
        <f>$P$19*(CLEF!R338)</f>
        <v>74.459899901870742</v>
      </c>
      <c r="S358" s="26">
        <f>$P$19*(CLEF!S338)</f>
        <v>76.030331882203143</v>
      </c>
      <c r="T358" s="26">
        <f>$P$19*(CLEF!T338)</f>
        <v>81.019750591793738</v>
      </c>
      <c r="U358" s="26">
        <f>$P$19*(CLEF!U338)</f>
        <v>77.64822728748868</v>
      </c>
      <c r="V358" s="26">
        <f>$P$19*(CLEF!V338)</f>
        <v>71.86564360685216</v>
      </c>
      <c r="W358" s="26">
        <f>$P$19*(CLEF!W338)</f>
        <v>63.700368628564163</v>
      </c>
      <c r="X358" s="26">
        <f>$P$19*(CLEF!X338)</f>
        <v>55.194495056910299</v>
      </c>
      <c r="Y358" s="26">
        <f>$P$19*(CLEF!Y338)</f>
        <v>47.289837191461821</v>
      </c>
      <c r="Z358" s="13">
        <f t="shared" si="6"/>
        <v>1318.6258401298708</v>
      </c>
    </row>
    <row r="359" spans="1:26" x14ac:dyDescent="0.25">
      <c r="A359" s="82">
        <v>42698</v>
      </c>
      <c r="B359" s="26">
        <f>$P$19*(CLEF!B339)</f>
        <v>38.136877325381434</v>
      </c>
      <c r="C359" s="26">
        <f>$P$19*(CLEF!C339)</f>
        <v>33.041459995767617</v>
      </c>
      <c r="D359" s="26">
        <f>$P$19*(CLEF!D339)</f>
        <v>30.315963628531147</v>
      </c>
      <c r="E359" s="26">
        <f>$P$19*(CLEF!E339)</f>
        <v>29.295502928939484</v>
      </c>
      <c r="F359" s="26">
        <f>$P$19*(CLEF!F339)</f>
        <v>30.109183706196763</v>
      </c>
      <c r="G359" s="26">
        <f>$P$19*(CLEF!G339)</f>
        <v>34.372337278519566</v>
      </c>
      <c r="H359" s="26">
        <f>$P$19*(CLEF!H339)</f>
        <v>42.886310476783144</v>
      </c>
      <c r="I359" s="26">
        <f>$P$19*(CLEF!I339)</f>
        <v>49.382093541754834</v>
      </c>
      <c r="J359" s="26">
        <f>$P$19*(CLEF!J339)</f>
        <v>58.482365409297671</v>
      </c>
      <c r="K359" s="26">
        <f>$P$19*(CLEF!K339)</f>
        <v>69.405503819147654</v>
      </c>
      <c r="L359" s="26">
        <f>$P$19*(CLEF!L339)</f>
        <v>80.059665660216027</v>
      </c>
      <c r="M359" s="26">
        <f>$P$19*(CLEF!M339)</f>
        <v>91.834400235345583</v>
      </c>
      <c r="N359" s="26">
        <f>$P$19*(CLEF!N339)</f>
        <v>101.39948915717781</v>
      </c>
      <c r="O359" s="26">
        <f>$P$19*(CLEF!O339)</f>
        <v>106.42032441182069</v>
      </c>
      <c r="P359" s="26">
        <f>$P$19*(CLEF!P339)</f>
        <v>108.82288505201196</v>
      </c>
      <c r="Q359" s="26">
        <f>$P$19*(CLEF!Q339)</f>
        <v>107.91725544215704</v>
      </c>
      <c r="R359" s="26">
        <f>$P$19*(CLEF!R339)</f>
        <v>102.28929232744314</v>
      </c>
      <c r="S359" s="26">
        <f>$P$19*(CLEF!S339)</f>
        <v>100.2544416747632</v>
      </c>
      <c r="T359" s="26">
        <f>$P$19*(CLEF!T339)</f>
        <v>104.35659573284545</v>
      </c>
      <c r="U359" s="26">
        <f>$P$19*(CLEF!U339)</f>
        <v>97.449279975722646</v>
      </c>
      <c r="V359" s="26">
        <f>$P$19*(CLEF!V339)</f>
        <v>88.662738206363883</v>
      </c>
      <c r="W359" s="26">
        <f>$P$19*(CLEF!W339)</f>
        <v>76.235486489139021</v>
      </c>
      <c r="X359" s="26">
        <f>$P$19*(CLEF!X339)</f>
        <v>65.705068022116393</v>
      </c>
      <c r="Y359" s="26">
        <f>$P$19*(CLEF!Y339)</f>
        <v>53.57331999733848</v>
      </c>
      <c r="Z359" s="13">
        <f t="shared" si="6"/>
        <v>1700.4078404947807</v>
      </c>
    </row>
    <row r="360" spans="1:26" x14ac:dyDescent="0.25">
      <c r="A360" s="82">
        <v>42699</v>
      </c>
      <c r="B360" s="26">
        <f>$P$19*(CLEF!B340)</f>
        <v>43.994308093087284</v>
      </c>
      <c r="C360" s="26">
        <f>$P$19*(CLEF!C340)</f>
        <v>37.919387735510362</v>
      </c>
      <c r="D360" s="26">
        <f>$P$19*(CLEF!D340)</f>
        <v>34.703967959222034</v>
      </c>
      <c r="E360" s="26">
        <f>$P$19*(CLEF!E340)</f>
        <v>33.482166131872546</v>
      </c>
      <c r="F360" s="26">
        <f>$P$19*(CLEF!F340)</f>
        <v>33.782147388573179</v>
      </c>
      <c r="G360" s="26">
        <f>$P$19*(CLEF!G340)</f>
        <v>38.209512062430171</v>
      </c>
      <c r="H360" s="26">
        <f>$P$19*(CLEF!H340)</f>
        <v>47.096010037762582</v>
      </c>
      <c r="I360" s="26">
        <f>$P$19*(CLEF!I340)</f>
        <v>53.616352502931349</v>
      </c>
      <c r="J360" s="26">
        <f>$P$19*(CLEF!J340)</f>
        <v>62.923969905331397</v>
      </c>
      <c r="K360" s="26">
        <f>$P$19*(CLEF!K340)</f>
        <v>73.418692244706861</v>
      </c>
      <c r="L360" s="26">
        <f>$P$19*(CLEF!L340)</f>
        <v>83.192822156893854</v>
      </c>
      <c r="M360" s="26">
        <f>$P$19*(CLEF!M340)</f>
        <v>89.996077302936925</v>
      </c>
      <c r="N360" s="26">
        <f>$P$19*(CLEF!N340)</f>
        <v>93.964611017164273</v>
      </c>
      <c r="O360" s="26">
        <f>$P$19*(CLEF!O340)</f>
        <v>96.881452338732871</v>
      </c>
      <c r="P360" s="26">
        <f>$P$19*(CLEF!P340)</f>
        <v>96.523071329912</v>
      </c>
      <c r="Q360" s="26">
        <f>$P$19*(CLEF!Q340)</f>
        <v>94.558130315949981</v>
      </c>
      <c r="R360" s="26">
        <f>$P$19*(CLEF!R340)</f>
        <v>90.375665844463114</v>
      </c>
      <c r="S360" s="26">
        <f>$P$19*(CLEF!S340)</f>
        <v>91.733034662554218</v>
      </c>
      <c r="T360" s="26">
        <f>$P$19*(CLEF!T340)</f>
        <v>95.566804369242803</v>
      </c>
      <c r="U360" s="26">
        <f>$P$19*(CLEF!U340)</f>
        <v>90.487461560948176</v>
      </c>
      <c r="V360" s="26">
        <f>$P$19*(CLEF!V340)</f>
        <v>82.401227218409716</v>
      </c>
      <c r="W360" s="26">
        <f>$P$19*(CLEF!W340)</f>
        <v>73.297863312707562</v>
      </c>
      <c r="X360" s="26">
        <f>$P$19*(CLEF!X340)</f>
        <v>62.970606160840617</v>
      </c>
      <c r="Y360" s="26">
        <f>$P$19*(CLEF!Y340)</f>
        <v>53.495905022505163</v>
      </c>
      <c r="Z360" s="13">
        <f t="shared" si="6"/>
        <v>1654.5912466746888</v>
      </c>
    </row>
    <row r="361" spans="1:26" x14ac:dyDescent="0.25">
      <c r="A361" s="82">
        <v>42700</v>
      </c>
      <c r="B361" s="26">
        <f>$P$19*(CLEF!B341)</f>
        <v>44.942881755996368</v>
      </c>
      <c r="C361" s="26">
        <f>$P$19*(CLEF!C341)</f>
        <v>39.543538048249026</v>
      </c>
      <c r="D361" s="26">
        <f>$P$19*(CLEF!D341)</f>
        <v>36.19478747196294</v>
      </c>
      <c r="E361" s="26">
        <f>$P$19*(CLEF!E341)</f>
        <v>34.5034173760288</v>
      </c>
      <c r="F361" s="26">
        <f>$P$19*(CLEF!F341)</f>
        <v>34.517229792774401</v>
      </c>
      <c r="G361" s="26">
        <f>$P$19*(CLEF!G341)</f>
        <v>37.062805403879608</v>
      </c>
      <c r="H361" s="26">
        <f>$P$19*(CLEF!H341)</f>
        <v>42.855520700891759</v>
      </c>
      <c r="I361" s="26">
        <f>$P$19*(CLEF!I341)</f>
        <v>48.739812016871646</v>
      </c>
      <c r="J361" s="26">
        <f>$P$19*(CLEF!J341)</f>
        <v>56.22991771073287</v>
      </c>
      <c r="K361" s="26">
        <f>$P$19*(CLEF!K341)</f>
        <v>61.837613446482806</v>
      </c>
      <c r="L361" s="26">
        <f>$P$19*(CLEF!L341)</f>
        <v>62.226499179068419</v>
      </c>
      <c r="M361" s="26">
        <f>$P$19*(CLEF!M341)</f>
        <v>60.889077790523956</v>
      </c>
      <c r="N361" s="26">
        <f>$P$19*(CLEF!N341)</f>
        <v>58.833515423080215</v>
      </c>
      <c r="O361" s="26">
        <f>$P$19*(CLEF!O341)</f>
        <v>55.684682441507327</v>
      </c>
      <c r="P361" s="26">
        <f>$P$19*(CLEF!P341)</f>
        <v>52.00173951607394</v>
      </c>
      <c r="Q361" s="26">
        <f>$P$19*(CLEF!Q341)</f>
        <v>48.518463339482274</v>
      </c>
      <c r="R361" s="26">
        <f>$P$19*(CLEF!R341)</f>
        <v>46.677416690813708</v>
      </c>
      <c r="S361" s="26">
        <f>$P$19*(CLEF!S341)</f>
        <v>50.495315731643373</v>
      </c>
      <c r="T361" s="26">
        <f>$P$19*(CLEF!T341)</f>
        <v>54.863102092405576</v>
      </c>
      <c r="U361" s="26">
        <f>$P$19*(CLEF!U341)</f>
        <v>52.332892345756818</v>
      </c>
      <c r="V361" s="26">
        <f>$P$19*(CLEF!V341)</f>
        <v>48.273111199922248</v>
      </c>
      <c r="W361" s="26">
        <f>$P$19*(CLEF!W341)</f>
        <v>44.205096366599008</v>
      </c>
      <c r="X361" s="26">
        <f>$P$19*(CLEF!X341)</f>
        <v>39.071820659388251</v>
      </c>
      <c r="Y361" s="26">
        <f>$P$19*(CLEF!Y341)</f>
        <v>32.994173475891877</v>
      </c>
      <c r="Z361" s="13">
        <f t="shared" si="6"/>
        <v>1143.4944299760273</v>
      </c>
    </row>
    <row r="362" spans="1:26" x14ac:dyDescent="0.25">
      <c r="A362" s="82">
        <v>42701</v>
      </c>
      <c r="B362" s="26">
        <f>$P$19*(CLEF!B342)</f>
        <v>27.862687896036505</v>
      </c>
      <c r="C362" s="26">
        <f>$P$19*(CLEF!C342)</f>
        <v>24.700034550810248</v>
      </c>
      <c r="D362" s="26">
        <f>$P$19*(CLEF!D342)</f>
        <v>23.164663982056283</v>
      </c>
      <c r="E362" s="26">
        <f>$P$19*(CLEF!E342)</f>
        <v>22.781504169280275</v>
      </c>
      <c r="F362" s="26">
        <f>$P$19*(CLEF!F342)</f>
        <v>23.1816416867198</v>
      </c>
      <c r="G362" s="26">
        <f>$P$19*(CLEF!G342)</f>
        <v>25.040073750972415</v>
      </c>
      <c r="H362" s="26">
        <f>$P$19*(CLEF!H342)</f>
        <v>28.71932620153941</v>
      </c>
      <c r="I362" s="26">
        <f>$P$19*(CLEF!I342)</f>
        <v>34.537953600658739</v>
      </c>
      <c r="J362" s="26">
        <f>$P$19*(CLEF!J342)</f>
        <v>41.860871903265775</v>
      </c>
      <c r="K362" s="26">
        <f>$P$19*(CLEF!K342)</f>
        <v>47.031489439068224</v>
      </c>
      <c r="L362" s="26">
        <f>$P$19*(CLEF!L342)</f>
        <v>50.236676016768548</v>
      </c>
      <c r="M362" s="26">
        <f>$P$19*(CLEF!M342)</f>
        <v>51.51963759185972</v>
      </c>
      <c r="N362" s="26">
        <f>$P$19*(CLEF!N342)</f>
        <v>51.435289803788464</v>
      </c>
      <c r="O362" s="26">
        <f>$P$19*(CLEF!O342)</f>
        <v>49.688235725086223</v>
      </c>
      <c r="P362" s="26">
        <f>$P$19*(CLEF!P342)</f>
        <v>47.727403607960788</v>
      </c>
      <c r="Q362" s="26">
        <f>$P$19*(CLEF!Q342)</f>
        <v>44.738202581455987</v>
      </c>
      <c r="R362" s="26">
        <f>$P$19*(CLEF!R342)</f>
        <v>40.960623732044368</v>
      </c>
      <c r="S362" s="26">
        <f>$P$19*(CLEF!S342)</f>
        <v>39.447491375382164</v>
      </c>
      <c r="T362" s="26">
        <f>$P$19*(CLEF!T342)</f>
        <v>40.532878657000111</v>
      </c>
      <c r="U362" s="26">
        <f>$P$19*(CLEF!U342)</f>
        <v>37.695301866669652</v>
      </c>
      <c r="V362" s="26">
        <f>$P$19*(CLEF!V342)</f>
        <v>35.80683152758683</v>
      </c>
      <c r="W362" s="26">
        <f>$P$19*(CLEF!W342)</f>
        <v>34.145264754426982</v>
      </c>
      <c r="X362" s="26">
        <f>$P$19*(CLEF!X342)</f>
        <v>31.604539866723094</v>
      </c>
      <c r="Y362" s="26">
        <f>$P$19*(CLEF!Y342)</f>
        <v>28.080303599878764</v>
      </c>
      <c r="Z362" s="13">
        <f t="shared" si="6"/>
        <v>882.49892788703937</v>
      </c>
    </row>
    <row r="363" spans="1:26" x14ac:dyDescent="0.25">
      <c r="A363" s="82">
        <v>42702</v>
      </c>
      <c r="B363" s="26">
        <f>$P$19*(CLEF!B343)</f>
        <v>24.904952478101556</v>
      </c>
      <c r="C363" s="26">
        <f>$P$19*(CLEF!C343)</f>
        <v>23.102465608020378</v>
      </c>
      <c r="D363" s="26">
        <f>$P$19*(CLEF!D343)</f>
        <v>22.395975832470064</v>
      </c>
      <c r="E363" s="26">
        <f>$P$19*(CLEF!E343)</f>
        <v>22.635846333255095</v>
      </c>
      <c r="F363" s="26">
        <f>$P$19*(CLEF!F343)</f>
        <v>23.917566463144997</v>
      </c>
      <c r="G363" s="26">
        <f>$P$19*(CLEF!G343)</f>
        <v>26.720418721683046</v>
      </c>
      <c r="H363" s="26">
        <f>$P$19*(CLEF!H343)</f>
        <v>31.512080704439335</v>
      </c>
      <c r="I363" s="26">
        <f>$P$19*(CLEF!I343)</f>
        <v>36.984119614838036</v>
      </c>
      <c r="J363" s="26">
        <f>$P$19*(CLEF!J343)</f>
        <v>42.571239424291768</v>
      </c>
      <c r="K363" s="26">
        <f>$P$19*(CLEF!K343)</f>
        <v>45.893608339876593</v>
      </c>
      <c r="L363" s="26">
        <f>$P$19*(CLEF!L343)</f>
        <v>46.34868939559037</v>
      </c>
      <c r="M363" s="26">
        <f>$P$19*(CLEF!M343)</f>
        <v>44.848356397691518</v>
      </c>
      <c r="N363" s="26">
        <f>$P$19*(CLEF!N343)</f>
        <v>43.025001293315171</v>
      </c>
      <c r="O363" s="26">
        <f>$P$19*(CLEF!O343)</f>
        <v>41.405742129552159</v>
      </c>
      <c r="P363" s="26">
        <f>$P$19*(CLEF!P343)</f>
        <v>39.928892589641407</v>
      </c>
      <c r="Q363" s="26">
        <f>$P$19*(CLEF!Q343)</f>
        <v>38.983688761145956</v>
      </c>
      <c r="R363" s="26">
        <f>$P$19*(CLEF!R343)</f>
        <v>39.057125099326619</v>
      </c>
      <c r="S363" s="26">
        <f>$P$19*(CLEF!S343)</f>
        <v>43.986510794490677</v>
      </c>
      <c r="T363" s="26">
        <f>$P$19*(CLEF!T343)</f>
        <v>49.953770246248801</v>
      </c>
      <c r="U363" s="26">
        <f>$P$19*(CLEF!U343)</f>
        <v>48.224115403839775</v>
      </c>
      <c r="V363" s="26">
        <f>$P$19*(CLEF!V343)</f>
        <v>45.615285171000252</v>
      </c>
      <c r="W363" s="26">
        <f>$P$19*(CLEF!W343)</f>
        <v>44.048908532256362</v>
      </c>
      <c r="X363" s="26">
        <f>$P$19*(CLEF!X343)</f>
        <v>38.969009785935327</v>
      </c>
      <c r="Y363" s="26">
        <f>$P$19*(CLEF!Y343)</f>
        <v>33.577469596103718</v>
      </c>
      <c r="Z363" s="13">
        <f t="shared" si="6"/>
        <v>898.61083871625897</v>
      </c>
    </row>
    <row r="364" spans="1:26" x14ac:dyDescent="0.25">
      <c r="A364" s="82">
        <v>42703</v>
      </c>
      <c r="B364" s="26">
        <f>$P$19*(CLEF!B344)</f>
        <v>29.066880757831097</v>
      </c>
      <c r="C364" s="26">
        <f>$P$19*(CLEF!C344)</f>
        <v>26.756892955256507</v>
      </c>
      <c r="D364" s="26">
        <f>$P$19*(CLEF!D344)</f>
        <v>25.566378449328564</v>
      </c>
      <c r="E364" s="26">
        <f>$P$19*(CLEF!E344)</f>
        <v>25.417987222547072</v>
      </c>
      <c r="F364" s="26">
        <f>$P$19*(CLEF!F344)</f>
        <v>26.1161773167224</v>
      </c>
      <c r="G364" s="26">
        <f>$P$19*(CLEF!G344)</f>
        <v>27.608843276208567</v>
      </c>
      <c r="H364" s="26">
        <f>$P$19*(CLEF!H344)</f>
        <v>31.012522879024285</v>
      </c>
      <c r="I364" s="26">
        <f>$P$19*(CLEF!I344)</f>
        <v>35.617145403872996</v>
      </c>
      <c r="J364" s="26">
        <f>$P$19*(CLEF!J344)</f>
        <v>40.862870201594873</v>
      </c>
      <c r="K364" s="26">
        <f>$P$19*(CLEF!K344)</f>
        <v>43.380450584203125</v>
      </c>
      <c r="L364" s="26">
        <f>$P$19*(CLEF!L344)</f>
        <v>43.706268274628215</v>
      </c>
      <c r="M364" s="26">
        <f>$P$19*(CLEF!M344)</f>
        <v>43.496674110388867</v>
      </c>
      <c r="N364" s="26">
        <f>$P$19*(CLEF!N344)</f>
        <v>42.747843555739685</v>
      </c>
      <c r="O364" s="26">
        <f>$P$19*(CLEF!O344)</f>
        <v>41.921743834738983</v>
      </c>
      <c r="P364" s="26">
        <f>$P$19*(CLEF!P344)</f>
        <v>40.92301239962385</v>
      </c>
      <c r="Q364" s="26">
        <f>$P$19*(CLEF!Q344)</f>
        <v>39.943751234071257</v>
      </c>
      <c r="R364" s="26">
        <f>$P$19*(CLEF!R344)</f>
        <v>39.086518983591723</v>
      </c>
      <c r="S364" s="26">
        <f>$P$19*(CLEF!S344)</f>
        <v>42.471581400118495</v>
      </c>
      <c r="T364" s="26">
        <f>$P$19*(CLEF!T344)</f>
        <v>47.039552095280911</v>
      </c>
      <c r="U364" s="26">
        <f>$P$19*(CLEF!U344)</f>
        <v>44.958645656876932</v>
      </c>
      <c r="V364" s="26">
        <f>$P$19*(CLEF!V344)</f>
        <v>41.815246978150121</v>
      </c>
      <c r="W364" s="26">
        <f>$P$19*(CLEF!W344)</f>
        <v>38.369551728418799</v>
      </c>
      <c r="X364" s="26">
        <f>$P$19*(CLEF!X344)</f>
        <v>33.953187302508809</v>
      </c>
      <c r="Y364" s="26">
        <f>$P$19*(CLEF!Y344)</f>
        <v>28.933931409406469</v>
      </c>
      <c r="Z364" s="13">
        <f t="shared" si="6"/>
        <v>880.77365801013252</v>
      </c>
    </row>
    <row r="365" spans="1:26" x14ac:dyDescent="0.25">
      <c r="A365" s="82">
        <v>42704</v>
      </c>
      <c r="B365" s="26">
        <f>$P$19*(CLEF!B345)</f>
        <v>24.362319993930662</v>
      </c>
      <c r="C365" s="26">
        <f>$P$19*(CLEF!C345)</f>
        <v>21.601992675441178</v>
      </c>
      <c r="D365" s="26">
        <f>$P$19*(CLEF!D345)</f>
        <v>20.273460076000109</v>
      </c>
      <c r="E365" s="26">
        <f>$P$19*(CLEF!E345)</f>
        <v>19.778939899077944</v>
      </c>
      <c r="F365" s="26">
        <f>$P$19*(CLEF!F345)</f>
        <v>20.020176231446801</v>
      </c>
      <c r="G365" s="26">
        <f>$P$19*(CLEF!G345)</f>
        <v>21.064441374997045</v>
      </c>
      <c r="H365" s="26">
        <f>$P$19*(CLEF!H345)</f>
        <v>23.147692496711898</v>
      </c>
      <c r="I365" s="26">
        <f>$P$19*(CLEF!I345)</f>
        <v>26.641476558486357</v>
      </c>
      <c r="J365" s="26">
        <f>$P$19*(CLEF!J345)</f>
        <v>33.109070905032652</v>
      </c>
      <c r="K365" s="26">
        <f>$P$19*(CLEF!K345)</f>
        <v>38.493447821300883</v>
      </c>
      <c r="L365" s="26">
        <f>$P$19*(CLEF!L345)</f>
        <v>42.020755049723036</v>
      </c>
      <c r="M365" s="26">
        <f>$P$19*(CLEF!M345)</f>
        <v>44.408553790448657</v>
      </c>
      <c r="N365" s="26">
        <f>$P$19*(CLEF!N345)</f>
        <v>46.188756149062357</v>
      </c>
      <c r="O365" s="26">
        <f>$P$19*(CLEF!O345)</f>
        <v>47.112147097790768</v>
      </c>
      <c r="P365" s="26">
        <f>$P$19*(CLEF!P345)</f>
        <v>47.29792196080917</v>
      </c>
      <c r="Q365" s="26">
        <f>$P$19*(CLEF!Q345)</f>
        <v>46.677416690813708</v>
      </c>
      <c r="R365" s="26">
        <f>$P$19*(CLEF!R345)</f>
        <v>45.77422332646794</v>
      </c>
      <c r="S365" s="26">
        <f>$P$19*(CLEF!S345)</f>
        <v>49.431673953835258</v>
      </c>
      <c r="T365" s="26">
        <f>$P$19*(CLEF!T345)</f>
        <v>56.20347420235808</v>
      </c>
      <c r="U365" s="26">
        <f>$P$19*(CLEF!U345)</f>
        <v>53.8059007650712</v>
      </c>
      <c r="V365" s="26">
        <f>$P$19*(CLEF!V345)</f>
        <v>49.920539733117785</v>
      </c>
      <c r="W365" s="26">
        <f>$P$19*(CLEF!W345)</f>
        <v>44.283293939089113</v>
      </c>
      <c r="X365" s="26">
        <f>$P$19*(CLEF!X345)</f>
        <v>37.919387735510362</v>
      </c>
      <c r="Y365" s="26">
        <f>$P$19*(CLEF!Y345)</f>
        <v>30.568933397468552</v>
      </c>
      <c r="Z365" s="13">
        <f t="shared" si="6"/>
        <v>890.10599582399152</v>
      </c>
    </row>
    <row r="366" spans="1:26" x14ac:dyDescent="0.25">
      <c r="A366" s="17">
        <v>42705</v>
      </c>
      <c r="B366" s="26">
        <f>$P$19*(CLEF!B346)</f>
        <v>25.400209298822549</v>
      </c>
      <c r="C366" s="26">
        <f>$P$19*(CLEF!C346)</f>
        <v>22.279294149775296</v>
      </c>
      <c r="D366" s="26">
        <f>$P$19*(CLEF!D346)</f>
        <v>20.800886324905491</v>
      </c>
      <c r="E366" s="26">
        <f>$P$19*(CLEF!E346)</f>
        <v>20.342331779459286</v>
      </c>
      <c r="F366" s="26">
        <f>$P$19*(CLEF!F346)</f>
        <v>21.123834836106671</v>
      </c>
      <c r="G366" s="26">
        <f>$P$19*(CLEF!G346)</f>
        <v>25.151971395187601</v>
      </c>
      <c r="H366" s="26">
        <f>$P$19*(CLEF!H346)</f>
        <v>33.488969030444288</v>
      </c>
      <c r="I366" s="26">
        <f>$P$19*(CLEF!I346)</f>
        <v>38.602933751765718</v>
      </c>
      <c r="J366" s="26">
        <f>$P$19*(CLEF!J346)</f>
        <v>43.256650199732036</v>
      </c>
      <c r="K366" s="26">
        <f>$P$19*(CLEF!K346)</f>
        <v>48.665973150536374</v>
      </c>
      <c r="L366" s="26">
        <f>$P$19*(CLEF!L346)</f>
        <v>54.654315403099545</v>
      </c>
      <c r="M366" s="26">
        <f>$P$19*(CLEF!M346)</f>
        <v>59.538968645442708</v>
      </c>
      <c r="N366" s="26">
        <f>$P$19*(CLEF!N346)</f>
        <v>61.87459766422468</v>
      </c>
      <c r="O366" s="26">
        <f>$P$19*(CLEF!O346)</f>
        <v>62.76553586023072</v>
      </c>
      <c r="P366" s="26">
        <f>$P$19*(CLEF!P346)</f>
        <v>61.652858206283511</v>
      </c>
      <c r="Q366" s="26">
        <f>$P$19*(CLEF!Q346)</f>
        <v>59.656952929976846</v>
      </c>
      <c r="R366" s="26">
        <f>$P$19*(CLEF!R346)</f>
        <v>57.818969987013766</v>
      </c>
      <c r="S366" s="26">
        <f>$P$19*(CLEF!S346)</f>
        <v>62.050423689746268</v>
      </c>
      <c r="T366" s="26">
        <f>$P$19*(CLEF!T346)</f>
        <v>69.258670877325216</v>
      </c>
      <c r="U366" s="26">
        <f>$P$19*(CLEF!U346)</f>
        <v>66.997831244151726</v>
      </c>
      <c r="V366" s="26">
        <f>$P$19*(CLEF!V346)</f>
        <v>61.828369119635994</v>
      </c>
      <c r="W366" s="26">
        <f>$P$19*(CLEF!W346)</f>
        <v>53.909431697471923</v>
      </c>
      <c r="X366" s="26">
        <f>$P$19*(CLEF!X346)</f>
        <v>45.203339585162659</v>
      </c>
      <c r="Y366" s="26">
        <f>$P$19*(CLEF!Y346)</f>
        <v>36.011129596071811</v>
      </c>
      <c r="Z366" s="13">
        <f t="shared" si="6"/>
        <v>1112.3344484225727</v>
      </c>
    </row>
    <row r="367" spans="1:26" x14ac:dyDescent="0.25">
      <c r="A367" s="17">
        <v>42706</v>
      </c>
      <c r="B367" s="26">
        <f>$P$19*(CLEF!B347)</f>
        <v>29.016197453158821</v>
      </c>
      <c r="C367" s="26">
        <f>$P$19*(CLEF!C347)</f>
        <v>25.028309563325969</v>
      </c>
      <c r="D367" s="26">
        <f>$P$19*(CLEF!D347)</f>
        <v>22.641439919774371</v>
      </c>
      <c r="E367" s="26">
        <f>$P$19*(CLEF!E347)</f>
        <v>21.733328110552339</v>
      </c>
      <c r="F367" s="26">
        <f>$P$19*(CLEF!F347)</f>
        <v>22.357048077501009</v>
      </c>
      <c r="G367" s="26">
        <f>$P$19*(CLEF!G347)</f>
        <v>26.104162974239962</v>
      </c>
      <c r="H367" s="26">
        <f>$P$19*(CLEF!H347)</f>
        <v>34.856497451847076</v>
      </c>
      <c r="I367" s="26">
        <f>$P$19*(CLEF!I347)</f>
        <v>39.824959474603787</v>
      </c>
      <c r="J367" s="26">
        <f>$P$19*(CLEF!J347)</f>
        <v>43.589764879081756</v>
      </c>
      <c r="K367" s="26">
        <f>$P$19*(CLEF!K347)</f>
        <v>49.299514804457495</v>
      </c>
      <c r="L367" s="26">
        <f>$P$19*(CLEF!L347)</f>
        <v>55.08101148631772</v>
      </c>
      <c r="M367" s="26">
        <f>$P$19*(CLEF!M347)</f>
        <v>58.761398962625393</v>
      </c>
      <c r="N367" s="26">
        <f>$P$19*(CLEF!N347)</f>
        <v>60.934953907028799</v>
      </c>
      <c r="O367" s="26">
        <f>$P$19*(CLEF!O347)</f>
        <v>62.309990428688778</v>
      </c>
      <c r="P367" s="26">
        <f>$P$19*(CLEF!P347)</f>
        <v>61.837613446482806</v>
      </c>
      <c r="Q367" s="26">
        <f>$P$19*(CLEF!Q347)</f>
        <v>60.239501349822532</v>
      </c>
      <c r="R367" s="26">
        <f>$P$19*(CLEF!R347)</f>
        <v>58.096418304999574</v>
      </c>
      <c r="S367" s="26">
        <f>$P$19*(CLEF!S347)</f>
        <v>62.737597642159045</v>
      </c>
      <c r="T367" s="26">
        <f>$P$19*(CLEF!T347)</f>
        <v>69.817463225694439</v>
      </c>
      <c r="U367" s="26">
        <f>$P$19*(CLEF!U347)</f>
        <v>67.209697187461089</v>
      </c>
      <c r="V367" s="26">
        <f>$P$19*(CLEF!V347)</f>
        <v>62.096735158590008</v>
      </c>
      <c r="W367" s="26">
        <f>$P$19*(CLEF!W347)</f>
        <v>54.4893082287171</v>
      </c>
      <c r="X367" s="26">
        <f>$P$19*(CLEF!X347)</f>
        <v>45.345724677256136</v>
      </c>
      <c r="Y367" s="26">
        <f>$P$19*(CLEF!Y347)</f>
        <v>36.088773994677346</v>
      </c>
      <c r="Z367" s="13">
        <f t="shared" si="6"/>
        <v>1129.4974107090632</v>
      </c>
    </row>
    <row r="368" spans="1:26" x14ac:dyDescent="0.25">
      <c r="A368" s="17">
        <v>42707</v>
      </c>
      <c r="B368" s="26">
        <f>$P$19*(CLEF!B348)</f>
        <v>28.927608089442963</v>
      </c>
      <c r="C368" s="26">
        <f>$P$19*(CLEF!C348)</f>
        <v>24.688350523276998</v>
      </c>
      <c r="D368" s="26">
        <f>$P$19*(CLEF!D348)</f>
        <v>22.563192592731248</v>
      </c>
      <c r="E368" s="26">
        <f>$P$19*(CLEF!E348)</f>
        <v>21.585603732988353</v>
      </c>
      <c r="F368" s="26">
        <f>$P$19*(CLEF!F348)</f>
        <v>22.002707207488587</v>
      </c>
      <c r="G368" s="26">
        <f>$P$19*(CLEF!G348)</f>
        <v>25.768883626316327</v>
      </c>
      <c r="H368" s="26">
        <f>$P$19*(CLEF!H348)</f>
        <v>35.288152751033564</v>
      </c>
      <c r="I368" s="26">
        <f>$P$19*(CLEF!I348)</f>
        <v>39.832378776804561</v>
      </c>
      <c r="J368" s="26">
        <f>$P$19*(CLEF!J348)</f>
        <v>44.510457679862228</v>
      </c>
      <c r="K368" s="26">
        <f>$P$19*(CLEF!K348)</f>
        <v>51.553396056081056</v>
      </c>
      <c r="L368" s="26">
        <f>$P$19*(CLEF!L348)</f>
        <v>57.266065606269215</v>
      </c>
      <c r="M368" s="26">
        <f>$P$19*(CLEF!M348)</f>
        <v>62.096735158590008</v>
      </c>
      <c r="N368" s="26">
        <f>$P$19*(CLEF!N348)</f>
        <v>65.838547049220011</v>
      </c>
      <c r="O368" s="26">
        <f>$P$19*(CLEF!O348)</f>
        <v>67.624764525982684</v>
      </c>
      <c r="P368" s="26">
        <f>$P$19*(CLEF!P348)</f>
        <v>69.024061575003884</v>
      </c>
      <c r="Q368" s="26">
        <f>$P$19*(CLEF!Q348)</f>
        <v>69.680007980562294</v>
      </c>
      <c r="R368" s="26">
        <f>$P$19*(CLEF!R348)</f>
        <v>66.498386748551894</v>
      </c>
      <c r="S368" s="26">
        <f>$P$19*(CLEF!S348)</f>
        <v>67.982938224165977</v>
      </c>
      <c r="T368" s="26">
        <f>$P$19*(CLEF!T348)</f>
        <v>74.439612482878488</v>
      </c>
      <c r="U368" s="26">
        <f>$P$19*(CLEF!U348)</f>
        <v>70.951685637650726</v>
      </c>
      <c r="V368" s="26">
        <f>$P$19*(CLEF!V348)</f>
        <v>64.907038161442216</v>
      </c>
      <c r="W368" s="26">
        <f>$P$19*(CLEF!W348)</f>
        <v>56.503531472959146</v>
      </c>
      <c r="X368" s="26">
        <f>$P$19*(CLEF!X348)</f>
        <v>47.007305616642896</v>
      </c>
      <c r="Y368" s="26">
        <f>$P$19*(CLEF!Y348)</f>
        <v>37.041337350806401</v>
      </c>
      <c r="Z368" s="13">
        <f t="shared" si="6"/>
        <v>1193.5827486267515</v>
      </c>
    </row>
    <row r="369" spans="1:26" x14ac:dyDescent="0.25">
      <c r="A369" s="17">
        <v>42708</v>
      </c>
      <c r="B369" s="26">
        <f>$P$19*(CLEF!B349)</f>
        <v>29.678530062907441</v>
      </c>
      <c r="C369" s="26">
        <f>$P$19*(CLEF!C349)</f>
        <v>25.5604345078318</v>
      </c>
      <c r="D369" s="26">
        <f>$P$19*(CLEF!D349)</f>
        <v>23.329042314171453</v>
      </c>
      <c r="E369" s="26">
        <f>$P$19*(CLEF!E349)</f>
        <v>22.401539704464621</v>
      </c>
      <c r="F369" s="26">
        <f>$P$19*(CLEF!F349)</f>
        <v>22.938888877037133</v>
      </c>
      <c r="G369" s="26">
        <f>$P$19*(CLEF!G349)</f>
        <v>26.896941310946858</v>
      </c>
      <c r="H369" s="26">
        <f>$P$19*(CLEF!H349)</f>
        <v>35.525994717230013</v>
      </c>
      <c r="I369" s="26">
        <f>$P$19*(CLEF!I349)</f>
        <v>40.750222783907155</v>
      </c>
      <c r="J369" s="26">
        <f>$P$19*(CLEF!J349)</f>
        <v>45.32989305490063</v>
      </c>
      <c r="K369" s="26">
        <f>$P$19*(CLEF!K349)</f>
        <v>52.247881163645353</v>
      </c>
      <c r="L369" s="26">
        <f>$P$19*(CLEF!L349)</f>
        <v>58.096418304999574</v>
      </c>
      <c r="M369" s="26">
        <f>$P$19*(CLEF!M349)</f>
        <v>63.194700667624573</v>
      </c>
      <c r="N369" s="26">
        <f>$P$19*(CLEF!N349)</f>
        <v>67.277179218613099</v>
      </c>
      <c r="O369" s="26">
        <f>$P$19*(CLEF!O349)</f>
        <v>69.121767078489015</v>
      </c>
      <c r="P369" s="26">
        <f>$P$19*(CLEF!P349)</f>
        <v>70.358777214210392</v>
      </c>
      <c r="Q369" s="26">
        <f>$P$19*(CLEF!Q349)</f>
        <v>70.82301103457273</v>
      </c>
      <c r="R369" s="26">
        <f>$P$19*(CLEF!R349)</f>
        <v>67.363991584647266</v>
      </c>
      <c r="S369" s="26">
        <f>$P$19*(CLEF!S349)</f>
        <v>69.004528766732363</v>
      </c>
      <c r="T369" s="26">
        <f>$P$19*(CLEF!T349)</f>
        <v>75.866407214866513</v>
      </c>
      <c r="U369" s="26">
        <f>$P$19*(CLEF!U349)</f>
        <v>72.905856518473442</v>
      </c>
      <c r="V369" s="26">
        <f>$P$19*(CLEF!V349)</f>
        <v>67.248254201906633</v>
      </c>
      <c r="W369" s="26">
        <f>$P$19*(CLEF!W349)</f>
        <v>59.348625347007761</v>
      </c>
      <c r="X369" s="26">
        <f>$P$19*(CLEF!X349)</f>
        <v>49.233501569172624</v>
      </c>
      <c r="Y369" s="26">
        <f>$P$19*(CLEF!Y349)</f>
        <v>39.277848735143728</v>
      </c>
      <c r="Z369" s="13">
        <f t="shared" si="6"/>
        <v>1223.7802359535024</v>
      </c>
    </row>
    <row r="370" spans="1:26" x14ac:dyDescent="0.25">
      <c r="A370" s="17">
        <v>42709</v>
      </c>
      <c r="B370" s="26">
        <f>$P$19*(CLEF!B350)</f>
        <v>31.571503189038214</v>
      </c>
      <c r="C370" s="26">
        <f>$P$19*(CLEF!C350)</f>
        <v>26.762974412809523</v>
      </c>
      <c r="D370" s="26">
        <f>$P$19*(CLEF!D350)</f>
        <v>24.315921109101438</v>
      </c>
      <c r="E370" s="26">
        <f>$P$19*(CLEF!E350)</f>
        <v>23.346080138919859</v>
      </c>
      <c r="F370" s="26">
        <f>$P$19*(CLEF!F350)</f>
        <v>23.722485771123953</v>
      </c>
      <c r="G370" s="26">
        <f>$P$19*(CLEF!G350)</f>
        <v>27.602666455762272</v>
      </c>
      <c r="H370" s="26">
        <f>$P$19*(CLEF!H350)</f>
        <v>36.364732440214503</v>
      </c>
      <c r="I370" s="26">
        <f>$P$19*(CLEF!I350)</f>
        <v>41.693702133415769</v>
      </c>
      <c r="J370" s="26">
        <f>$P$19*(CLEF!J350)</f>
        <v>47.330267948553228</v>
      </c>
      <c r="K370" s="26">
        <f>$P$19*(CLEF!K350)</f>
        <v>55.73733105102373</v>
      </c>
      <c r="L370" s="26">
        <f>$P$19*(CLEF!L350)</f>
        <v>62.402824132191085</v>
      </c>
      <c r="M370" s="26">
        <f>$P$19*(CLEF!M350)</f>
        <v>67.084463249931218</v>
      </c>
      <c r="N370" s="26">
        <f>$P$19*(CLEF!N350)</f>
        <v>69.719267087033728</v>
      </c>
      <c r="O370" s="26">
        <f>$P$19*(CLEF!O350)</f>
        <v>69.474079068395127</v>
      </c>
      <c r="P370" s="26">
        <f>$P$19*(CLEF!P350)</f>
        <v>69.209761115157335</v>
      </c>
      <c r="Q370" s="26">
        <f>$P$19*(CLEF!Q350)</f>
        <v>70.181389794070171</v>
      </c>
      <c r="R370" s="26">
        <f>$P$19*(CLEF!R350)</f>
        <v>68.877632888924722</v>
      </c>
      <c r="S370" s="26">
        <f>$P$19*(CLEF!S350)</f>
        <v>70.595642056268446</v>
      </c>
      <c r="T370" s="26">
        <f>$P$19*(CLEF!T350)</f>
        <v>74.317946015903416</v>
      </c>
      <c r="U370" s="26">
        <f>$P$19*(CLEF!U350)</f>
        <v>69.778176477804649</v>
      </c>
      <c r="V370" s="26">
        <f>$P$19*(CLEF!V350)</f>
        <v>64.095059059001613</v>
      </c>
      <c r="W370" s="26">
        <f>$P$19*(CLEF!W350)</f>
        <v>57.310556196679627</v>
      </c>
      <c r="X370" s="26">
        <f>$P$19*(CLEF!X350)</f>
        <v>49.945461581412872</v>
      </c>
      <c r="Y370" s="26">
        <f>$P$19*(CLEF!Y350)</f>
        <v>41.466282364005266</v>
      </c>
      <c r="Z370" s="13">
        <f t="shared" si="6"/>
        <v>1242.9062057367419</v>
      </c>
    </row>
    <row r="371" spans="1:26" x14ac:dyDescent="0.25">
      <c r="A371" s="17">
        <v>42710</v>
      </c>
      <c r="B371" s="26">
        <f>$P$19*(CLEF!B351)</f>
        <v>33.795814687872479</v>
      </c>
      <c r="C371" s="26">
        <f>$P$19*(CLEF!C351)</f>
        <v>28.839154168676984</v>
      </c>
      <c r="D371" s="26">
        <f>$P$19*(CLEF!D351)</f>
        <v>25.930265628683198</v>
      </c>
      <c r="E371" s="26">
        <f>$P$19*(CLEF!E351)</f>
        <v>24.188552217522385</v>
      </c>
      <c r="F371" s="26">
        <f>$P$19*(CLEF!F351)</f>
        <v>23.49970043101624</v>
      </c>
      <c r="G371" s="26">
        <f>$P$19*(CLEF!G351)</f>
        <v>24.26377522788114</v>
      </c>
      <c r="H371" s="26">
        <f>$P$19*(CLEF!H351)</f>
        <v>26.744732113256859</v>
      </c>
      <c r="I371" s="26">
        <f>$P$19*(CLEF!I351)</f>
        <v>30.947088731453704</v>
      </c>
      <c r="J371" s="26">
        <f>$P$19*(CLEF!J351)</f>
        <v>40.547849249174256</v>
      </c>
      <c r="K371" s="26">
        <f>$P$19*(CLEF!K351)</f>
        <v>51.132209944091677</v>
      </c>
      <c r="L371" s="26">
        <f>$P$19*(CLEF!L351)</f>
        <v>59.620637634558854</v>
      </c>
      <c r="M371" s="26">
        <f>$P$19*(CLEF!M351)</f>
        <v>65.552686411079463</v>
      </c>
      <c r="N371" s="26">
        <f>$P$19*(CLEF!N351)</f>
        <v>69.699636151727105</v>
      </c>
      <c r="O371" s="26">
        <f>$P$19*(CLEF!O351)</f>
        <v>72.314818382501656</v>
      </c>
      <c r="P371" s="26">
        <f>$P$19*(CLEF!P351)</f>
        <v>73.499300148876415</v>
      </c>
      <c r="Q371" s="26">
        <f>$P$19*(CLEF!Q351)</f>
        <v>72.54493699089555</v>
      </c>
      <c r="R371" s="26">
        <f>$P$19*(CLEF!R351)</f>
        <v>68.293472974389687</v>
      </c>
      <c r="S371" s="26">
        <f>$P$19*(CLEF!S351)</f>
        <v>66.507973828986152</v>
      </c>
      <c r="T371" s="26">
        <f>$P$19*(CLEF!T351)</f>
        <v>69.346751984461292</v>
      </c>
      <c r="U371" s="26">
        <f>$P$19*(CLEF!U351)</f>
        <v>62.858708171107693</v>
      </c>
      <c r="V371" s="26">
        <f>$P$19*(CLEF!V351)</f>
        <v>56.830972060158665</v>
      </c>
      <c r="W371" s="26">
        <f>$P$19*(CLEF!W351)</f>
        <v>50.838407580943716</v>
      </c>
      <c r="X371" s="26">
        <f>$P$19*(CLEF!X351)</f>
        <v>43.77624494378562</v>
      </c>
      <c r="Y371" s="26">
        <f>$P$19*(CLEF!Y351)</f>
        <v>36.117029052506751</v>
      </c>
      <c r="Z371" s="13">
        <f t="shared" si="6"/>
        <v>1177.6907187156075</v>
      </c>
    </row>
    <row r="372" spans="1:26" x14ac:dyDescent="0.25">
      <c r="A372" s="17">
        <v>42711</v>
      </c>
      <c r="B372" s="26">
        <f>$P$19*(CLEF!B352)</f>
        <v>28.99087238567369</v>
      </c>
      <c r="C372" s="26">
        <f>$P$19*(CLEF!C352)</f>
        <v>24.91081971466242</v>
      </c>
      <c r="D372" s="26">
        <f>$P$19*(CLEF!D352)</f>
        <v>22.390412651510967</v>
      </c>
      <c r="E372" s="26">
        <f>$P$19*(CLEF!E352)</f>
        <v>20.822338829680877</v>
      </c>
      <c r="F372" s="26">
        <f>$P$19*(CLEF!F352)</f>
        <v>20.39538948196715</v>
      </c>
      <c r="G372" s="26">
        <f>$P$19*(CLEF!G352)</f>
        <v>20.999743871225274</v>
      </c>
      <c r="H372" s="26">
        <f>$P$19*(CLEF!H352)</f>
        <v>22.61347889753258</v>
      </c>
      <c r="I372" s="26">
        <f>$P$19*(CLEF!I352)</f>
        <v>25.703279829540659</v>
      </c>
      <c r="J372" s="26">
        <f>$P$19*(CLEF!J352)</f>
        <v>33.816320819587375</v>
      </c>
      <c r="K372" s="26">
        <f>$P$19*(CLEF!K352)</f>
        <v>42.932515871683975</v>
      </c>
      <c r="L372" s="26">
        <f>$P$19*(CLEF!L352)</f>
        <v>49.307769568527668</v>
      </c>
      <c r="M372" s="26">
        <f>$P$19*(CLEF!M352)</f>
        <v>53.668014313812925</v>
      </c>
      <c r="N372" s="26">
        <f>$P$19*(CLEF!N352)</f>
        <v>56.01854378467003</v>
      </c>
      <c r="O372" s="26">
        <f>$P$19*(CLEF!O352)</f>
        <v>57.328357270092013</v>
      </c>
      <c r="P372" s="26">
        <f>$P$19*(CLEF!P352)</f>
        <v>57.720680213048453</v>
      </c>
      <c r="Q372" s="26">
        <f>$P$19*(CLEF!Q352)</f>
        <v>56.01854378467003</v>
      </c>
      <c r="R372" s="26">
        <f>$P$19*(CLEF!R352)</f>
        <v>53.728317868621467</v>
      </c>
      <c r="S372" s="26">
        <f>$P$19*(CLEF!S352)</f>
        <v>56.424026806899199</v>
      </c>
      <c r="T372" s="26">
        <f>$P$19*(CLEF!T352)</f>
        <v>63.615950700393874</v>
      </c>
      <c r="U372" s="26">
        <f>$P$19*(CLEF!U352)</f>
        <v>58.851551448548506</v>
      </c>
      <c r="V372" s="26">
        <f>$P$19*(CLEF!V352)</f>
        <v>53.926696527368463</v>
      </c>
      <c r="W372" s="26">
        <f>$P$19*(CLEF!W352)</f>
        <v>47.152501840981742</v>
      </c>
      <c r="X372" s="26">
        <f>$P$19*(CLEF!X352)</f>
        <v>39.005712406727838</v>
      </c>
      <c r="Y372" s="26">
        <f>$P$19*(CLEF!Y352)</f>
        <v>30.901325944764075</v>
      </c>
      <c r="Z372" s="13">
        <f t="shared" si="6"/>
        <v>997.24316483219116</v>
      </c>
    </row>
    <row r="373" spans="1:26" x14ac:dyDescent="0.25">
      <c r="A373" s="17">
        <v>42712</v>
      </c>
      <c r="B373" s="26">
        <f>$P$19*(CLEF!B353)</f>
        <v>24.73510321826101</v>
      </c>
      <c r="C373" s="26">
        <f>$P$19*(CLEF!C353)</f>
        <v>21.318798052099762</v>
      </c>
      <c r="D373" s="26">
        <f>$P$19*(CLEF!D353)</f>
        <v>19.700592026375599</v>
      </c>
      <c r="E373" s="26">
        <f>$P$19*(CLEF!E353)</f>
        <v>19.151365336341446</v>
      </c>
      <c r="F373" s="26">
        <f>$P$19*(CLEF!F353)</f>
        <v>19.784168618875093</v>
      </c>
      <c r="G373" s="26">
        <f>$P$19*(CLEF!G353)</f>
        <v>23.459824575398038</v>
      </c>
      <c r="H373" s="26">
        <f>$P$19*(CLEF!H353)</f>
        <v>31.432937795441923</v>
      </c>
      <c r="I373" s="26">
        <f>$P$19*(CLEF!I353)</f>
        <v>36.329294414311143</v>
      </c>
      <c r="J373" s="26">
        <f>$P$19*(CLEF!J353)</f>
        <v>39.743392758735503</v>
      </c>
      <c r="K373" s="26">
        <f>$P$19*(CLEF!K353)</f>
        <v>43.931949053307257</v>
      </c>
      <c r="L373" s="26">
        <f>$P$19*(CLEF!L353)</f>
        <v>47.719282213734118</v>
      </c>
      <c r="M373" s="26">
        <f>$P$19*(CLEF!M353)</f>
        <v>50.270011567289252</v>
      </c>
      <c r="N373" s="26">
        <f>$P$19*(CLEF!N353)</f>
        <v>51.959360038989381</v>
      </c>
      <c r="O373" s="26">
        <f>$P$19*(CLEF!O353)</f>
        <v>53.34124299445503</v>
      </c>
      <c r="P373" s="26">
        <f>$P$19*(CLEF!P353)</f>
        <v>53.987145199623299</v>
      </c>
      <c r="Q373" s="26">
        <f>$P$19*(CLEF!Q353)</f>
        <v>54.767358784105035</v>
      </c>
      <c r="R373" s="26">
        <f>$P$19*(CLEF!R353)</f>
        <v>54.463277268511057</v>
      </c>
      <c r="S373" s="26">
        <f>$P$19*(CLEF!S353)</f>
        <v>58.329628951552785</v>
      </c>
      <c r="T373" s="26">
        <f>$P$19*(CLEF!T353)</f>
        <v>66.1632742856915</v>
      </c>
      <c r="U373" s="26">
        <f>$P$19*(CLEF!U353)</f>
        <v>63.897561470464275</v>
      </c>
      <c r="V373" s="26">
        <f>$P$19*(CLEF!V353)</f>
        <v>57.783218576529961</v>
      </c>
      <c r="W373" s="26">
        <f>$P$19*(CLEF!W353)</f>
        <v>49.721388842245872</v>
      </c>
      <c r="X373" s="26">
        <f>$P$19*(CLEF!X353)</f>
        <v>40.938054859485682</v>
      </c>
      <c r="Y373" s="26">
        <f>$P$19*(CLEF!Y353)</f>
        <v>31.69713447195674</v>
      </c>
      <c r="Z373" s="13">
        <f t="shared" si="6"/>
        <v>1014.6253653737808</v>
      </c>
    </row>
    <row r="374" spans="1:26" x14ac:dyDescent="0.25">
      <c r="A374" s="17">
        <v>42713</v>
      </c>
      <c r="B374" s="26">
        <f>$P$19*(CLEF!B354)</f>
        <v>25.134286761249989</v>
      </c>
      <c r="C374" s="26">
        <f>$P$19*(CLEF!C354)</f>
        <v>21.947597129668814</v>
      </c>
      <c r="D374" s="26">
        <f>$P$19*(CLEF!D354)</f>
        <v>20.421944247050781</v>
      </c>
      <c r="E374" s="26">
        <f>$P$19*(CLEF!E354)</f>
        <v>20.004398855374799</v>
      </c>
      <c r="F374" s="26">
        <f>$P$19*(CLEF!F354)</f>
        <v>20.688442071642584</v>
      </c>
      <c r="G374" s="26">
        <f>$P$19*(CLEF!G354)</f>
        <v>24.846318119443147</v>
      </c>
      <c r="H374" s="26">
        <f>$P$19*(CLEF!H354)</f>
        <v>34.586333338629913</v>
      </c>
      <c r="I374" s="26">
        <f>$P$19*(CLEF!I354)</f>
        <v>39.64710353242269</v>
      </c>
      <c r="J374" s="26">
        <f>$P$19*(CLEF!J354)</f>
        <v>42.364387979787423</v>
      </c>
      <c r="K374" s="26">
        <f>$P$19*(CLEF!K354)</f>
        <v>44.628184208170339</v>
      </c>
      <c r="L374" s="26">
        <f>$P$19*(CLEF!L354)</f>
        <v>45.997201119950859</v>
      </c>
      <c r="M374" s="26">
        <f>$P$19*(CLEF!M354)</f>
        <v>46.292681317192205</v>
      </c>
      <c r="N374" s="26">
        <f>$P$19*(CLEF!N354)</f>
        <v>46.172778027189644</v>
      </c>
      <c r="O374" s="26">
        <f>$P$19*(CLEF!O354)</f>
        <v>45.647050688959119</v>
      </c>
      <c r="P374" s="26">
        <f>$P$19*(CLEF!P354)</f>
        <v>44.816870058057908</v>
      </c>
      <c r="Q374" s="26">
        <f>$P$19*(CLEF!Q354)</f>
        <v>43.613053119552795</v>
      </c>
      <c r="R374" s="26">
        <f>$P$19*(CLEF!R354)</f>
        <v>44.205096366599008</v>
      </c>
      <c r="S374" s="26">
        <f>$P$19*(CLEF!S354)</f>
        <v>50.629067026717649</v>
      </c>
      <c r="T374" s="26">
        <f>$P$19*(CLEF!T354)</f>
        <v>59.448290972571087</v>
      </c>
      <c r="U374" s="26">
        <f>$P$19*(CLEF!U354)</f>
        <v>58.45539740500984</v>
      </c>
      <c r="V374" s="26">
        <f>$P$19*(CLEF!V354)</f>
        <v>54.671699091094958</v>
      </c>
      <c r="W374" s="26">
        <f>$P$19*(CLEF!W354)</f>
        <v>48.583995614087975</v>
      </c>
      <c r="X374" s="26">
        <f>$P$19*(CLEF!X354)</f>
        <v>40.435637183825428</v>
      </c>
      <c r="Y374" s="26">
        <f>$P$19*(CLEF!Y354)</f>
        <v>32.68427586036097</v>
      </c>
      <c r="Z374" s="13">
        <f t="shared" si="6"/>
        <v>955.92209009460976</v>
      </c>
    </row>
    <row r="375" spans="1:26" x14ac:dyDescent="0.25">
      <c r="A375" s="17">
        <v>42714</v>
      </c>
      <c r="B375" s="26">
        <f>$P$19*(CLEF!B355)</f>
        <v>27.264005525822196</v>
      </c>
      <c r="C375" s="26">
        <f>$P$19*(CLEF!C355)</f>
        <v>25.045956881348822</v>
      </c>
      <c r="D375" s="26">
        <f>$P$19*(CLEF!D355)</f>
        <v>24.038456551782367</v>
      </c>
      <c r="E375" s="26">
        <f>$P$19*(CLEF!E355)</f>
        <v>24.629971847738254</v>
      </c>
      <c r="F375" s="26">
        <f>$P$19*(CLEF!F355)</f>
        <v>26.357044636156392</v>
      </c>
      <c r="G375" s="26">
        <f>$P$19*(CLEF!G355)</f>
        <v>33.40058524977735</v>
      </c>
      <c r="H375" s="26">
        <f>$P$19*(CLEF!H355)</f>
        <v>47.160574862726314</v>
      </c>
      <c r="I375" s="26">
        <f>$P$19*(CLEF!I355)</f>
        <v>55.763664684760641</v>
      </c>
      <c r="J375" s="26">
        <f>$P$19*(CLEF!J355)</f>
        <v>54.95892901599661</v>
      </c>
      <c r="K375" s="26">
        <f>$P$19*(CLEF!K355)</f>
        <v>52.25637917219693</v>
      </c>
      <c r="L375" s="26">
        <f>$P$19*(CLEF!L355)</f>
        <v>50.170038085429148</v>
      </c>
      <c r="M375" s="26">
        <f>$P$19*(CLEF!M355)</f>
        <v>47.678685608132646</v>
      </c>
      <c r="N375" s="26">
        <f>$P$19*(CLEF!N355)</f>
        <v>45.599406558233575</v>
      </c>
      <c r="O375" s="26">
        <f>$P$19*(CLEF!O355)</f>
        <v>44.197280410045025</v>
      </c>
      <c r="P375" s="26">
        <f>$P$19*(CLEF!P355)</f>
        <v>42.502232968918172</v>
      </c>
      <c r="Q375" s="26">
        <f>$P$19*(CLEF!Q355)</f>
        <v>41.860871903265775</v>
      </c>
      <c r="R375" s="26">
        <f>$P$19*(CLEF!R355)</f>
        <v>42.770905827615778</v>
      </c>
      <c r="S375" s="26">
        <f>$P$19*(CLEF!S355)</f>
        <v>50.220012387720949</v>
      </c>
      <c r="T375" s="26">
        <f>$P$19*(CLEF!T355)</f>
        <v>61.173788200143719</v>
      </c>
      <c r="U375" s="26">
        <f>$P$19*(CLEF!U355)</f>
        <v>61.164593627849925</v>
      </c>
      <c r="V375" s="26">
        <f>$P$19*(CLEF!V355)</f>
        <v>59.529897768495964</v>
      </c>
      <c r="W375" s="26">
        <f>$P$19*(CLEF!W355)</f>
        <v>54.03034355372624</v>
      </c>
      <c r="X375" s="26">
        <f>$P$19*(CLEF!X355)</f>
        <v>46.06100857005201</v>
      </c>
      <c r="Y375" s="26">
        <f>$P$19*(CLEF!Y355)</f>
        <v>37.955592810772714</v>
      </c>
      <c r="Z375" s="13">
        <f t="shared" si="6"/>
        <v>1055.7902267087075</v>
      </c>
    </row>
    <row r="376" spans="1:26" x14ac:dyDescent="0.25">
      <c r="A376" s="17">
        <v>42715</v>
      </c>
      <c r="B376" s="26">
        <f>$P$19*(CLEF!B356)</f>
        <v>33.027946106340117</v>
      </c>
      <c r="C376" s="26">
        <f>$P$19*(CLEF!C356)</f>
        <v>30.809901953597219</v>
      </c>
      <c r="D376" s="26">
        <f>$P$19*(CLEF!D356)</f>
        <v>30.30301915232149</v>
      </c>
      <c r="E376" s="26">
        <f>$P$19*(CLEF!E356)</f>
        <v>30.471512946110082</v>
      </c>
      <c r="F376" s="26">
        <f>$P$19*(CLEF!F356)</f>
        <v>32.76497774535288</v>
      </c>
      <c r="G376" s="26">
        <f>$P$19*(CLEF!G356)</f>
        <v>40.435637183825428</v>
      </c>
      <c r="H376" s="26">
        <f>$P$19*(CLEF!H356)</f>
        <v>56.088957533754964</v>
      </c>
      <c r="I376" s="26">
        <f>$P$19*(CLEF!I356)</f>
        <v>64.189212640229755</v>
      </c>
      <c r="J376" s="26">
        <f>$P$19*(CLEF!J356)</f>
        <v>60.696586753883857</v>
      </c>
      <c r="K376" s="26">
        <f>$P$19*(CLEF!K356)</f>
        <v>57.23048557257912</v>
      </c>
      <c r="L376" s="26">
        <f>$P$19*(CLEF!L356)</f>
        <v>53.066841106288258</v>
      </c>
      <c r="M376" s="26">
        <f>$P$19*(CLEF!M356)</f>
        <v>50.370084558255385</v>
      </c>
      <c r="N376" s="26">
        <f>$P$19*(CLEF!N356)</f>
        <v>47.759896095222054</v>
      </c>
      <c r="O376" s="26">
        <f>$P$19*(CLEF!O356)</f>
        <v>45.829916983732467</v>
      </c>
      <c r="P376" s="26">
        <f>$P$19*(CLEF!P356)</f>
        <v>44.048908532256362</v>
      </c>
      <c r="Q376" s="26">
        <f>$P$19*(CLEF!Q356)</f>
        <v>43.31079110032119</v>
      </c>
      <c r="R376" s="26">
        <f>$P$19*(CLEF!R356)</f>
        <v>44.291117497033149</v>
      </c>
      <c r="S376" s="26">
        <f>$P$19*(CLEF!S356)</f>
        <v>51.435289803788464</v>
      </c>
      <c r="T376" s="26">
        <f>$P$19*(CLEF!T356)</f>
        <v>60.58672870082458</v>
      </c>
      <c r="U376" s="26">
        <f>$P$19*(CLEF!U356)</f>
        <v>59.847789627729163</v>
      </c>
      <c r="V376" s="26">
        <f>$P$19*(CLEF!V356)</f>
        <v>57.586783455010163</v>
      </c>
      <c r="W376" s="26">
        <f>$P$19*(CLEF!W356)</f>
        <v>52.120493959626629</v>
      </c>
      <c r="X376" s="26">
        <f>$P$19*(CLEF!X356)</f>
        <v>43.605289681693655</v>
      </c>
      <c r="Y376" s="26">
        <f>$P$19*(CLEF!Y356)</f>
        <v>35.827938860150667</v>
      </c>
      <c r="Z376" s="13">
        <f t="shared" si="6"/>
        <v>1125.7061075499273</v>
      </c>
    </row>
    <row r="377" spans="1:26" x14ac:dyDescent="0.25">
      <c r="A377" s="17">
        <v>42716</v>
      </c>
      <c r="B377" s="26">
        <f>$P$19*(CLEF!B357)</f>
        <v>30.627460300113146</v>
      </c>
      <c r="C377" s="26">
        <f>$P$19*(CLEF!C357)</f>
        <v>28.09276435126743</v>
      </c>
      <c r="D377" s="26">
        <f>$P$19*(CLEF!D357)</f>
        <v>27.227187156590375</v>
      </c>
      <c r="E377" s="26">
        <f>$P$19*(CLEF!E357)</f>
        <v>27.123003541199033</v>
      </c>
      <c r="F377" s="26">
        <f>$P$19*(CLEF!F357)</f>
        <v>29.295502928939484</v>
      </c>
      <c r="G377" s="26">
        <f>$P$19*(CLEF!G357)</f>
        <v>36.279710201535707</v>
      </c>
      <c r="H377" s="26">
        <f>$P$19*(CLEF!H357)</f>
        <v>49.439939774472748</v>
      </c>
      <c r="I377" s="26">
        <f>$P$19*(CLEF!I357)</f>
        <v>56.503531472959146</v>
      </c>
      <c r="J377" s="26">
        <f>$P$19*(CLEF!J357)</f>
        <v>57.017237558352647</v>
      </c>
      <c r="K377" s="26">
        <f>$P$19*(CLEF!K357)</f>
        <v>56.919631909491294</v>
      </c>
      <c r="L377" s="26">
        <f>$P$19*(CLEF!L357)</f>
        <v>55.159564596551249</v>
      </c>
      <c r="M377" s="26">
        <f>$P$19*(CLEF!M357)</f>
        <v>52.938458811209244</v>
      </c>
      <c r="N377" s="26">
        <f>$P$19*(CLEF!N357)</f>
        <v>50.311696553737939</v>
      </c>
      <c r="O377" s="26">
        <f>$P$19*(CLEF!O357)</f>
        <v>48.134354389503933</v>
      </c>
      <c r="P377" s="26">
        <f>$P$19*(CLEF!P357)</f>
        <v>45.941405880473923</v>
      </c>
      <c r="Q377" s="26">
        <f>$P$19*(CLEF!Q357)</f>
        <v>45.179630504097375</v>
      </c>
      <c r="R377" s="26">
        <f>$P$19*(CLEF!R357)</f>
        <v>46.380709214597985</v>
      </c>
      <c r="S377" s="26">
        <f>$P$19*(CLEF!S357)</f>
        <v>54.281234688004311</v>
      </c>
      <c r="T377" s="26">
        <f>$P$19*(CLEF!T357)</f>
        <v>62.217225828732325</v>
      </c>
      <c r="U377" s="26">
        <f>$P$19*(CLEF!U357)</f>
        <v>60.724066815446477</v>
      </c>
      <c r="V377" s="26">
        <f>$P$19*(CLEF!V357)</f>
        <v>58.932747769411002</v>
      </c>
      <c r="W377" s="26">
        <f>$P$19*(CLEF!W357)</f>
        <v>54.645624595655043</v>
      </c>
      <c r="X377" s="26">
        <f>$P$19*(CLEF!X357)</f>
        <v>48.616778336241829</v>
      </c>
      <c r="Y377" s="26">
        <f>$P$19*(CLEF!Y357)</f>
        <v>41.79244384457099</v>
      </c>
      <c r="Z377" s="13">
        <f t="shared" si="6"/>
        <v>1123.7819110231549</v>
      </c>
    </row>
    <row r="378" spans="1:26" x14ac:dyDescent="0.25">
      <c r="A378" s="17">
        <v>42717</v>
      </c>
      <c r="B378" s="26">
        <f>$P$19*(CLEF!B358)</f>
        <v>36.018184722585929</v>
      </c>
      <c r="C378" s="26">
        <f>$P$19*(CLEF!C358)</f>
        <v>33.631989529641892</v>
      </c>
      <c r="D378" s="26">
        <f>$P$19*(CLEF!D358)</f>
        <v>32.529875389231876</v>
      </c>
      <c r="E378" s="26">
        <f>$P$19*(CLEF!E358)</f>
        <v>32.66411593741082</v>
      </c>
      <c r="F378" s="26">
        <f>$P$19*(CLEF!F358)</f>
        <v>33.932639708666407</v>
      </c>
      <c r="G378" s="26">
        <f>$P$19*(CLEF!G358)</f>
        <v>37.479076871687745</v>
      </c>
      <c r="H378" s="26">
        <f>$P$19*(CLEF!H358)</f>
        <v>43.272115573294506</v>
      </c>
      <c r="I378" s="26">
        <f>$P$19*(CLEF!I358)</f>
        <v>50.67926937071077</v>
      </c>
      <c r="J378" s="26">
        <f>$P$19*(CLEF!J358)</f>
        <v>55.316838738634743</v>
      </c>
      <c r="K378" s="26">
        <f>$P$19*(CLEF!K358)</f>
        <v>55.037395055762374</v>
      </c>
      <c r="L378" s="26">
        <f>$P$19*(CLEF!L358)</f>
        <v>51.756179029323171</v>
      </c>
      <c r="M378" s="26">
        <f>$P$19*(CLEF!M358)</f>
        <v>48.813706857079048</v>
      </c>
      <c r="N378" s="26">
        <f>$P$19*(CLEF!N358)</f>
        <v>46.677416690813708</v>
      </c>
      <c r="O378" s="26">
        <f>$P$19*(CLEF!O358)</f>
        <v>44.60462646387046</v>
      </c>
      <c r="P378" s="26">
        <f>$P$19*(CLEF!P358)</f>
        <v>42.801665197946988</v>
      </c>
      <c r="Q378" s="26">
        <f>$P$19*(CLEF!Q358)</f>
        <v>41.868478476075822</v>
      </c>
      <c r="R378" s="26">
        <f>$P$19*(CLEF!R358)</f>
        <v>41.610242671426498</v>
      </c>
      <c r="S378" s="26">
        <f>$P$19*(CLEF!S358)</f>
        <v>46.388715896938535</v>
      </c>
      <c r="T378" s="26">
        <f>$P$19*(CLEF!T358)</f>
        <v>52.520160190883416</v>
      </c>
      <c r="U378" s="26">
        <f>$P$19*(CLEF!U358)</f>
        <v>50.520380624278367</v>
      </c>
      <c r="V378" s="26">
        <f>$P$19*(CLEF!V358)</f>
        <v>48.420247851828734</v>
      </c>
      <c r="W378" s="26">
        <f>$P$19*(CLEF!W358)</f>
        <v>45.393236129173637</v>
      </c>
      <c r="X378" s="26">
        <f>$P$19*(CLEF!X358)</f>
        <v>40.990725236619028</v>
      </c>
      <c r="Y378" s="26">
        <f>$P$19*(CLEF!Y358)</f>
        <v>36.37891248782406</v>
      </c>
      <c r="Z378" s="13">
        <f t="shared" si="6"/>
        <v>1049.3061947017084</v>
      </c>
    </row>
    <row r="379" spans="1:26" x14ac:dyDescent="0.25">
      <c r="A379" s="17">
        <v>42718</v>
      </c>
      <c r="B379" s="26">
        <f>$P$19*(CLEF!B359)</f>
        <v>31.92921354794656</v>
      </c>
      <c r="C379" s="26">
        <f>$P$19*(CLEF!C359)</f>
        <v>29.289140219954838</v>
      </c>
      <c r="D379" s="26">
        <f>$P$19*(CLEF!D359)</f>
        <v>28.405181482080224</v>
      </c>
      <c r="E379" s="26">
        <f>$P$19*(CLEF!E359)</f>
        <v>28.480418658665879</v>
      </c>
      <c r="F379" s="26">
        <f>$P$19*(CLEF!F359)</f>
        <v>29.371909337521011</v>
      </c>
      <c r="G379" s="26">
        <f>$P$19*(CLEF!G359)</f>
        <v>32.002327518085799</v>
      </c>
      <c r="H379" s="26">
        <f>$P$19*(CLEF!H359)</f>
        <v>37.077120894439034</v>
      </c>
      <c r="I379" s="26">
        <f>$P$19*(CLEF!I359)</f>
        <v>43.877421172861318</v>
      </c>
      <c r="J379" s="26">
        <f>$P$19*(CLEF!J359)</f>
        <v>50.545451736232465</v>
      </c>
      <c r="K379" s="26">
        <f>$P$19*(CLEF!K359)</f>
        <v>51.325740989096907</v>
      </c>
      <c r="L379" s="26">
        <f>$P$19*(CLEF!L359)</f>
        <v>48.575801661138151</v>
      </c>
      <c r="M379" s="26">
        <f>$P$19*(CLEF!M359)</f>
        <v>46.532954346131838</v>
      </c>
      <c r="N379" s="26">
        <f>$P$19*(CLEF!N359)</f>
        <v>44.974412321899315</v>
      </c>
      <c r="O379" s="26">
        <f>$P$19*(CLEF!O359)</f>
        <v>43.706268274628215</v>
      </c>
      <c r="P379" s="26">
        <f>$P$19*(CLEF!P359)</f>
        <v>42.863217108311417</v>
      </c>
      <c r="Q379" s="26">
        <f>$P$19*(CLEF!Q359)</f>
        <v>42.119883049699588</v>
      </c>
      <c r="R379" s="26">
        <f>$P$19*(CLEF!R359)</f>
        <v>42.150407467974894</v>
      </c>
      <c r="S379" s="26">
        <f>$P$19*(CLEF!S359)</f>
        <v>47.200950336981052</v>
      </c>
      <c r="T379" s="26">
        <f>$P$19*(CLEF!T359)</f>
        <v>56.124180993148443</v>
      </c>
      <c r="U379" s="26">
        <f>$P$19*(CLEF!U359)</f>
        <v>54.98507814326608</v>
      </c>
      <c r="V379" s="26">
        <f>$P$19*(CLEF!V359)</f>
        <v>52.40095104599898</v>
      </c>
      <c r="W379" s="26">
        <f>$P$19*(CLEF!W359)</f>
        <v>47.784272716540308</v>
      </c>
      <c r="X379" s="26">
        <f>$P$19*(CLEF!X359)</f>
        <v>40.42068732271504</v>
      </c>
      <c r="Y379" s="26">
        <f>$P$19*(CLEF!Y359)</f>
        <v>33.795814687872479</v>
      </c>
      <c r="Z379" s="13">
        <f t="shared" si="6"/>
        <v>1005.9388050331899</v>
      </c>
    </row>
    <row r="380" spans="1:26" x14ac:dyDescent="0.25">
      <c r="A380" s="17">
        <v>42719</v>
      </c>
      <c r="B380" s="26">
        <f>$P$19*(CLEF!B360)</f>
        <v>29.193782509440169</v>
      </c>
      <c r="C380" s="26">
        <f>$P$19*(CLEF!C360)</f>
        <v>26.988474140198434</v>
      </c>
      <c r="D380" s="26">
        <f>$P$19*(CLEF!D360)</f>
        <v>26.823826995289888</v>
      </c>
      <c r="E380" s="26">
        <f>$P$19*(CLEF!E360)</f>
        <v>27.288564926019248</v>
      </c>
      <c r="F380" s="26">
        <f>$P$19*(CLEF!F360)</f>
        <v>29.864551625584561</v>
      </c>
      <c r="G380" s="26">
        <f>$P$19*(CLEF!G360)</f>
        <v>36.955527331704857</v>
      </c>
      <c r="H380" s="26">
        <f>$P$19*(CLEF!H360)</f>
        <v>51.443721472936033</v>
      </c>
      <c r="I380" s="26">
        <f>$P$19*(CLEF!I360)</f>
        <v>59.80232467732219</v>
      </c>
      <c r="J380" s="26">
        <f>$P$19*(CLEF!J360)</f>
        <v>59.077234991369401</v>
      </c>
      <c r="K380" s="26">
        <f>$P$19*(CLEF!K360)</f>
        <v>54.932786108046287</v>
      </c>
      <c r="L380" s="26">
        <f>$P$19*(CLEF!L360)</f>
        <v>51.976309756716823</v>
      </c>
      <c r="M380" s="26">
        <f>$P$19*(CLEF!M360)</f>
        <v>49.671663312719154</v>
      </c>
      <c r="N380" s="26">
        <f>$P$19*(CLEF!N360)</f>
        <v>49.134564640500379</v>
      </c>
      <c r="O380" s="26">
        <f>$P$19*(CLEF!O360)</f>
        <v>48.281279584560096</v>
      </c>
      <c r="P380" s="26">
        <f>$P$19*(CLEF!P360)</f>
        <v>47.265587029632464</v>
      </c>
      <c r="Q380" s="26">
        <f>$P$19*(CLEF!Q360)</f>
        <v>47.112147097790768</v>
      </c>
      <c r="R380" s="26">
        <f>$P$19*(CLEF!R360)</f>
        <v>47.354534695233575</v>
      </c>
      <c r="S380" s="26">
        <f>$P$19*(CLEF!S360)</f>
        <v>53.16108694075011</v>
      </c>
      <c r="T380" s="26">
        <f>$P$19*(CLEF!T360)</f>
        <v>62.80279649215602</v>
      </c>
      <c r="U380" s="26">
        <f>$P$19*(CLEF!U360)</f>
        <v>61.800640285308269</v>
      </c>
      <c r="V380" s="26">
        <f>$P$19*(CLEF!V360)</f>
        <v>57.988940178059572</v>
      </c>
      <c r="W380" s="26">
        <f>$P$19*(CLEF!W360)</f>
        <v>51.342587051505568</v>
      </c>
      <c r="X380" s="26">
        <f>$P$19*(CLEF!X360)</f>
        <v>42.863217108311417</v>
      </c>
      <c r="Y380" s="26">
        <f>$P$19*(CLEF!Y360)</f>
        <v>34.731675716968269</v>
      </c>
      <c r="Z380" s="13">
        <f t="shared" si="6"/>
        <v>1107.8578246681236</v>
      </c>
    </row>
    <row r="381" spans="1:26" x14ac:dyDescent="0.25">
      <c r="A381" s="17">
        <v>42720</v>
      </c>
      <c r="B381" s="26">
        <f>$P$19*(CLEF!B361)</f>
        <v>29.117608288772708</v>
      </c>
      <c r="C381" s="26">
        <f>$P$19*(CLEF!C361)</f>
        <v>26.623275721061198</v>
      </c>
      <c r="D381" s="26">
        <f>$P$19*(CLEF!D361)</f>
        <v>25.739053353159147</v>
      </c>
      <c r="E381" s="26">
        <f>$P$19*(CLEF!E361)</f>
        <v>26.056133245728542</v>
      </c>
      <c r="F381" s="26">
        <f>$P$19*(CLEF!F361)</f>
        <v>27.844074510442589</v>
      </c>
      <c r="G381" s="26">
        <f>$P$19*(CLEF!G361)</f>
        <v>34.262147528440195</v>
      </c>
      <c r="H381" s="26">
        <f>$P$19*(CLEF!H361)</f>
        <v>47.735525693222918</v>
      </c>
      <c r="I381" s="26">
        <f>$P$19*(CLEF!I361)</f>
        <v>54.663006901579536</v>
      </c>
      <c r="J381" s="26">
        <f>$P$19*(CLEF!J361)</f>
        <v>53.918063766902478</v>
      </c>
      <c r="K381" s="26">
        <f>$P$19*(CLEF!K361)</f>
        <v>51.157432392811209</v>
      </c>
      <c r="L381" s="26">
        <f>$P$19*(CLEF!L361)</f>
        <v>49.365572266011704</v>
      </c>
      <c r="M381" s="26">
        <f>$P$19*(CLEF!M361)</f>
        <v>48.46115887856385</v>
      </c>
      <c r="N381" s="26">
        <f>$P$19*(CLEF!N361)</f>
        <v>48.158826373715478</v>
      </c>
      <c r="O381" s="26">
        <f>$P$19*(CLEF!O361)</f>
        <v>48.297618426942179</v>
      </c>
      <c r="P381" s="26">
        <f>$P$19*(CLEF!P361)</f>
        <v>48.134354389503933</v>
      </c>
      <c r="Q381" s="26">
        <f>$P$19*(CLEF!Q361)</f>
        <v>48.346651538939419</v>
      </c>
      <c r="R381" s="26">
        <f>$P$19*(CLEF!R361)</f>
        <v>48.469343157017249</v>
      </c>
      <c r="S381" s="26">
        <f>$P$19*(CLEF!S361)</f>
        <v>52.912801010150801</v>
      </c>
      <c r="T381" s="26">
        <f>$P$19*(CLEF!T361)</f>
        <v>61.48681482423094</v>
      </c>
      <c r="U381" s="26">
        <f>$P$19*(CLEF!U361)</f>
        <v>59.865980445140174</v>
      </c>
      <c r="V381" s="26">
        <f>$P$19*(CLEF!V361)</f>
        <v>55.238173680656928</v>
      </c>
      <c r="W381" s="26">
        <f>$P$19*(CLEF!W361)</f>
        <v>47.824914239446585</v>
      </c>
      <c r="X381" s="26">
        <f>$P$19*(CLEF!X361)</f>
        <v>39.691530202053201</v>
      </c>
      <c r="Y381" s="26">
        <f>$P$19*(CLEF!Y361)</f>
        <v>31.617759375045257</v>
      </c>
      <c r="Z381" s="13">
        <f t="shared" si="6"/>
        <v>1064.9878202095385</v>
      </c>
    </row>
    <row r="382" spans="1:26" x14ac:dyDescent="0.25">
      <c r="A382" s="17">
        <v>42721</v>
      </c>
      <c r="B382" s="26">
        <f>$P$19*(CLEF!B362)</f>
        <v>25.5901611256702</v>
      </c>
      <c r="C382" s="26">
        <f>$P$19*(CLEF!C362)</f>
        <v>22.675015950634652</v>
      </c>
      <c r="D382" s="26">
        <f>$P$19*(CLEF!D362)</f>
        <v>21.569221009854651</v>
      </c>
      <c r="E382" s="26">
        <f>$P$19*(CLEF!E362)</f>
        <v>21.443826752098428</v>
      </c>
      <c r="F382" s="26">
        <f>$P$19*(CLEF!F362)</f>
        <v>22.876994558602998</v>
      </c>
      <c r="G382" s="26">
        <f>$P$19*(CLEF!G362)</f>
        <v>28.01804130506294</v>
      </c>
      <c r="H382" s="26">
        <f>$P$19*(CLEF!H362)</f>
        <v>38.508036961901901</v>
      </c>
      <c r="I382" s="26">
        <f>$P$19*(CLEF!I362)</f>
        <v>44.816870058057908</v>
      </c>
      <c r="J382" s="26">
        <f>$P$19*(CLEF!J362)</f>
        <v>45.472477165206158</v>
      </c>
      <c r="K382" s="26">
        <f>$P$19*(CLEF!K362)</f>
        <v>46.2447013432338</v>
      </c>
      <c r="L382" s="26">
        <f>$P$19*(CLEF!L362)</f>
        <v>46.942845829068865</v>
      </c>
      <c r="M382" s="26">
        <f>$P$19*(CLEF!M362)</f>
        <v>47.354534695233575</v>
      </c>
      <c r="N382" s="26">
        <f>$P$19*(CLEF!N362)</f>
        <v>48.183304577246147</v>
      </c>
      <c r="O382" s="26">
        <f>$P$19*(CLEF!O362)</f>
        <v>49.208758008025882</v>
      </c>
      <c r="P382" s="26">
        <f>$P$19*(CLEF!P362)</f>
        <v>50.295020486052088</v>
      </c>
      <c r="Q382" s="26">
        <f>$P$19*(CLEF!Q362)</f>
        <v>51.401570037552808</v>
      </c>
      <c r="R382" s="26">
        <f>$P$19*(CLEF!R362)</f>
        <v>50.85517348323917</v>
      </c>
      <c r="S382" s="26">
        <f>$P$19*(CLEF!S362)</f>
        <v>54.924073187467087</v>
      </c>
      <c r="T382" s="26">
        <f>$P$19*(CLEF!T362)</f>
        <v>62.486433548874857</v>
      </c>
      <c r="U382" s="26">
        <f>$P$19*(CLEF!U362)</f>
        <v>60.048040647051131</v>
      </c>
      <c r="V382" s="26">
        <f>$P$19*(CLEF!V362)</f>
        <v>55.028673842757669</v>
      </c>
      <c r="W382" s="26">
        <f>$P$19*(CLEF!W362)</f>
        <v>48.682376950251559</v>
      </c>
      <c r="X382" s="26">
        <f>$P$19*(CLEF!X362)</f>
        <v>40.323580601454758</v>
      </c>
      <c r="Y382" s="26">
        <f>$P$19*(CLEF!Y362)</f>
        <v>31.823015218675799</v>
      </c>
      <c r="Z382" s="13">
        <f t="shared" si="6"/>
        <v>1014.772747343275</v>
      </c>
    </row>
    <row r="383" spans="1:26" x14ac:dyDescent="0.25">
      <c r="A383" s="17">
        <v>42722</v>
      </c>
      <c r="B383" s="26">
        <f>$P$19*(CLEF!B363)</f>
        <v>25.864456594376339</v>
      </c>
      <c r="C383" s="26">
        <f>$P$19*(CLEF!C363)</f>
        <v>22.854508264781611</v>
      </c>
      <c r="D383" s="26">
        <f>$P$19*(CLEF!D363)</f>
        <v>21.673083293757767</v>
      </c>
      <c r="E383" s="26">
        <f>$P$19*(CLEF!E363)</f>
        <v>21.612922092253687</v>
      </c>
      <c r="F383" s="26">
        <f>$P$19*(CLEF!F363)</f>
        <v>22.955783657445618</v>
      </c>
      <c r="G383" s="26">
        <f>$P$19*(CLEF!G363)</f>
        <v>27.782074809101015</v>
      </c>
      <c r="H383" s="26">
        <f>$P$19*(CLEF!H363)</f>
        <v>38.376834205598783</v>
      </c>
      <c r="I383" s="26">
        <f>$P$19*(CLEF!I363)</f>
        <v>44.927120619257643</v>
      </c>
      <c r="J383" s="26">
        <f>$P$19*(CLEF!J363)</f>
        <v>47.322180415064025</v>
      </c>
      <c r="K383" s="26">
        <f>$P$19*(CLEF!K363)</f>
        <v>48.76443741095499</v>
      </c>
      <c r="L383" s="26">
        <f>$P$19*(CLEF!L363)</f>
        <v>49.37383255836555</v>
      </c>
      <c r="M383" s="26">
        <f>$P$19*(CLEF!M363)</f>
        <v>48.871219319670494</v>
      </c>
      <c r="N383" s="26">
        <f>$P$19*(CLEF!N363)</f>
        <v>48.789069024357445</v>
      </c>
      <c r="O383" s="26">
        <f>$P$19*(CLEF!O363)</f>
        <v>50.345056981535144</v>
      </c>
      <c r="P383" s="26">
        <f>$P$19*(CLEF!P363)</f>
        <v>51.308897690830086</v>
      </c>
      <c r="Q383" s="26">
        <f>$P$19*(CLEF!Q363)</f>
        <v>51.553396056081056</v>
      </c>
      <c r="R383" s="26">
        <f>$P$19*(CLEF!R363)</f>
        <v>51.056579913847841</v>
      </c>
      <c r="S383" s="26">
        <f>$P$19*(CLEF!S363)</f>
        <v>54.802164858081547</v>
      </c>
      <c r="T383" s="26">
        <f>$P$19*(CLEF!T363)</f>
        <v>62.39353765218128</v>
      </c>
      <c r="U383" s="26">
        <f>$P$19*(CLEF!U363)</f>
        <v>59.984288134268922</v>
      </c>
      <c r="V383" s="26">
        <f>$P$19*(CLEF!V363)</f>
        <v>56.168225865688093</v>
      </c>
      <c r="W383" s="26">
        <f>$P$19*(CLEF!W363)</f>
        <v>49.572286885495245</v>
      </c>
      <c r="X383" s="26">
        <f>$P$19*(CLEF!X363)</f>
        <v>41.572334193758806</v>
      </c>
      <c r="Y383" s="26">
        <f>$P$19*(CLEF!Y363)</f>
        <v>33.366622584578003</v>
      </c>
      <c r="Z383" s="13">
        <f t="shared" si="6"/>
        <v>1031.2909130813312</v>
      </c>
    </row>
    <row r="384" spans="1:26" x14ac:dyDescent="0.25">
      <c r="A384" s="17">
        <v>42723</v>
      </c>
      <c r="B384" s="26">
        <f>$P$19*(CLEF!B364)</f>
        <v>27.442311677604547</v>
      </c>
      <c r="C384" s="26">
        <f>$P$19*(CLEF!C364)</f>
        <v>24.461064469227715</v>
      </c>
      <c r="D384" s="26">
        <f>$P$19*(CLEF!D364)</f>
        <v>23.074221261240581</v>
      </c>
      <c r="E384" s="26">
        <f>$P$19*(CLEF!E364)</f>
        <v>22.860128801683768</v>
      </c>
      <c r="F384" s="26">
        <f>$P$19*(CLEF!F364)</f>
        <v>24.096130371153386</v>
      </c>
      <c r="G384" s="26">
        <f>$P$19*(CLEF!G364)</f>
        <v>28.858097178184632</v>
      </c>
      <c r="H384" s="26">
        <f>$P$19*(CLEF!H364)</f>
        <v>38.52992585556936</v>
      </c>
      <c r="I384" s="26">
        <f>$P$19*(CLEF!I364)</f>
        <v>45.527987007038703</v>
      </c>
      <c r="J384" s="26">
        <f>$P$19*(CLEF!J364)</f>
        <v>48.077277279251376</v>
      </c>
      <c r="K384" s="26">
        <f>$P$19*(CLEF!K364)</f>
        <v>49.555733822121013</v>
      </c>
      <c r="L384" s="26">
        <f>$P$19*(CLEF!L364)</f>
        <v>50.871942149676478</v>
      </c>
      <c r="M384" s="26">
        <f>$P$19*(CLEF!M364)</f>
        <v>51.393141823582553</v>
      </c>
      <c r="N384" s="26">
        <f>$P$19*(CLEF!N364)</f>
        <v>51.334163674783497</v>
      </c>
      <c r="O384" s="26">
        <f>$P$19*(CLEF!O364)</f>
        <v>51.815399040532689</v>
      </c>
      <c r="P384" s="26">
        <f>$P$19*(CLEF!P364)</f>
        <v>51.80693696582496</v>
      </c>
      <c r="Q384" s="26">
        <f>$P$19*(CLEF!Q364)</f>
        <v>51.612499973333549</v>
      </c>
      <c r="R384" s="26">
        <f>$P$19*(CLEF!R364)</f>
        <v>50.645798377240183</v>
      </c>
      <c r="S384" s="26">
        <f>$P$19*(CLEF!S364)</f>
        <v>53.547508786408244</v>
      </c>
      <c r="T384" s="26">
        <f>$P$19*(CLEF!T364)</f>
        <v>59.902370372387686</v>
      </c>
      <c r="U384" s="26">
        <f>$P$19*(CLEF!U364)</f>
        <v>56.530045466950739</v>
      </c>
      <c r="V384" s="26">
        <f>$P$19*(CLEF!V364)</f>
        <v>52.10352074669359</v>
      </c>
      <c r="W384" s="26">
        <f>$P$19*(CLEF!W364)</f>
        <v>46.806015625509005</v>
      </c>
      <c r="X384" s="26">
        <f>$P$19*(CLEF!X364)</f>
        <v>41.058494047486356</v>
      </c>
      <c r="Y384" s="26">
        <f>$P$19*(CLEF!Y364)</f>
        <v>34.042298743513612</v>
      </c>
      <c r="Z384" s="13">
        <f t="shared" si="6"/>
        <v>1035.9530135169982</v>
      </c>
    </row>
    <row r="385" spans="1:28" x14ac:dyDescent="0.25">
      <c r="A385" s="17">
        <v>42724</v>
      </c>
      <c r="B385" s="26">
        <f>$P$19*(CLEF!B365)</f>
        <v>28.286259462428823</v>
      </c>
      <c r="C385" s="26">
        <f>$P$19*(CLEF!C365)</f>
        <v>24.746798302361587</v>
      </c>
      <c r="D385" s="26">
        <f>$P$19*(CLEF!D365)</f>
        <v>23.017784395340382</v>
      </c>
      <c r="E385" s="26">
        <f>$P$19*(CLEF!E365)</f>
        <v>22.24601250002036</v>
      </c>
      <c r="F385" s="26">
        <f>$P$19*(CLEF!F365)</f>
        <v>22.168452062223047</v>
      </c>
      <c r="G385" s="26">
        <f>$P$19*(CLEF!G365)</f>
        <v>23.837142374407424</v>
      </c>
      <c r="H385" s="26">
        <f>$P$19*(CLEF!H365)</f>
        <v>27.202655397811675</v>
      </c>
      <c r="I385" s="26">
        <f>$P$19*(CLEF!I365)</f>
        <v>32.015629950662976</v>
      </c>
      <c r="J385" s="26">
        <f>$P$19*(CLEF!J365)</f>
        <v>38.873663823023456</v>
      </c>
      <c r="K385" s="26">
        <f>$P$19*(CLEF!K365)</f>
        <v>44.565377377413171</v>
      </c>
      <c r="L385" s="26">
        <f>$P$19*(CLEF!L365)</f>
        <v>47.865573038239326</v>
      </c>
      <c r="M385" s="26">
        <f>$P$19*(CLEF!M365)</f>
        <v>48.469343157017249</v>
      </c>
      <c r="N385" s="26">
        <f>$P$19*(CLEF!N365)</f>
        <v>50.930654249823966</v>
      </c>
      <c r="O385" s="26">
        <f>$P$19*(CLEF!O365)</f>
        <v>51.224722661623474</v>
      </c>
      <c r="P385" s="26">
        <f>$P$19*(CLEF!P365)</f>
        <v>51.51963759185972</v>
      </c>
      <c r="Q385" s="26">
        <f>$P$19*(CLEF!Q365)</f>
        <v>51.604054483476816</v>
      </c>
      <c r="R385" s="26">
        <f>$P$19*(CLEF!R365)</f>
        <v>50.662532491904564</v>
      </c>
      <c r="S385" s="26">
        <f>$P$19*(CLEF!S365)</f>
        <v>53.229681884508146</v>
      </c>
      <c r="T385" s="26">
        <f>$P$19*(CLEF!T365)</f>
        <v>58.851551448548506</v>
      </c>
      <c r="U385" s="26">
        <f>$P$19*(CLEF!U365)</f>
        <v>54.654315403099545</v>
      </c>
      <c r="V385" s="26">
        <f>$P$19*(CLEF!V365)</f>
        <v>50.170038085429148</v>
      </c>
      <c r="W385" s="26">
        <f>$P$19*(CLEF!W365)</f>
        <v>45.290326092132403</v>
      </c>
      <c r="X385" s="26">
        <f>$P$19*(CLEF!X365)</f>
        <v>39.536145696431134</v>
      </c>
      <c r="Y385" s="26">
        <f>$P$19*(CLEF!Y365)</f>
        <v>32.967167810171539</v>
      </c>
      <c r="Z385" s="13">
        <f t="shared" si="6"/>
        <v>973.93551973995864</v>
      </c>
    </row>
    <row r="386" spans="1:28" x14ac:dyDescent="0.25">
      <c r="A386" s="17">
        <v>42725</v>
      </c>
      <c r="B386" s="26">
        <f>$P$19*(CLEF!B366)</f>
        <v>26.921334862633852</v>
      </c>
      <c r="C386" s="26">
        <f>$P$19*(CLEF!C366)</f>
        <v>23.034708199238128</v>
      </c>
      <c r="D386" s="26">
        <f>$P$19*(CLEF!D366)</f>
        <v>20.800886324905491</v>
      </c>
      <c r="E386" s="26">
        <f>$P$19*(CLEF!E366)</f>
        <v>19.805090408418309</v>
      </c>
      <c r="F386" s="26">
        <f>$P$19*(CLEF!F366)</f>
        <v>19.669296412528549</v>
      </c>
      <c r="G386" s="26">
        <f>$P$19*(CLEF!G366)</f>
        <v>20.390080602056798</v>
      </c>
      <c r="H386" s="26">
        <f>$P$19*(CLEF!H366)</f>
        <v>22.345932081114693</v>
      </c>
      <c r="I386" s="26">
        <f>$P$19*(CLEF!I366)</f>
        <v>25.810675032225635</v>
      </c>
      <c r="J386" s="26">
        <f>$P$19*(CLEF!J366)</f>
        <v>33.319103876788191</v>
      </c>
      <c r="K386" s="26">
        <f>$P$19*(CLEF!K366)</f>
        <v>41.693702133415769</v>
      </c>
      <c r="L386" s="26">
        <f>$P$19*(CLEF!L366)</f>
        <v>47.257505024426933</v>
      </c>
      <c r="M386" s="26">
        <f>$P$19*(CLEF!M366)</f>
        <v>50.278347182508064</v>
      </c>
      <c r="N386" s="26">
        <f>$P$19*(CLEF!N366)</f>
        <v>53.495905022505163</v>
      </c>
      <c r="O386" s="26">
        <f>$P$19*(CLEF!O366)</f>
        <v>54.471953564210935</v>
      </c>
      <c r="P386" s="26">
        <f>$P$19*(CLEF!P366)</f>
        <v>53.73693542630739</v>
      </c>
      <c r="Q386" s="26">
        <f>$P$19*(CLEF!Q366)</f>
        <v>52.383932224725683</v>
      </c>
      <c r="R386" s="26">
        <f>$P$19*(CLEF!R366)</f>
        <v>51.292057156705091</v>
      </c>
      <c r="S386" s="26">
        <f>$P$19*(CLEF!S366)</f>
        <v>55.518125965626794</v>
      </c>
      <c r="T386" s="26">
        <f>$P$19*(CLEF!T366)</f>
        <v>62.347115617664201</v>
      </c>
      <c r="U386" s="26">
        <f>$P$19*(CLEF!U366)</f>
        <v>59.548040213424869</v>
      </c>
      <c r="V386" s="26">
        <f>$P$19*(CLEF!V366)</f>
        <v>55.71100363660598</v>
      </c>
      <c r="W386" s="26">
        <f>$P$19*(CLEF!W366)</f>
        <v>50.295020486052088</v>
      </c>
      <c r="X386" s="26">
        <f>$P$19*(CLEF!X366)</f>
        <v>43.194816346900517</v>
      </c>
      <c r="Y386" s="26">
        <f>$P$19*(CLEF!Y366)</f>
        <v>34.856497451847076</v>
      </c>
      <c r="Z386" s="13">
        <f t="shared" si="6"/>
        <v>978.17806525283618</v>
      </c>
    </row>
    <row r="387" spans="1:28" x14ac:dyDescent="0.25">
      <c r="A387" s="17">
        <v>42726</v>
      </c>
      <c r="B387" s="26">
        <f>$P$19*(CLEF!B367)</f>
        <v>28.01804130506294</v>
      </c>
      <c r="C387" s="26">
        <f>$P$19*(CLEF!C367)</f>
        <v>23.894574331367949</v>
      </c>
      <c r="D387" s="26">
        <f>$P$19*(CLEF!D367)</f>
        <v>21.57468122653043</v>
      </c>
      <c r="E387" s="26">
        <f>$P$19*(CLEF!E367)</f>
        <v>20.469786359435204</v>
      </c>
      <c r="F387" s="26">
        <f>$P$19*(CLEF!F367)</f>
        <v>20.800886324905491</v>
      </c>
      <c r="G387" s="26">
        <f>$P$19*(CLEF!G367)</f>
        <v>23.539610147371906</v>
      </c>
      <c r="H387" s="26">
        <f>$P$19*(CLEF!H367)</f>
        <v>28.731927924161621</v>
      </c>
      <c r="I387" s="26">
        <f>$P$19*(CLEF!I367)</f>
        <v>34.420600922533708</v>
      </c>
      <c r="J387" s="26">
        <f>$P$19*(CLEF!J367)</f>
        <v>42.770905827615778</v>
      </c>
      <c r="K387" s="26">
        <f>$P$19*(CLEF!K367)</f>
        <v>51.587165576869737</v>
      </c>
      <c r="L387" s="26">
        <f>$P$19*(CLEF!L367)</f>
        <v>59.493621171063651</v>
      </c>
      <c r="M387" s="26">
        <f>$P$19*(CLEF!M367)</f>
        <v>64.783969238004019</v>
      </c>
      <c r="N387" s="26">
        <f>$P$19*(CLEF!N367)</f>
        <v>68.458732376714508</v>
      </c>
      <c r="O387" s="26">
        <f>$P$19*(CLEF!O367)</f>
        <v>71.239149823572831</v>
      </c>
      <c r="P387" s="26">
        <f>$P$19*(CLEF!P367)</f>
        <v>73.207306916558949</v>
      </c>
      <c r="Q387" s="26">
        <f>$P$19*(CLEF!Q367)</f>
        <v>72.224871479627467</v>
      </c>
      <c r="R387" s="26">
        <f>$P$19*(CLEF!R367)</f>
        <v>68.867876504803093</v>
      </c>
      <c r="S387" s="26">
        <f>$P$19*(CLEF!S367)</f>
        <v>70.82301103457273</v>
      </c>
      <c r="T387" s="26">
        <f>$P$19*(CLEF!T367)</f>
        <v>78.458355796971261</v>
      </c>
      <c r="U387" s="26">
        <f>$P$19*(CLEF!U367)</f>
        <v>74.277412640046393</v>
      </c>
      <c r="V387" s="26">
        <f>$P$19*(CLEF!V367)</f>
        <v>68.235193807956975</v>
      </c>
      <c r="W387" s="26">
        <f>$P$19*(CLEF!W367)</f>
        <v>61.302584770980125</v>
      </c>
      <c r="X387" s="26">
        <f>$P$19*(CLEF!X367)</f>
        <v>52.47756994798403</v>
      </c>
      <c r="Y387" s="26">
        <f>$P$19*(CLEF!Y367)</f>
        <v>41.572334193758806</v>
      </c>
      <c r="Z387" s="13">
        <f t="shared" si="6"/>
        <v>1221.2301696484692</v>
      </c>
    </row>
    <row r="388" spans="1:28" x14ac:dyDescent="0.25">
      <c r="A388" s="17">
        <v>42727</v>
      </c>
      <c r="B388" s="26">
        <f>$P$19*(CLEF!B368)</f>
        <v>33.136134617731507</v>
      </c>
      <c r="C388" s="26">
        <f>$P$19*(CLEF!C368)</f>
        <v>27.788271669575607</v>
      </c>
      <c r="D388" s="26">
        <f>$P$19*(CLEF!D368)</f>
        <v>24.624137780879398</v>
      </c>
      <c r="E388" s="26">
        <f>$P$19*(CLEF!E368)</f>
        <v>23.108116550482709</v>
      </c>
      <c r="F388" s="26">
        <f>$P$19*(CLEF!F368)</f>
        <v>23.312010708742168</v>
      </c>
      <c r="G388" s="26">
        <f>$P$19*(CLEF!G368)</f>
        <v>26.182305609411106</v>
      </c>
      <c r="H388" s="26">
        <f>$P$19*(CLEF!H368)</f>
        <v>31.459307708540386</v>
      </c>
      <c r="I388" s="26">
        <f>$P$19*(CLEF!I368)</f>
        <v>37.285006127989377</v>
      </c>
      <c r="J388" s="26">
        <f>$P$19*(CLEF!J368)</f>
        <v>46.500882008429379</v>
      </c>
      <c r="K388" s="26">
        <f>$P$19*(CLEF!K368)</f>
        <v>56.830972060158665</v>
      </c>
      <c r="L388" s="26">
        <f>$P$19*(CLEF!L368)</f>
        <v>65.106088506654913</v>
      </c>
      <c r="M388" s="26">
        <f>$P$19*(CLEF!M368)</f>
        <v>71.298697731107453</v>
      </c>
      <c r="N388" s="26">
        <f>$P$19*(CLEF!N368)</f>
        <v>75.938102489209356</v>
      </c>
      <c r="O388" s="26">
        <f>$P$19*(CLEF!O368)</f>
        <v>77.814064740974587</v>
      </c>
      <c r="P388" s="26">
        <f>$P$19*(CLEF!P368)</f>
        <v>73.630382319492014</v>
      </c>
      <c r="Q388" s="26">
        <f>$P$19*(CLEF!Q368)</f>
        <v>69.258670877325216</v>
      </c>
      <c r="R388" s="26">
        <f>$P$19*(CLEF!R368)</f>
        <v>65.486075084605247</v>
      </c>
      <c r="S388" s="26">
        <f>$P$19*(CLEF!S368)</f>
        <v>66.949726538293078</v>
      </c>
      <c r="T388" s="26">
        <f>$P$19*(CLEF!T368)</f>
        <v>73.84237714091438</v>
      </c>
      <c r="U388" s="26">
        <f>$P$19*(CLEF!U368)</f>
        <v>69.896069891175969</v>
      </c>
      <c r="V388" s="26">
        <f>$P$19*(CLEF!V368)</f>
        <v>64.406028125011019</v>
      </c>
      <c r="W388" s="26">
        <f>$P$19*(CLEF!W368)</f>
        <v>60.330780223543087</v>
      </c>
      <c r="X388" s="26">
        <f>$P$19*(CLEF!X368)</f>
        <v>54.593494262732548</v>
      </c>
      <c r="Y388" s="26">
        <f>$P$19*(CLEF!Y368)</f>
        <v>47.565107020164511</v>
      </c>
      <c r="Z388" s="13">
        <f t="shared" si="6"/>
        <v>1266.3428097931437</v>
      </c>
    </row>
    <row r="389" spans="1:28" x14ac:dyDescent="0.25">
      <c r="A389" s="17">
        <v>42728</v>
      </c>
      <c r="B389" s="26">
        <f>$P$19*(CLEF!B369)</f>
        <v>39.64710353242269</v>
      </c>
      <c r="C389" s="26">
        <f>$P$19*(CLEF!C369)</f>
        <v>34.008011291648749</v>
      </c>
      <c r="D389" s="26">
        <f>$P$19*(CLEF!D369)</f>
        <v>30.568933397468552</v>
      </c>
      <c r="E389" s="26">
        <f>$P$19*(CLEF!E369)</f>
        <v>29.111264928780901</v>
      </c>
      <c r="F389" s="26">
        <f>$P$19*(CLEF!F369)</f>
        <v>28.782362456068814</v>
      </c>
      <c r="G389" s="26">
        <f>$P$19*(CLEF!G369)</f>
        <v>30.757720484050804</v>
      </c>
      <c r="H389" s="26">
        <f>$P$19*(CLEF!H369)</f>
        <v>34.613994105964956</v>
      </c>
      <c r="I389" s="26">
        <f>$P$19*(CLEF!I369)</f>
        <v>39.824959474603787</v>
      </c>
      <c r="J389" s="26">
        <f>$P$19*(CLEF!J369)</f>
        <v>50.712751420748688</v>
      </c>
      <c r="K389" s="26">
        <f>$P$19*(CLEF!K369)</f>
        <v>64.387160092850621</v>
      </c>
      <c r="L389" s="26">
        <f>$P$19*(CLEF!L369)</f>
        <v>76.040583047713099</v>
      </c>
      <c r="M389" s="26">
        <f>$P$19*(CLEF!M369)</f>
        <v>84.344117290889244</v>
      </c>
      <c r="N389" s="26">
        <f>$P$19*(CLEF!N369)</f>
        <v>88.817781685987157</v>
      </c>
      <c r="O389" s="26">
        <f>$P$19*(CLEF!O369)</f>
        <v>89.606158817858486</v>
      </c>
      <c r="P389" s="26">
        <f>$P$19*(CLEF!P369)</f>
        <v>90.196936433462426</v>
      </c>
      <c r="Q389" s="26">
        <f>$P$19*(CLEF!Q369)</f>
        <v>88.065982097490306</v>
      </c>
      <c r="R389" s="26">
        <f>$P$19*(CLEF!R369)</f>
        <v>85.786195308596419</v>
      </c>
      <c r="S389" s="26">
        <f>$P$19*(CLEF!S369)</f>
        <v>87.856491588569739</v>
      </c>
      <c r="T389" s="26">
        <f>$P$19*(CLEF!T369)</f>
        <v>89.806582596045089</v>
      </c>
      <c r="U389" s="26">
        <f>$P$19*(CLEF!U369)</f>
        <v>79.933488113767524</v>
      </c>
      <c r="V389" s="26">
        <f>$P$19*(CLEF!V369)</f>
        <v>71.169708706895818</v>
      </c>
      <c r="W389" s="26">
        <f>$P$19*(CLEF!W369)</f>
        <v>64.160959309989011</v>
      </c>
      <c r="X389" s="26">
        <f>$P$19*(CLEF!X369)</f>
        <v>57.684959208124823</v>
      </c>
      <c r="Y389" s="26">
        <f>$P$19*(CLEF!Y369)</f>
        <v>49.019263992169527</v>
      </c>
      <c r="Z389" s="13">
        <f t="shared" si="6"/>
        <v>1484.903469382167</v>
      </c>
    </row>
    <row r="390" spans="1:28" x14ac:dyDescent="0.25">
      <c r="A390" s="17">
        <v>42729</v>
      </c>
      <c r="B390" s="26">
        <f>$P$19*(CLEF!B370)</f>
        <v>40.92301239962385</v>
      </c>
      <c r="C390" s="26">
        <f>$P$19*(CLEF!C370)</f>
        <v>35.162559820582992</v>
      </c>
      <c r="D390" s="26">
        <f>$P$19*(CLEF!D370)</f>
        <v>30.38072747170693</v>
      </c>
      <c r="E390" s="26">
        <f>$P$19*(CLEF!E370)</f>
        <v>26.93963728227142</v>
      </c>
      <c r="F390" s="26">
        <f>$P$19*(CLEF!F370)</f>
        <v>24.694192191525893</v>
      </c>
      <c r="G390" s="26">
        <f>$P$19*(CLEF!G370)</f>
        <v>24.30432829824872</v>
      </c>
      <c r="H390" s="26">
        <f>$P$19*(CLEF!H370)</f>
        <v>25.216868262689168</v>
      </c>
      <c r="I390" s="26">
        <f>$P$19*(CLEF!I370)</f>
        <v>27.844074510442589</v>
      </c>
      <c r="J390" s="26">
        <f>$P$19*(CLEF!J370)</f>
        <v>34.586333338629913</v>
      </c>
      <c r="K390" s="26">
        <f>$P$19*(CLEF!K370)</f>
        <v>42.203851804821824</v>
      </c>
      <c r="L390" s="26">
        <f>$P$19*(CLEF!L370)</f>
        <v>47.370715981531113</v>
      </c>
      <c r="M390" s="26">
        <f>$P$19*(CLEF!M370)</f>
        <v>50.078483143042909</v>
      </c>
      <c r="N390" s="26">
        <f>$P$19*(CLEF!N370)</f>
        <v>51.039780841850359</v>
      </c>
      <c r="O390" s="26">
        <f>$P$19*(CLEF!O370)</f>
        <v>50.345056981535144</v>
      </c>
      <c r="P390" s="26">
        <f>$P$19*(CLEF!P370)</f>
        <v>48.879438149896814</v>
      </c>
      <c r="Q390" s="26">
        <f>$P$19*(CLEF!Q370)</f>
        <v>45.861757133520861</v>
      </c>
      <c r="R390" s="26">
        <f>$P$19*(CLEF!R370)</f>
        <v>42.747843555739685</v>
      </c>
      <c r="S390" s="26">
        <f>$P$19*(CLEF!S370)</f>
        <v>44.072319086003567</v>
      </c>
      <c r="T390" s="26">
        <f>$P$19*(CLEF!T370)</f>
        <v>47.83304461713422</v>
      </c>
      <c r="U390" s="26">
        <f>$P$19*(CLEF!U370)</f>
        <v>45.861757133520861</v>
      </c>
      <c r="V390" s="26">
        <f>$P$19*(CLEF!V370)</f>
        <v>44.291117497033149</v>
      </c>
      <c r="W390" s="26">
        <f>$P$19*(CLEF!W370)</f>
        <v>41.88369369480229</v>
      </c>
      <c r="X390" s="26">
        <f>$P$19*(CLEF!X370)</f>
        <v>37.673651380235405</v>
      </c>
      <c r="Y390" s="26">
        <f>$P$19*(CLEF!Y370)</f>
        <v>32.068867322390069</v>
      </c>
      <c r="Z390" s="13">
        <f t="shared" si="6"/>
        <v>942.26311189877958</v>
      </c>
    </row>
    <row r="391" spans="1:28" x14ac:dyDescent="0.25">
      <c r="A391" s="17">
        <v>42730</v>
      </c>
      <c r="B391" s="26">
        <f>$P$19*(CLEF!B371)</f>
        <v>26.726496033023313</v>
      </c>
      <c r="C391" s="26">
        <f>$P$19*(CLEF!C371)</f>
        <v>23.294985322632016</v>
      </c>
      <c r="D391" s="26">
        <f>$P$19*(CLEF!D371)</f>
        <v>21.804634331932007</v>
      </c>
      <c r="E391" s="26">
        <f>$P$19*(CLEF!E371)</f>
        <v>21.037471988638281</v>
      </c>
      <c r="F391" s="26">
        <f>$P$19*(CLEF!F371)</f>
        <v>21.394858942952016</v>
      </c>
      <c r="G391" s="26">
        <f>$P$19*(CLEF!G371)</f>
        <v>23.380174446374056</v>
      </c>
      <c r="H391" s="26">
        <f>$P$19*(CLEF!H371)</f>
        <v>26.976260779503928</v>
      </c>
      <c r="I391" s="26">
        <f>$P$19*(CLEF!I371)</f>
        <v>31.472496811302374</v>
      </c>
      <c r="J391" s="26">
        <f>$P$19*(CLEF!J371)</f>
        <v>37.608737236847375</v>
      </c>
      <c r="K391" s="26">
        <f>$P$19*(CLEF!K371)</f>
        <v>43.807363652555274</v>
      </c>
      <c r="L391" s="26">
        <f>$P$19*(CLEF!L371)</f>
        <v>48.879438149896814</v>
      </c>
      <c r="M391" s="26">
        <f>$P$19*(CLEF!M371)</f>
        <v>51.048180032331359</v>
      </c>
      <c r="N391" s="26">
        <f>$P$19*(CLEF!N371)</f>
        <v>50.989400210708936</v>
      </c>
      <c r="O391" s="26">
        <f>$P$19*(CLEF!O371)</f>
        <v>49.713099526402765</v>
      </c>
      <c r="P391" s="26">
        <f>$P$19*(CLEF!P371)</f>
        <v>48.93698931047394</v>
      </c>
      <c r="Q391" s="26">
        <f>$P$19*(CLEF!Q371)</f>
        <v>48.387531469078901</v>
      </c>
      <c r="R391" s="26">
        <f>$P$19*(CLEF!R371)</f>
        <v>48.871219319670494</v>
      </c>
      <c r="S391" s="26">
        <f>$P$19*(CLEF!S371)</f>
        <v>54.567438425250003</v>
      </c>
      <c r="T391" s="26">
        <f>$P$19*(CLEF!T371)</f>
        <v>60.9716672388709</v>
      </c>
      <c r="U391" s="26">
        <f>$P$19*(CLEF!U371)</f>
        <v>58.626299802889214</v>
      </c>
      <c r="V391" s="26">
        <f>$P$19*(CLEF!V371)</f>
        <v>54.367883624152526</v>
      </c>
      <c r="W391" s="26">
        <f>$P$19*(CLEF!W371)</f>
        <v>49.316025023633287</v>
      </c>
      <c r="X391" s="26">
        <f>$P$19*(CLEF!X371)</f>
        <v>43.543207056097053</v>
      </c>
      <c r="Y391" s="26">
        <f>$P$19*(CLEF!Y371)</f>
        <v>36.364732440214503</v>
      </c>
      <c r="Z391" s="13">
        <f t="shared" si="6"/>
        <v>982.08659117543118</v>
      </c>
    </row>
    <row r="392" spans="1:28" x14ac:dyDescent="0.25">
      <c r="A392" s="17">
        <v>42731</v>
      </c>
      <c r="B392" s="26">
        <f>$P$19*(CLEF!B372)</f>
        <v>29.77467555384488</v>
      </c>
      <c r="C392" s="26">
        <f>$P$19*(CLEF!C372)</f>
        <v>25.400209298822549</v>
      </c>
      <c r="D392" s="26">
        <f>$P$19*(CLEF!D372)</f>
        <v>22.708616858771443</v>
      </c>
      <c r="E392" s="26">
        <f>$P$19*(CLEF!E372)</f>
        <v>21.525564153724972</v>
      </c>
      <c r="F392" s="26">
        <f>$P$19*(CLEF!F372)</f>
        <v>21.531018842117078</v>
      </c>
      <c r="G392" s="26">
        <f>$P$19*(CLEF!G372)</f>
        <v>22.401539704464621</v>
      </c>
      <c r="H392" s="26">
        <f>$P$19*(CLEF!H372)</f>
        <v>24.77019676298827</v>
      </c>
      <c r="I392" s="26">
        <f>$P$19*(CLEF!I372)</f>
        <v>27.547106168341251</v>
      </c>
      <c r="J392" s="26">
        <f>$P$19*(CLEF!J372)</f>
        <v>34.627828635845233</v>
      </c>
      <c r="K392" s="26">
        <f>$P$19*(CLEF!K372)</f>
        <v>44.166023494183655</v>
      </c>
      <c r="L392" s="26">
        <f>$P$19*(CLEF!L372)</f>
        <v>52.332892345756818</v>
      </c>
      <c r="M392" s="26">
        <f>$P$19*(CLEF!M372)</f>
        <v>57.953136248880924</v>
      </c>
      <c r="N392" s="26">
        <f>$P$19*(CLEF!N372)</f>
        <v>61.588259175064564</v>
      </c>
      <c r="O392" s="26">
        <f>$P$19*(CLEF!O372)</f>
        <v>62.793480297621493</v>
      </c>
      <c r="P392" s="26">
        <f>$P$19*(CLEF!P372)</f>
        <v>62.840068180648629</v>
      </c>
      <c r="Q392" s="26">
        <f>$P$19*(CLEF!Q372)</f>
        <v>60.889077790523956</v>
      </c>
      <c r="R392" s="26">
        <f>$P$19*(CLEF!R372)</f>
        <v>58.55431049295877</v>
      </c>
      <c r="S392" s="26">
        <f>$P$19*(CLEF!S372)</f>
        <v>61.256570447383595</v>
      </c>
      <c r="T392" s="26">
        <f>$P$19*(CLEF!T372)</f>
        <v>67.508803247753463</v>
      </c>
      <c r="U392" s="26">
        <f>$P$19*(CLEF!U372)</f>
        <v>63.540959532431465</v>
      </c>
      <c r="V392" s="26">
        <f>$P$19*(CLEF!V372)</f>
        <v>58.033710637830723</v>
      </c>
      <c r="W392" s="26">
        <f>$P$19*(CLEF!W372)</f>
        <v>52.392441289844612</v>
      </c>
      <c r="X392" s="26">
        <f>$P$19*(CLEF!X372)</f>
        <v>45.409078808096474</v>
      </c>
      <c r="Y392" s="26">
        <f>$P$19*(CLEF!Y372)</f>
        <v>37.292184949850579</v>
      </c>
      <c r="Z392" s="13">
        <f t="shared" si="6"/>
        <v>1076.8377529177499</v>
      </c>
    </row>
    <row r="393" spans="1:28" x14ac:dyDescent="0.25">
      <c r="A393" s="17">
        <v>42732</v>
      </c>
      <c r="B393" s="26">
        <f>$P$19*(CLEF!B373)</f>
        <v>30.354813642011123</v>
      </c>
      <c r="C393" s="26">
        <f>$P$19*(CLEF!C373)</f>
        <v>25.65562049603502</v>
      </c>
      <c r="D393" s="26">
        <f>$P$19*(CLEF!D373)</f>
        <v>22.882617859646992</v>
      </c>
      <c r="E393" s="26">
        <f>$P$19*(CLEF!E373)</f>
        <v>21.367678790778392</v>
      </c>
      <c r="F393" s="26">
        <f>$P$19*(CLEF!F373)</f>
        <v>20.640344967173952</v>
      </c>
      <c r="G393" s="26">
        <f>$P$19*(CLEF!G373)</f>
        <v>20.972815946994022</v>
      </c>
      <c r="H393" s="26">
        <f>$P$19*(CLEF!H373)</f>
        <v>22.663821176206056</v>
      </c>
      <c r="I393" s="26">
        <f>$P$19*(CLEF!I373)</f>
        <v>24.963655940305816</v>
      </c>
      <c r="J393" s="26">
        <f>$P$19*(CLEF!J373)</f>
        <v>33.448162004545686</v>
      </c>
      <c r="K393" s="26">
        <f>$P$19*(CLEF!K373)</f>
        <v>44.017704135089843</v>
      </c>
      <c r="L393" s="26">
        <f>$P$19*(CLEF!L373)</f>
        <v>52.673628109661195</v>
      </c>
      <c r="M393" s="26">
        <f>$P$19*(CLEF!M373)</f>
        <v>59.629715421860148</v>
      </c>
      <c r="N393" s="26">
        <f>$P$19*(CLEF!N373)</f>
        <v>64.708292562866731</v>
      </c>
      <c r="O393" s="26">
        <f>$P$19*(CLEF!O373)</f>
        <v>68.380938368932192</v>
      </c>
      <c r="P393" s="26">
        <f>$P$19*(CLEF!P373)</f>
        <v>70.358777214210392</v>
      </c>
      <c r="Q393" s="26">
        <f>$P$19*(CLEF!Q373)</f>
        <v>70.289766612624049</v>
      </c>
      <c r="R393" s="26">
        <f>$P$19*(CLEF!R373)</f>
        <v>68.147821703201373</v>
      </c>
      <c r="S393" s="26">
        <f>$P$19*(CLEF!S373)</f>
        <v>67.528123217103754</v>
      </c>
      <c r="T393" s="26">
        <f>$P$19*(CLEF!T373)</f>
        <v>73.670738790271642</v>
      </c>
      <c r="U393" s="26">
        <f>$P$19*(CLEF!U373)</f>
        <v>68.858120811716958</v>
      </c>
      <c r="V393" s="26">
        <f>$P$19*(CLEF!V373)</f>
        <v>62.514315793074381</v>
      </c>
      <c r="W393" s="26">
        <f>$P$19*(CLEF!W373)</f>
        <v>55.596990041816696</v>
      </c>
      <c r="X393" s="26">
        <f>$P$19*(CLEF!X373)</f>
        <v>47.314093572610282</v>
      </c>
      <c r="Y393" s="26">
        <f>$P$19*(CLEF!Y373)</f>
        <v>37.883199936134467</v>
      </c>
      <c r="Z393" s="13">
        <f t="shared" si="6"/>
        <v>1134.521757114871</v>
      </c>
    </row>
    <row r="394" spans="1:28" x14ac:dyDescent="0.25">
      <c r="A394" s="17">
        <v>42733</v>
      </c>
      <c r="B394" s="26">
        <f>$P$19*(CLEF!B374)</f>
        <v>30.633966744473174</v>
      </c>
      <c r="C394" s="26">
        <f>$P$19*(CLEF!C374)</f>
        <v>26.104162974239962</v>
      </c>
      <c r="D394" s="26">
        <f>$P$19*(CLEF!D374)</f>
        <v>23.545314299564552</v>
      </c>
      <c r="E394" s="26">
        <f>$P$19*(CLEF!E374)</f>
        <v>22.462787904745017</v>
      </c>
      <c r="F394" s="26">
        <f>$P$19*(CLEF!F374)</f>
        <v>22.579948475012564</v>
      </c>
      <c r="G394" s="26">
        <f>$P$19*(CLEF!G374)</f>
        <v>24.77019676298827</v>
      </c>
      <c r="H394" s="26">
        <f>$P$19*(CLEF!H374)</f>
        <v>29.646516117701225</v>
      </c>
      <c r="I394" s="26">
        <f>$P$19*(CLEF!I374)</f>
        <v>34.634746937338555</v>
      </c>
      <c r="J394" s="26">
        <f>$P$19*(CLEF!J374)</f>
        <v>43.535449837557046</v>
      </c>
      <c r="K394" s="26">
        <f>$P$19*(CLEF!K374)</f>
        <v>54.802164858081547</v>
      </c>
      <c r="L394" s="26">
        <f>$P$19*(CLEF!L374)</f>
        <v>64.642111751483156</v>
      </c>
      <c r="M394" s="26">
        <f>$P$19*(CLEF!M374)</f>
        <v>71.437739593652424</v>
      </c>
      <c r="N394" s="26">
        <f>$P$19*(CLEF!N374)</f>
        <v>75.110556776511629</v>
      </c>
      <c r="O394" s="26">
        <f>$P$19*(CLEF!O374)</f>
        <v>76.780483005613618</v>
      </c>
      <c r="P394" s="26">
        <f>$P$19*(CLEF!P374)</f>
        <v>78.021610330597071</v>
      </c>
      <c r="Q394" s="26">
        <f>$P$19*(CLEF!Q374)</f>
        <v>78.656331582045922</v>
      </c>
      <c r="R394" s="26">
        <f>$P$19*(CLEF!R374)</f>
        <v>76.173911083568996</v>
      </c>
      <c r="S394" s="26">
        <f>$P$19*(CLEF!S374)</f>
        <v>75.477795132322527</v>
      </c>
      <c r="T394" s="26">
        <f>$P$19*(CLEF!T374)</f>
        <v>82.678923963642873</v>
      </c>
      <c r="U394" s="26">
        <f>$P$19*(CLEF!U374)</f>
        <v>77.182757895726454</v>
      </c>
      <c r="V394" s="26">
        <f>$P$19*(CLEF!V374)</f>
        <v>70.023900048923636</v>
      </c>
      <c r="W394" s="26">
        <f>$P$19*(CLEF!W374)</f>
        <v>60.870732181170233</v>
      </c>
      <c r="X394" s="26">
        <f>$P$19*(CLEF!X374)</f>
        <v>51.595609684655543</v>
      </c>
      <c r="Y394" s="26">
        <f>$P$19*(CLEF!Y374)</f>
        <v>41.088631485904848</v>
      </c>
      <c r="Z394" s="13">
        <f t="shared" si="6"/>
        <v>1292.456349427521</v>
      </c>
    </row>
    <row r="395" spans="1:28" x14ac:dyDescent="0.25">
      <c r="A395" s="17">
        <v>42734</v>
      </c>
      <c r="B395" s="26">
        <f>$P$19*(CLEF!B375)</f>
        <v>32.603673484475095</v>
      </c>
      <c r="C395" s="26">
        <f>$P$19*(CLEF!C375)</f>
        <v>27.577966084331681</v>
      </c>
      <c r="D395" s="26">
        <f>$P$19*(CLEF!D375)</f>
        <v>24.729256712763899</v>
      </c>
      <c r="E395" s="26">
        <f>$P$19*(CLEF!E375)</f>
        <v>23.243946480216316</v>
      </c>
      <c r="F395" s="26">
        <f>$P$19*(CLEF!F375)</f>
        <v>23.102465608020378</v>
      </c>
      <c r="G395" s="26">
        <f>$P$19*(CLEF!G375)</f>
        <v>25.323243497037318</v>
      </c>
      <c r="H395" s="26">
        <f>$P$19*(CLEF!H375)</f>
        <v>29.903111404171938</v>
      </c>
      <c r="I395" s="26">
        <f>$P$19*(CLEF!I375)</f>
        <v>34.752463791150248</v>
      </c>
      <c r="J395" s="26">
        <f>$P$19*(CLEF!J375)</f>
        <v>42.45625976193142</v>
      </c>
      <c r="K395" s="26">
        <f>$P$19*(CLEF!K375)</f>
        <v>51.925468895959995</v>
      </c>
      <c r="L395" s="26">
        <f>$P$19*(CLEF!L375)</f>
        <v>61.201376063237895</v>
      </c>
      <c r="M395" s="26">
        <f>$P$19*(CLEF!M375)</f>
        <v>69.297811125697777</v>
      </c>
      <c r="N395" s="26">
        <f>$P$19*(CLEF!N375)</f>
        <v>74.591835501277657</v>
      </c>
      <c r="O395" s="26">
        <f>$P$19*(CLEF!O375)</f>
        <v>78.416708471955047</v>
      </c>
      <c r="P395" s="26">
        <f>$P$19*(CLEF!P375)</f>
        <v>79.471688465807944</v>
      </c>
      <c r="Q395" s="26">
        <f>$P$19*(CLEF!Q375)</f>
        <v>78.177450919621762</v>
      </c>
      <c r="R395" s="26">
        <f>$P$19*(CLEF!R375)</f>
        <v>75.181894094486921</v>
      </c>
      <c r="S395" s="26">
        <f>$P$19*(CLEF!S375)</f>
        <v>75.151316811999052</v>
      </c>
      <c r="T395" s="26">
        <f>$P$19*(CLEF!T375)</f>
        <v>82.241230051101795</v>
      </c>
      <c r="U395" s="26">
        <f>$P$19*(CLEF!U375)</f>
        <v>76.831997971460268</v>
      </c>
      <c r="V395" s="26">
        <f>$P$19*(CLEF!V375)</f>
        <v>70.378500748268465</v>
      </c>
      <c r="W395" s="26">
        <f>$P$19*(CLEF!W375)</f>
        <v>61.634397885043668</v>
      </c>
      <c r="X395" s="26">
        <f>$P$19*(CLEF!X375)</f>
        <v>52.861504065991326</v>
      </c>
      <c r="Y395" s="26">
        <f>$P$19*(CLEF!Y375)</f>
        <v>43.009580146022046</v>
      </c>
      <c r="Z395" s="13">
        <f t="shared" ref="Z395:Z396" si="7">SUM(B395:Y395)</f>
        <v>1294.0651480420297</v>
      </c>
    </row>
    <row r="396" spans="1:28" x14ac:dyDescent="0.25">
      <c r="A396" s="17">
        <v>42735</v>
      </c>
      <c r="B396" s="26">
        <f>$P$19*(CLEF!B376)</f>
        <v>34.759394531281835</v>
      </c>
      <c r="C396" s="26">
        <f>$P$19*(CLEF!C376)</f>
        <v>29.365538336110859</v>
      </c>
      <c r="D396" s="26">
        <f>$P$19*(CLEF!D376)</f>
        <v>26.296724150979113</v>
      </c>
      <c r="E396" s="26">
        <f>$P$19*(CLEF!E376)</f>
        <v>24.711721342485333</v>
      </c>
      <c r="F396" s="26">
        <f>$P$19*(CLEF!F376)</f>
        <v>24.577490123285088</v>
      </c>
      <c r="G396" s="26">
        <f>$P$19*(CLEF!G376)</f>
        <v>26.574770560154295</v>
      </c>
      <c r="H396" s="26">
        <f>$P$19*(CLEF!H376)</f>
        <v>30.901325944764075</v>
      </c>
      <c r="I396" s="26">
        <f>$P$19*(CLEF!I376)</f>
        <v>36.159432370314619</v>
      </c>
      <c r="J396" s="26">
        <f>$P$19*(CLEF!J376)</f>
        <v>43.706268274628215</v>
      </c>
      <c r="K396" s="26">
        <f>$P$19*(CLEF!K376)</f>
        <v>52.17143018327674</v>
      </c>
      <c r="L396" s="26">
        <f>$P$19*(CLEF!L376)</f>
        <v>59.439227005978935</v>
      </c>
      <c r="M396" s="26">
        <f>$P$19*(CLEF!M376)</f>
        <v>63.86937240652118</v>
      </c>
      <c r="N396" s="26">
        <f>$P$19*(CLEF!N376)</f>
        <v>64.944929017705718</v>
      </c>
      <c r="O396" s="26">
        <f>$P$19*(CLEF!O376)</f>
        <v>65.647904186913792</v>
      </c>
      <c r="P396" s="26">
        <f>$P$19*(CLEF!P376)</f>
        <v>65.429006612295922</v>
      </c>
      <c r="Q396" s="26">
        <f>$P$19*(CLEF!Q376)</f>
        <v>64.066826459824625</v>
      </c>
      <c r="R396" s="26">
        <f>$P$19*(CLEF!R376)</f>
        <v>64.453210298532525</v>
      </c>
      <c r="S396" s="26">
        <f>$P$19*(CLEF!S376)</f>
        <v>71.328481013853462</v>
      </c>
      <c r="T396" s="26">
        <f>$P$19*(CLEF!T376)</f>
        <v>77.503264633134819</v>
      </c>
      <c r="U396" s="26">
        <f>$P$19*(CLEF!U376)</f>
        <v>70.260201006047481</v>
      </c>
      <c r="V396" s="26">
        <f>$P$19*(CLEF!V376)</f>
        <v>62.050423689746268</v>
      </c>
      <c r="W396" s="26">
        <f>$P$19*(CLEF!W376)</f>
        <v>53.650790946043898</v>
      </c>
      <c r="X396" s="26">
        <f>$P$19*(CLEF!X376)</f>
        <v>45.718563529940887</v>
      </c>
      <c r="Y396" s="26">
        <f>$P$19*(CLEF!Y376)</f>
        <v>39.669313757578379</v>
      </c>
      <c r="Z396" s="13">
        <f t="shared" si="7"/>
        <v>1197.2556103813981</v>
      </c>
    </row>
    <row r="397" spans="1:28" x14ac:dyDescent="0.25">
      <c r="A397" s="25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13"/>
    </row>
    <row r="398" spans="1:28" ht="15.6" thickBot="1" x14ac:dyDescent="0.3"/>
    <row r="399" spans="1:28" ht="16.2" thickBot="1" x14ac:dyDescent="0.35">
      <c r="Z399" s="87">
        <f>SUM(Z31:Z396)</f>
        <v>568396.55652329302</v>
      </c>
      <c r="AB399" s="5" t="s">
        <v>36</v>
      </c>
    </row>
  </sheetData>
  <mergeCells count="4">
    <mergeCell ref="A28:Z28"/>
    <mergeCell ref="O18:Q18"/>
    <mergeCell ref="P19:Q19"/>
    <mergeCell ref="A4:Z4"/>
  </mergeCells>
  <phoneticPr fontId="5" type="noConversion"/>
  <pageMargins left="0.75" right="0.75" top="1" bottom="1" header="0.5" footer="0.5"/>
  <pageSetup scale="77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AM381"/>
  <sheetViews>
    <sheetView showGridLines="0" zoomScale="80" zoomScaleNormal="80" workbookViewId="0">
      <pane xSplit="1" ySplit="9" topLeftCell="B10" activePane="bottomRight" state="frozen"/>
      <selection activeCell="A2" sqref="A1:XFD3"/>
      <selection pane="topRight" activeCell="A2" sqref="A1:XFD3"/>
      <selection pane="bottomLeft" activeCell="A2" sqref="A1:XFD3"/>
      <selection pane="bottomRight" activeCell="A2" sqref="A2"/>
    </sheetView>
  </sheetViews>
  <sheetFormatPr defaultColWidth="9.109375" defaultRowHeight="11.4" x14ac:dyDescent="0.2"/>
  <cols>
    <col min="1" max="1" width="11.109375" style="16" customWidth="1"/>
    <col min="2" max="4" width="9.109375" style="16"/>
    <col min="5" max="5" width="10.88671875" style="16" bestFit="1" customWidth="1"/>
    <col min="6" max="26" width="9.109375" style="16"/>
    <col min="27" max="27" width="11.6640625" style="16" bestFit="1" customWidth="1"/>
    <col min="28" max="28" width="9.109375" style="16"/>
    <col min="29" max="29" width="35.44140625" style="16" customWidth="1"/>
    <col min="30" max="30" width="9.109375" style="16"/>
    <col min="31" max="31" width="15.109375" style="16" bestFit="1" customWidth="1"/>
    <col min="32" max="16384" width="9.109375" style="16"/>
  </cols>
  <sheetData>
    <row r="1" spans="1:39" s="30" customFormat="1" ht="12" x14ac:dyDescent="0.25">
      <c r="A1" s="30" t="s">
        <v>93</v>
      </c>
    </row>
    <row r="2" spans="1:39" s="30" customFormat="1" ht="12" x14ac:dyDescent="0.25">
      <c r="A2" s="30" t="s">
        <v>92</v>
      </c>
    </row>
    <row r="3" spans="1:39" s="30" customFormat="1" ht="12" x14ac:dyDescent="0.25">
      <c r="E3" s="56"/>
    </row>
    <row r="4" spans="1:39" ht="21" x14ac:dyDescent="0.4">
      <c r="A4" s="96" t="s">
        <v>87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</row>
    <row r="5" spans="1:39" ht="13.5" customHeight="1" x14ac:dyDescent="0.25">
      <c r="A5" s="95" t="s">
        <v>84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</row>
    <row r="6" spans="1:39" ht="14.4" thickBot="1" x14ac:dyDescent="0.3">
      <c r="A6" s="39" t="s">
        <v>44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</row>
    <row r="7" spans="1:39" ht="14.4" thickBot="1" x14ac:dyDescent="0.3">
      <c r="A7" s="39" t="s">
        <v>41</v>
      </c>
      <c r="C7" s="35">
        <f>+AE27</f>
        <v>24336.040599945238</v>
      </c>
      <c r="K7" s="16" t="s">
        <v>1</v>
      </c>
    </row>
    <row r="9" spans="1:39" ht="12" x14ac:dyDescent="0.25">
      <c r="A9" s="33" t="s">
        <v>0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3" t="s">
        <v>16</v>
      </c>
      <c r="M9" s="33" t="s">
        <v>17</v>
      </c>
      <c r="N9" s="33" t="s">
        <v>18</v>
      </c>
      <c r="O9" s="33" t="s">
        <v>19</v>
      </c>
      <c r="P9" s="33" t="s">
        <v>20</v>
      </c>
      <c r="Q9" s="33" t="s">
        <v>21</v>
      </c>
      <c r="R9" s="34" t="s">
        <v>22</v>
      </c>
      <c r="S9" s="33" t="s">
        <v>23</v>
      </c>
      <c r="T9" s="33" t="s">
        <v>24</v>
      </c>
      <c r="U9" s="33" t="s">
        <v>25</v>
      </c>
      <c r="V9" s="33" t="s">
        <v>26</v>
      </c>
      <c r="W9" s="33" t="s">
        <v>27</v>
      </c>
      <c r="X9" s="33" t="s">
        <v>28</v>
      </c>
      <c r="Y9" s="33" t="s">
        <v>29</v>
      </c>
      <c r="Z9" s="33"/>
      <c r="AA9" s="33" t="s">
        <v>38</v>
      </c>
      <c r="AC9" s="30" t="s">
        <v>85</v>
      </c>
      <c r="AD9" s="30"/>
      <c r="AE9" s="55">
        <v>116299005</v>
      </c>
      <c r="AF9" s="84"/>
    </row>
    <row r="10" spans="1:39" ht="14.25" customHeight="1" x14ac:dyDescent="0.25">
      <c r="AC10" s="30"/>
      <c r="AD10" s="30"/>
      <c r="AE10" s="55"/>
    </row>
    <row r="11" spans="1:39" ht="12" x14ac:dyDescent="0.25">
      <c r="A11" s="17">
        <v>42370</v>
      </c>
      <c r="B11" s="18">
        <v>9998.1093881171928</v>
      </c>
      <c r="C11" s="18">
        <v>9634.3559959690356</v>
      </c>
      <c r="D11" s="18">
        <v>9135.7277505524598</v>
      </c>
      <c r="E11" s="18">
        <v>8795.4752798071331</v>
      </c>
      <c r="F11" s="18">
        <v>8647.3172970501582</v>
      </c>
      <c r="G11" s="18">
        <v>8719.8636196415046</v>
      </c>
      <c r="H11" s="18">
        <v>8946.6986001383902</v>
      </c>
      <c r="I11" s="18">
        <v>9133.684192169605</v>
      </c>
      <c r="J11" s="18">
        <v>9962.3471164172333</v>
      </c>
      <c r="K11" s="18">
        <v>11271.246260635744</v>
      </c>
      <c r="L11" s="18">
        <v>12496.359511157207</v>
      </c>
      <c r="M11" s="18">
        <v>13335.240227319109</v>
      </c>
      <c r="N11" s="18">
        <v>13831.82491435283</v>
      </c>
      <c r="O11" s="18">
        <v>14026.984739915464</v>
      </c>
      <c r="P11" s="18">
        <v>13968.743326004103</v>
      </c>
      <c r="Q11" s="18">
        <v>13789.931967504306</v>
      </c>
      <c r="R11" s="18">
        <v>13604.989933855944</v>
      </c>
      <c r="S11" s="18">
        <v>13763.365708527193</v>
      </c>
      <c r="T11" s="18">
        <v>14431.60929972072</v>
      </c>
      <c r="U11" s="18">
        <v>14034.137194255456</v>
      </c>
      <c r="V11" s="18">
        <v>13432.309250504713</v>
      </c>
      <c r="W11" s="18">
        <v>12762.022100928334</v>
      </c>
      <c r="X11" s="18">
        <v>11871.030646003634</v>
      </c>
      <c r="Y11" s="18">
        <v>10749.117093816338</v>
      </c>
      <c r="AA11" s="37">
        <f t="shared" ref="AA11:AA76" si="0">MAX(B11:Y11)</f>
        <v>14431.60929972072</v>
      </c>
      <c r="AC11" s="30" t="s">
        <v>89</v>
      </c>
      <c r="AD11" s="56"/>
      <c r="AE11" s="88">
        <v>119624759.69152738</v>
      </c>
      <c r="AF11" s="84"/>
    </row>
    <row r="12" spans="1:39" ht="12" x14ac:dyDescent="0.25">
      <c r="A12" s="17">
        <v>42371</v>
      </c>
      <c r="B12" s="18">
        <v>9698.7280850289626</v>
      </c>
      <c r="C12" s="18">
        <v>9025.3755978782992</v>
      </c>
      <c r="D12" s="18">
        <v>8572.7274160759589</v>
      </c>
      <c r="E12" s="18">
        <v>8356.1102274933473</v>
      </c>
      <c r="F12" s="18">
        <v>8294.8034760077026</v>
      </c>
      <c r="G12" s="18">
        <v>8546.1611570988462</v>
      </c>
      <c r="H12" s="18">
        <v>9507.6553762320364</v>
      </c>
      <c r="I12" s="18">
        <v>10288.294678482576</v>
      </c>
      <c r="J12" s="18">
        <v>11448.014060752686</v>
      </c>
      <c r="K12" s="18">
        <v>12812.089281308276</v>
      </c>
      <c r="L12" s="18">
        <v>13909.480132901313</v>
      </c>
      <c r="M12" s="18">
        <v>14661.509617791886</v>
      </c>
      <c r="N12" s="18">
        <v>15198.965472482703</v>
      </c>
      <c r="O12" s="18">
        <v>15572.936656545135</v>
      </c>
      <c r="P12" s="18">
        <v>15740.508443939229</v>
      </c>
      <c r="Q12" s="18">
        <v>15655.700771050755</v>
      </c>
      <c r="R12" s="18">
        <v>15339.971000899684</v>
      </c>
      <c r="S12" s="18">
        <v>15206.117926822695</v>
      </c>
      <c r="T12" s="18">
        <v>15771.161819682051</v>
      </c>
      <c r="U12" s="18">
        <v>15170.355655122736</v>
      </c>
      <c r="V12" s="18">
        <v>14362.128314703656</v>
      </c>
      <c r="W12" s="18">
        <v>13460.919067864681</v>
      </c>
      <c r="X12" s="18">
        <v>12451.401226734401</v>
      </c>
      <c r="Y12" s="18">
        <v>11269.202702252889</v>
      </c>
      <c r="AA12" s="37">
        <f>MAX(B12:Y12)</f>
        <v>15771.161819682051</v>
      </c>
      <c r="AC12" s="30"/>
      <c r="AD12" s="30"/>
      <c r="AE12" s="30"/>
    </row>
    <row r="13" spans="1:39" ht="12.6" thickBot="1" x14ac:dyDescent="0.3">
      <c r="A13" s="17">
        <v>42372</v>
      </c>
      <c r="B13" s="18">
        <v>10136.049578959894</v>
      </c>
      <c r="C13" s="18">
        <v>9325.7786801579587</v>
      </c>
      <c r="D13" s="18">
        <v>8823.0633179756733</v>
      </c>
      <c r="E13" s="18">
        <v>8578.8580912245234</v>
      </c>
      <c r="F13" s="18">
        <v>8558.4225073959751</v>
      </c>
      <c r="G13" s="18">
        <v>8841.4553434213667</v>
      </c>
      <c r="H13" s="18">
        <v>9672.1618260518499</v>
      </c>
      <c r="I13" s="18">
        <v>10452.80112830239</v>
      </c>
      <c r="J13" s="18">
        <v>11363.206387864211</v>
      </c>
      <c r="K13" s="18">
        <v>12135.671456583332</v>
      </c>
      <c r="L13" s="18">
        <v>12577.080067279972</v>
      </c>
      <c r="M13" s="18">
        <v>12720.12915407981</v>
      </c>
      <c r="N13" s="18">
        <v>12721.150933271238</v>
      </c>
      <c r="O13" s="18">
        <v>12603.646326257085</v>
      </c>
      <c r="P13" s="18">
        <v>12485.119940051505</v>
      </c>
      <c r="Q13" s="18">
        <v>12411.551838268731</v>
      </c>
      <c r="R13" s="18">
        <v>12373.746008185917</v>
      </c>
      <c r="S13" s="18">
        <v>12965.356160022387</v>
      </c>
      <c r="T13" s="18">
        <v>13856.347614947088</v>
      </c>
      <c r="U13" s="18">
        <v>13614.185946578791</v>
      </c>
      <c r="V13" s="18">
        <v>13117.601259545072</v>
      </c>
      <c r="W13" s="18">
        <v>12516.795094985755</v>
      </c>
      <c r="X13" s="18">
        <v>11702.43707941811</v>
      </c>
      <c r="Y13" s="18">
        <v>10761.378444113467</v>
      </c>
      <c r="AA13" s="37">
        <f t="shared" si="0"/>
        <v>13856.347614947088</v>
      </c>
      <c r="AC13" s="30" t="s">
        <v>88</v>
      </c>
      <c r="AD13" s="30"/>
      <c r="AE13" s="57">
        <f>+AE11/AE9</f>
        <v>1.0285965876623568</v>
      </c>
      <c r="AF13" s="85"/>
    </row>
    <row r="14" spans="1:39" ht="12.6" thickTop="1" x14ac:dyDescent="0.25">
      <c r="A14" s="17">
        <v>42373</v>
      </c>
      <c r="B14" s="18">
        <v>9920.4541695687094</v>
      </c>
      <c r="C14" s="18">
        <v>9357.4538350922085</v>
      </c>
      <c r="D14" s="18">
        <v>9020.2667019211622</v>
      </c>
      <c r="E14" s="18">
        <v>8874.1522775470439</v>
      </c>
      <c r="F14" s="18">
        <v>8892.5443029927374</v>
      </c>
      <c r="G14" s="18">
        <v>9113.2486083410568</v>
      </c>
      <c r="H14" s="18">
        <v>9584.2888155890923</v>
      </c>
      <c r="I14" s="18">
        <v>10205.530563976958</v>
      </c>
      <c r="J14" s="18">
        <v>11162.937666344438</v>
      </c>
      <c r="K14" s="18">
        <v>12008.970836846333</v>
      </c>
      <c r="L14" s="18">
        <v>12503.511965497199</v>
      </c>
      <c r="M14" s="18">
        <v>12611.820559788504</v>
      </c>
      <c r="N14" s="18">
        <v>12509.642640645763</v>
      </c>
      <c r="O14" s="18">
        <v>12346.157970017379</v>
      </c>
      <c r="P14" s="18">
        <v>12136.693235774759</v>
      </c>
      <c r="Q14" s="18">
        <v>11941.533410212123</v>
      </c>
      <c r="R14" s="18">
        <v>11982.40457786922</v>
      </c>
      <c r="S14" s="18">
        <v>12586.276080002819</v>
      </c>
      <c r="T14" s="18">
        <v>13114.53592197079</v>
      </c>
      <c r="U14" s="18">
        <v>12757.934984162624</v>
      </c>
      <c r="V14" s="18">
        <v>12303.243243977427</v>
      </c>
      <c r="W14" s="18">
        <v>11745.351805458062</v>
      </c>
      <c r="X14" s="18">
        <v>11045.433059330288</v>
      </c>
      <c r="Y14" s="18">
        <v>10218.813693465514</v>
      </c>
      <c r="AA14" s="37">
        <f t="shared" si="0"/>
        <v>13114.53592197079</v>
      </c>
      <c r="AC14" s="30"/>
      <c r="AD14" s="30"/>
      <c r="AE14" s="30"/>
    </row>
    <row r="15" spans="1:39" ht="12" x14ac:dyDescent="0.25">
      <c r="A15" s="17">
        <v>42374</v>
      </c>
      <c r="B15" s="19">
        <v>9373.8023021550471</v>
      </c>
      <c r="C15" s="19">
        <v>8767.887241638593</v>
      </c>
      <c r="D15" s="19">
        <v>8385.7418240447423</v>
      </c>
      <c r="E15" s="19">
        <v>8166.0592978878494</v>
      </c>
      <c r="F15" s="19">
        <v>8121.1010134650433</v>
      </c>
      <c r="G15" s="19">
        <v>8311.1519430705412</v>
      </c>
      <c r="H15" s="19">
        <v>8760.7347872986011</v>
      </c>
      <c r="I15" s="19">
        <v>9279.7986165437251</v>
      </c>
      <c r="J15" s="19">
        <v>10289.316457674004</v>
      </c>
      <c r="K15" s="19">
        <v>11272.268039827171</v>
      </c>
      <c r="L15" s="19">
        <v>12337.98373648596</v>
      </c>
      <c r="M15" s="19">
        <v>12996.00953576521</v>
      </c>
      <c r="N15" s="19">
        <v>13337.283785701964</v>
      </c>
      <c r="O15" s="19">
        <v>13444.570600801842</v>
      </c>
      <c r="P15" s="19">
        <v>13435.374588078996</v>
      </c>
      <c r="Q15" s="19">
        <v>13309.695747533424</v>
      </c>
      <c r="R15" s="19">
        <v>13135.993284990765</v>
      </c>
      <c r="S15" s="19">
        <v>13282.107709364884</v>
      </c>
      <c r="T15" s="19">
        <v>14095.443945741101</v>
      </c>
      <c r="U15" s="19">
        <v>13681.623373213</v>
      </c>
      <c r="V15" s="19">
        <v>13102.274571673661</v>
      </c>
      <c r="W15" s="19">
        <v>12225.588025428944</v>
      </c>
      <c r="X15" s="19">
        <v>11199.721717235825</v>
      </c>
      <c r="Y15" s="19">
        <v>10098.243748877079</v>
      </c>
      <c r="AA15" s="37">
        <f t="shared" si="0"/>
        <v>14095.443945741101</v>
      </c>
      <c r="AC15" s="30" t="s">
        <v>42</v>
      </c>
      <c r="AD15" s="30"/>
      <c r="AE15" s="30"/>
    </row>
    <row r="16" spans="1:39" ht="12" x14ac:dyDescent="0.25">
      <c r="A16" s="17">
        <v>42375</v>
      </c>
      <c r="B16" s="20">
        <v>8992.6786637526238</v>
      </c>
      <c r="C16" s="20">
        <v>8383.6982656618875</v>
      </c>
      <c r="D16" s="20">
        <v>8020.9666527051577</v>
      </c>
      <c r="E16" s="20">
        <v>7891.2006953938762</v>
      </c>
      <c r="F16" s="20">
        <v>7994.4003937280449</v>
      </c>
      <c r="G16" s="20">
        <v>8592.1412207130779</v>
      </c>
      <c r="H16" s="20">
        <v>9828.4940423402441</v>
      </c>
      <c r="I16" s="20">
        <v>10609.133344590784</v>
      </c>
      <c r="J16" s="20">
        <v>11317.226324249978</v>
      </c>
      <c r="K16" s="20">
        <v>12268.502751468895</v>
      </c>
      <c r="L16" s="20">
        <v>13248.388996047779</v>
      </c>
      <c r="M16" s="20">
        <v>13869.630744435644</v>
      </c>
      <c r="N16" s="20">
        <v>14358.041197937946</v>
      </c>
      <c r="O16" s="20">
        <v>14618.594891751934</v>
      </c>
      <c r="P16" s="20">
        <v>14537.874335629169</v>
      </c>
      <c r="Q16" s="20">
        <v>14228.275240626665</v>
      </c>
      <c r="R16" s="20">
        <v>13935.024612686999</v>
      </c>
      <c r="S16" s="20">
        <v>14374.389665000785</v>
      </c>
      <c r="T16" s="20">
        <v>15110.070682828518</v>
      </c>
      <c r="U16" s="20">
        <v>14687.054097577571</v>
      </c>
      <c r="V16" s="20">
        <v>13743.951903890073</v>
      </c>
      <c r="W16" s="20">
        <v>12583.210742428537</v>
      </c>
      <c r="X16" s="20">
        <v>11607.411614615361</v>
      </c>
      <c r="Y16" s="20">
        <v>10529.434567659446</v>
      </c>
      <c r="AA16" s="37">
        <f t="shared" si="0"/>
        <v>15110.070682828518</v>
      </c>
      <c r="AC16" s="30"/>
      <c r="AD16" s="30"/>
      <c r="AE16" s="30"/>
    </row>
    <row r="17" spans="1:32" ht="12.6" thickBot="1" x14ac:dyDescent="0.3">
      <c r="A17" s="17">
        <v>42376</v>
      </c>
      <c r="B17" s="20">
        <v>9704.8587601775271</v>
      </c>
      <c r="C17" s="20">
        <v>9248.1234616094753</v>
      </c>
      <c r="D17" s="20">
        <v>9131.6406337867502</v>
      </c>
      <c r="E17" s="20">
        <v>9224.6225402066448</v>
      </c>
      <c r="F17" s="20">
        <v>9659.9004757547209</v>
      </c>
      <c r="G17" s="20">
        <v>10643.873837099316</v>
      </c>
      <c r="H17" s="20">
        <v>12482.054602477223</v>
      </c>
      <c r="I17" s="20">
        <v>13785.844850738597</v>
      </c>
      <c r="J17" s="20">
        <v>14362.128314703656</v>
      </c>
      <c r="K17" s="20">
        <v>14703.40256464041</v>
      </c>
      <c r="L17" s="20">
        <v>14568.527711371991</v>
      </c>
      <c r="M17" s="20">
        <v>14189.447631352423</v>
      </c>
      <c r="N17" s="20">
        <v>13825.694239204266</v>
      </c>
      <c r="O17" s="20">
        <v>13465.006184630391</v>
      </c>
      <c r="P17" s="20">
        <v>13180.951569413572</v>
      </c>
      <c r="Q17" s="20">
        <v>13162.559543967878</v>
      </c>
      <c r="R17" s="20">
        <v>13550.835636710293</v>
      </c>
      <c r="S17" s="20">
        <v>14792.297354294595</v>
      </c>
      <c r="T17" s="20">
        <v>16197.24374250728</v>
      </c>
      <c r="U17" s="20">
        <v>16293.290986501457</v>
      </c>
      <c r="V17" s="20">
        <v>15939.755386267574</v>
      </c>
      <c r="W17" s="20">
        <v>15027.306568322898</v>
      </c>
      <c r="X17" s="20">
        <v>13887.00099068991</v>
      </c>
      <c r="Y17" s="20">
        <v>12759.978542545479</v>
      </c>
      <c r="AA17" s="37">
        <f t="shared" si="0"/>
        <v>16293.290986501457</v>
      </c>
      <c r="AC17" s="30" t="s">
        <v>43</v>
      </c>
      <c r="AD17" s="30"/>
      <c r="AE17" s="59">
        <f>SUM(B11:Y376)</f>
        <v>119098524.31136434</v>
      </c>
      <c r="AF17" s="85"/>
    </row>
    <row r="18" spans="1:32" ht="12.6" thickTop="1" x14ac:dyDescent="0.25">
      <c r="A18" s="17">
        <v>42377</v>
      </c>
      <c r="B18" s="20">
        <v>11893.509788215037</v>
      </c>
      <c r="C18" s="20">
        <v>11439.839827221267</v>
      </c>
      <c r="D18" s="20">
        <v>11277.376935784308</v>
      </c>
      <c r="E18" s="20">
        <v>11204.830613192962</v>
      </c>
      <c r="F18" s="20">
        <v>11378.533075735622</v>
      </c>
      <c r="G18" s="20">
        <v>12157.128819603307</v>
      </c>
      <c r="H18" s="20">
        <v>13614.185946578791</v>
      </c>
      <c r="I18" s="20">
        <v>14318.191809472277</v>
      </c>
      <c r="J18" s="20">
        <v>14247.689045263785</v>
      </c>
      <c r="K18" s="20">
        <v>14247.689045263785</v>
      </c>
      <c r="L18" s="20">
        <v>14159.816034801028</v>
      </c>
      <c r="M18" s="20">
        <v>13802.193317801435</v>
      </c>
      <c r="N18" s="20">
        <v>13312.761085107706</v>
      </c>
      <c r="O18" s="20">
        <v>12848.873332199662</v>
      </c>
      <c r="P18" s="20">
        <v>12449.357668351546</v>
      </c>
      <c r="Q18" s="20">
        <v>12292.003672871726</v>
      </c>
      <c r="R18" s="20">
        <v>12407.464721503022</v>
      </c>
      <c r="S18" s="20">
        <v>13095.122117333669</v>
      </c>
      <c r="T18" s="20">
        <v>13896.197003412757</v>
      </c>
      <c r="U18" s="20">
        <v>13642.795763938759</v>
      </c>
      <c r="V18" s="20">
        <v>13053.229170485145</v>
      </c>
      <c r="W18" s="20">
        <v>12097.865626500517</v>
      </c>
      <c r="X18" s="20">
        <v>10989.23520380178</v>
      </c>
      <c r="Y18" s="20">
        <v>9819.2980296173973</v>
      </c>
      <c r="AA18" s="37">
        <f t="shared" si="0"/>
        <v>14318.191809472277</v>
      </c>
    </row>
    <row r="19" spans="1:32" ht="12" x14ac:dyDescent="0.25">
      <c r="A19" s="17">
        <v>42378</v>
      </c>
      <c r="B19" s="20">
        <v>8868.0216023984794</v>
      </c>
      <c r="C19" s="20">
        <v>8376.5458113218956</v>
      </c>
      <c r="D19" s="20">
        <v>8144.6019348678738</v>
      </c>
      <c r="E19" s="20">
        <v>8059.7942619793985</v>
      </c>
      <c r="F19" s="20">
        <v>8227.3660493734933</v>
      </c>
      <c r="G19" s="20">
        <v>8922.1758995441323</v>
      </c>
      <c r="H19" s="20">
        <v>10337.340079671092</v>
      </c>
      <c r="I19" s="20">
        <v>11265.115585487179</v>
      </c>
      <c r="J19" s="20">
        <v>11556.32265504399</v>
      </c>
      <c r="K19" s="20">
        <v>12079.473601054824</v>
      </c>
      <c r="L19" s="20">
        <v>12438.118097245844</v>
      </c>
      <c r="M19" s="20">
        <v>12632.256143617053</v>
      </c>
      <c r="N19" s="20">
        <v>12649.626389871319</v>
      </c>
      <c r="O19" s="20">
        <v>12556.644483451424</v>
      </c>
      <c r="P19" s="20">
        <v>12438.118097245844</v>
      </c>
      <c r="Q19" s="20">
        <v>12396.22515039732</v>
      </c>
      <c r="R19" s="20">
        <v>12470.815031371521</v>
      </c>
      <c r="S19" s="20">
        <v>13060.381624825137</v>
      </c>
      <c r="T19" s="20">
        <v>13947.285962984128</v>
      </c>
      <c r="U19" s="20">
        <v>13779.714175590032</v>
      </c>
      <c r="V19" s="20">
        <v>13238.171204133505</v>
      </c>
      <c r="W19" s="20">
        <v>12377.833124951627</v>
      </c>
      <c r="X19" s="20">
        <v>11346.857920801373</v>
      </c>
      <c r="Y19" s="20">
        <v>10158.528721171297</v>
      </c>
      <c r="AA19" s="37">
        <f t="shared" si="0"/>
        <v>13947.285962984128</v>
      </c>
    </row>
    <row r="20" spans="1:32" ht="12" x14ac:dyDescent="0.25">
      <c r="A20" s="17">
        <v>42379</v>
      </c>
      <c r="B20" s="20">
        <v>9106.0961540010649</v>
      </c>
      <c r="C20" s="20">
        <v>8440.9179003818226</v>
      </c>
      <c r="D20" s="20">
        <v>8058.7724827879711</v>
      </c>
      <c r="E20" s="20">
        <v>7914.7016167967067</v>
      </c>
      <c r="F20" s="20">
        <v>8000.5310688766094</v>
      </c>
      <c r="G20" s="20">
        <v>8596.2283374787876</v>
      </c>
      <c r="H20" s="20">
        <v>9938.8461950144028</v>
      </c>
      <c r="I20" s="20">
        <v>10835.968325087668</v>
      </c>
      <c r="J20" s="20">
        <v>11514.429708195466</v>
      </c>
      <c r="K20" s="20">
        <v>12334.918398911677</v>
      </c>
      <c r="L20" s="20">
        <v>12984.769964659508</v>
      </c>
      <c r="M20" s="20">
        <v>13398.590537187609</v>
      </c>
      <c r="N20" s="20">
        <v>13628.490855258775</v>
      </c>
      <c r="O20" s="20">
        <v>13801.171538610008</v>
      </c>
      <c r="P20" s="20">
        <v>13807.302213758572</v>
      </c>
      <c r="Q20" s="20">
        <v>13769.496383675758</v>
      </c>
      <c r="R20" s="20">
        <v>13716.363865721532</v>
      </c>
      <c r="S20" s="20">
        <v>13798.106201035725</v>
      </c>
      <c r="T20" s="20">
        <v>14524.591206140612</v>
      </c>
      <c r="U20" s="20">
        <v>14118.944867143931</v>
      </c>
      <c r="V20" s="20">
        <v>13474.202197353237</v>
      </c>
      <c r="W20" s="20">
        <v>12669.04019450844</v>
      </c>
      <c r="X20" s="20">
        <v>11832.203036729392</v>
      </c>
      <c r="Y20" s="20">
        <v>10874.79593436191</v>
      </c>
      <c r="AA20" s="37">
        <f t="shared" si="0"/>
        <v>14524.591206140612</v>
      </c>
    </row>
    <row r="21" spans="1:32" ht="12" x14ac:dyDescent="0.25">
      <c r="A21" s="17">
        <v>42380</v>
      </c>
      <c r="B21" s="20">
        <v>9755.9477197488977</v>
      </c>
      <c r="C21" s="20">
        <v>9055.0071944296942</v>
      </c>
      <c r="D21" s="20">
        <v>8580.9016496073764</v>
      </c>
      <c r="E21" s="20">
        <v>8351.0013315362103</v>
      </c>
      <c r="F21" s="20">
        <v>8302.9777095391219</v>
      </c>
      <c r="G21" s="20">
        <v>8527.7691316531527</v>
      </c>
      <c r="H21" s="20">
        <v>9031.5062730268637</v>
      </c>
      <c r="I21" s="20">
        <v>9669.0964884775676</v>
      </c>
      <c r="J21" s="20">
        <v>11095.500239710229</v>
      </c>
      <c r="K21" s="20">
        <v>12612.842338979932</v>
      </c>
      <c r="L21" s="20">
        <v>13665.274906150162</v>
      </c>
      <c r="M21" s="20">
        <v>14319.213588663704</v>
      </c>
      <c r="N21" s="20">
        <v>14804.558704591724</v>
      </c>
      <c r="O21" s="20">
        <v>15098.831111722817</v>
      </c>
      <c r="P21" s="20">
        <v>15218.379277119824</v>
      </c>
      <c r="Q21" s="20">
        <v>15152.98540886847</v>
      </c>
      <c r="R21" s="20">
        <v>14827.037846803127</v>
      </c>
      <c r="S21" s="20">
        <v>14561.375257031999</v>
      </c>
      <c r="T21" s="20">
        <v>14995.631413388648</v>
      </c>
      <c r="U21" s="20">
        <v>14434.674637295002</v>
      </c>
      <c r="V21" s="20">
        <v>13705.124294615831</v>
      </c>
      <c r="W21" s="20">
        <v>12841.720877859671</v>
      </c>
      <c r="X21" s="20">
        <v>11946.64230616926</v>
      </c>
      <c r="Y21" s="20">
        <v>10943.255140187546</v>
      </c>
      <c r="AA21" s="37">
        <f t="shared" si="0"/>
        <v>15218.379277119824</v>
      </c>
    </row>
    <row r="22" spans="1:32" ht="12" x14ac:dyDescent="0.25">
      <c r="A22" s="17">
        <v>42381</v>
      </c>
      <c r="B22" s="20">
        <v>9863.2345348487743</v>
      </c>
      <c r="C22" s="20">
        <v>9097.9219204696456</v>
      </c>
      <c r="D22" s="20">
        <v>8619.7292588816181</v>
      </c>
      <c r="E22" s="20">
        <v>8341.8053188133636</v>
      </c>
      <c r="F22" s="20">
        <v>8202.8433487792354</v>
      </c>
      <c r="G22" s="20">
        <v>8287.6510216677107</v>
      </c>
      <c r="H22" s="20">
        <v>8623.8163756473277</v>
      </c>
      <c r="I22" s="20">
        <v>9069.312103109678</v>
      </c>
      <c r="J22" s="20">
        <v>10157.506941979869</v>
      </c>
      <c r="K22" s="20">
        <v>11275.333377401454</v>
      </c>
      <c r="L22" s="20">
        <v>12068.234029949122</v>
      </c>
      <c r="M22" s="20">
        <v>12521.903990942892</v>
      </c>
      <c r="N22" s="20">
        <v>12921.419654791009</v>
      </c>
      <c r="O22" s="20">
        <v>13173.79911507358</v>
      </c>
      <c r="P22" s="20">
        <v>13244.301879282069</v>
      </c>
      <c r="Q22" s="20">
        <v>13161.537764776451</v>
      </c>
      <c r="R22" s="20">
        <v>12968.42149759667</v>
      </c>
      <c r="S22" s="20">
        <v>12833.546644328251</v>
      </c>
      <c r="T22" s="20">
        <v>13585.576129218825</v>
      </c>
      <c r="U22" s="20">
        <v>13321.957097830553</v>
      </c>
      <c r="V22" s="20">
        <v>12718.085595696955</v>
      </c>
      <c r="W22" s="20">
        <v>11872.052425195061</v>
      </c>
      <c r="X22" s="20">
        <v>10910.558206061869</v>
      </c>
      <c r="Y22" s="20">
        <v>9792.7317706402846</v>
      </c>
      <c r="AA22" s="37">
        <f t="shared" si="0"/>
        <v>13585.576129218825</v>
      </c>
    </row>
    <row r="23" spans="1:32" ht="12" x14ac:dyDescent="0.25">
      <c r="A23" s="17">
        <v>42382</v>
      </c>
      <c r="B23" s="20">
        <v>8868.0216023984794</v>
      </c>
      <c r="C23" s="20">
        <v>8355.0884483019199</v>
      </c>
      <c r="D23" s="20">
        <v>8115.9921175079062</v>
      </c>
      <c r="E23" s="20">
        <v>8091.4694169136483</v>
      </c>
      <c r="F23" s="20">
        <v>8313.195501453396</v>
      </c>
      <c r="G23" s="20">
        <v>9149.0108800410162</v>
      </c>
      <c r="H23" s="20">
        <v>10720.50727645637</v>
      </c>
      <c r="I23" s="20">
        <v>11660.544132569587</v>
      </c>
      <c r="J23" s="20">
        <v>12032.471758249163</v>
      </c>
      <c r="K23" s="20">
        <v>12529.056445282884</v>
      </c>
      <c r="L23" s="20">
        <v>12967.399718405242</v>
      </c>
      <c r="M23" s="20">
        <v>13294.369059662013</v>
      </c>
      <c r="N23" s="20">
        <v>13592.728583558817</v>
      </c>
      <c r="O23" s="20">
        <v>13822.628901629983</v>
      </c>
      <c r="P23" s="20">
        <v>13969.765105195531</v>
      </c>
      <c r="Q23" s="20">
        <v>14075.008361912553</v>
      </c>
      <c r="R23" s="20">
        <v>14013.70161042691</v>
      </c>
      <c r="S23" s="20">
        <v>14137.336892589625</v>
      </c>
      <c r="T23" s="20">
        <v>15014.023438834342</v>
      </c>
      <c r="U23" s="20">
        <v>14819.885392463135</v>
      </c>
      <c r="V23" s="20">
        <v>14051.507440509722</v>
      </c>
      <c r="W23" s="20">
        <v>12985.791743850936</v>
      </c>
      <c r="X23" s="20">
        <v>11818.919907240836</v>
      </c>
      <c r="Y23" s="20">
        <v>10500.824750299478</v>
      </c>
      <c r="AA23" s="37">
        <f t="shared" si="0"/>
        <v>15014.023438834342</v>
      </c>
      <c r="AC23" s="30" t="s">
        <v>86</v>
      </c>
      <c r="AE23" s="55">
        <v>22720</v>
      </c>
      <c r="AF23" s="84"/>
    </row>
    <row r="24" spans="1:32" ht="12" x14ac:dyDescent="0.25">
      <c r="A24" s="17">
        <v>42383</v>
      </c>
      <c r="B24" s="20">
        <v>9358.4756142836359</v>
      </c>
      <c r="C24" s="20">
        <v>8662.6439849215694</v>
      </c>
      <c r="D24" s="20">
        <v>8291.7381384334203</v>
      </c>
      <c r="E24" s="20">
        <v>8101.6872088279224</v>
      </c>
      <c r="F24" s="20">
        <v>8177.298868993551</v>
      </c>
      <c r="G24" s="20">
        <v>8831.2375515070926</v>
      </c>
      <c r="H24" s="20">
        <v>10247.423510825482</v>
      </c>
      <c r="I24" s="20">
        <v>11090.391343753094</v>
      </c>
      <c r="J24" s="20">
        <v>11765.78738928661</v>
      </c>
      <c r="K24" s="20">
        <v>12687.432219954133</v>
      </c>
      <c r="L24" s="20">
        <v>13453.766613524689</v>
      </c>
      <c r="M24" s="20">
        <v>13899.262340987039</v>
      </c>
      <c r="N24" s="20">
        <v>14127.119100675351</v>
      </c>
      <c r="O24" s="20">
        <v>14138.358671781052</v>
      </c>
      <c r="P24" s="20">
        <v>14041.289648595448</v>
      </c>
      <c r="Q24" s="20">
        <v>13779.714175590032</v>
      </c>
      <c r="R24" s="20">
        <v>13708.189632190113</v>
      </c>
      <c r="S24" s="20">
        <v>14026.984739915464</v>
      </c>
      <c r="T24" s="20">
        <v>14868.930793651649</v>
      </c>
      <c r="U24" s="20">
        <v>14648.226488303329</v>
      </c>
      <c r="V24" s="20">
        <v>13962.612650855539</v>
      </c>
      <c r="W24" s="20">
        <v>12979.661068702371</v>
      </c>
      <c r="X24" s="20">
        <v>11757.613155755191</v>
      </c>
      <c r="Y24" s="20">
        <v>10438.496219622406</v>
      </c>
      <c r="AA24" s="37">
        <f t="shared" si="0"/>
        <v>14868.930793651649</v>
      </c>
    </row>
    <row r="25" spans="1:32" ht="12" x14ac:dyDescent="0.25">
      <c r="A25" s="17">
        <v>42384</v>
      </c>
      <c r="B25" s="20">
        <v>9306.3648755208378</v>
      </c>
      <c r="C25" s="20">
        <v>8673.883556027271</v>
      </c>
      <c r="D25" s="20">
        <v>8318.3043974105331</v>
      </c>
      <c r="E25" s="20">
        <v>8197.7344528220983</v>
      </c>
      <c r="F25" s="20">
        <v>8280.4985673277188</v>
      </c>
      <c r="G25" s="20">
        <v>9005.9617932411784</v>
      </c>
      <c r="H25" s="20">
        <v>10515.129658979462</v>
      </c>
      <c r="I25" s="20">
        <v>11392.837984415606</v>
      </c>
      <c r="J25" s="20">
        <v>11703.458858609538</v>
      </c>
      <c r="K25" s="20">
        <v>12115.235872754783</v>
      </c>
      <c r="L25" s="20">
        <v>12328.787723763113</v>
      </c>
      <c r="M25" s="20">
        <v>12344.114411634524</v>
      </c>
      <c r="N25" s="20">
        <v>12174.499065857573</v>
      </c>
      <c r="O25" s="20">
        <v>12006.927278463478</v>
      </c>
      <c r="P25" s="20">
        <v>11819.941686432263</v>
      </c>
      <c r="Q25" s="20">
        <v>11731.046896778078</v>
      </c>
      <c r="R25" s="20">
        <v>11824.028803197973</v>
      </c>
      <c r="S25" s="20">
        <v>12480.011044094368</v>
      </c>
      <c r="T25" s="20">
        <v>13337.283785701964</v>
      </c>
      <c r="U25" s="20">
        <v>13144.167518522185</v>
      </c>
      <c r="V25" s="20">
        <v>12626.125468468488</v>
      </c>
      <c r="W25" s="20">
        <v>11816.876348857981</v>
      </c>
      <c r="X25" s="20">
        <v>10783.85758632487</v>
      </c>
      <c r="Y25" s="20">
        <v>9644.5737878833097</v>
      </c>
      <c r="AA25" s="37">
        <f t="shared" si="0"/>
        <v>13337.283785701964</v>
      </c>
      <c r="AC25" s="30" t="s">
        <v>83</v>
      </c>
      <c r="AE25" s="55">
        <f>MAX(B102:Y316)</f>
        <v>23214.823229230722</v>
      </c>
      <c r="AF25" s="85"/>
    </row>
    <row r="26" spans="1:32" ht="12" x14ac:dyDescent="0.25">
      <c r="A26" s="17">
        <v>42385</v>
      </c>
      <c r="B26" s="20">
        <v>8797.5188381899879</v>
      </c>
      <c r="C26" s="20">
        <v>8345.8924355790732</v>
      </c>
      <c r="D26" s="20">
        <v>8212.0393615020821</v>
      </c>
      <c r="E26" s="20">
        <v>8262.1065418820253</v>
      </c>
      <c r="F26" s="20">
        <v>8555.3571698216929</v>
      </c>
      <c r="G26" s="20">
        <v>9538.3087519748588</v>
      </c>
      <c r="H26" s="20">
        <v>11368.315283821348</v>
      </c>
      <c r="I26" s="20">
        <v>12551.535587494287</v>
      </c>
      <c r="J26" s="20">
        <v>12752.826088205487</v>
      </c>
      <c r="K26" s="20">
        <v>12825.372410796832</v>
      </c>
      <c r="L26" s="20">
        <v>12823.328852413977</v>
      </c>
      <c r="M26" s="20">
        <v>12631.234364425625</v>
      </c>
      <c r="N26" s="20">
        <v>12336.961957294532</v>
      </c>
      <c r="O26" s="20">
        <v>12025.319303909171</v>
      </c>
      <c r="P26" s="20">
        <v>11753.526038989481</v>
      </c>
      <c r="Q26" s="20">
        <v>11619.67296491249</v>
      </c>
      <c r="R26" s="20">
        <v>11756.591376563763</v>
      </c>
      <c r="S26" s="20">
        <v>12586.276080002819</v>
      </c>
      <c r="T26" s="20">
        <v>14349.866964406527</v>
      </c>
      <c r="U26" s="20">
        <v>14689.097655960426</v>
      </c>
      <c r="V26" s="20">
        <v>14611.442437411943</v>
      </c>
      <c r="W26" s="20">
        <v>14138.358671781052</v>
      </c>
      <c r="X26" s="20">
        <v>13375.089615784778</v>
      </c>
      <c r="Y26" s="20">
        <v>12524.969328517174</v>
      </c>
      <c r="AA26" s="37">
        <f t="shared" si="0"/>
        <v>14689.097655960426</v>
      </c>
    </row>
    <row r="27" spans="1:32" ht="12" x14ac:dyDescent="0.25">
      <c r="A27" s="17">
        <v>42386</v>
      </c>
      <c r="B27" s="20">
        <v>11924.163163957859</v>
      </c>
      <c r="C27" s="20">
        <v>11687.110391546699</v>
      </c>
      <c r="D27" s="20">
        <v>11721.850884055231</v>
      </c>
      <c r="E27" s="20">
        <v>11924.163163957859</v>
      </c>
      <c r="F27" s="20">
        <v>12374.767787377345</v>
      </c>
      <c r="G27" s="20">
        <v>13517.116923393189</v>
      </c>
      <c r="H27" s="20">
        <v>15537.174384845175</v>
      </c>
      <c r="I27" s="20">
        <v>16758.200518600926</v>
      </c>
      <c r="J27" s="20">
        <v>16584.49805605827</v>
      </c>
      <c r="K27" s="20">
        <v>15719.051080919253</v>
      </c>
      <c r="L27" s="20">
        <v>14765.731095317482</v>
      </c>
      <c r="M27" s="20">
        <v>13787.888409121451</v>
      </c>
      <c r="N27" s="20">
        <v>12975.573951936662</v>
      </c>
      <c r="O27" s="20">
        <v>12318.569931848839</v>
      </c>
      <c r="P27" s="20">
        <v>11858.769295706505</v>
      </c>
      <c r="Q27" s="20">
        <v>11605.368056232506</v>
      </c>
      <c r="R27" s="20">
        <v>11651.34811984674</v>
      </c>
      <c r="S27" s="20">
        <v>12368.63711222878</v>
      </c>
      <c r="T27" s="20">
        <v>13522.225819350326</v>
      </c>
      <c r="U27" s="20">
        <v>13438.439925653278</v>
      </c>
      <c r="V27" s="20">
        <v>13166.646660733588</v>
      </c>
      <c r="W27" s="20">
        <v>12629.19080604277</v>
      </c>
      <c r="X27" s="20">
        <v>12008.970836846333</v>
      </c>
      <c r="Y27" s="20">
        <v>11257.963131147188</v>
      </c>
      <c r="AA27" s="37">
        <f t="shared" si="0"/>
        <v>16758.200518600926</v>
      </c>
      <c r="AC27" s="30" t="s">
        <v>81</v>
      </c>
      <c r="AE27" s="55">
        <v>24336.040599945238</v>
      </c>
      <c r="AF27" s="84"/>
    </row>
    <row r="28" spans="1:32" ht="12" x14ac:dyDescent="0.25">
      <c r="A28" s="17">
        <v>42387</v>
      </c>
      <c r="B28" s="20">
        <v>10536.587021999438</v>
      </c>
      <c r="C28" s="20">
        <v>10215.748355891232</v>
      </c>
      <c r="D28" s="20">
        <v>10120.722891088482</v>
      </c>
      <c r="E28" s="20">
        <v>10161.594058745579</v>
      </c>
      <c r="F28" s="20">
        <v>10384.341922476753</v>
      </c>
      <c r="G28" s="20">
        <v>10893.187959807603</v>
      </c>
      <c r="H28" s="20">
        <v>11753.526038989481</v>
      </c>
      <c r="I28" s="20">
        <v>12851.938669773945</v>
      </c>
      <c r="J28" s="20">
        <v>13590.685025175962</v>
      </c>
      <c r="K28" s="20">
        <v>13672.427360490154</v>
      </c>
      <c r="L28" s="20">
        <v>13415.960783441875</v>
      </c>
      <c r="M28" s="20">
        <v>12889.744499856759</v>
      </c>
      <c r="N28" s="20">
        <v>12335.940178103105</v>
      </c>
      <c r="O28" s="20">
        <v>11838.333711877956</v>
      </c>
      <c r="P28" s="20">
        <v>11396.925101181316</v>
      </c>
      <c r="Q28" s="20">
        <v>11156.806991195874</v>
      </c>
      <c r="R28" s="20">
        <v>11159.872328770156</v>
      </c>
      <c r="S28" s="20">
        <v>11794.397206646578</v>
      </c>
      <c r="T28" s="20">
        <v>13192.191140519271</v>
      </c>
      <c r="U28" s="20">
        <v>13437.41814646185</v>
      </c>
      <c r="V28" s="20">
        <v>13436.396367270423</v>
      </c>
      <c r="W28" s="20">
        <v>13326.044214596262</v>
      </c>
      <c r="X28" s="20">
        <v>13033.815365848024</v>
      </c>
      <c r="Y28" s="20">
        <v>12615.907676554214</v>
      </c>
      <c r="AA28" s="37">
        <f t="shared" si="0"/>
        <v>13672.427360490154</v>
      </c>
    </row>
    <row r="29" spans="1:32" ht="12" x14ac:dyDescent="0.25">
      <c r="A29" s="17">
        <v>42388</v>
      </c>
      <c r="B29" s="18">
        <v>12316.526373465984</v>
      </c>
      <c r="C29" s="18">
        <v>12214.348454323243</v>
      </c>
      <c r="D29" s="18">
        <v>12293.025452063153</v>
      </c>
      <c r="E29" s="18">
        <v>12527.012886900029</v>
      </c>
      <c r="F29" s="18">
        <v>12903.027629345315</v>
      </c>
      <c r="G29" s="18">
        <v>13510.986248244624</v>
      </c>
      <c r="H29" s="18">
        <v>14453.066662740694</v>
      </c>
      <c r="I29" s="18">
        <v>15589.285123607973</v>
      </c>
      <c r="J29" s="18">
        <v>16238.114910164377</v>
      </c>
      <c r="K29" s="18">
        <v>15732.334210407809</v>
      </c>
      <c r="L29" s="18">
        <v>14627.790904474781</v>
      </c>
      <c r="M29" s="18">
        <v>13550.835636710293</v>
      </c>
      <c r="N29" s="18">
        <v>12690.497557528415</v>
      </c>
      <c r="O29" s="18">
        <v>12056.994458843421</v>
      </c>
      <c r="P29" s="18">
        <v>11547.126642321144</v>
      </c>
      <c r="Q29" s="18">
        <v>11136.371407367325</v>
      </c>
      <c r="R29" s="18">
        <v>11013.757904396038</v>
      </c>
      <c r="S29" s="18">
        <v>11368.315283821348</v>
      </c>
      <c r="T29" s="18">
        <v>12596.493871917093</v>
      </c>
      <c r="U29" s="18">
        <v>12518.83865336861</v>
      </c>
      <c r="V29" s="18">
        <v>12221.500908663234</v>
      </c>
      <c r="W29" s="18">
        <v>11618.651185721063</v>
      </c>
      <c r="X29" s="18">
        <v>11004.561891673191</v>
      </c>
      <c r="Y29" s="18">
        <v>10140.136695725603</v>
      </c>
      <c r="AA29" s="37">
        <f t="shared" si="0"/>
        <v>16238.114910164377</v>
      </c>
    </row>
    <row r="30" spans="1:32" ht="12" x14ac:dyDescent="0.25">
      <c r="A30" s="17">
        <v>42389</v>
      </c>
      <c r="B30" s="18">
        <v>9507.6553762320364</v>
      </c>
      <c r="C30" s="18">
        <v>9208.2740731438062</v>
      </c>
      <c r="D30" s="18">
        <v>9139.8148673181695</v>
      </c>
      <c r="E30" s="18">
        <v>9226.6660985894996</v>
      </c>
      <c r="F30" s="18">
        <v>9589.3977115462294</v>
      </c>
      <c r="G30" s="18">
        <v>10309.752041502552</v>
      </c>
      <c r="H30" s="18">
        <v>11491.950565984065</v>
      </c>
      <c r="I30" s="18">
        <v>12605.68988463994</v>
      </c>
      <c r="J30" s="18">
        <v>13010.314444445194</v>
      </c>
      <c r="K30" s="18">
        <v>12828.437748371114</v>
      </c>
      <c r="L30" s="18">
        <v>12581.167184045682</v>
      </c>
      <c r="M30" s="18">
        <v>12343.092632443097</v>
      </c>
      <c r="N30" s="18">
        <v>12062.103354800558</v>
      </c>
      <c r="O30" s="18">
        <v>11845.486166217948</v>
      </c>
      <c r="P30" s="18">
        <v>11679.957937206707</v>
      </c>
      <c r="Q30" s="18">
        <v>11587.99780997824</v>
      </c>
      <c r="R30" s="18">
        <v>11604.346277041079</v>
      </c>
      <c r="S30" s="18">
        <v>11995.687707357776</v>
      </c>
      <c r="T30" s="18">
        <v>13097.165675716524</v>
      </c>
      <c r="U30" s="18">
        <v>13009.292665253766</v>
      </c>
      <c r="V30" s="18">
        <v>12431.98742209728</v>
      </c>
      <c r="W30" s="18">
        <v>11585.954251595385</v>
      </c>
      <c r="X30" s="18">
        <v>10543.73947633943</v>
      </c>
      <c r="Y30" s="18">
        <v>9425.9130409178433</v>
      </c>
      <c r="AA30" s="37">
        <f t="shared" si="0"/>
        <v>13097.165675716524</v>
      </c>
    </row>
    <row r="31" spans="1:32" ht="12" x14ac:dyDescent="0.25">
      <c r="A31" s="17">
        <v>42390</v>
      </c>
      <c r="B31" s="18">
        <v>8583.9669871816586</v>
      </c>
      <c r="C31" s="18">
        <v>8142.5583764850189</v>
      </c>
      <c r="D31" s="18">
        <v>7960.6816804109403</v>
      </c>
      <c r="E31" s="18">
        <v>7959.6599012195129</v>
      </c>
      <c r="F31" s="18">
        <v>8166.0592978878494</v>
      </c>
      <c r="G31" s="18">
        <v>8998.8093389011865</v>
      </c>
      <c r="H31" s="18">
        <v>10609.133344590784</v>
      </c>
      <c r="I31" s="18">
        <v>11551.213759086853</v>
      </c>
      <c r="J31" s="18">
        <v>11754.547818180909</v>
      </c>
      <c r="K31" s="18">
        <v>11816.876348857981</v>
      </c>
      <c r="L31" s="18">
        <v>11880.22665872648</v>
      </c>
      <c r="M31" s="18">
        <v>11878.183100343625</v>
      </c>
      <c r="N31" s="18">
        <v>11853.660399749368</v>
      </c>
      <c r="O31" s="18">
        <v>11744.330026266634</v>
      </c>
      <c r="P31" s="18">
        <v>11648.282782272458</v>
      </c>
      <c r="Q31" s="18">
        <v>11550.191979895426</v>
      </c>
      <c r="R31" s="18">
        <v>11587.99780997824</v>
      </c>
      <c r="S31" s="18">
        <v>12099.909184883372</v>
      </c>
      <c r="T31" s="18">
        <v>13107.383467630798</v>
      </c>
      <c r="U31" s="18">
        <v>13070.599416739411</v>
      </c>
      <c r="V31" s="18">
        <v>12527.012886900029</v>
      </c>
      <c r="W31" s="18">
        <v>11657.478794995304</v>
      </c>
      <c r="X31" s="18">
        <v>10627.525370036477</v>
      </c>
      <c r="Y31" s="18">
        <v>9574.0710236748182</v>
      </c>
      <c r="AA31" s="37">
        <f t="shared" si="0"/>
        <v>13107.383467630798</v>
      </c>
    </row>
    <row r="32" spans="1:32" ht="12" x14ac:dyDescent="0.25">
      <c r="A32" s="17">
        <v>42391</v>
      </c>
      <c r="B32" s="18">
        <v>8742.3427618529076</v>
      </c>
      <c r="C32" s="18">
        <v>8429.6783292761211</v>
      </c>
      <c r="D32" s="18">
        <v>8378.5893697047504</v>
      </c>
      <c r="E32" s="18">
        <v>8537.9869235674269</v>
      </c>
      <c r="F32" s="18">
        <v>9012.0924683897429</v>
      </c>
      <c r="G32" s="18">
        <v>10181.0078633827</v>
      </c>
      <c r="H32" s="18">
        <v>12259.306738746049</v>
      </c>
      <c r="I32" s="18">
        <v>13559.009870241713</v>
      </c>
      <c r="J32" s="18">
        <v>13365.893603061932</v>
      </c>
      <c r="K32" s="18">
        <v>13604.989933855944</v>
      </c>
      <c r="L32" s="18">
        <v>13436.396367270423</v>
      </c>
      <c r="M32" s="18">
        <v>13098.187454907951</v>
      </c>
      <c r="N32" s="18">
        <v>12711.954920548391</v>
      </c>
      <c r="O32" s="18">
        <v>12262.372076320331</v>
      </c>
      <c r="P32" s="18">
        <v>11945.620526977833</v>
      </c>
      <c r="Q32" s="18">
        <v>11773.961622818029</v>
      </c>
      <c r="R32" s="18">
        <v>11891.466229832182</v>
      </c>
      <c r="S32" s="18">
        <v>12684.366882379851</v>
      </c>
      <c r="T32" s="18">
        <v>14433.652858103575</v>
      </c>
      <c r="U32" s="18">
        <v>14912.867298883028</v>
      </c>
      <c r="V32" s="18">
        <v>14898.562390203044</v>
      </c>
      <c r="W32" s="18">
        <v>14439.783533252137</v>
      </c>
      <c r="X32" s="18">
        <v>13722.494540870097</v>
      </c>
      <c r="Y32" s="18">
        <v>12865.221799262501</v>
      </c>
      <c r="AA32" s="37">
        <f t="shared" si="0"/>
        <v>14912.867298883028</v>
      </c>
    </row>
    <row r="33" spans="1:27" ht="12" x14ac:dyDescent="0.25">
      <c r="A33" s="17">
        <v>42392</v>
      </c>
      <c r="B33" s="18">
        <v>12350.245086783087</v>
      </c>
      <c r="C33" s="18">
        <v>12225.588025428944</v>
      </c>
      <c r="D33" s="18">
        <v>12357.397541123079</v>
      </c>
      <c r="E33" s="18">
        <v>12650.648169062746</v>
      </c>
      <c r="F33" s="18">
        <v>13194.234698902126</v>
      </c>
      <c r="G33" s="18">
        <v>14525.61298533204</v>
      </c>
      <c r="H33" s="18">
        <v>16781.701440003759</v>
      </c>
      <c r="I33" s="18">
        <v>17871.939837256803</v>
      </c>
      <c r="J33" s="18">
        <v>17252.741647251794</v>
      </c>
      <c r="K33" s="18">
        <v>16219.722884718683</v>
      </c>
      <c r="L33" s="18">
        <v>15236.771302565518</v>
      </c>
      <c r="M33" s="18">
        <v>14147.554684503899</v>
      </c>
      <c r="N33" s="18">
        <v>13237.149424942078</v>
      </c>
      <c r="O33" s="18">
        <v>12477.967485711513</v>
      </c>
      <c r="P33" s="18">
        <v>11968.099669189236</v>
      </c>
      <c r="Q33" s="18">
        <v>11706.52419618382</v>
      </c>
      <c r="R33" s="18">
        <v>11727.981559203796</v>
      </c>
      <c r="S33" s="18">
        <v>12343.092632443097</v>
      </c>
      <c r="T33" s="18">
        <v>13813.432888907137</v>
      </c>
      <c r="U33" s="18">
        <v>14081.139037061117</v>
      </c>
      <c r="V33" s="18">
        <v>13858.391173329943</v>
      </c>
      <c r="W33" s="18">
        <v>13233.062308176368</v>
      </c>
      <c r="X33" s="18">
        <v>12252.154284406057</v>
      </c>
      <c r="Y33" s="18">
        <v>11274.311598210026</v>
      </c>
      <c r="AA33" s="37">
        <f t="shared" si="0"/>
        <v>17871.939837256803</v>
      </c>
    </row>
    <row r="34" spans="1:27" ht="12" x14ac:dyDescent="0.25">
      <c r="A34" s="17">
        <v>42393</v>
      </c>
      <c r="B34" s="18">
        <v>10559.066164210841</v>
      </c>
      <c r="C34" s="18">
        <v>10306.68670392827</v>
      </c>
      <c r="D34" s="18">
        <v>10290.338236865431</v>
      </c>
      <c r="E34" s="18">
        <v>10429.300206899559</v>
      </c>
      <c r="F34" s="18">
        <v>10840.055441853377</v>
      </c>
      <c r="G34" s="18">
        <v>11969.121448380663</v>
      </c>
      <c r="H34" s="18">
        <v>13951.373079749837</v>
      </c>
      <c r="I34" s="18">
        <v>14989.500738240084</v>
      </c>
      <c r="J34" s="18">
        <v>14979.282946325809</v>
      </c>
      <c r="K34" s="18">
        <v>14644.13937153762</v>
      </c>
      <c r="L34" s="18">
        <v>14213.970331946681</v>
      </c>
      <c r="M34" s="18">
        <v>13589.663245984535</v>
      </c>
      <c r="N34" s="18">
        <v>13034.837145039452</v>
      </c>
      <c r="O34" s="18">
        <v>12557.666262642852</v>
      </c>
      <c r="P34" s="18">
        <v>12165.303053134727</v>
      </c>
      <c r="Q34" s="18">
        <v>11938.468072637841</v>
      </c>
      <c r="R34" s="18">
        <v>11997.731265740631</v>
      </c>
      <c r="S34" s="18">
        <v>12536.208899622876</v>
      </c>
      <c r="T34" s="18">
        <v>13736.799449550081</v>
      </c>
      <c r="U34" s="18">
        <v>13765.409266910048</v>
      </c>
      <c r="V34" s="18">
        <v>13454.788392716117</v>
      </c>
      <c r="W34" s="18">
        <v>12930.615667513855</v>
      </c>
      <c r="X34" s="18">
        <v>12271.568089043178</v>
      </c>
      <c r="Y34" s="18">
        <v>11450.057619135541</v>
      </c>
      <c r="AA34" s="37">
        <f t="shared" si="0"/>
        <v>14989.500738240084</v>
      </c>
    </row>
    <row r="35" spans="1:27" ht="12" x14ac:dyDescent="0.25">
      <c r="A35" s="17">
        <v>42394</v>
      </c>
      <c r="B35" s="18">
        <v>10765.465560879176</v>
      </c>
      <c r="C35" s="18">
        <v>10420.104194176713</v>
      </c>
      <c r="D35" s="18">
        <v>10281.142224142584</v>
      </c>
      <c r="E35" s="18">
        <v>10320.991612608253</v>
      </c>
      <c r="F35" s="18">
        <v>10507.97720463947</v>
      </c>
      <c r="G35" s="18">
        <v>10942.233360996119</v>
      </c>
      <c r="H35" s="18">
        <v>11703.458858609538</v>
      </c>
      <c r="I35" s="18">
        <v>12657.800623402738</v>
      </c>
      <c r="J35" s="18">
        <v>13548.792078327439</v>
      </c>
      <c r="K35" s="18">
        <v>13497.703118756068</v>
      </c>
      <c r="L35" s="18">
        <v>12983.748185468081</v>
      </c>
      <c r="M35" s="18">
        <v>12421.769630183006</v>
      </c>
      <c r="N35" s="18">
        <v>11972.186785954946</v>
      </c>
      <c r="O35" s="18">
        <v>11616.607627338208</v>
      </c>
      <c r="P35" s="18">
        <v>11342.770804035663</v>
      </c>
      <c r="Q35" s="18">
        <v>11135.349628175898</v>
      </c>
      <c r="R35" s="18">
        <v>11044.41128013886</v>
      </c>
      <c r="S35" s="18">
        <v>11314.160986675695</v>
      </c>
      <c r="T35" s="18">
        <v>12232.740479768936</v>
      </c>
      <c r="U35" s="18">
        <v>12137.715014966187</v>
      </c>
      <c r="V35" s="18">
        <v>11724.916221629514</v>
      </c>
      <c r="W35" s="18">
        <v>11219.135521872946</v>
      </c>
      <c r="X35" s="18">
        <v>10528.412788468018</v>
      </c>
      <c r="Y35" s="18">
        <v>9739.5992526860591</v>
      </c>
      <c r="AA35" s="37">
        <f t="shared" si="0"/>
        <v>13548.792078327439</v>
      </c>
    </row>
    <row r="36" spans="1:27" ht="12" x14ac:dyDescent="0.25">
      <c r="A36" s="17">
        <v>42395</v>
      </c>
      <c r="B36" s="18">
        <v>9060.1160903868313</v>
      </c>
      <c r="C36" s="18">
        <v>8611.5550253501988</v>
      </c>
      <c r="D36" s="18">
        <v>8419.4605373618469</v>
      </c>
      <c r="E36" s="18">
        <v>8337.7182020476539</v>
      </c>
      <c r="F36" s="18">
        <v>8400.0467327247261</v>
      </c>
      <c r="G36" s="18">
        <v>8690.2320230901096</v>
      </c>
      <c r="H36" s="18">
        <v>9240.9710072694834</v>
      </c>
      <c r="I36" s="18">
        <v>9998.1093881171928</v>
      </c>
      <c r="J36" s="18">
        <v>11058.716188818844</v>
      </c>
      <c r="K36" s="18">
        <v>11603.324497849651</v>
      </c>
      <c r="L36" s="18">
        <v>11847.529724600803</v>
      </c>
      <c r="M36" s="18">
        <v>11821.985244815118</v>
      </c>
      <c r="N36" s="18">
        <v>11807.680336135134</v>
      </c>
      <c r="O36" s="18">
        <v>11794.397206646578</v>
      </c>
      <c r="P36" s="18">
        <v>11715.720208906667</v>
      </c>
      <c r="Q36" s="18">
        <v>11631.934315209619</v>
      </c>
      <c r="R36" s="18">
        <v>11615.58584814678</v>
      </c>
      <c r="S36" s="18">
        <v>11908.836476086448</v>
      </c>
      <c r="T36" s="18">
        <v>12836.611981902533</v>
      </c>
      <c r="U36" s="18">
        <v>12805.958606159711</v>
      </c>
      <c r="V36" s="18">
        <v>12235.805817343218</v>
      </c>
      <c r="W36" s="18">
        <v>11426.556697732711</v>
      </c>
      <c r="X36" s="18">
        <v>10484.47628323664</v>
      </c>
      <c r="Y36" s="18">
        <v>9384.0200940693212</v>
      </c>
      <c r="AA36" s="37">
        <f t="shared" si="0"/>
        <v>12836.611981902533</v>
      </c>
    </row>
    <row r="37" spans="1:27" ht="12" x14ac:dyDescent="0.25">
      <c r="A37" s="17">
        <v>42396</v>
      </c>
      <c r="B37" s="18">
        <v>8476.6801720817821</v>
      </c>
      <c r="C37" s="18">
        <v>7938.2025381995372</v>
      </c>
      <c r="D37" s="18">
        <v>7702.1715449798057</v>
      </c>
      <c r="E37" s="18">
        <v>7638.8212351113061</v>
      </c>
      <c r="F37" s="18">
        <v>7852.3730861196345</v>
      </c>
      <c r="G37" s="18">
        <v>8607.4679085844891</v>
      </c>
      <c r="H37" s="18">
        <v>10177.942525808417</v>
      </c>
      <c r="I37" s="18">
        <v>11051.563734478852</v>
      </c>
      <c r="J37" s="18">
        <v>11414.295347435582</v>
      </c>
      <c r="K37" s="18">
        <v>11838.333711877956</v>
      </c>
      <c r="L37" s="18">
        <v>12319.591711040266</v>
      </c>
      <c r="M37" s="18">
        <v>12635.321481191335</v>
      </c>
      <c r="N37" s="18">
        <v>12892.809837431041</v>
      </c>
      <c r="O37" s="18">
        <v>13104.318130056516</v>
      </c>
      <c r="P37" s="18">
        <v>13201.387153242118</v>
      </c>
      <c r="Q37" s="18">
        <v>13324.000656213408</v>
      </c>
      <c r="R37" s="18">
        <v>13379.176732550488</v>
      </c>
      <c r="S37" s="18">
        <v>13480.332872501802</v>
      </c>
      <c r="T37" s="18">
        <v>14287.538433729454</v>
      </c>
      <c r="U37" s="18">
        <v>14194.55652730956</v>
      </c>
      <c r="V37" s="18">
        <v>13450.701275950407</v>
      </c>
      <c r="W37" s="18">
        <v>12341.049074060242</v>
      </c>
      <c r="X37" s="18">
        <v>11107.761590007358</v>
      </c>
      <c r="Y37" s="18">
        <v>9761.0566157060348</v>
      </c>
      <c r="AA37" s="37">
        <f t="shared" si="0"/>
        <v>14287.538433729454</v>
      </c>
    </row>
    <row r="38" spans="1:27" ht="12" x14ac:dyDescent="0.25">
      <c r="A38" s="17">
        <v>42397</v>
      </c>
      <c r="B38" s="18">
        <v>8629.9470507958922</v>
      </c>
      <c r="C38" s="18">
        <v>8008.7053024080287</v>
      </c>
      <c r="D38" s="18">
        <v>7705.236882554088</v>
      </c>
      <c r="E38" s="18">
        <v>7584.6669379656541</v>
      </c>
      <c r="F38" s="18">
        <v>7733.8466999140555</v>
      </c>
      <c r="G38" s="18">
        <v>8459.3099258275161</v>
      </c>
      <c r="H38" s="18">
        <v>9941.9115325886851</v>
      </c>
      <c r="I38" s="18">
        <v>10873.774155170482</v>
      </c>
      <c r="J38" s="18">
        <v>11287.594727698583</v>
      </c>
      <c r="K38" s="18">
        <v>11844.464387026521</v>
      </c>
      <c r="L38" s="18">
        <v>12417.682513417296</v>
      </c>
      <c r="M38" s="18">
        <v>12821.285294031122</v>
      </c>
      <c r="N38" s="18">
        <v>13195.256478093554</v>
      </c>
      <c r="O38" s="18">
        <v>13505.877352287487</v>
      </c>
      <c r="P38" s="18">
        <v>13733.734111975798</v>
      </c>
      <c r="Q38" s="18">
        <v>13906.414795327031</v>
      </c>
      <c r="R38" s="18">
        <v>13965.677988429821</v>
      </c>
      <c r="S38" s="18">
        <v>13993.266026598361</v>
      </c>
      <c r="T38" s="18">
        <v>14686.032318386144</v>
      </c>
      <c r="U38" s="18">
        <v>14563.418815414854</v>
      </c>
      <c r="V38" s="18">
        <v>13887.00099068991</v>
      </c>
      <c r="W38" s="18">
        <v>12761.000321736907</v>
      </c>
      <c r="X38" s="18">
        <v>11586.976030786813</v>
      </c>
      <c r="Y38" s="18">
        <v>10283.185782525439</v>
      </c>
      <c r="AA38" s="37">
        <f t="shared" si="0"/>
        <v>14686.032318386144</v>
      </c>
    </row>
    <row r="39" spans="1:27" ht="12" x14ac:dyDescent="0.25">
      <c r="A39" s="17">
        <v>42398</v>
      </c>
      <c r="B39" s="18">
        <v>9141.8584257010243</v>
      </c>
      <c r="C39" s="18">
        <v>8498.1375351017577</v>
      </c>
      <c r="D39" s="18">
        <v>8184.4513233335429</v>
      </c>
      <c r="E39" s="18">
        <v>8072.0556122765274</v>
      </c>
      <c r="F39" s="18">
        <v>8225.3224909906385</v>
      </c>
      <c r="G39" s="18">
        <v>8990.635105369769</v>
      </c>
      <c r="H39" s="18">
        <v>10482.432724853785</v>
      </c>
      <c r="I39" s="18">
        <v>11478.667436495509</v>
      </c>
      <c r="J39" s="18">
        <v>11907.81469689502</v>
      </c>
      <c r="K39" s="18">
        <v>12492.272394391497</v>
      </c>
      <c r="L39" s="18">
        <v>12924.484992365291</v>
      </c>
      <c r="M39" s="18">
        <v>13282.107709364884</v>
      </c>
      <c r="N39" s="18">
        <v>11639.086769549611</v>
      </c>
      <c r="O39" s="18">
        <v>13221.822737070666</v>
      </c>
      <c r="P39" s="18">
        <v>13081.838987845113</v>
      </c>
      <c r="Q39" s="18">
        <v>13138.03684337362</v>
      </c>
      <c r="R39" s="18">
        <v>13344.436240041956</v>
      </c>
      <c r="S39" s="18">
        <v>13884.957432307056</v>
      </c>
      <c r="T39" s="18">
        <v>14564.440594606282</v>
      </c>
      <c r="U39" s="18">
        <v>14396.868807212188</v>
      </c>
      <c r="V39" s="18">
        <v>13931.959275112717</v>
      </c>
      <c r="W39" s="18">
        <v>13059.359845633709</v>
      </c>
      <c r="X39" s="18">
        <v>11989.557032209212</v>
      </c>
      <c r="Y39" s="18">
        <v>10766.487340070604</v>
      </c>
      <c r="AA39" s="37">
        <f t="shared" si="0"/>
        <v>14564.440594606282</v>
      </c>
    </row>
    <row r="40" spans="1:27" ht="12" x14ac:dyDescent="0.25">
      <c r="A40" s="17">
        <v>42399</v>
      </c>
      <c r="B40" s="18">
        <v>9866.2998724230565</v>
      </c>
      <c r="C40" s="18">
        <v>9325.7786801579587</v>
      </c>
      <c r="D40" s="18">
        <v>9055.0071944296942</v>
      </c>
      <c r="E40" s="18">
        <v>8995.7440013269061</v>
      </c>
      <c r="F40" s="18">
        <v>9205.2087355695239</v>
      </c>
      <c r="G40" s="18">
        <v>10017.523192754314</v>
      </c>
      <c r="H40" s="18">
        <v>11683.02327478099</v>
      </c>
      <c r="I40" s="18">
        <v>12691.519336719843</v>
      </c>
      <c r="J40" s="18">
        <v>13193.212919710699</v>
      </c>
      <c r="K40" s="18">
        <v>13668.340243724444</v>
      </c>
      <c r="L40" s="18">
        <v>13928.893937538434</v>
      </c>
      <c r="M40" s="18">
        <v>13895.17522422133</v>
      </c>
      <c r="N40" s="18">
        <v>13745.995462272927</v>
      </c>
      <c r="O40" s="18">
        <v>13570.249441347414</v>
      </c>
      <c r="P40" s="18">
        <v>13374.067836593351</v>
      </c>
      <c r="Q40" s="18">
        <v>13260.650346344908</v>
      </c>
      <c r="R40" s="18">
        <v>13337.283785701964</v>
      </c>
      <c r="S40" s="18">
        <v>13794.019084270016</v>
      </c>
      <c r="T40" s="18">
        <v>14600.202866306241</v>
      </c>
      <c r="U40" s="18">
        <v>14474.524025760669</v>
      </c>
      <c r="V40" s="18">
        <v>13900.284120178467</v>
      </c>
      <c r="W40" s="18">
        <v>13060.381624825137</v>
      </c>
      <c r="X40" s="18">
        <v>11889.422671449327</v>
      </c>
      <c r="Y40" s="18">
        <v>10675.548992033564</v>
      </c>
      <c r="AA40" s="37">
        <f t="shared" si="0"/>
        <v>14600.202866306241</v>
      </c>
    </row>
    <row r="41" spans="1:27" ht="12" x14ac:dyDescent="0.25">
      <c r="A41" s="17">
        <v>42400</v>
      </c>
      <c r="B41" s="18">
        <v>9768.2090700460267</v>
      </c>
      <c r="C41" s="18">
        <v>9241.9927864609108</v>
      </c>
      <c r="D41" s="18">
        <v>9026.3973770697266</v>
      </c>
      <c r="E41" s="18">
        <v>8934.4372498412613</v>
      </c>
      <c r="F41" s="18">
        <v>9076.4645574496699</v>
      </c>
      <c r="G41" s="18">
        <v>9844.8425094030808</v>
      </c>
      <c r="H41" s="18">
        <v>11406.121113904162</v>
      </c>
      <c r="I41" s="18">
        <v>12340.027294868814</v>
      </c>
      <c r="J41" s="18">
        <v>12712.976699739818</v>
      </c>
      <c r="K41" s="18">
        <v>13190.147582136417</v>
      </c>
      <c r="L41" s="18">
        <v>13537.552507221737</v>
      </c>
      <c r="M41" s="18">
        <v>13729.646995210089</v>
      </c>
      <c r="N41" s="18">
        <v>13769.496383675758</v>
      </c>
      <c r="O41" s="18">
        <v>13718.407424104387</v>
      </c>
      <c r="P41" s="18">
        <v>13623.381959301638</v>
      </c>
      <c r="Q41" s="18">
        <v>13678.558035638718</v>
      </c>
      <c r="R41" s="18">
        <v>13599.881037898809</v>
      </c>
      <c r="S41" s="18">
        <v>13725.559878444379</v>
      </c>
      <c r="T41" s="18">
        <v>14315.126471897995</v>
      </c>
      <c r="U41" s="18">
        <v>14087.269712209682</v>
      </c>
      <c r="V41" s="18">
        <v>13463.984405438963</v>
      </c>
      <c r="W41" s="18">
        <v>12671.083752891294</v>
      </c>
      <c r="X41" s="18">
        <v>11748.417143032344</v>
      </c>
      <c r="Y41" s="18">
        <v>10678.614329607846</v>
      </c>
      <c r="AA41" s="37">
        <f t="shared" si="0"/>
        <v>14315.126471897995</v>
      </c>
    </row>
    <row r="42" spans="1:27" ht="12" x14ac:dyDescent="0.25">
      <c r="A42" s="17">
        <v>42401</v>
      </c>
      <c r="B42" s="18">
        <v>9682.379617966124</v>
      </c>
      <c r="C42" s="18">
        <v>9005.9617932411784</v>
      </c>
      <c r="D42" s="18">
        <v>8580.9016496073764</v>
      </c>
      <c r="E42" s="18">
        <v>8357.1320066847748</v>
      </c>
      <c r="F42" s="18">
        <v>8316.2608390276782</v>
      </c>
      <c r="G42" s="18">
        <v>8513.4642229731689</v>
      </c>
      <c r="H42" s="18">
        <v>9034.5716106011459</v>
      </c>
      <c r="I42" s="18">
        <v>9788.6446538745749</v>
      </c>
      <c r="J42" s="18">
        <v>11140.458524133035</v>
      </c>
      <c r="K42" s="18">
        <v>12408.486500694449</v>
      </c>
      <c r="L42" s="18">
        <v>13252.476112813489</v>
      </c>
      <c r="M42" s="18">
        <v>13714.320307338678</v>
      </c>
      <c r="N42" s="18">
        <v>14054.572778084004</v>
      </c>
      <c r="O42" s="18">
        <v>14258.928616369487</v>
      </c>
      <c r="P42" s="18">
        <v>14386.651015297914</v>
      </c>
      <c r="Q42" s="18">
        <v>14431.60929972072</v>
      </c>
      <c r="R42" s="18">
        <v>14321.257147046559</v>
      </c>
      <c r="S42" s="18">
        <v>14049.463882126867</v>
      </c>
      <c r="T42" s="18">
        <v>14366.215431469365</v>
      </c>
      <c r="U42" s="18">
        <v>14083.182595443972</v>
      </c>
      <c r="V42" s="18">
        <v>13344.436240041956</v>
      </c>
      <c r="W42" s="18">
        <v>12510.664419837191</v>
      </c>
      <c r="X42" s="18">
        <v>11608.433393806788</v>
      </c>
      <c r="Y42" s="18">
        <v>10573.371072890825</v>
      </c>
      <c r="AA42" s="37">
        <f t="shared" si="0"/>
        <v>14431.60929972072</v>
      </c>
    </row>
    <row r="43" spans="1:27" ht="12" x14ac:dyDescent="0.25">
      <c r="A43" s="17">
        <v>42402</v>
      </c>
      <c r="B43" s="18">
        <v>9553.6354398462699</v>
      </c>
      <c r="C43" s="18">
        <v>8864.9562648241972</v>
      </c>
      <c r="D43" s="18">
        <v>8424.569433318984</v>
      </c>
      <c r="E43" s="18">
        <v>8177.298868993551</v>
      </c>
      <c r="F43" s="18">
        <v>8090.4476377222209</v>
      </c>
      <c r="G43" s="18">
        <v>8171.1681938449865</v>
      </c>
      <c r="H43" s="18">
        <v>8512.4424437817415</v>
      </c>
      <c r="I43" s="18">
        <v>9106.0961540010649</v>
      </c>
      <c r="J43" s="18">
        <v>10607.089786207929</v>
      </c>
      <c r="K43" s="18">
        <v>11985.469915443502</v>
      </c>
      <c r="L43" s="18">
        <v>12835.590202711106</v>
      </c>
      <c r="M43" s="18">
        <v>13372.024278210496</v>
      </c>
      <c r="N43" s="18">
        <v>14038.224311021166</v>
      </c>
      <c r="O43" s="18">
        <v>14508.242739077774</v>
      </c>
      <c r="P43" s="18">
        <v>14839.299197100256</v>
      </c>
      <c r="Q43" s="18">
        <v>14991.544296622938</v>
      </c>
      <c r="R43" s="18">
        <v>14973.152271177245</v>
      </c>
      <c r="S43" s="18">
        <v>14678.879864046152</v>
      </c>
      <c r="T43" s="18">
        <v>14673.770968089015</v>
      </c>
      <c r="U43" s="18">
        <v>13987.135351449797</v>
      </c>
      <c r="V43" s="18">
        <v>13341.370902467674</v>
      </c>
      <c r="W43" s="18">
        <v>12946.964134576694</v>
      </c>
      <c r="X43" s="18">
        <v>12412.573617460159</v>
      </c>
      <c r="Y43" s="18">
        <v>11108.783369198785</v>
      </c>
      <c r="AA43" s="37">
        <f t="shared" si="0"/>
        <v>14991.544296622938</v>
      </c>
    </row>
    <row r="44" spans="1:27" ht="12" x14ac:dyDescent="0.25">
      <c r="A44" s="17">
        <v>42403</v>
      </c>
      <c r="B44" s="18">
        <v>9928.6284031001287</v>
      </c>
      <c r="C44" s="18">
        <v>8947.7203793298177</v>
      </c>
      <c r="D44" s="18">
        <v>8565.574961735967</v>
      </c>
      <c r="E44" s="18">
        <v>8403.1120702990083</v>
      </c>
      <c r="F44" s="18">
        <v>8507.3335478246045</v>
      </c>
      <c r="G44" s="18">
        <v>9185.7949309324031</v>
      </c>
      <c r="H44" s="18">
        <v>10552.935489062276</v>
      </c>
      <c r="I44" s="18">
        <v>11387.729088458469</v>
      </c>
      <c r="J44" s="18">
        <v>12146.911027689033</v>
      </c>
      <c r="K44" s="18">
        <v>13111.470584396508</v>
      </c>
      <c r="L44" s="18">
        <v>14075.008361912553</v>
      </c>
      <c r="M44" s="18">
        <v>14742.230173914651</v>
      </c>
      <c r="N44" s="18">
        <v>15260.272223968348</v>
      </c>
      <c r="O44" s="18">
        <v>15661.83144619932</v>
      </c>
      <c r="P44" s="18">
        <v>15954.060294947558</v>
      </c>
      <c r="Q44" s="18">
        <v>16072.586681153138</v>
      </c>
      <c r="R44" s="18">
        <v>15871.296180441937</v>
      </c>
      <c r="S44" s="18">
        <v>15598.48113633082</v>
      </c>
      <c r="T44" s="18">
        <v>16022.519500773195</v>
      </c>
      <c r="U44" s="18">
        <v>15814.076545722002</v>
      </c>
      <c r="V44" s="18">
        <v>14922.063311605874</v>
      </c>
      <c r="W44" s="18">
        <v>13893.131665838475</v>
      </c>
      <c r="X44" s="18">
        <v>12611.820559788504</v>
      </c>
      <c r="Y44" s="18">
        <v>11225.26619702151</v>
      </c>
      <c r="AA44" s="37">
        <f t="shared" si="0"/>
        <v>16072.586681153138</v>
      </c>
    </row>
    <row r="45" spans="1:27" ht="12" x14ac:dyDescent="0.25">
      <c r="A45" s="17">
        <v>42404</v>
      </c>
      <c r="B45" s="18">
        <v>10042.045893348572</v>
      </c>
      <c r="C45" s="18">
        <v>9344.1707056036521</v>
      </c>
      <c r="D45" s="18">
        <v>8924.2194579269872</v>
      </c>
      <c r="E45" s="18">
        <v>8719.8636196415046</v>
      </c>
      <c r="F45" s="18">
        <v>8764.8219040643107</v>
      </c>
      <c r="G45" s="18">
        <v>9363.5845102407729</v>
      </c>
      <c r="H45" s="18">
        <v>10731.746847562072</v>
      </c>
      <c r="I45" s="18">
        <v>11539.974187981152</v>
      </c>
      <c r="J45" s="18">
        <v>12248.067167640347</v>
      </c>
      <c r="K45" s="18">
        <v>13267.8028006849</v>
      </c>
      <c r="L45" s="18">
        <v>14182.295177012431</v>
      </c>
      <c r="M45" s="18">
        <v>14853.604105780239</v>
      </c>
      <c r="N45" s="18">
        <v>15377.776830982499</v>
      </c>
      <c r="O45" s="18">
        <v>15706.789730622124</v>
      </c>
      <c r="P45" s="18">
        <v>15927.494035970445</v>
      </c>
      <c r="Q45" s="18">
        <v>16054.194655707444</v>
      </c>
      <c r="R45" s="18">
        <v>15936.690048693292</v>
      </c>
      <c r="S45" s="18">
        <v>15606.655369862239</v>
      </c>
      <c r="T45" s="18">
        <v>16037.846188644606</v>
      </c>
      <c r="U45" s="18">
        <v>15957.12563252184</v>
      </c>
      <c r="V45" s="18">
        <v>15177.508109462728</v>
      </c>
      <c r="W45" s="18">
        <v>14091.356828975391</v>
      </c>
      <c r="X45" s="18">
        <v>12884.635603899622</v>
      </c>
      <c r="Y45" s="18">
        <v>11507.277253855476</v>
      </c>
      <c r="AA45" s="37">
        <f t="shared" si="0"/>
        <v>16054.194655707444</v>
      </c>
    </row>
    <row r="46" spans="1:27" ht="12" x14ac:dyDescent="0.25">
      <c r="A46" s="17">
        <v>42405</v>
      </c>
      <c r="B46" s="19">
        <v>10342.448975628229</v>
      </c>
      <c r="C46" s="19">
        <v>9574.0710236748182</v>
      </c>
      <c r="D46" s="19">
        <v>9160.2504511467178</v>
      </c>
      <c r="E46" s="19">
        <v>8941.5897041812532</v>
      </c>
      <c r="F46" s="19">
        <v>8979.3955342640675</v>
      </c>
      <c r="G46" s="19">
        <v>9644.5737878833097</v>
      </c>
      <c r="H46" s="19">
        <v>11080.17355183882</v>
      </c>
      <c r="I46" s="19">
        <v>11893.509788215037</v>
      </c>
      <c r="J46" s="19">
        <v>12608.755222214222</v>
      </c>
      <c r="K46" s="19">
        <v>13677.536256447291</v>
      </c>
      <c r="L46" s="19">
        <v>14609.398879029088</v>
      </c>
      <c r="M46" s="19">
        <v>15304.208729199725</v>
      </c>
      <c r="N46" s="19">
        <v>15739.486664747801</v>
      </c>
      <c r="O46" s="19">
        <v>16043.97686379317</v>
      </c>
      <c r="P46" s="19">
        <v>16230.962455824385</v>
      </c>
      <c r="Q46" s="19">
        <v>16145.133003744482</v>
      </c>
      <c r="R46" s="19">
        <v>15803.858753807728</v>
      </c>
      <c r="S46" s="19">
        <v>15517.760580208054</v>
      </c>
      <c r="T46" s="19">
        <v>15909.102010524752</v>
      </c>
      <c r="U46" s="19">
        <v>15695.550159516422</v>
      </c>
      <c r="V46" s="19">
        <v>14913.889078074455</v>
      </c>
      <c r="W46" s="19">
        <v>13853.282277372806</v>
      </c>
      <c r="X46" s="19">
        <v>12567.884054557126</v>
      </c>
      <c r="Y46" s="19">
        <v>11188.482146130124</v>
      </c>
      <c r="AA46" s="37">
        <f t="shared" si="0"/>
        <v>16230.962455824385</v>
      </c>
    </row>
    <row r="47" spans="1:27" ht="12" x14ac:dyDescent="0.25">
      <c r="A47" s="17">
        <v>42406</v>
      </c>
      <c r="B47" s="20">
        <v>10016.501413562886</v>
      </c>
      <c r="C47" s="20">
        <v>9221.5572026323625</v>
      </c>
      <c r="D47" s="20">
        <v>8805.6930717214073</v>
      </c>
      <c r="E47" s="20">
        <v>8592.1412207130779</v>
      </c>
      <c r="F47" s="20">
        <v>8653.4479721987227</v>
      </c>
      <c r="G47" s="20">
        <v>9266.5154870551687</v>
      </c>
      <c r="H47" s="20">
        <v>10687.810342330693</v>
      </c>
      <c r="I47" s="20">
        <v>11506.255474664049</v>
      </c>
      <c r="J47" s="20">
        <v>12249.088946831775</v>
      </c>
      <c r="K47" s="20">
        <v>13103.296350865088</v>
      </c>
      <c r="L47" s="20">
        <v>13846.129823032814</v>
      </c>
      <c r="M47" s="20">
        <v>14387.672794489341</v>
      </c>
      <c r="N47" s="20">
        <v>14827.037846803127</v>
      </c>
      <c r="O47" s="20">
        <v>15235.74952337409</v>
      </c>
      <c r="P47" s="20">
        <v>15406.386648342466</v>
      </c>
      <c r="Q47" s="20">
        <v>15509.586346676635</v>
      </c>
      <c r="R47" s="20">
        <v>15411.495544299603</v>
      </c>
      <c r="S47" s="20">
        <v>15286.838482945459</v>
      </c>
      <c r="T47" s="20">
        <v>15723.138197684963</v>
      </c>
      <c r="U47" s="20">
        <v>15613.807824202231</v>
      </c>
      <c r="V47" s="20">
        <v>14846.451651440248</v>
      </c>
      <c r="W47" s="20">
        <v>13804.23687618429</v>
      </c>
      <c r="X47" s="20">
        <v>12545.404912345723</v>
      </c>
      <c r="Y47" s="20">
        <v>11122.066498687342</v>
      </c>
      <c r="AA47" s="37">
        <f t="shared" si="0"/>
        <v>15723.138197684963</v>
      </c>
    </row>
    <row r="48" spans="1:27" ht="12" x14ac:dyDescent="0.25">
      <c r="A48" s="17">
        <v>42407</v>
      </c>
      <c r="B48" s="20">
        <v>9920.4541695687094</v>
      </c>
      <c r="C48" s="20">
        <v>9185.7949309324031</v>
      </c>
      <c r="D48" s="20">
        <v>8682.0577895586903</v>
      </c>
      <c r="E48" s="20">
        <v>8450.1139131046693</v>
      </c>
      <c r="F48" s="20">
        <v>8485.8761848046288</v>
      </c>
      <c r="G48" s="20">
        <v>9114.2703875324842</v>
      </c>
      <c r="H48" s="20">
        <v>10520.238554936599</v>
      </c>
      <c r="I48" s="20">
        <v>11382.620192501332</v>
      </c>
      <c r="J48" s="20">
        <v>11930.293839106422</v>
      </c>
      <c r="K48" s="20">
        <v>12636.343260382762</v>
      </c>
      <c r="L48" s="20">
        <v>13304.586851576287</v>
      </c>
      <c r="M48" s="20">
        <v>13924.806820772725</v>
      </c>
      <c r="N48" s="20">
        <v>14291.625550495164</v>
      </c>
      <c r="O48" s="20">
        <v>14351.910522789382</v>
      </c>
      <c r="P48" s="20">
        <v>14823.972509228845</v>
      </c>
      <c r="Q48" s="20">
        <v>14956.803804114406</v>
      </c>
      <c r="R48" s="20">
        <v>14918.997974031592</v>
      </c>
      <c r="S48" s="20">
        <v>14821.92895084599</v>
      </c>
      <c r="T48" s="20">
        <v>14869.952572843076</v>
      </c>
      <c r="U48" s="20">
        <v>14478.611142526379</v>
      </c>
      <c r="V48" s="20">
        <v>13906.414795327031</v>
      </c>
      <c r="W48" s="20">
        <v>12947.985913768121</v>
      </c>
      <c r="X48" s="20">
        <v>12054.950900460566</v>
      </c>
      <c r="Y48" s="20">
        <v>10946.320477761828</v>
      </c>
      <c r="AA48" s="37">
        <f t="shared" si="0"/>
        <v>14956.803804114406</v>
      </c>
    </row>
    <row r="49" spans="1:27" ht="12" x14ac:dyDescent="0.25">
      <c r="A49" s="17">
        <v>42408</v>
      </c>
      <c r="B49" s="20">
        <v>9930.6719614829835</v>
      </c>
      <c r="C49" s="20">
        <v>9163.315788721</v>
      </c>
      <c r="D49" s="20">
        <v>8705.5587109615208</v>
      </c>
      <c r="E49" s="20">
        <v>8474.6366136989272</v>
      </c>
      <c r="F49" s="20">
        <v>8457.2663674446612</v>
      </c>
      <c r="G49" s="20">
        <v>8647.3172970501582</v>
      </c>
      <c r="H49" s="20">
        <v>9173.5335806352741</v>
      </c>
      <c r="I49" s="20">
        <v>9909.2145984630079</v>
      </c>
      <c r="J49" s="20">
        <v>11274.311598210026</v>
      </c>
      <c r="K49" s="20">
        <v>12671.083752891294</v>
      </c>
      <c r="L49" s="20">
        <v>13713.29852814725</v>
      </c>
      <c r="M49" s="20">
        <v>14350.888743597954</v>
      </c>
      <c r="N49" s="20">
        <v>14775.948887231756</v>
      </c>
      <c r="O49" s="20">
        <v>14982.348283900092</v>
      </c>
      <c r="P49" s="20">
        <v>15113.136020402801</v>
      </c>
      <c r="Q49" s="20">
        <v>15031.393685088608</v>
      </c>
      <c r="R49" s="20">
        <v>14848.495209823102</v>
      </c>
      <c r="S49" s="20">
        <v>14578.745503286265</v>
      </c>
      <c r="T49" s="20">
        <v>14748.360849063216</v>
      </c>
      <c r="U49" s="20">
        <v>14401.977703169325</v>
      </c>
      <c r="V49" s="20">
        <v>13681.623373213</v>
      </c>
      <c r="W49" s="20">
        <v>12865.221799262501</v>
      </c>
      <c r="X49" s="20">
        <v>11969.121448380663</v>
      </c>
      <c r="Y49" s="20">
        <v>10997.409437333199</v>
      </c>
      <c r="AA49" s="37">
        <f t="shared" si="0"/>
        <v>15113.136020402801</v>
      </c>
    </row>
    <row r="50" spans="1:27" ht="12" x14ac:dyDescent="0.25">
      <c r="A50" s="17">
        <v>42409</v>
      </c>
      <c r="B50" s="20">
        <v>9973.5866875229349</v>
      </c>
      <c r="C50" s="20">
        <v>9220.5354234409351</v>
      </c>
      <c r="D50" s="20">
        <v>8763.8001248728833</v>
      </c>
      <c r="E50" s="20">
        <v>8525.7255732702979</v>
      </c>
      <c r="F50" s="20">
        <v>8472.5930553160724</v>
      </c>
      <c r="G50" s="20">
        <v>8634.0341675616019</v>
      </c>
      <c r="H50" s="20">
        <v>9014.1360267725977</v>
      </c>
      <c r="I50" s="20">
        <v>9598.5937242690761</v>
      </c>
      <c r="J50" s="20">
        <v>10667.374758502147</v>
      </c>
      <c r="K50" s="20">
        <v>11643.17388631532</v>
      </c>
      <c r="L50" s="20">
        <v>12287.916556106016</v>
      </c>
      <c r="M50" s="20">
        <v>12621.016572511351</v>
      </c>
      <c r="N50" s="20">
        <v>12928.572109131001</v>
      </c>
      <c r="O50" s="20">
        <v>13114.53592197079</v>
      </c>
      <c r="P50" s="20">
        <v>13196.278257284981</v>
      </c>
      <c r="Q50" s="20">
        <v>13127.819051459346</v>
      </c>
      <c r="R50" s="20">
        <v>12964.33438083096</v>
      </c>
      <c r="S50" s="20">
        <v>12914.267200451017</v>
      </c>
      <c r="T50" s="20">
        <v>13507.920910670342</v>
      </c>
      <c r="U50" s="20">
        <v>13597.837479515954</v>
      </c>
      <c r="V50" s="20">
        <v>12930.615667513855</v>
      </c>
      <c r="W50" s="20">
        <v>12036.558875014873</v>
      </c>
      <c r="X50" s="20">
        <v>11076.08643507311</v>
      </c>
      <c r="Y50" s="20">
        <v>9865.2780932316291</v>
      </c>
      <c r="AA50" s="37">
        <f t="shared" si="0"/>
        <v>13597.837479515954</v>
      </c>
    </row>
    <row r="51" spans="1:27" ht="12" x14ac:dyDescent="0.25">
      <c r="A51" s="17">
        <v>42410</v>
      </c>
      <c r="B51" s="20">
        <v>8861.890927249915</v>
      </c>
      <c r="C51" s="20">
        <v>8294.8034760077026</v>
      </c>
      <c r="D51" s="20">
        <v>8059.7942619793985</v>
      </c>
      <c r="E51" s="20">
        <v>8021.9884318965851</v>
      </c>
      <c r="F51" s="20">
        <v>8213.0611406935095</v>
      </c>
      <c r="G51" s="20">
        <v>9009.0271308154606</v>
      </c>
      <c r="H51" s="20">
        <v>10574.392852082252</v>
      </c>
      <c r="I51" s="20">
        <v>11482.754553261218</v>
      </c>
      <c r="J51" s="20">
        <v>11872.052425195061</v>
      </c>
      <c r="K51" s="20">
        <v>12356.375761931651</v>
      </c>
      <c r="L51" s="20">
        <v>12891.788058239614</v>
      </c>
      <c r="M51" s="20">
        <v>13240.21476251636</v>
      </c>
      <c r="N51" s="20">
        <v>13563.096987007422</v>
      </c>
      <c r="O51" s="20">
        <v>13814.454668098564</v>
      </c>
      <c r="P51" s="20">
        <v>13918.67614562416</v>
      </c>
      <c r="Q51" s="20">
        <v>14026.984739915464</v>
      </c>
      <c r="R51" s="20">
        <v>14046.398544552585</v>
      </c>
      <c r="S51" s="20">
        <v>13968.743326004103</v>
      </c>
      <c r="T51" s="20">
        <v>14521.52586856633</v>
      </c>
      <c r="U51" s="20">
        <v>14658.444280217604</v>
      </c>
      <c r="V51" s="20">
        <v>13932.981054304144</v>
      </c>
      <c r="W51" s="20">
        <v>12898.940512579606</v>
      </c>
      <c r="X51" s="20">
        <v>11675.870820440998</v>
      </c>
      <c r="Y51" s="20">
        <v>10345.514313202511</v>
      </c>
      <c r="AA51" s="37">
        <f t="shared" si="0"/>
        <v>14658.444280217604</v>
      </c>
    </row>
    <row r="52" spans="1:27" ht="12" x14ac:dyDescent="0.25">
      <c r="A52" s="17">
        <v>42411</v>
      </c>
      <c r="B52" s="18">
        <v>9278.7768373522977</v>
      </c>
      <c r="C52" s="18">
        <v>8612.5768045416262</v>
      </c>
      <c r="D52" s="18">
        <v>8289.6945800505655</v>
      </c>
      <c r="E52" s="18">
        <v>8183.4295441421154</v>
      </c>
      <c r="F52" s="18">
        <v>8321.3697349848153</v>
      </c>
      <c r="G52" s="18">
        <v>9071.3556614925328</v>
      </c>
      <c r="H52" s="18">
        <v>10635.699603567897</v>
      </c>
      <c r="I52" s="18">
        <v>11537.930629598297</v>
      </c>
      <c r="J52" s="18">
        <v>11995.687707357776</v>
      </c>
      <c r="K52" s="18">
        <v>12607.733443022795</v>
      </c>
      <c r="L52" s="18">
        <v>13157.450648010741</v>
      </c>
      <c r="M52" s="18">
        <v>13662.20956857588</v>
      </c>
      <c r="N52" s="18">
        <v>14086.247933018254</v>
      </c>
      <c r="O52" s="18">
        <v>14460.219117080685</v>
      </c>
      <c r="P52" s="18">
        <v>14686.032318386144</v>
      </c>
      <c r="Q52" s="18">
        <v>14918.997974031592</v>
      </c>
      <c r="R52" s="18">
        <v>14986.435400665801</v>
      </c>
      <c r="S52" s="18">
        <v>14854.625884971667</v>
      </c>
      <c r="T52" s="18">
        <v>15254.141548819784</v>
      </c>
      <c r="U52" s="18">
        <v>15304.208729199725</v>
      </c>
      <c r="V52" s="18">
        <v>14658.444280217604</v>
      </c>
      <c r="W52" s="18">
        <v>13409.83010829331</v>
      </c>
      <c r="X52" s="18">
        <v>12085.604276203389</v>
      </c>
      <c r="Y52" s="18">
        <v>10660.222304162155</v>
      </c>
      <c r="AA52" s="37">
        <f t="shared" si="0"/>
        <v>15304.208729199725</v>
      </c>
    </row>
    <row r="53" spans="1:27" ht="12" x14ac:dyDescent="0.25">
      <c r="A53" s="17">
        <v>42412</v>
      </c>
      <c r="B53" s="18">
        <v>9424.8912617264159</v>
      </c>
      <c r="C53" s="18">
        <v>8739.2774242786254</v>
      </c>
      <c r="D53" s="18">
        <v>8319.3261766019605</v>
      </c>
      <c r="E53" s="18">
        <v>8143.5801556764463</v>
      </c>
      <c r="F53" s="18">
        <v>8236.56206209634</v>
      </c>
      <c r="G53" s="18">
        <v>8899.6967573327292</v>
      </c>
      <c r="H53" s="18">
        <v>10373.102351371052</v>
      </c>
      <c r="I53" s="18">
        <v>11181.329691790132</v>
      </c>
      <c r="J53" s="18">
        <v>11805.636777752279</v>
      </c>
      <c r="K53" s="18">
        <v>12603.646326257085</v>
      </c>
      <c r="L53" s="18">
        <v>13298.456176427722</v>
      </c>
      <c r="M53" s="18">
        <v>13858.391173329943</v>
      </c>
      <c r="N53" s="18">
        <v>14274.255304240898</v>
      </c>
      <c r="O53" s="18">
        <v>14613.485995794797</v>
      </c>
      <c r="P53" s="18">
        <v>14700.337227066128</v>
      </c>
      <c r="Q53" s="18">
        <v>14565.462373797709</v>
      </c>
      <c r="R53" s="18">
        <v>14383.585677723631</v>
      </c>
      <c r="S53" s="18">
        <v>14417.304391040736</v>
      </c>
      <c r="T53" s="18">
        <v>15083.504423851406</v>
      </c>
      <c r="U53" s="18">
        <v>14917.976194840165</v>
      </c>
      <c r="V53" s="18">
        <v>14216.013890329536</v>
      </c>
      <c r="W53" s="18">
        <v>13172.777335882152</v>
      </c>
      <c r="X53" s="18">
        <v>11712.654871332385</v>
      </c>
      <c r="Y53" s="18">
        <v>10230.053264571216</v>
      </c>
      <c r="AA53" s="37">
        <f t="shared" si="0"/>
        <v>15083.504423851406</v>
      </c>
    </row>
    <row r="54" spans="1:27" ht="12" x14ac:dyDescent="0.25">
      <c r="A54" s="17">
        <v>42413</v>
      </c>
      <c r="B54" s="20">
        <v>9152.0762176152984</v>
      </c>
      <c r="C54" s="20">
        <v>8470.5494969332176</v>
      </c>
      <c r="D54" s="20">
        <v>8152.7761683992931</v>
      </c>
      <c r="E54" s="20">
        <v>8029.140886236577</v>
      </c>
      <c r="F54" s="20">
        <v>8172.1899730364139</v>
      </c>
      <c r="G54" s="20">
        <v>8898.6749781413018</v>
      </c>
      <c r="H54" s="20">
        <v>10438.496219622406</v>
      </c>
      <c r="I54" s="20">
        <v>11387.729088458469</v>
      </c>
      <c r="J54" s="20">
        <v>11886.357333875045</v>
      </c>
      <c r="K54" s="20">
        <v>12204.130662408968</v>
      </c>
      <c r="L54" s="20">
        <v>12488.185277625787</v>
      </c>
      <c r="M54" s="20">
        <v>12588.319638385674</v>
      </c>
      <c r="N54" s="20">
        <v>12643.495714722754</v>
      </c>
      <c r="O54" s="20">
        <v>12627.147247659916</v>
      </c>
      <c r="P54" s="20">
        <v>12570.949392131408</v>
      </c>
      <c r="Q54" s="20">
        <v>12483.07638166865</v>
      </c>
      <c r="R54" s="20">
        <v>12395.203371205893</v>
      </c>
      <c r="S54" s="20">
        <v>12397.246929588748</v>
      </c>
      <c r="T54" s="20">
        <v>13117.601259545072</v>
      </c>
      <c r="U54" s="20">
        <v>13396.546978804754</v>
      </c>
      <c r="V54" s="20">
        <v>12970.465055979525</v>
      </c>
      <c r="W54" s="20">
        <v>12234.784038151791</v>
      </c>
      <c r="X54" s="20">
        <v>11247.745339232913</v>
      </c>
      <c r="Y54" s="20">
        <v>10118.679332705628</v>
      </c>
      <c r="AA54" s="37">
        <f t="shared" si="0"/>
        <v>13396.546978804754</v>
      </c>
    </row>
    <row r="55" spans="1:27" ht="12" x14ac:dyDescent="0.25">
      <c r="A55" s="17">
        <v>42414</v>
      </c>
      <c r="B55" s="20">
        <v>9228.7096569723544</v>
      </c>
      <c r="C55" s="20">
        <v>8788.3228254671412</v>
      </c>
      <c r="D55" s="20">
        <v>8640.1648427101663</v>
      </c>
      <c r="E55" s="20">
        <v>8690.2320230901096</v>
      </c>
      <c r="F55" s="20">
        <v>9011.0706891983154</v>
      </c>
      <c r="G55" s="20">
        <v>10041.024114157144</v>
      </c>
      <c r="H55" s="20">
        <v>12012.036174420615</v>
      </c>
      <c r="I55" s="20">
        <v>13264.737463110618</v>
      </c>
      <c r="J55" s="20">
        <v>13240.21476251636</v>
      </c>
      <c r="K55" s="20">
        <v>12929.593888322428</v>
      </c>
      <c r="L55" s="20">
        <v>12678.236207231286</v>
      </c>
      <c r="M55" s="20">
        <v>12255.219621980339</v>
      </c>
      <c r="N55" s="20">
        <v>11918.032488809295</v>
      </c>
      <c r="O55" s="20">
        <v>11687.110391546699</v>
      </c>
      <c r="P55" s="20">
        <v>11540.995967172579</v>
      </c>
      <c r="Q55" s="20">
        <v>11535.887071215442</v>
      </c>
      <c r="R55" s="20">
        <v>11531.799954449732</v>
      </c>
      <c r="S55" s="20">
        <v>11640.108548741038</v>
      </c>
      <c r="T55" s="20">
        <v>12367.615333037353</v>
      </c>
      <c r="U55" s="20">
        <v>12509.642640645763</v>
      </c>
      <c r="V55" s="20">
        <v>12063.125133991985</v>
      </c>
      <c r="W55" s="20">
        <v>11457.210073475533</v>
      </c>
      <c r="X55" s="20">
        <v>10774.661573602023</v>
      </c>
      <c r="Y55" s="20">
        <v>9959.2817788429511</v>
      </c>
      <c r="AA55" s="37">
        <f t="shared" si="0"/>
        <v>13264.737463110618</v>
      </c>
    </row>
    <row r="56" spans="1:27" ht="12" x14ac:dyDescent="0.25">
      <c r="A56" s="17">
        <v>42415</v>
      </c>
      <c r="B56" s="20">
        <v>9251.1887991837575</v>
      </c>
      <c r="C56" s="20">
        <v>8800.5841757642702</v>
      </c>
      <c r="D56" s="20">
        <v>8561.4878449702574</v>
      </c>
      <c r="E56" s="20">
        <v>8473.6148345074998</v>
      </c>
      <c r="F56" s="20">
        <v>8511.4206645903141</v>
      </c>
      <c r="G56" s="20">
        <v>8807.7366301042621</v>
      </c>
      <c r="H56" s="20">
        <v>9387.0854316436034</v>
      </c>
      <c r="I56" s="20">
        <v>10203.487005594103</v>
      </c>
      <c r="J56" s="20">
        <v>11088.347785370239</v>
      </c>
      <c r="K56" s="20">
        <v>11653.391678229595</v>
      </c>
      <c r="L56" s="20">
        <v>11973.208565146373</v>
      </c>
      <c r="M56" s="20">
        <v>12005.90549927205</v>
      </c>
      <c r="N56" s="20">
        <v>11858.769295706505</v>
      </c>
      <c r="O56" s="20">
        <v>11709.589533758102</v>
      </c>
      <c r="P56" s="20">
        <v>11577.780018063966</v>
      </c>
      <c r="Q56" s="20">
        <v>11528.73461687545</v>
      </c>
      <c r="R56" s="20">
        <v>11501.146578706912</v>
      </c>
      <c r="S56" s="20">
        <v>11574.714680489684</v>
      </c>
      <c r="T56" s="20">
        <v>12141.802131731896</v>
      </c>
      <c r="U56" s="20">
        <v>12274.63342661746</v>
      </c>
      <c r="V56" s="20">
        <v>11847.529724600803</v>
      </c>
      <c r="W56" s="20">
        <v>11281.464052550018</v>
      </c>
      <c r="X56" s="20">
        <v>10620.372915696486</v>
      </c>
      <c r="Y56" s="20">
        <v>9764.121953280317</v>
      </c>
      <c r="AA56" s="37">
        <f t="shared" si="0"/>
        <v>12274.63342661746</v>
      </c>
    </row>
    <row r="57" spans="1:27" ht="12" x14ac:dyDescent="0.25">
      <c r="A57" s="17">
        <v>42416</v>
      </c>
      <c r="B57" s="18">
        <v>9041.7240649411378</v>
      </c>
      <c r="C57" s="18">
        <v>8631.990609178747</v>
      </c>
      <c r="D57" s="18">
        <v>8577.836312033096</v>
      </c>
      <c r="E57" s="18">
        <v>8626.88171322161</v>
      </c>
      <c r="F57" s="18">
        <v>8725.994294790069</v>
      </c>
      <c r="G57" s="18">
        <v>9158.2068927638629</v>
      </c>
      <c r="H57" s="18">
        <v>9919.432390377282</v>
      </c>
      <c r="I57" s="18">
        <v>10950.407594527538</v>
      </c>
      <c r="J57" s="18">
        <v>11782.135856349449</v>
      </c>
      <c r="K57" s="18">
        <v>12024.297524717744</v>
      </c>
      <c r="L57" s="18">
        <v>11908.836476086448</v>
      </c>
      <c r="M57" s="18">
        <v>11640.108548741038</v>
      </c>
      <c r="N57" s="18">
        <v>11487.863449218356</v>
      </c>
      <c r="O57" s="18">
        <v>11376.489517352768</v>
      </c>
      <c r="P57" s="18">
        <v>11325.400557781397</v>
      </c>
      <c r="Q57" s="18">
        <v>11343.79258322709</v>
      </c>
      <c r="R57" s="18">
        <v>11406.121113904162</v>
      </c>
      <c r="S57" s="18">
        <v>11522.603941726886</v>
      </c>
      <c r="T57" s="18">
        <v>12168.368390709009</v>
      </c>
      <c r="U57" s="18">
        <v>12393.159812823038</v>
      </c>
      <c r="V57" s="18">
        <v>11894.531567406464</v>
      </c>
      <c r="W57" s="18">
        <v>11223.222638638656</v>
      </c>
      <c r="X57" s="18">
        <v>10511.042542213752</v>
      </c>
      <c r="Y57" s="18">
        <v>9558.744335803407</v>
      </c>
      <c r="AA57" s="37">
        <f t="shared" si="0"/>
        <v>12393.159812823038</v>
      </c>
    </row>
    <row r="58" spans="1:27" ht="12" x14ac:dyDescent="0.25">
      <c r="A58" s="17">
        <v>42417</v>
      </c>
      <c r="B58" s="18">
        <v>8801.6059549556976</v>
      </c>
      <c r="C58" s="18">
        <v>8391.8724991933068</v>
      </c>
      <c r="D58" s="18">
        <v>8256.9976459248883</v>
      </c>
      <c r="E58" s="18">
        <v>8299.9123719648396</v>
      </c>
      <c r="F58" s="18">
        <v>8566.5967409273944</v>
      </c>
      <c r="G58" s="18">
        <v>9297.1688627979911</v>
      </c>
      <c r="H58" s="18">
        <v>10502.868308682333</v>
      </c>
      <c r="I58" s="18">
        <v>11598.215601892514</v>
      </c>
      <c r="J58" s="18">
        <v>12205.152441600396</v>
      </c>
      <c r="K58" s="18">
        <v>12437.096318054417</v>
      </c>
      <c r="L58" s="18">
        <v>12541.317795580013</v>
      </c>
      <c r="M58" s="18">
        <v>12565.840496174271</v>
      </c>
      <c r="N58" s="18">
        <v>12603.646326257085</v>
      </c>
      <c r="O58" s="18">
        <v>12673.127311274149</v>
      </c>
      <c r="P58" s="18">
        <v>12745.673633865496</v>
      </c>
      <c r="Q58" s="18">
        <v>12850.916890582517</v>
      </c>
      <c r="R58" s="18">
        <v>12906.092966919598</v>
      </c>
      <c r="S58" s="18">
        <v>12936.74634266242</v>
      </c>
      <c r="T58" s="18">
        <v>13446.614159184697</v>
      </c>
      <c r="U58" s="18">
        <v>13615.207725770219</v>
      </c>
      <c r="V58" s="18">
        <v>12937.768121853847</v>
      </c>
      <c r="W58" s="18">
        <v>11986.491694634929</v>
      </c>
      <c r="X58" s="18">
        <v>10808.380286919128</v>
      </c>
      <c r="Y58" s="18">
        <v>9643.5520086918823</v>
      </c>
      <c r="AA58" s="37">
        <f t="shared" si="0"/>
        <v>13615.207725770219</v>
      </c>
    </row>
    <row r="59" spans="1:27" ht="12" x14ac:dyDescent="0.25">
      <c r="A59" s="17">
        <v>42418</v>
      </c>
      <c r="B59" s="18">
        <v>8635.0559467530293</v>
      </c>
      <c r="C59" s="18">
        <v>8051.6200284479801</v>
      </c>
      <c r="D59" s="18">
        <v>7847.2641901624975</v>
      </c>
      <c r="E59" s="18">
        <v>7794.1316722082729</v>
      </c>
      <c r="F59" s="18">
        <v>8005.6399648337465</v>
      </c>
      <c r="G59" s="18">
        <v>8800.5841757642702</v>
      </c>
      <c r="H59" s="18">
        <v>10408.864623071011</v>
      </c>
      <c r="I59" s="18">
        <v>11407.14289309559</v>
      </c>
      <c r="J59" s="18">
        <v>11787.244752306586</v>
      </c>
      <c r="K59" s="18">
        <v>12158.150598794735</v>
      </c>
      <c r="L59" s="18">
        <v>12503.511965497199</v>
      </c>
      <c r="M59" s="18">
        <v>12786.54480152259</v>
      </c>
      <c r="N59" s="18">
        <v>13032.793586656597</v>
      </c>
      <c r="O59" s="18">
        <v>13294.369059662013</v>
      </c>
      <c r="P59" s="18">
        <v>13538.574286413164</v>
      </c>
      <c r="Q59" s="18">
        <v>13770.518162867185</v>
      </c>
      <c r="R59" s="18">
        <v>13853.282277372806</v>
      </c>
      <c r="S59" s="18">
        <v>13727.603436827234</v>
      </c>
      <c r="T59" s="18">
        <v>14062.747011615424</v>
      </c>
      <c r="U59" s="18">
        <v>14225.209903052382</v>
      </c>
      <c r="V59" s="18">
        <v>13508.942689861769</v>
      </c>
      <c r="W59" s="18">
        <v>12407.464721503022</v>
      </c>
      <c r="X59" s="18">
        <v>11240.592884892922</v>
      </c>
      <c r="Y59" s="18">
        <v>9877.5394435287581</v>
      </c>
      <c r="AA59" s="37">
        <f t="shared" si="0"/>
        <v>14225.209903052382</v>
      </c>
    </row>
    <row r="60" spans="1:27" ht="12" x14ac:dyDescent="0.25">
      <c r="A60" s="17">
        <v>42419</v>
      </c>
      <c r="B60" s="18">
        <v>8803.6495133385524</v>
      </c>
      <c r="C60" s="18">
        <v>8158.9068435478575</v>
      </c>
      <c r="D60" s="18">
        <v>7867.6997739910457</v>
      </c>
      <c r="E60" s="18">
        <v>7749.1733877854667</v>
      </c>
      <c r="F60" s="18">
        <v>7891.2006953938762</v>
      </c>
      <c r="G60" s="18">
        <v>8615.6421421159084</v>
      </c>
      <c r="H60" s="18">
        <v>10137.071358151321</v>
      </c>
      <c r="I60" s="18">
        <v>11006.605450056046</v>
      </c>
      <c r="J60" s="18">
        <v>11520.560383344031</v>
      </c>
      <c r="K60" s="18">
        <v>12106.039860031937</v>
      </c>
      <c r="L60" s="18">
        <v>12696.62823267698</v>
      </c>
      <c r="M60" s="18">
        <v>13200.365374050691</v>
      </c>
      <c r="N60" s="18">
        <v>13594.772141941672</v>
      </c>
      <c r="O60" s="18">
        <v>13973.852221961241</v>
      </c>
      <c r="P60" s="18">
        <v>14335.562055726543</v>
      </c>
      <c r="Q60" s="18">
        <v>14679.901643237579</v>
      </c>
      <c r="R60" s="18">
        <v>14763.687536934627</v>
      </c>
      <c r="S60" s="18">
        <v>14558.309919457717</v>
      </c>
      <c r="T60" s="18">
        <v>14747.339069871789</v>
      </c>
      <c r="U60" s="18">
        <v>14832.146742760264</v>
      </c>
      <c r="V60" s="18">
        <v>14131.20621744106</v>
      </c>
      <c r="W60" s="18">
        <v>13057.316287250855</v>
      </c>
      <c r="X60" s="18">
        <v>11812.789232092271</v>
      </c>
      <c r="Y60" s="18">
        <v>10440.539778005261</v>
      </c>
      <c r="AA60" s="37">
        <f t="shared" si="0"/>
        <v>14832.146742760264</v>
      </c>
    </row>
    <row r="61" spans="1:27" ht="12" x14ac:dyDescent="0.25">
      <c r="A61" s="17">
        <v>42420</v>
      </c>
      <c r="B61" s="20">
        <v>9258.3412535237494</v>
      </c>
      <c r="C61" s="20">
        <v>8573.7491952673863</v>
      </c>
      <c r="D61" s="20">
        <v>8192.6255568649613</v>
      </c>
      <c r="E61" s="20">
        <v>7989.2914977709079</v>
      </c>
      <c r="F61" s="20">
        <v>8046.511132490843</v>
      </c>
      <c r="G61" s="20">
        <v>8737.2338658957706</v>
      </c>
      <c r="H61" s="20">
        <v>10203.487005594103</v>
      </c>
      <c r="I61" s="20">
        <v>11097.543798093084</v>
      </c>
      <c r="J61" s="20">
        <v>11840.377270260811</v>
      </c>
      <c r="K61" s="20">
        <v>12707.867803782681</v>
      </c>
      <c r="L61" s="20">
        <v>13523.247598541753</v>
      </c>
      <c r="M61" s="20">
        <v>14077.051920295407</v>
      </c>
      <c r="N61" s="20">
        <v>14584.87617843483</v>
      </c>
      <c r="O61" s="20">
        <v>14980.304725517237</v>
      </c>
      <c r="P61" s="20">
        <v>15258.228665585493</v>
      </c>
      <c r="Q61" s="20">
        <v>15498.346775570933</v>
      </c>
      <c r="R61" s="20">
        <v>15531.043709696611</v>
      </c>
      <c r="S61" s="20">
        <v>15303.186950008298</v>
      </c>
      <c r="T61" s="20">
        <v>15565.784202205143</v>
      </c>
      <c r="U61" s="20">
        <v>15699.637276282132</v>
      </c>
      <c r="V61" s="20">
        <v>15045.698593768591</v>
      </c>
      <c r="W61" s="20">
        <v>14083.182595443972</v>
      </c>
      <c r="X61" s="20">
        <v>12836.611981902533</v>
      </c>
      <c r="Y61" s="20">
        <v>11544.061304746861</v>
      </c>
      <c r="AA61" s="37">
        <f t="shared" si="0"/>
        <v>15699.637276282132</v>
      </c>
    </row>
    <row r="62" spans="1:27" ht="12" x14ac:dyDescent="0.25">
      <c r="A62" s="17">
        <v>42421</v>
      </c>
      <c r="B62" s="20">
        <v>10350.623209159648</v>
      </c>
      <c r="C62" s="20">
        <v>9504.5900386577541</v>
      </c>
      <c r="D62" s="20">
        <v>9060.1160903868313</v>
      </c>
      <c r="E62" s="20">
        <v>8838.3900058470845</v>
      </c>
      <c r="F62" s="20">
        <v>8851.6731353356408</v>
      </c>
      <c r="G62" s="20">
        <v>9437.1526120235449</v>
      </c>
      <c r="H62" s="20">
        <v>10852.316792150506</v>
      </c>
      <c r="I62" s="20">
        <v>11749.438922223771</v>
      </c>
      <c r="J62" s="20">
        <v>12830.481306753969</v>
      </c>
      <c r="K62" s="20">
        <v>13962.612650855539</v>
      </c>
      <c r="L62" s="20">
        <v>14920.01975322302</v>
      </c>
      <c r="M62" s="20">
        <v>15618.916720159368</v>
      </c>
      <c r="N62" s="20">
        <v>16098.131160938823</v>
      </c>
      <c r="O62" s="20">
        <v>16407.730255941326</v>
      </c>
      <c r="P62" s="20">
        <v>16445.536086024142</v>
      </c>
      <c r="Q62" s="20">
        <v>16358.684854752812</v>
      </c>
      <c r="R62" s="20">
        <v>15848.817038230534</v>
      </c>
      <c r="S62" s="20">
        <v>15427.844011362442</v>
      </c>
      <c r="T62" s="20">
        <v>15611.764265819376</v>
      </c>
      <c r="U62" s="20">
        <v>15377.776830982499</v>
      </c>
      <c r="V62" s="20">
        <v>14630.856242049063</v>
      </c>
      <c r="W62" s="20">
        <v>13661.187789384452</v>
      </c>
      <c r="X62" s="20">
        <v>12709.911362165536</v>
      </c>
      <c r="Y62" s="20">
        <v>11530.778175258305</v>
      </c>
      <c r="AA62" s="37">
        <f t="shared" si="0"/>
        <v>16445.536086024142</v>
      </c>
    </row>
    <row r="63" spans="1:27" ht="12" x14ac:dyDescent="0.25">
      <c r="A63" s="17">
        <v>42422</v>
      </c>
      <c r="B63" s="20">
        <v>10400.690389539592</v>
      </c>
      <c r="C63" s="20">
        <v>9512.7642721891734</v>
      </c>
      <c r="D63" s="20">
        <v>9031.5062730268637</v>
      </c>
      <c r="E63" s="20">
        <v>8722.9289572157868</v>
      </c>
      <c r="F63" s="20">
        <v>8642.2084010930212</v>
      </c>
      <c r="G63" s="20">
        <v>8745.4080994271899</v>
      </c>
      <c r="H63" s="20">
        <v>9207.2522939523787</v>
      </c>
      <c r="I63" s="20">
        <v>9997.0876089257654</v>
      </c>
      <c r="J63" s="20">
        <v>11652.369899038167</v>
      </c>
      <c r="K63" s="20">
        <v>13150.298193670749</v>
      </c>
      <c r="L63" s="20">
        <v>14222.1445654781</v>
      </c>
      <c r="M63" s="20">
        <v>15003.805646920067</v>
      </c>
      <c r="N63" s="20">
        <v>15612.786045010804</v>
      </c>
      <c r="O63" s="20">
        <v>15943.842503033284</v>
      </c>
      <c r="P63" s="20">
        <v>16072.586681153138</v>
      </c>
      <c r="Q63" s="20">
        <v>16129.806315873071</v>
      </c>
      <c r="R63" s="20">
        <v>15921.363360821881</v>
      </c>
      <c r="S63" s="20">
        <v>15382.885726939636</v>
      </c>
      <c r="T63" s="20">
        <v>15291.947378902596</v>
      </c>
      <c r="U63" s="20">
        <v>15077.373748702841</v>
      </c>
      <c r="V63" s="20">
        <v>14243.601928498076</v>
      </c>
      <c r="W63" s="20">
        <v>13350.56691519052</v>
      </c>
      <c r="X63" s="20">
        <v>12378.854904143054</v>
      </c>
      <c r="Y63" s="20">
        <v>11244.680001658631</v>
      </c>
      <c r="AA63" s="37">
        <f t="shared" si="0"/>
        <v>16129.806315873071</v>
      </c>
    </row>
    <row r="64" spans="1:27" ht="12" x14ac:dyDescent="0.25">
      <c r="A64" s="17">
        <v>42423</v>
      </c>
      <c r="B64" s="20">
        <v>10156.485162788442</v>
      </c>
      <c r="C64" s="20">
        <v>9364.6062894322004</v>
      </c>
      <c r="D64" s="20">
        <v>8855.7602521013505</v>
      </c>
      <c r="E64" s="20">
        <v>8558.4225073959751</v>
      </c>
      <c r="F64" s="20">
        <v>8423.5476541275566</v>
      </c>
      <c r="G64" s="20">
        <v>8472.5930553160724</v>
      </c>
      <c r="H64" s="20">
        <v>8770.9525792128752</v>
      </c>
      <c r="I64" s="20">
        <v>9455.5446374692383</v>
      </c>
      <c r="J64" s="20">
        <v>11049.520176095997</v>
      </c>
      <c r="K64" s="20">
        <v>12611.820559788504</v>
      </c>
      <c r="L64" s="20">
        <v>13819.563564055701</v>
      </c>
      <c r="M64" s="20">
        <v>14725.881706851813</v>
      </c>
      <c r="N64" s="20">
        <v>15770.140040490624</v>
      </c>
      <c r="O64" s="20">
        <v>15937.711827884719</v>
      </c>
      <c r="P64" s="20">
        <v>16080.760914684557</v>
      </c>
      <c r="Q64" s="20">
        <v>16209.505092804409</v>
      </c>
      <c r="R64" s="20">
        <v>16087.913369024549</v>
      </c>
      <c r="S64" s="20">
        <v>15750.726235853503</v>
      </c>
      <c r="T64" s="20">
        <v>15746.639119087793</v>
      </c>
      <c r="U64" s="20">
        <v>15772.183598873478</v>
      </c>
      <c r="V64" s="20">
        <v>15023.219451557188</v>
      </c>
      <c r="W64" s="20">
        <v>13796.062642652871</v>
      </c>
      <c r="X64" s="20">
        <v>12648.604610679891</v>
      </c>
      <c r="Y64" s="20">
        <v>11244.680001658631</v>
      </c>
      <c r="AA64" s="37">
        <f t="shared" si="0"/>
        <v>16209.505092804409</v>
      </c>
    </row>
    <row r="65" spans="1:27" ht="12" x14ac:dyDescent="0.25">
      <c r="A65" s="17">
        <v>42424</v>
      </c>
      <c r="B65" s="20">
        <v>9973.5866875229349</v>
      </c>
      <c r="C65" s="20">
        <v>9288.9946292665718</v>
      </c>
      <c r="D65" s="20">
        <v>8839.4117850385119</v>
      </c>
      <c r="E65" s="20">
        <v>8580.9016496073764</v>
      </c>
      <c r="F65" s="20">
        <v>8612.5768045416262</v>
      </c>
      <c r="G65" s="20">
        <v>9227.687877780927</v>
      </c>
      <c r="H65" s="20">
        <v>10464.040699408091</v>
      </c>
      <c r="I65" s="20">
        <v>11378.533075735622</v>
      </c>
      <c r="J65" s="20">
        <v>12265.437413894613</v>
      </c>
      <c r="K65" s="20">
        <v>13336.262006510537</v>
      </c>
      <c r="L65" s="20">
        <v>14318.191809472277</v>
      </c>
      <c r="M65" s="20">
        <v>15009.936322068632</v>
      </c>
      <c r="N65" s="20">
        <v>15685.33236760215</v>
      </c>
      <c r="O65" s="20">
        <v>16146.15478293591</v>
      </c>
      <c r="P65" s="20">
        <v>16429.187618961303</v>
      </c>
      <c r="Q65" s="20">
        <v>16646.82658673534</v>
      </c>
      <c r="R65" s="20">
        <v>16452.688540364132</v>
      </c>
      <c r="S65" s="20">
        <v>16146.15478293591</v>
      </c>
      <c r="T65" s="20">
        <v>16440.427190067003</v>
      </c>
      <c r="U65" s="20">
        <v>16499.690383169793</v>
      </c>
      <c r="V65" s="20">
        <v>15531.043709696611</v>
      </c>
      <c r="W65" s="20">
        <v>14298.778004835156</v>
      </c>
      <c r="X65" s="20">
        <v>12867.265357645356</v>
      </c>
      <c r="Y65" s="20">
        <v>11379.55485492705</v>
      </c>
      <c r="AA65" s="37">
        <f t="shared" si="0"/>
        <v>16646.82658673534</v>
      </c>
    </row>
    <row r="66" spans="1:27" ht="12" x14ac:dyDescent="0.25">
      <c r="A66" s="17">
        <v>42425</v>
      </c>
      <c r="B66" s="18">
        <v>10081.895281814241</v>
      </c>
      <c r="C66" s="18">
        <v>9278.7768373522977</v>
      </c>
      <c r="D66" s="18">
        <v>8795.4752798071331</v>
      </c>
      <c r="E66" s="18">
        <v>8528.7909108445801</v>
      </c>
      <c r="F66" s="18">
        <v>8549.2264946731284</v>
      </c>
      <c r="G66" s="18">
        <v>9171.4900222524193</v>
      </c>
      <c r="H66" s="18">
        <v>10562.131501785123</v>
      </c>
      <c r="I66" s="18">
        <v>11345.836141609945</v>
      </c>
      <c r="J66" s="18">
        <v>12155.085261220453</v>
      </c>
      <c r="K66" s="18">
        <v>13075.708312696548</v>
      </c>
      <c r="L66" s="18">
        <v>13898.240561795612</v>
      </c>
      <c r="M66" s="18">
        <v>14581.810840860548</v>
      </c>
      <c r="N66" s="18">
        <v>15230.640627416953</v>
      </c>
      <c r="O66" s="18">
        <v>15795.684520276309</v>
      </c>
      <c r="P66" s="18">
        <v>16236.071351781522</v>
      </c>
      <c r="Q66" s="18">
        <v>16492.537928829803</v>
      </c>
      <c r="R66" s="18">
        <v>16416.926268664174</v>
      </c>
      <c r="S66" s="18">
        <v>15970.408762010396</v>
      </c>
      <c r="T66" s="18">
        <v>16060.325330856009</v>
      </c>
      <c r="U66" s="18">
        <v>16063.390668430291</v>
      </c>
      <c r="V66" s="18">
        <v>15196.921914099848</v>
      </c>
      <c r="W66" s="18">
        <v>13959.547313281257</v>
      </c>
      <c r="X66" s="18">
        <v>12632.256143617053</v>
      </c>
      <c r="Y66" s="18">
        <v>11121.044719495914</v>
      </c>
      <c r="AA66" s="37">
        <f t="shared" si="0"/>
        <v>16492.537928829803</v>
      </c>
    </row>
    <row r="67" spans="1:27" ht="12" x14ac:dyDescent="0.25">
      <c r="A67" s="17">
        <v>42426</v>
      </c>
      <c r="B67" s="20">
        <v>9837.6900550630889</v>
      </c>
      <c r="C67" s="20">
        <v>9027.4191562611541</v>
      </c>
      <c r="D67" s="20">
        <v>8527.7691316531527</v>
      </c>
      <c r="E67" s="20">
        <v>8294.8034760077026</v>
      </c>
      <c r="F67" s="20">
        <v>8312.1737222619686</v>
      </c>
      <c r="G67" s="20">
        <v>8856.7820312927779</v>
      </c>
      <c r="H67" s="20">
        <v>10198.378109636966</v>
      </c>
      <c r="I67" s="20">
        <v>11050.541955287425</v>
      </c>
      <c r="J67" s="20">
        <v>11755.569597372336</v>
      </c>
      <c r="K67" s="20">
        <v>12539.274237197158</v>
      </c>
      <c r="L67" s="20">
        <v>13573.314778921696</v>
      </c>
      <c r="M67" s="20">
        <v>14259.950395560914</v>
      </c>
      <c r="N67" s="20">
        <v>14871.996131225931</v>
      </c>
      <c r="O67" s="20">
        <v>15288.882041328314</v>
      </c>
      <c r="P67" s="20">
        <v>15554.544631099441</v>
      </c>
      <c r="Q67" s="20">
        <v>15608.698928245094</v>
      </c>
      <c r="R67" s="20">
        <v>15372.667935025362</v>
      </c>
      <c r="S67" s="20">
        <v>15209.183264396977</v>
      </c>
      <c r="T67" s="20">
        <v>15635.265187222207</v>
      </c>
      <c r="U67" s="20">
        <v>15621.98205773365</v>
      </c>
      <c r="V67" s="20">
        <v>14891.409935863052</v>
      </c>
      <c r="W67" s="20">
        <v>13863.50006928708</v>
      </c>
      <c r="X67" s="20">
        <v>12590.363196768529</v>
      </c>
      <c r="Y67" s="20">
        <v>11237.527547318639</v>
      </c>
      <c r="AA67" s="37">
        <f t="shared" si="0"/>
        <v>15635.265187222207</v>
      </c>
    </row>
    <row r="68" spans="1:27" ht="12" x14ac:dyDescent="0.25">
      <c r="A68" s="17">
        <v>42427</v>
      </c>
      <c r="B68" s="20">
        <v>10060.437918794265</v>
      </c>
      <c r="C68" s="20">
        <v>9377.8894189207567</v>
      </c>
      <c r="D68" s="20">
        <v>9012.0924683897429</v>
      </c>
      <c r="E68" s="20">
        <v>8840.4335642299393</v>
      </c>
      <c r="F68" s="20">
        <v>8894.5878613755922</v>
      </c>
      <c r="G68" s="20">
        <v>9491.3069091691978</v>
      </c>
      <c r="H68" s="20">
        <v>10885.013726276184</v>
      </c>
      <c r="I68" s="20">
        <v>11647.26100308103</v>
      </c>
      <c r="J68" s="20">
        <v>12099.909184883372</v>
      </c>
      <c r="K68" s="20">
        <v>12660.86596097702</v>
      </c>
      <c r="L68" s="20">
        <v>13271.88991745061</v>
      </c>
      <c r="M68" s="20">
        <v>13143.145739330757</v>
      </c>
      <c r="N68" s="20">
        <v>13749.06079984721</v>
      </c>
      <c r="O68" s="20">
        <v>13831.82491435283</v>
      </c>
      <c r="P68" s="20">
        <v>13801.171538610008</v>
      </c>
      <c r="Q68" s="20">
        <v>13725.559878444379</v>
      </c>
      <c r="R68" s="20">
        <v>13561.053428624567</v>
      </c>
      <c r="S68" s="20">
        <v>13829.781355969975</v>
      </c>
      <c r="T68" s="20">
        <v>14325.344263812269</v>
      </c>
      <c r="U68" s="20">
        <v>14413.217274275026</v>
      </c>
      <c r="V68" s="20">
        <v>13807.302213758572</v>
      </c>
      <c r="W68" s="20">
        <v>12759.978542545479</v>
      </c>
      <c r="X68" s="20">
        <v>11527.712837684023</v>
      </c>
      <c r="Y68" s="20">
        <v>10290.338236865431</v>
      </c>
      <c r="AA68" s="37">
        <f t="shared" si="0"/>
        <v>14413.217274275026</v>
      </c>
    </row>
    <row r="69" spans="1:27" ht="12" x14ac:dyDescent="0.25">
      <c r="A69" s="17">
        <v>42428</v>
      </c>
      <c r="B69" s="20">
        <v>9237.9056696952011</v>
      </c>
      <c r="C69" s="20">
        <v>8634.0341675616019</v>
      </c>
      <c r="D69" s="20">
        <v>8354.0666691104925</v>
      </c>
      <c r="E69" s="20">
        <v>8266.193658647735</v>
      </c>
      <c r="F69" s="20">
        <v>8395.9596159590164</v>
      </c>
      <c r="G69" s="20">
        <v>9129.5970754038954</v>
      </c>
      <c r="H69" s="20">
        <v>10682.701446373556</v>
      </c>
      <c r="I69" s="20">
        <v>11568.584005341119</v>
      </c>
      <c r="J69" s="20">
        <v>11845.486166217948</v>
      </c>
      <c r="K69" s="20">
        <v>12015.101511994897</v>
      </c>
      <c r="L69" s="20">
        <v>12148.954586071888</v>
      </c>
      <c r="M69" s="20">
        <v>12189.825753728985</v>
      </c>
      <c r="N69" s="20">
        <v>12197.999987260404</v>
      </c>
      <c r="O69" s="20">
        <v>12264.415634703186</v>
      </c>
      <c r="P69" s="20">
        <v>12336.961957294532</v>
      </c>
      <c r="Q69" s="20">
        <v>12438.118097245844</v>
      </c>
      <c r="R69" s="20">
        <v>12501.468407114344</v>
      </c>
      <c r="S69" s="20">
        <v>12418.704292608723</v>
      </c>
      <c r="T69" s="20">
        <v>12707.867803782681</v>
      </c>
      <c r="U69" s="20">
        <v>12879.526707942485</v>
      </c>
      <c r="V69" s="20">
        <v>12326.744165380258</v>
      </c>
      <c r="W69" s="20">
        <v>11599.237381083942</v>
      </c>
      <c r="X69" s="20">
        <v>10733.790405944927</v>
      </c>
      <c r="Y69" s="20">
        <v>9747.7734862174784</v>
      </c>
      <c r="AA69" s="37">
        <f t="shared" si="0"/>
        <v>12879.526707942485</v>
      </c>
    </row>
    <row r="70" spans="1:27" ht="12" x14ac:dyDescent="0.25">
      <c r="A70" s="17">
        <v>42429</v>
      </c>
      <c r="B70" s="20">
        <v>9237.9056696952011</v>
      </c>
      <c r="C70" s="20">
        <v>8634.0341675616019</v>
      </c>
      <c r="D70" s="20">
        <v>8354.0666691104925</v>
      </c>
      <c r="E70" s="20">
        <v>8266.193658647735</v>
      </c>
      <c r="F70" s="20">
        <v>8395.9596159590164</v>
      </c>
      <c r="G70" s="20">
        <v>9129.5970754038954</v>
      </c>
      <c r="H70" s="20">
        <v>10682.701446373556</v>
      </c>
      <c r="I70" s="20">
        <v>11568.584005341119</v>
      </c>
      <c r="J70" s="20">
        <v>11845.486166217948</v>
      </c>
      <c r="K70" s="20">
        <v>12015.101511994897</v>
      </c>
      <c r="L70" s="20">
        <v>12148.954586071888</v>
      </c>
      <c r="M70" s="20">
        <v>12189.825753728985</v>
      </c>
      <c r="N70" s="20">
        <v>12197.999987260404</v>
      </c>
      <c r="O70" s="20">
        <v>12264.415634703186</v>
      </c>
      <c r="P70" s="20">
        <v>12336.961957294532</v>
      </c>
      <c r="Q70" s="20">
        <v>12438.118097245844</v>
      </c>
      <c r="R70" s="20">
        <v>12501.468407114344</v>
      </c>
      <c r="S70" s="20">
        <v>12418.704292608723</v>
      </c>
      <c r="T70" s="20">
        <v>12707.867803782681</v>
      </c>
      <c r="U70" s="20">
        <v>12879.526707942485</v>
      </c>
      <c r="V70" s="20">
        <v>12326.744165380258</v>
      </c>
      <c r="W70" s="20">
        <v>11599.237381083942</v>
      </c>
      <c r="X70" s="20">
        <v>10733.790405944927</v>
      </c>
      <c r="Y70" s="20">
        <v>9747.7734862174784</v>
      </c>
      <c r="AA70" s="37">
        <f t="shared" ref="AA70" si="1">MAX(B70:Y70)</f>
        <v>12879.526707942485</v>
      </c>
    </row>
    <row r="71" spans="1:27" ht="12" x14ac:dyDescent="0.25">
      <c r="A71" s="17">
        <v>42430</v>
      </c>
      <c r="B71" s="20">
        <v>8864.9562648241972</v>
      </c>
      <c r="C71" s="20">
        <v>8308.0866054962589</v>
      </c>
      <c r="D71" s="20">
        <v>8003.5964064508917</v>
      </c>
      <c r="E71" s="20">
        <v>7870.765111565328</v>
      </c>
      <c r="F71" s="20">
        <v>7922.875850328126</v>
      </c>
      <c r="G71" s="20">
        <v>8242.6927372449045</v>
      </c>
      <c r="H71" s="20">
        <v>8858.8255896756327</v>
      </c>
      <c r="I71" s="20">
        <v>9689.5320723061159</v>
      </c>
      <c r="J71" s="20">
        <v>10731.746847562072</v>
      </c>
      <c r="K71" s="20">
        <v>11416.338905818437</v>
      </c>
      <c r="L71" s="20">
        <v>11847.529724600803</v>
      </c>
      <c r="M71" s="20">
        <v>12070.277588331977</v>
      </c>
      <c r="N71" s="20">
        <v>12282.807660148879</v>
      </c>
      <c r="O71" s="20">
        <v>12492.272394391497</v>
      </c>
      <c r="P71" s="20">
        <v>12647.582831488464</v>
      </c>
      <c r="Q71" s="20">
        <v>12846.829773816808</v>
      </c>
      <c r="R71" s="20">
        <v>12871.352474411065</v>
      </c>
      <c r="S71" s="20">
        <v>12703.780687016972</v>
      </c>
      <c r="T71" s="20">
        <v>12718.085595696955</v>
      </c>
      <c r="U71" s="20">
        <v>12952.073030533831</v>
      </c>
      <c r="V71" s="20">
        <v>12317.548152657411</v>
      </c>
      <c r="W71" s="20">
        <v>11605.368056232506</v>
      </c>
      <c r="X71" s="20">
        <v>10786.922923899152</v>
      </c>
      <c r="Y71" s="20">
        <v>9794.7753290231394</v>
      </c>
      <c r="AA71" s="37">
        <f t="shared" si="0"/>
        <v>12952.073030533831</v>
      </c>
    </row>
    <row r="72" spans="1:27" ht="12" x14ac:dyDescent="0.25">
      <c r="A72" s="17">
        <v>42431</v>
      </c>
      <c r="B72" s="20">
        <v>8918.0887827784227</v>
      </c>
      <c r="C72" s="20">
        <v>8363.2626818333392</v>
      </c>
      <c r="D72" s="20">
        <v>8048.5546908736978</v>
      </c>
      <c r="E72" s="20">
        <v>7766.5436340397328</v>
      </c>
      <c r="F72" s="20">
        <v>7724.6506871912088</v>
      </c>
      <c r="G72" s="20">
        <v>7883.0264618624569</v>
      </c>
      <c r="H72" s="20">
        <v>8270.2807754134446</v>
      </c>
      <c r="I72" s="20">
        <v>8942.6114833726806</v>
      </c>
      <c r="J72" s="20">
        <v>10248.445290016909</v>
      </c>
      <c r="K72" s="20">
        <v>11332.553012121389</v>
      </c>
      <c r="L72" s="20">
        <v>12013.057953612042</v>
      </c>
      <c r="M72" s="20">
        <v>12504.533744688626</v>
      </c>
      <c r="N72" s="20">
        <v>12880.548487133912</v>
      </c>
      <c r="O72" s="20">
        <v>13248.388996047779</v>
      </c>
      <c r="P72" s="20">
        <v>13504.85557309606</v>
      </c>
      <c r="Q72" s="20">
        <v>13729.646995210089</v>
      </c>
      <c r="R72" s="20">
        <v>13802.193317801435</v>
      </c>
      <c r="S72" s="20">
        <v>13630.53441364163</v>
      </c>
      <c r="T72" s="20">
        <v>13700.015398658694</v>
      </c>
      <c r="U72" s="20">
        <v>13949.329521366983</v>
      </c>
      <c r="V72" s="20">
        <v>13238.171204133505</v>
      </c>
      <c r="W72" s="20">
        <v>12275.655205808887</v>
      </c>
      <c r="X72" s="20">
        <v>11172.133679067285</v>
      </c>
      <c r="Y72" s="20">
        <v>9954.172882885814</v>
      </c>
      <c r="AA72" s="37">
        <f t="shared" si="0"/>
        <v>13949.329521366983</v>
      </c>
    </row>
    <row r="73" spans="1:27" ht="12" x14ac:dyDescent="0.25">
      <c r="A73" s="17">
        <v>42432</v>
      </c>
      <c r="B73" s="20">
        <v>9046.8329608982749</v>
      </c>
      <c r="C73" s="20">
        <v>8295.82525519913</v>
      </c>
      <c r="D73" s="20">
        <v>7886.0917994367392</v>
      </c>
      <c r="E73" s="20">
        <v>7732.8249207226281</v>
      </c>
      <c r="F73" s="20">
        <v>7820.6979311853856</v>
      </c>
      <c r="G73" s="20">
        <v>8487.9197431874836</v>
      </c>
      <c r="H73" s="20">
        <v>9840.7553926373712</v>
      </c>
      <c r="I73" s="20">
        <v>10691.897459096403</v>
      </c>
      <c r="J73" s="20">
        <v>11455.166515092678</v>
      </c>
      <c r="K73" s="20">
        <v>12302.221464786</v>
      </c>
      <c r="L73" s="20">
        <v>13086.94788380225</v>
      </c>
      <c r="M73" s="20">
        <v>13660.166010193025</v>
      </c>
      <c r="N73" s="20">
        <v>14221.122786286673</v>
      </c>
      <c r="O73" s="20">
        <v>14763.687536934627</v>
      </c>
      <c r="P73" s="20">
        <v>15108.027124445664</v>
      </c>
      <c r="Q73" s="20">
        <v>15416.60444025674</v>
      </c>
      <c r="R73" s="20">
        <v>15508.564567485208</v>
      </c>
      <c r="S73" s="20">
        <v>15278.66424941404</v>
      </c>
      <c r="T73" s="20">
        <v>15275.598911839759</v>
      </c>
      <c r="U73" s="20">
        <v>15419.669777831023</v>
      </c>
      <c r="V73" s="20">
        <v>14528.678322906322</v>
      </c>
      <c r="W73" s="20">
        <v>13308.673968341996</v>
      </c>
      <c r="X73" s="20">
        <v>11967.077889997809</v>
      </c>
      <c r="Y73" s="20">
        <v>10472.214932939511</v>
      </c>
      <c r="AA73" s="37">
        <f t="shared" si="0"/>
        <v>15508.564567485208</v>
      </c>
    </row>
    <row r="74" spans="1:27" ht="12" x14ac:dyDescent="0.25">
      <c r="A74" s="17">
        <v>42433</v>
      </c>
      <c r="B74" s="20">
        <v>9259.3630327151768</v>
      </c>
      <c r="C74" s="20">
        <v>8483.832626421774</v>
      </c>
      <c r="D74" s="20">
        <v>8059.7942619793985</v>
      </c>
      <c r="E74" s="20">
        <v>7845.2206317796436</v>
      </c>
      <c r="F74" s="20">
        <v>7892.2224745853036</v>
      </c>
      <c r="G74" s="20">
        <v>8506.3117686331771</v>
      </c>
      <c r="H74" s="20">
        <v>9863.2345348487743</v>
      </c>
      <c r="I74" s="20">
        <v>10745.029977050628</v>
      </c>
      <c r="J74" s="20">
        <v>11466.40608619838</v>
      </c>
      <c r="K74" s="20">
        <v>12303.243243977427</v>
      </c>
      <c r="L74" s="20">
        <v>13054.250949676572</v>
      </c>
      <c r="M74" s="20">
        <v>13666.296685341589</v>
      </c>
      <c r="N74" s="20">
        <v>14218.05744871239</v>
      </c>
      <c r="O74" s="20">
        <v>14727.925265234668</v>
      </c>
      <c r="P74" s="20">
        <v>15161.159642399889</v>
      </c>
      <c r="Q74" s="20">
        <v>15481.998308508095</v>
      </c>
      <c r="R74" s="20">
        <v>15559.653527056578</v>
      </c>
      <c r="S74" s="20">
        <v>15318.513637879709</v>
      </c>
      <c r="T74" s="20">
        <v>15343.036338473967</v>
      </c>
      <c r="U74" s="20">
        <v>15436.018244893861</v>
      </c>
      <c r="V74" s="20">
        <v>14658.444280217604</v>
      </c>
      <c r="W74" s="20">
        <v>13586.597908410253</v>
      </c>
      <c r="X74" s="20">
        <v>12262.372076320331</v>
      </c>
      <c r="Y74" s="20">
        <v>10842.099000236232</v>
      </c>
      <c r="AA74" s="37">
        <f t="shared" si="0"/>
        <v>15559.653527056578</v>
      </c>
    </row>
    <row r="75" spans="1:27" ht="12" x14ac:dyDescent="0.25">
      <c r="A75" s="17">
        <v>42434</v>
      </c>
      <c r="B75" s="20">
        <v>9609.8332953747777</v>
      </c>
      <c r="C75" s="20">
        <v>8900.7185365241567</v>
      </c>
      <c r="D75" s="20">
        <v>8488.941522378911</v>
      </c>
      <c r="E75" s="20">
        <v>8318.3043974105331</v>
      </c>
      <c r="F75" s="20">
        <v>8387.7853824275971</v>
      </c>
      <c r="G75" s="20">
        <v>9005.9617932411784</v>
      </c>
      <c r="H75" s="20">
        <v>10450.757569919535</v>
      </c>
      <c r="I75" s="20">
        <v>11325.400557781397</v>
      </c>
      <c r="J75" s="20">
        <v>12002.840161697768</v>
      </c>
      <c r="K75" s="20">
        <v>12947.985913768121</v>
      </c>
      <c r="L75" s="20">
        <v>13761.322150144339</v>
      </c>
      <c r="M75" s="20">
        <v>14457.153779506403</v>
      </c>
      <c r="N75" s="20">
        <v>15035.480801854317</v>
      </c>
      <c r="O75" s="20">
        <v>15407.408427533894</v>
      </c>
      <c r="P75" s="20">
        <v>15555.566410290869</v>
      </c>
      <c r="Q75" s="20">
        <v>15603.590032287957</v>
      </c>
      <c r="R75" s="20">
        <v>15413.539102682458</v>
      </c>
      <c r="S75" s="20">
        <v>15165.246759165599</v>
      </c>
      <c r="T75" s="20">
        <v>15336.905663325402</v>
      </c>
      <c r="U75" s="20">
        <v>15422.735115405305</v>
      </c>
      <c r="V75" s="20">
        <v>14749.382628254643</v>
      </c>
      <c r="W75" s="20">
        <v>13709.211411381541</v>
      </c>
      <c r="X75" s="20">
        <v>12443.226993202981</v>
      </c>
      <c r="Y75" s="20">
        <v>11026.019254693167</v>
      </c>
      <c r="AA75" s="37">
        <f t="shared" si="0"/>
        <v>15603.590032287957</v>
      </c>
    </row>
    <row r="76" spans="1:27" ht="12" x14ac:dyDescent="0.25">
      <c r="A76" s="17">
        <v>42435</v>
      </c>
      <c r="B76" s="20">
        <v>9838.7118342545164</v>
      </c>
      <c r="C76" s="20">
        <v>9142.8802048924517</v>
      </c>
      <c r="D76" s="20">
        <v>8706.5804901529482</v>
      </c>
      <c r="E76" s="20">
        <v>8522.6602356960157</v>
      </c>
      <c r="F76" s="20">
        <v>8552.2918322474106</v>
      </c>
      <c r="G76" s="20">
        <v>9145.945542466734</v>
      </c>
      <c r="H76" s="20">
        <v>10504.911867065188</v>
      </c>
      <c r="I76" s="20">
        <v>11372.402400587058</v>
      </c>
      <c r="J76" s="20">
        <v>12312.439256700274</v>
      </c>
      <c r="K76" s="20">
        <v>13268.824579876327</v>
      </c>
      <c r="L76" s="20">
        <v>13972.830442769813</v>
      </c>
      <c r="M76" s="20">
        <v>14553.20102350058</v>
      </c>
      <c r="N76" s="20">
        <v>14938.411778668713</v>
      </c>
      <c r="O76" s="20">
        <v>14859.734780928802</v>
      </c>
      <c r="P76" s="20">
        <v>14680.923422429007</v>
      </c>
      <c r="Q76" s="20">
        <v>13606.011713047372</v>
      </c>
      <c r="R76" s="20">
        <v>13080.817208653685</v>
      </c>
      <c r="S76" s="20">
        <v>13167.668439925015</v>
      </c>
      <c r="T76" s="20">
        <v>13762.343929335766</v>
      </c>
      <c r="U76" s="20">
        <v>13882.913873924201</v>
      </c>
      <c r="V76" s="20">
        <v>13324.000656213408</v>
      </c>
      <c r="W76" s="20">
        <v>12428.922084522997</v>
      </c>
      <c r="X76" s="20">
        <v>11383.641971692759</v>
      </c>
      <c r="Y76" s="20">
        <v>10192.247434488401</v>
      </c>
      <c r="AA76" s="37">
        <f t="shared" si="0"/>
        <v>14938.411778668713</v>
      </c>
    </row>
    <row r="77" spans="1:27" ht="12" x14ac:dyDescent="0.25">
      <c r="A77" s="17">
        <v>42436</v>
      </c>
      <c r="B77" s="20">
        <v>9157.1851135724355</v>
      </c>
      <c r="C77" s="20">
        <v>8515.5077813560238</v>
      </c>
      <c r="D77" s="20">
        <v>8247.8016332020416</v>
      </c>
      <c r="E77" s="20">
        <v>8124.1663510393255</v>
      </c>
      <c r="F77" s="20">
        <v>8238.6056204791948</v>
      </c>
      <c r="G77" s="20">
        <v>8903.7838740984389</v>
      </c>
      <c r="H77" s="20">
        <v>10323.035170991108</v>
      </c>
      <c r="I77" s="20">
        <v>11190.525704512978</v>
      </c>
      <c r="J77" s="20">
        <v>11971.165006763518</v>
      </c>
      <c r="K77" s="20">
        <v>12612.842338979932</v>
      </c>
      <c r="L77" s="20">
        <v>13137.015064182193</v>
      </c>
      <c r="M77" s="20">
        <v>13373.046057401923</v>
      </c>
      <c r="N77" s="20">
        <v>13495.659560373213</v>
      </c>
      <c r="O77" s="20">
        <v>13506.899131478915</v>
      </c>
      <c r="P77" s="20">
        <v>13496.68133956464</v>
      </c>
      <c r="Q77" s="20">
        <v>13505.877352287487</v>
      </c>
      <c r="R77" s="20">
        <v>13416.982562633302</v>
      </c>
      <c r="S77" s="20">
        <v>13177.886231839289</v>
      </c>
      <c r="T77" s="20">
        <v>13299.47795561915</v>
      </c>
      <c r="U77" s="20">
        <v>13386.32918689048</v>
      </c>
      <c r="V77" s="20">
        <v>12882.592045516767</v>
      </c>
      <c r="W77" s="20">
        <v>12011.014395229187</v>
      </c>
      <c r="X77" s="20">
        <v>11083.238889413102</v>
      </c>
      <c r="Y77" s="20">
        <v>9888.7790146344596</v>
      </c>
      <c r="AA77" s="37">
        <f t="shared" ref="AA77:AA140" si="2">MAX(B77:Y77)</f>
        <v>13506.899131478915</v>
      </c>
    </row>
    <row r="78" spans="1:27" ht="12" x14ac:dyDescent="0.25">
      <c r="A78" s="17">
        <v>42437</v>
      </c>
      <c r="B78" s="20">
        <v>9079.5298950239521</v>
      </c>
      <c r="C78" s="20">
        <v>8477.7019512732095</v>
      </c>
      <c r="D78" s="20">
        <v>8199.7780112049531</v>
      </c>
      <c r="E78" s="20">
        <v>8097.6000920622128</v>
      </c>
      <c r="F78" s="20">
        <v>8175.2553106106961</v>
      </c>
      <c r="G78" s="20">
        <v>8437.8525628075404</v>
      </c>
      <c r="H78" s="20">
        <v>9100.9872580439278</v>
      </c>
      <c r="I78" s="20">
        <v>10024.675647094306</v>
      </c>
      <c r="J78" s="20">
        <v>10983.104528653215</v>
      </c>
      <c r="K78" s="20">
        <v>11529.756396066878</v>
      </c>
      <c r="L78" s="20">
        <v>11686.088612355272</v>
      </c>
      <c r="M78" s="20">
        <v>11673.827262058143</v>
      </c>
      <c r="N78" s="20">
        <v>11648.282782272458</v>
      </c>
      <c r="O78" s="20">
        <v>11638.064990358183</v>
      </c>
      <c r="P78" s="20">
        <v>11716.741988098094</v>
      </c>
      <c r="Q78" s="20">
        <v>11833.224815920819</v>
      </c>
      <c r="R78" s="20">
        <v>11895.553346597892</v>
      </c>
      <c r="S78" s="20">
        <v>11838.333711877956</v>
      </c>
      <c r="T78" s="20">
        <v>12013.057953612042</v>
      </c>
      <c r="U78" s="20">
        <v>12321.635269423121</v>
      </c>
      <c r="V78" s="20">
        <v>11790.310089880868</v>
      </c>
      <c r="W78" s="20">
        <v>11148.632757664454</v>
      </c>
      <c r="X78" s="20">
        <v>10358.797442691068</v>
      </c>
      <c r="Y78" s="20">
        <v>9560.7878941862618</v>
      </c>
      <c r="AA78" s="37">
        <f t="shared" si="2"/>
        <v>12321.635269423121</v>
      </c>
    </row>
    <row r="79" spans="1:27" ht="12" x14ac:dyDescent="0.25">
      <c r="A79" s="17">
        <v>42438</v>
      </c>
      <c r="B79" s="20">
        <v>8656.5133097730049</v>
      </c>
      <c r="C79" s="20">
        <v>0</v>
      </c>
      <c r="D79" s="20">
        <v>8145.6237140593012</v>
      </c>
      <c r="E79" s="20">
        <v>7868.7215531824731</v>
      </c>
      <c r="F79" s="20">
        <v>7770.6307508054424</v>
      </c>
      <c r="G79" s="20">
        <v>7898.3531497338681</v>
      </c>
      <c r="H79" s="20">
        <v>8258.0194251163157</v>
      </c>
      <c r="I79" s="20">
        <v>8778.1050335528671</v>
      </c>
      <c r="J79" s="20">
        <v>9535.2434144005765</v>
      </c>
      <c r="K79" s="20">
        <v>10465.062478599519</v>
      </c>
      <c r="L79" s="20">
        <v>11220.157301064373</v>
      </c>
      <c r="M79" s="20">
        <v>11551.213759086853</v>
      </c>
      <c r="N79" s="20">
        <v>11998.753044932058</v>
      </c>
      <c r="O79" s="20">
        <v>12246.023609257492</v>
      </c>
      <c r="P79" s="20">
        <v>12426.878526140143</v>
      </c>
      <c r="Q79" s="20">
        <v>12689.475778336988</v>
      </c>
      <c r="R79" s="20">
        <v>12960.24726406525</v>
      </c>
      <c r="S79" s="20">
        <v>13090.013221376532</v>
      </c>
      <c r="T79" s="20">
        <v>12895.875175005323</v>
      </c>
      <c r="U79" s="20">
        <v>12952.073030533831</v>
      </c>
      <c r="V79" s="20">
        <v>13258.606787962053</v>
      </c>
      <c r="W79" s="20">
        <v>12496.359511157207</v>
      </c>
      <c r="X79" s="20">
        <v>11501.146578706912</v>
      </c>
      <c r="Y79" s="20">
        <v>10078.829944239958</v>
      </c>
      <c r="AA79" s="37">
        <f t="shared" si="2"/>
        <v>13258.606787962053</v>
      </c>
    </row>
    <row r="80" spans="1:27" ht="12" x14ac:dyDescent="0.25">
      <c r="A80" s="17">
        <v>42439</v>
      </c>
      <c r="B80" s="20">
        <v>8898.6749781413018</v>
      </c>
      <c r="C80" s="20">
        <v>8114.9703383164788</v>
      </c>
      <c r="D80" s="20">
        <v>7734.8684791054829</v>
      </c>
      <c r="E80" s="20">
        <v>7616.3420928999039</v>
      </c>
      <c r="F80" s="20">
        <v>7755.3040629340312</v>
      </c>
      <c r="G80" s="20">
        <v>8380.6329280876053</v>
      </c>
      <c r="H80" s="20">
        <v>9738.5774734946317</v>
      </c>
      <c r="I80" s="20">
        <v>10738.899301902064</v>
      </c>
      <c r="J80" s="20">
        <v>11037.258825798868</v>
      </c>
      <c r="K80" s="20">
        <v>11621.716523295345</v>
      </c>
      <c r="L80" s="20">
        <v>12323.678827805976</v>
      </c>
      <c r="M80" s="20">
        <v>12744.651854674068</v>
      </c>
      <c r="N80" s="20">
        <v>13218.757399496384</v>
      </c>
      <c r="O80" s="20">
        <v>13533.465390456027</v>
      </c>
      <c r="P80" s="20">
        <v>14002.462039321208</v>
      </c>
      <c r="Q80" s="20">
        <v>14456.132000314976</v>
      </c>
      <c r="R80" s="20">
        <v>14830.103184377409</v>
      </c>
      <c r="S80" s="20">
        <v>14855.647664163094</v>
      </c>
      <c r="T80" s="20">
        <v>14546.048569160588</v>
      </c>
      <c r="U80" s="20">
        <v>14463.284454654968</v>
      </c>
      <c r="V80" s="20">
        <v>14587.941516009112</v>
      </c>
      <c r="W80" s="20">
        <v>13521.204040158898</v>
      </c>
      <c r="X80" s="20">
        <v>12332.874840528822</v>
      </c>
      <c r="Y80" s="20">
        <v>10838.011883470523</v>
      </c>
      <c r="AA80" s="37">
        <f t="shared" si="2"/>
        <v>14855.647664163094</v>
      </c>
    </row>
    <row r="81" spans="1:27" ht="12" x14ac:dyDescent="0.25">
      <c r="A81" s="17">
        <v>42440</v>
      </c>
      <c r="B81" s="20">
        <v>9450.4357415121012</v>
      </c>
      <c r="C81" s="20">
        <v>8589.0758831387957</v>
      </c>
      <c r="D81" s="20">
        <v>8111.9050007421965</v>
      </c>
      <c r="E81" s="20">
        <v>7874.8522283310376</v>
      </c>
      <c r="F81" s="20">
        <v>7873.8304491396102</v>
      </c>
      <c r="G81" s="20">
        <v>8475.6583928903547</v>
      </c>
      <c r="H81" s="20">
        <v>9820.3198088088247</v>
      </c>
      <c r="I81" s="20">
        <v>10780.792248750588</v>
      </c>
      <c r="J81" s="20">
        <v>11039.302384181723</v>
      </c>
      <c r="K81" s="20">
        <v>11724.916221629514</v>
      </c>
      <c r="L81" s="20">
        <v>12333.89661972025</v>
      </c>
      <c r="M81" s="20">
        <v>12898.940512579606</v>
      </c>
      <c r="N81" s="20">
        <v>13389.394524464762</v>
      </c>
      <c r="O81" s="20">
        <v>13838.977368692822</v>
      </c>
      <c r="P81" s="20">
        <v>14260.972174752342</v>
      </c>
      <c r="Q81" s="20">
        <v>14733.034161191805</v>
      </c>
      <c r="R81" s="20">
        <v>15130.506266657067</v>
      </c>
      <c r="S81" s="20">
        <v>15246.989094479792</v>
      </c>
      <c r="T81" s="20">
        <v>14976.217608751527</v>
      </c>
      <c r="U81" s="20">
        <v>14841.342755483111</v>
      </c>
      <c r="V81" s="20">
        <v>14978.261167134382</v>
      </c>
      <c r="W81" s="20">
        <v>14057.638115658287</v>
      </c>
      <c r="X81" s="20">
        <v>12808.002164542566</v>
      </c>
      <c r="Y81" s="20">
        <v>11184.395029364414</v>
      </c>
      <c r="AA81" s="37">
        <f t="shared" si="2"/>
        <v>15246.989094479792</v>
      </c>
    </row>
    <row r="82" spans="1:27" ht="12" x14ac:dyDescent="0.25">
      <c r="A82" s="17">
        <v>42441</v>
      </c>
      <c r="B82" s="20">
        <v>9912.2799360372901</v>
      </c>
      <c r="C82" s="20">
        <v>9039.680506558283</v>
      </c>
      <c r="D82" s="20">
        <v>8587.0323247559409</v>
      </c>
      <c r="E82" s="20">
        <v>8386.7636032361697</v>
      </c>
      <c r="F82" s="20">
        <v>8431.7218876589759</v>
      </c>
      <c r="G82" s="20">
        <v>9038.6587273668556</v>
      </c>
      <c r="H82" s="20">
        <v>10440.539778005261</v>
      </c>
      <c r="I82" s="20">
        <v>10383.320143285326</v>
      </c>
      <c r="J82" s="20">
        <v>11610.476952189643</v>
      </c>
      <c r="K82" s="20">
        <v>12433.009201288707</v>
      </c>
      <c r="L82" s="20">
        <v>13434.352808887568</v>
      </c>
      <c r="M82" s="20">
        <v>14234.405915775229</v>
      </c>
      <c r="N82" s="20">
        <v>14853.604105780239</v>
      </c>
      <c r="O82" s="20">
        <v>15273.555353456904</v>
      </c>
      <c r="P82" s="20">
        <v>15499.368554762361</v>
      </c>
      <c r="Q82" s="20">
        <v>15934.646490310437</v>
      </c>
      <c r="R82" s="20">
        <v>16196.221963315853</v>
      </c>
      <c r="S82" s="20">
        <v>16074.630239535993</v>
      </c>
      <c r="T82" s="20">
        <v>15640.374083179344</v>
      </c>
      <c r="U82" s="20">
        <v>15459.519166296692</v>
      </c>
      <c r="V82" s="20">
        <v>15537.174384845175</v>
      </c>
      <c r="W82" s="20">
        <v>14586.919736817685</v>
      </c>
      <c r="X82" s="20">
        <v>13386.32918689048</v>
      </c>
      <c r="Y82" s="20">
        <v>11912.923592852158</v>
      </c>
      <c r="AA82" s="37">
        <f t="shared" si="2"/>
        <v>16196.221963315853</v>
      </c>
    </row>
    <row r="83" spans="1:27" ht="12" x14ac:dyDescent="0.25">
      <c r="A83" s="17">
        <v>42442</v>
      </c>
      <c r="B83" s="18">
        <v>10547.826593105139</v>
      </c>
      <c r="C83" s="18">
        <v>9634.3559959690356</v>
      </c>
      <c r="D83" s="18">
        <v>9089.7476869382263</v>
      </c>
      <c r="E83" s="18">
        <v>8799.5623965728428</v>
      </c>
      <c r="F83" s="18">
        <v>8723.9507364072142</v>
      </c>
      <c r="G83" s="18">
        <v>9179.6642557838386</v>
      </c>
      <c r="H83" s="18">
        <v>10379.233026519616</v>
      </c>
      <c r="I83" s="18">
        <v>11132.284290601616</v>
      </c>
      <c r="J83" s="18">
        <v>11351.96681675851</v>
      </c>
      <c r="K83" s="18">
        <v>11999.774824123486</v>
      </c>
      <c r="L83" s="18">
        <v>12482.054602477223</v>
      </c>
      <c r="M83" s="18">
        <v>12764.065659311189</v>
      </c>
      <c r="N83" s="18">
        <v>12920.397875599581</v>
      </c>
      <c r="O83" s="18">
        <v>13018.488677976613</v>
      </c>
      <c r="P83" s="18">
        <v>13085.926104610822</v>
      </c>
      <c r="Q83" s="18">
        <v>13156.428868819314</v>
      </c>
      <c r="R83" s="18">
        <v>13293.347280470585</v>
      </c>
      <c r="S83" s="18">
        <v>13260.650346344908</v>
      </c>
      <c r="T83" s="18">
        <v>12884.635603899622</v>
      </c>
      <c r="U83" s="18">
        <v>12838.655540285388</v>
      </c>
      <c r="V83" s="18">
        <v>13093.078558950814</v>
      </c>
      <c r="W83" s="18">
        <v>12299.156127211718</v>
      </c>
      <c r="X83" s="18">
        <v>11233.44043055293</v>
      </c>
      <c r="Y83" s="18">
        <v>9947.0204285458221</v>
      </c>
      <c r="AA83" s="37">
        <f t="shared" si="2"/>
        <v>13293.347280470585</v>
      </c>
    </row>
    <row r="84" spans="1:27" ht="12" x14ac:dyDescent="0.25">
      <c r="A84" s="17">
        <v>42443</v>
      </c>
      <c r="B84" s="18">
        <v>8865.9780440156246</v>
      </c>
      <c r="C84" s="18">
        <v>8254.9540875420334</v>
      </c>
      <c r="D84" s="18">
        <v>7914.7016167967067</v>
      </c>
      <c r="E84" s="18">
        <v>7829.8939439082324</v>
      </c>
      <c r="F84" s="18">
        <v>8000.5310688766094</v>
      </c>
      <c r="G84" s="18">
        <v>8732.1249699386335</v>
      </c>
      <c r="H84" s="18">
        <v>10366.971676222487</v>
      </c>
      <c r="I84" s="18">
        <v>11537.930629598297</v>
      </c>
      <c r="J84" s="18">
        <v>11799.506102603715</v>
      </c>
      <c r="K84" s="18">
        <v>12031.449979057736</v>
      </c>
      <c r="L84" s="18">
        <v>12208.217779174678</v>
      </c>
      <c r="M84" s="18">
        <v>12251.132505214629</v>
      </c>
      <c r="N84" s="18">
        <v>12232.740479768936</v>
      </c>
      <c r="O84" s="18">
        <v>12278.72054338317</v>
      </c>
      <c r="P84" s="18">
        <v>12337.98373648596</v>
      </c>
      <c r="Q84" s="18">
        <v>12446.292330777263</v>
      </c>
      <c r="R84" s="18">
        <v>12601.60276787423</v>
      </c>
      <c r="S84" s="18">
        <v>12592.406755151384</v>
      </c>
      <c r="T84" s="18">
        <v>12352.288645165941</v>
      </c>
      <c r="U84" s="18">
        <v>12331.853061337395</v>
      </c>
      <c r="V84" s="18">
        <v>12554.600925068569</v>
      </c>
      <c r="W84" s="18">
        <v>11930.293839106422</v>
      </c>
      <c r="X84" s="18">
        <v>11061.781526393126</v>
      </c>
      <c r="Y84" s="18">
        <v>10061.459697985692</v>
      </c>
      <c r="AA84" s="37">
        <f t="shared" si="2"/>
        <v>12601.60276787423</v>
      </c>
    </row>
    <row r="85" spans="1:27" ht="12" x14ac:dyDescent="0.25">
      <c r="A85" s="17">
        <v>42444</v>
      </c>
      <c r="B85" s="18">
        <v>8955.894612861237</v>
      </c>
      <c r="C85" s="18">
        <v>8294.8034760077026</v>
      </c>
      <c r="D85" s="18">
        <v>7891.2006953938762</v>
      </c>
      <c r="E85" s="18">
        <v>7709.3239993197976</v>
      </c>
      <c r="F85" s="18">
        <v>7744.0644918283297</v>
      </c>
      <c r="G85" s="18">
        <v>7992.3568353451901</v>
      </c>
      <c r="H85" s="18">
        <v>8511.4206645903141</v>
      </c>
      <c r="I85" s="18">
        <v>9380.954756495039</v>
      </c>
      <c r="J85" s="18">
        <v>10357.77566349964</v>
      </c>
      <c r="K85" s="18">
        <v>11250.810676807196</v>
      </c>
      <c r="L85" s="18">
        <v>11930.293839106422</v>
      </c>
      <c r="M85" s="18">
        <v>12318.569931848839</v>
      </c>
      <c r="N85" s="18">
        <v>12597.515651108521</v>
      </c>
      <c r="O85" s="18">
        <v>12830.481306753969</v>
      </c>
      <c r="P85" s="18">
        <v>13103.296350865088</v>
      </c>
      <c r="Q85" s="18">
        <v>13383.263849316198</v>
      </c>
      <c r="R85" s="18">
        <v>13685.71048997871</v>
      </c>
      <c r="S85" s="18">
        <v>13737.821228741508</v>
      </c>
      <c r="T85" s="18">
        <v>13401.655874761891</v>
      </c>
      <c r="U85" s="18">
        <v>13075.708312696548</v>
      </c>
      <c r="V85" s="18">
        <v>13150.298193670749</v>
      </c>
      <c r="W85" s="18">
        <v>12436.074538862989</v>
      </c>
      <c r="X85" s="18">
        <v>11618.651185721063</v>
      </c>
      <c r="Y85" s="18">
        <v>10466.084257790946</v>
      </c>
      <c r="AA85" s="37">
        <f t="shared" si="2"/>
        <v>13737.821228741508</v>
      </c>
    </row>
    <row r="86" spans="1:27" ht="12" x14ac:dyDescent="0.25">
      <c r="A86" s="17">
        <v>42445</v>
      </c>
      <c r="B86" s="18">
        <v>9443.2832871721093</v>
      </c>
      <c r="C86" s="18">
        <v>8732.1249699386335</v>
      </c>
      <c r="D86" s="18">
        <v>8276.4114505620091</v>
      </c>
      <c r="E86" s="18">
        <v>8020.9666527051577</v>
      </c>
      <c r="F86" s="18">
        <v>7917.766954370989</v>
      </c>
      <c r="G86" s="18">
        <v>7984.1826018137708</v>
      </c>
      <c r="H86" s="18">
        <v>8321.3697349848153</v>
      </c>
      <c r="I86" s="18">
        <v>8847.5860185699312</v>
      </c>
      <c r="J86" s="18">
        <v>9903.0839233144434</v>
      </c>
      <c r="K86" s="18">
        <v>11267.159143870034</v>
      </c>
      <c r="L86" s="18">
        <v>12225.588025428944</v>
      </c>
      <c r="M86" s="18">
        <v>12925.506771556718</v>
      </c>
      <c r="N86" s="18">
        <v>13479.311093310374</v>
      </c>
      <c r="O86" s="18">
        <v>13902.327678561322</v>
      </c>
      <c r="P86" s="18">
        <v>14312.061134323712</v>
      </c>
      <c r="Q86" s="18">
        <v>14592.028632774822</v>
      </c>
      <c r="R86" s="18">
        <v>14721.794590086103</v>
      </c>
      <c r="S86" s="18">
        <v>14676.836305663297</v>
      </c>
      <c r="T86" s="18">
        <v>14314.104692706567</v>
      </c>
      <c r="U86" s="18">
        <v>14176.164501863866</v>
      </c>
      <c r="V86" s="18">
        <v>14421.391507806446</v>
      </c>
      <c r="W86" s="18">
        <v>13654.03533504446</v>
      </c>
      <c r="X86" s="18">
        <v>12685.388661571278</v>
      </c>
      <c r="Y86" s="18">
        <v>11319.269882632832</v>
      </c>
      <c r="AA86" s="37">
        <f t="shared" si="2"/>
        <v>14721.794590086103</v>
      </c>
    </row>
    <row r="87" spans="1:27" ht="12" x14ac:dyDescent="0.25">
      <c r="A87" s="17">
        <v>42446</v>
      </c>
      <c r="B87" s="20">
        <v>10118.679332705628</v>
      </c>
      <c r="C87" s="20">
        <v>9324.7569009665312</v>
      </c>
      <c r="D87" s="20">
        <v>8879.261173504181</v>
      </c>
      <c r="E87" s="20">
        <v>8717.8200612586497</v>
      </c>
      <c r="F87" s="20">
        <v>8805.6930717214073</v>
      </c>
      <c r="G87" s="20">
        <v>9439.1961704063997</v>
      </c>
      <c r="H87" s="20">
        <v>10742.986418667773</v>
      </c>
      <c r="I87" s="20">
        <v>11716.741988098094</v>
      </c>
      <c r="J87" s="20">
        <v>12239.892934108928</v>
      </c>
      <c r="K87" s="20">
        <v>13269.846359067755</v>
      </c>
      <c r="L87" s="20">
        <v>14385.629236106486</v>
      </c>
      <c r="M87" s="20">
        <v>15146.854733719905</v>
      </c>
      <c r="N87" s="20">
        <v>15694.528380324995</v>
      </c>
      <c r="O87" s="20">
        <v>15972.452320393251</v>
      </c>
      <c r="P87" s="20">
        <v>16117.544965575942</v>
      </c>
      <c r="Q87" s="20">
        <v>16219.722884718683</v>
      </c>
      <c r="R87" s="20">
        <v>16250.376260461506</v>
      </c>
      <c r="S87" s="20">
        <v>16024.563059156049</v>
      </c>
      <c r="T87" s="20">
        <v>15767.074702916341</v>
      </c>
      <c r="U87" s="20">
        <v>15920.341581630453</v>
      </c>
      <c r="V87" s="20">
        <v>15909.102010524752</v>
      </c>
      <c r="W87" s="20">
        <v>15051.829268917156</v>
      </c>
      <c r="X87" s="20">
        <v>14035.158973446883</v>
      </c>
      <c r="Y87" s="20">
        <v>12636.343260382762</v>
      </c>
      <c r="AA87" s="37">
        <f t="shared" si="2"/>
        <v>16250.376260461506</v>
      </c>
    </row>
    <row r="88" spans="1:27" ht="12" x14ac:dyDescent="0.25">
      <c r="A88" s="17">
        <v>42447</v>
      </c>
      <c r="B88" s="20">
        <v>11393.859763607034</v>
      </c>
      <c r="C88" s="20">
        <v>10579.501748039389</v>
      </c>
      <c r="D88" s="20">
        <v>10164.659396319861</v>
      </c>
      <c r="E88" s="20">
        <v>9964.3906748000882</v>
      </c>
      <c r="F88" s="20">
        <v>9932.7155198658384</v>
      </c>
      <c r="G88" s="20">
        <v>10382.298364093898</v>
      </c>
      <c r="H88" s="20">
        <v>11524.647500109741</v>
      </c>
      <c r="I88" s="20">
        <v>12197.999987260404</v>
      </c>
      <c r="J88" s="20">
        <v>12083.560717820534</v>
      </c>
      <c r="K88" s="20">
        <v>12453.444785117255</v>
      </c>
      <c r="L88" s="20">
        <v>12814.13283969113</v>
      </c>
      <c r="M88" s="20">
        <v>13010.314444445194</v>
      </c>
      <c r="N88" s="20">
        <v>13177.886231839289</v>
      </c>
      <c r="O88" s="20">
        <v>13409.83010829331</v>
      </c>
      <c r="P88" s="20">
        <v>13712.276748955823</v>
      </c>
      <c r="Q88" s="20">
        <v>14033.115415064029</v>
      </c>
      <c r="R88" s="20">
        <v>14370.302548235075</v>
      </c>
      <c r="S88" s="20">
        <v>14474.524025760669</v>
      </c>
      <c r="T88" s="20">
        <v>14186.382293778141</v>
      </c>
      <c r="U88" s="20">
        <v>14043.333206978303</v>
      </c>
      <c r="V88" s="20">
        <v>14216.013890329536</v>
      </c>
      <c r="W88" s="20">
        <v>13335.240227319109</v>
      </c>
      <c r="X88" s="20">
        <v>12126.475443860485</v>
      </c>
      <c r="Y88" s="20">
        <v>10629.568928419332</v>
      </c>
      <c r="AA88" s="37">
        <f t="shared" si="2"/>
        <v>14474.524025760669</v>
      </c>
    </row>
    <row r="89" spans="1:27" ht="12" x14ac:dyDescent="0.25">
      <c r="A89" s="17">
        <v>42448</v>
      </c>
      <c r="B89" s="20">
        <v>9312.4955506694023</v>
      </c>
      <c r="C89" s="20">
        <v>8524.7037940788705</v>
      </c>
      <c r="D89" s="20">
        <v>8102.7089880193498</v>
      </c>
      <c r="E89" s="20">
        <v>7914.7016167967067</v>
      </c>
      <c r="F89" s="20">
        <v>7964.76879717665</v>
      </c>
      <c r="G89" s="20">
        <v>8577.836312033096</v>
      </c>
      <c r="H89" s="20">
        <v>9925.5630655258465</v>
      </c>
      <c r="I89" s="20">
        <v>10834.94654589624</v>
      </c>
      <c r="J89" s="20">
        <v>11208.917729958672</v>
      </c>
      <c r="K89" s="20">
        <v>11938.468072637841</v>
      </c>
      <c r="L89" s="20">
        <v>12656.778844211311</v>
      </c>
      <c r="M89" s="20">
        <v>13185.038686179279</v>
      </c>
      <c r="N89" s="20">
        <v>13533.465390456027</v>
      </c>
      <c r="O89" s="20">
        <v>13957.503754898402</v>
      </c>
      <c r="P89" s="20">
        <v>14374.389665000785</v>
      </c>
      <c r="Q89" s="20">
        <v>14774.927108040329</v>
      </c>
      <c r="R89" s="20">
        <v>15025.263009940043</v>
      </c>
      <c r="S89" s="20">
        <v>15040.589697811454</v>
      </c>
      <c r="T89" s="20">
        <v>14635.965138006201</v>
      </c>
      <c r="U89" s="20">
        <v>14361.106535512228</v>
      </c>
      <c r="V89" s="20">
        <v>14552.179244309153</v>
      </c>
      <c r="W89" s="20">
        <v>13695.928281892984</v>
      </c>
      <c r="X89" s="20">
        <v>12544.383133154295</v>
      </c>
      <c r="Y89" s="20">
        <v>11082.217110221674</v>
      </c>
      <c r="AA89" s="37">
        <f t="shared" si="2"/>
        <v>15040.589697811454</v>
      </c>
    </row>
    <row r="90" spans="1:27" ht="12" x14ac:dyDescent="0.25">
      <c r="A90" s="17">
        <v>42449</v>
      </c>
      <c r="B90" s="18">
        <v>9832.5811591059537</v>
      </c>
      <c r="C90" s="18">
        <v>9004.940014049751</v>
      </c>
      <c r="D90" s="18">
        <v>8566.5967409273944</v>
      </c>
      <c r="E90" s="18">
        <v>8318.3043974105331</v>
      </c>
      <c r="F90" s="18">
        <v>8333.6310852819443</v>
      </c>
      <c r="G90" s="18">
        <v>8892.5443029927374</v>
      </c>
      <c r="H90" s="18">
        <v>10193.269213679829</v>
      </c>
      <c r="I90" s="18">
        <v>11116.957602730205</v>
      </c>
      <c r="J90" s="18">
        <v>11516.473266578321</v>
      </c>
      <c r="K90" s="18">
        <v>12217.413791897525</v>
      </c>
      <c r="L90" s="18">
        <v>12949.007692959549</v>
      </c>
      <c r="M90" s="18">
        <v>13494.637781181786</v>
      </c>
      <c r="N90" s="18">
        <v>13920.719704007015</v>
      </c>
      <c r="O90" s="18">
        <v>14364.17187308651</v>
      </c>
      <c r="P90" s="18">
        <v>14765.731095317482</v>
      </c>
      <c r="Q90" s="18">
        <v>15084.526203042833</v>
      </c>
      <c r="R90" s="18">
        <v>15292.969158094023</v>
      </c>
      <c r="S90" s="18">
        <v>15219.401056311252</v>
      </c>
      <c r="T90" s="18">
        <v>14858.713001737375</v>
      </c>
      <c r="U90" s="18">
        <v>14562.397036223427</v>
      </c>
      <c r="V90" s="18">
        <v>14718.729252511821</v>
      </c>
      <c r="W90" s="18">
        <v>13728.625216018661</v>
      </c>
      <c r="X90" s="18">
        <v>12505.555523880053</v>
      </c>
      <c r="Y90" s="18">
        <v>11087.326006178811</v>
      </c>
      <c r="AA90" s="37">
        <f t="shared" si="2"/>
        <v>15292.969158094023</v>
      </c>
    </row>
    <row r="91" spans="1:27" ht="12" x14ac:dyDescent="0.25">
      <c r="A91" s="17">
        <v>42450</v>
      </c>
      <c r="B91" s="18">
        <v>9722.2290064317931</v>
      </c>
      <c r="C91" s="18">
        <v>8840.4335642299393</v>
      </c>
      <c r="D91" s="18">
        <v>8295.82525519913</v>
      </c>
      <c r="E91" s="18">
        <v>7995.4221729194724</v>
      </c>
      <c r="F91" s="18">
        <v>7988.2697185794805</v>
      </c>
      <c r="G91" s="18">
        <v>8449.0921339132419</v>
      </c>
      <c r="H91" s="18">
        <v>9537.2869727834313</v>
      </c>
      <c r="I91" s="18">
        <v>10490.606958385204</v>
      </c>
      <c r="J91" s="18">
        <v>11087.326006178811</v>
      </c>
      <c r="K91" s="18">
        <v>11978.31746110351</v>
      </c>
      <c r="L91" s="18">
        <v>12875.439591176775</v>
      </c>
      <c r="M91" s="18">
        <v>13578.423674878833</v>
      </c>
      <c r="N91" s="18">
        <v>14136.315113398197</v>
      </c>
      <c r="O91" s="18">
        <v>14691.141214343281</v>
      </c>
      <c r="P91" s="18">
        <v>15217.357497928397</v>
      </c>
      <c r="Q91" s="18">
        <v>15644.461199945054</v>
      </c>
      <c r="R91" s="18">
        <v>15811.01120814772</v>
      </c>
      <c r="S91" s="18">
        <v>15647.526537519336</v>
      </c>
      <c r="T91" s="18">
        <v>15064.090619214285</v>
      </c>
      <c r="U91" s="18">
        <v>14631.878021240491</v>
      </c>
      <c r="V91" s="18">
        <v>14667.64029294045</v>
      </c>
      <c r="W91" s="18">
        <v>13811.389330524282</v>
      </c>
      <c r="X91" s="18">
        <v>12878.504928751057</v>
      </c>
      <c r="Y91" s="18">
        <v>11715.720208906667</v>
      </c>
      <c r="AA91" s="37">
        <f t="shared" si="2"/>
        <v>15811.01120814772</v>
      </c>
    </row>
    <row r="92" spans="1:27" ht="12" x14ac:dyDescent="0.25">
      <c r="A92" s="17">
        <v>42451</v>
      </c>
      <c r="B92" s="18">
        <v>10532.499905233728</v>
      </c>
      <c r="C92" s="18">
        <v>9737.5556943032043</v>
      </c>
      <c r="D92" s="18">
        <v>9191.9256060809676</v>
      </c>
      <c r="E92" s="18">
        <v>8864.9562648241972</v>
      </c>
      <c r="F92" s="18">
        <v>8733.1467491300609</v>
      </c>
      <c r="G92" s="18">
        <v>8873.1304983556165</v>
      </c>
      <c r="H92" s="18">
        <v>9303.2995379465556</v>
      </c>
      <c r="I92" s="18">
        <v>9862.2127556573469</v>
      </c>
      <c r="J92" s="18">
        <v>10804.293170153418</v>
      </c>
      <c r="K92" s="18">
        <v>12257.263180363194</v>
      </c>
      <c r="L92" s="18">
        <v>13337.283785701964</v>
      </c>
      <c r="M92" s="18">
        <v>13906.414795327031</v>
      </c>
      <c r="N92" s="18">
        <v>14402.999482360752</v>
      </c>
      <c r="O92" s="18">
        <v>14779.014224806038</v>
      </c>
      <c r="P92" s="18">
        <v>15036.502581045745</v>
      </c>
      <c r="Q92" s="18">
        <v>15315.448300305427</v>
      </c>
      <c r="R92" s="18">
        <v>15673.071017305021</v>
      </c>
      <c r="S92" s="18">
        <v>15665.918562965029</v>
      </c>
      <c r="T92" s="18">
        <v>15210.205043588405</v>
      </c>
      <c r="U92" s="18">
        <v>14657.422501026176</v>
      </c>
      <c r="V92" s="18">
        <v>14593.050411966249</v>
      </c>
      <c r="W92" s="18">
        <v>13716.363865721532</v>
      </c>
      <c r="X92" s="18">
        <v>12660.86596097702</v>
      </c>
      <c r="Y92" s="18">
        <v>11386.707309267042</v>
      </c>
      <c r="AA92" s="37">
        <f t="shared" si="2"/>
        <v>15673.071017305021</v>
      </c>
    </row>
    <row r="93" spans="1:27" ht="12" x14ac:dyDescent="0.25">
      <c r="A93" s="17">
        <v>42452</v>
      </c>
      <c r="B93" s="20">
        <v>10189.182096914119</v>
      </c>
      <c r="C93" s="20">
        <v>9280.8203957351525</v>
      </c>
      <c r="D93" s="20">
        <v>8733.1467491300609</v>
      </c>
      <c r="E93" s="20">
        <v>8412.3080830218551</v>
      </c>
      <c r="F93" s="20">
        <v>8259.0412043077431</v>
      </c>
      <c r="G93" s="20">
        <v>8324.4350725590975</v>
      </c>
      <c r="H93" s="20">
        <v>8620.7510380730455</v>
      </c>
      <c r="I93" s="20">
        <v>9076.4645574496699</v>
      </c>
      <c r="J93" s="20">
        <v>10079.851723431386</v>
      </c>
      <c r="K93" s="20">
        <v>11561.431551001127</v>
      </c>
      <c r="L93" s="20">
        <v>12841.720877859671</v>
      </c>
      <c r="M93" s="20">
        <v>13803.215096992863</v>
      </c>
      <c r="N93" s="20">
        <v>14714.642135746111</v>
      </c>
      <c r="O93" s="20">
        <v>15502.433892336643</v>
      </c>
      <c r="P93" s="20">
        <v>16035.802630261751</v>
      </c>
      <c r="Q93" s="20">
        <v>16480.276578532674</v>
      </c>
      <c r="R93" s="20">
        <v>16672.371066521027</v>
      </c>
      <c r="S93" s="20">
        <v>16650.91370350105</v>
      </c>
      <c r="T93" s="20">
        <v>16268.768285907199</v>
      </c>
      <c r="U93" s="20">
        <v>15802.836974616301</v>
      </c>
      <c r="V93" s="20">
        <v>15878.448634781929</v>
      </c>
      <c r="W93" s="20">
        <v>14859.734780928802</v>
      </c>
      <c r="X93" s="20">
        <v>13673.449139681581</v>
      </c>
      <c r="Y93" s="20">
        <v>12185.738636963275</v>
      </c>
      <c r="AA93" s="37">
        <f t="shared" si="2"/>
        <v>16672.371066521027</v>
      </c>
    </row>
    <row r="94" spans="1:27" ht="12" x14ac:dyDescent="0.25">
      <c r="A94" s="17">
        <v>42453</v>
      </c>
      <c r="B94" s="20">
        <v>10862.534584064781</v>
      </c>
      <c r="C94" s="20">
        <v>9913.3017152287175</v>
      </c>
      <c r="D94" s="20">
        <v>9277.7550581608702</v>
      </c>
      <c r="E94" s="20">
        <v>9012.0924683897429</v>
      </c>
      <c r="F94" s="20">
        <v>8977.3519758812126</v>
      </c>
      <c r="G94" s="20">
        <v>9425.9130409178433</v>
      </c>
      <c r="H94" s="20">
        <v>10390.472597625318</v>
      </c>
      <c r="I94" s="20">
        <v>11227.309755404365</v>
      </c>
      <c r="J94" s="20">
        <v>11814.832790475126</v>
      </c>
      <c r="K94" s="20">
        <v>12642.473935531327</v>
      </c>
      <c r="L94" s="20">
        <v>13291.30372208773</v>
      </c>
      <c r="M94" s="20">
        <v>13738.843007932936</v>
      </c>
      <c r="N94" s="20">
        <v>13910.501912092741</v>
      </c>
      <c r="O94" s="20">
        <v>13891.08810745562</v>
      </c>
      <c r="P94" s="20">
        <v>13709.211411381541</v>
      </c>
      <c r="Q94" s="20">
        <v>13589.663245984535</v>
      </c>
      <c r="R94" s="20">
        <v>13601.924596281664</v>
      </c>
      <c r="S94" s="20">
        <v>13675.492698064436</v>
      </c>
      <c r="T94" s="20">
        <v>13663.231347767307</v>
      </c>
      <c r="U94" s="20">
        <v>13736.799449550081</v>
      </c>
      <c r="V94" s="20">
        <v>13628.490855258775</v>
      </c>
      <c r="W94" s="20">
        <v>12775.305230416889</v>
      </c>
      <c r="X94" s="20">
        <v>11789.288310689441</v>
      </c>
      <c r="Y94" s="20">
        <v>10502.868308682333</v>
      </c>
      <c r="AA94" s="37">
        <f t="shared" si="2"/>
        <v>13910.501912092741</v>
      </c>
    </row>
    <row r="95" spans="1:27" ht="12" x14ac:dyDescent="0.25">
      <c r="A95" s="17">
        <v>42454</v>
      </c>
      <c r="B95" s="20">
        <v>9413.6516906207162</v>
      </c>
      <c r="C95" s="20">
        <v>8607.4679085844891</v>
      </c>
      <c r="D95" s="20">
        <v>8097.6000920622128</v>
      </c>
      <c r="E95" s="20">
        <v>7910.6145000309971</v>
      </c>
      <c r="F95" s="20">
        <v>7964.76879717665</v>
      </c>
      <c r="G95" s="20">
        <v>8456.2445882532338</v>
      </c>
      <c r="H95" s="20">
        <v>9593.4848283119391</v>
      </c>
      <c r="I95" s="20">
        <v>10493.672295959486</v>
      </c>
      <c r="J95" s="20">
        <v>11034.193488224586</v>
      </c>
      <c r="K95" s="20">
        <v>11829.13769915511</v>
      </c>
      <c r="L95" s="20">
        <v>12384.985579291619</v>
      </c>
      <c r="M95" s="20">
        <v>12938.789901045275</v>
      </c>
      <c r="N95" s="20">
        <v>13371.002499019069</v>
      </c>
      <c r="O95" s="20">
        <v>13670.383802107299</v>
      </c>
      <c r="P95" s="20">
        <v>13947.285962984128</v>
      </c>
      <c r="Q95" s="20">
        <v>14166.96848914102</v>
      </c>
      <c r="R95" s="20">
        <v>14355.997639555091</v>
      </c>
      <c r="S95" s="20">
        <v>14371.324327426502</v>
      </c>
      <c r="T95" s="20">
        <v>14083.182595443972</v>
      </c>
      <c r="U95" s="20">
        <v>13736.799449550081</v>
      </c>
      <c r="V95" s="20">
        <v>13864.521848478507</v>
      </c>
      <c r="W95" s="20">
        <v>12929.593888322428</v>
      </c>
      <c r="X95" s="20">
        <v>11664.631249335296</v>
      </c>
      <c r="Y95" s="20">
        <v>10198.378109636966</v>
      </c>
      <c r="AA95" s="37">
        <f t="shared" si="2"/>
        <v>14371.324327426502</v>
      </c>
    </row>
    <row r="96" spans="1:27" ht="12" x14ac:dyDescent="0.25">
      <c r="A96" s="17">
        <v>42455</v>
      </c>
      <c r="B96" s="20">
        <v>8899.6967573327292</v>
      </c>
      <c r="C96" s="20">
        <v>8145.6237140593012</v>
      </c>
      <c r="D96" s="20">
        <v>7720.5635704254992</v>
      </c>
      <c r="E96" s="20">
        <v>7573.4273668599526</v>
      </c>
      <c r="F96" s="20">
        <v>7688.8884154912494</v>
      </c>
      <c r="G96" s="20">
        <v>8294.8034760077026</v>
      </c>
      <c r="H96" s="20">
        <v>9620.0510872890518</v>
      </c>
      <c r="I96" s="20">
        <v>10741.964639476346</v>
      </c>
      <c r="J96" s="20">
        <v>11386.707309267042</v>
      </c>
      <c r="K96" s="20">
        <v>11714.698429715239</v>
      </c>
      <c r="L96" s="20">
        <v>11974.2303443378</v>
      </c>
      <c r="M96" s="20">
        <v>11976.273902720655</v>
      </c>
      <c r="N96" s="20">
        <v>11852.63862055794</v>
      </c>
      <c r="O96" s="20">
        <v>11701.415300226683</v>
      </c>
      <c r="P96" s="20">
        <v>11603.324497849651</v>
      </c>
      <c r="Q96" s="20">
        <v>11548.148421512571</v>
      </c>
      <c r="R96" s="20">
        <v>11647.26100308103</v>
      </c>
      <c r="S96" s="20">
        <v>11715.720208906667</v>
      </c>
      <c r="T96" s="20">
        <v>11680.979716398135</v>
      </c>
      <c r="U96" s="20">
        <v>12011.014395229187</v>
      </c>
      <c r="V96" s="20">
        <v>12497.381290348634</v>
      </c>
      <c r="W96" s="20">
        <v>11880.22665872648</v>
      </c>
      <c r="X96" s="20">
        <v>10906.471089296159</v>
      </c>
      <c r="Y96" s="20">
        <v>9837.6900550630889</v>
      </c>
      <c r="AA96" s="37">
        <f t="shared" si="2"/>
        <v>12497.381290348634</v>
      </c>
    </row>
    <row r="97" spans="1:27" ht="12" x14ac:dyDescent="0.25">
      <c r="A97" s="17">
        <v>42456</v>
      </c>
      <c r="B97" s="20">
        <v>8866.999823207052</v>
      </c>
      <c r="C97" s="20">
        <v>8291.7381384334203</v>
      </c>
      <c r="D97" s="20">
        <v>7994.4003937280449</v>
      </c>
      <c r="E97" s="20">
        <v>7924.9194087109809</v>
      </c>
      <c r="F97" s="20">
        <v>8060.8160411708259</v>
      </c>
      <c r="G97" s="20">
        <v>8656.5133097730049</v>
      </c>
      <c r="H97" s="20">
        <v>9913.3017152287175</v>
      </c>
      <c r="I97" s="20">
        <v>10799.184274196281</v>
      </c>
      <c r="J97" s="20">
        <v>11237.527547318639</v>
      </c>
      <c r="K97" s="20">
        <v>11852.63862055794</v>
      </c>
      <c r="L97" s="20">
        <v>12154.063482029025</v>
      </c>
      <c r="M97" s="20">
        <v>12302.221464786</v>
      </c>
      <c r="N97" s="20">
        <v>12370.680670611635</v>
      </c>
      <c r="O97" s="20">
        <v>12426.878526140143</v>
      </c>
      <c r="P97" s="20">
        <v>12419.726071800151</v>
      </c>
      <c r="Q97" s="20">
        <v>12406.442942311594</v>
      </c>
      <c r="R97" s="20">
        <v>12428.922084522997</v>
      </c>
      <c r="S97" s="20">
        <v>12413.595396651586</v>
      </c>
      <c r="T97" s="20">
        <v>12335.940178103105</v>
      </c>
      <c r="U97" s="20">
        <v>12613.864118171359</v>
      </c>
      <c r="V97" s="20">
        <v>12870.330695219638</v>
      </c>
      <c r="W97" s="20">
        <v>12231.718700577509</v>
      </c>
      <c r="X97" s="20">
        <v>11299.856077995712</v>
      </c>
      <c r="Y97" s="20">
        <v>10165.681175511289</v>
      </c>
      <c r="AA97" s="37">
        <f t="shared" si="2"/>
        <v>12870.330695219638</v>
      </c>
    </row>
    <row r="98" spans="1:27" ht="12" x14ac:dyDescent="0.25">
      <c r="A98" s="17">
        <v>42457</v>
      </c>
      <c r="B98" s="20">
        <v>9134.7059713610324</v>
      </c>
      <c r="C98" s="20">
        <v>8435.8090044246856</v>
      </c>
      <c r="D98" s="20">
        <v>8070.0120538936726</v>
      </c>
      <c r="E98" s="20">
        <v>7874.8522283310376</v>
      </c>
      <c r="F98" s="20">
        <v>7952.507446879521</v>
      </c>
      <c r="G98" s="20">
        <v>8467.4841593589354</v>
      </c>
      <c r="H98" s="20">
        <v>9564.8750109519715</v>
      </c>
      <c r="I98" s="20">
        <v>10471.193153748083</v>
      </c>
      <c r="J98" s="20">
        <v>11117.979381921632</v>
      </c>
      <c r="K98" s="20">
        <v>11993.644148974921</v>
      </c>
      <c r="L98" s="20">
        <v>12866.243578453928</v>
      </c>
      <c r="M98" s="20">
        <v>13380.198511741915</v>
      </c>
      <c r="N98" s="20">
        <v>13733.734111975798</v>
      </c>
      <c r="O98" s="20">
        <v>13940.133508644136</v>
      </c>
      <c r="P98" s="20">
        <v>14107.70529603823</v>
      </c>
      <c r="Q98" s="20">
        <v>14211.926773563826</v>
      </c>
      <c r="R98" s="20">
        <v>14193.534748118132</v>
      </c>
      <c r="S98" s="20">
        <v>13972.830442769813</v>
      </c>
      <c r="T98" s="20">
        <v>13647.904659895896</v>
      </c>
      <c r="U98" s="20">
        <v>13650.969997470178</v>
      </c>
      <c r="V98" s="20">
        <v>13785.844850738597</v>
      </c>
      <c r="W98" s="20">
        <v>13177.886231839289</v>
      </c>
      <c r="X98" s="20">
        <v>12395.203371205893</v>
      </c>
      <c r="Y98" s="20">
        <v>11348.901479184227</v>
      </c>
      <c r="AA98" s="37">
        <f t="shared" si="2"/>
        <v>14211.926773563826</v>
      </c>
    </row>
    <row r="99" spans="1:27" ht="12" x14ac:dyDescent="0.25">
      <c r="A99" s="17">
        <v>42458</v>
      </c>
      <c r="B99" s="20">
        <v>10335.296521288237</v>
      </c>
      <c r="C99" s="20">
        <v>9631.2906583947533</v>
      </c>
      <c r="D99" s="20">
        <v>9172.5118014438467</v>
      </c>
      <c r="E99" s="20">
        <v>8934.4372498412613</v>
      </c>
      <c r="F99" s="20">
        <v>8884.3700694613181</v>
      </c>
      <c r="G99" s="20">
        <v>9051.941856855412</v>
      </c>
      <c r="H99" s="20">
        <v>9494.37224674348</v>
      </c>
      <c r="I99" s="20">
        <v>10137.071358151321</v>
      </c>
      <c r="J99" s="20">
        <v>11093.456681327374</v>
      </c>
      <c r="K99" s="20">
        <v>12393.159812823038</v>
      </c>
      <c r="L99" s="20">
        <v>13502.812014713205</v>
      </c>
      <c r="M99" s="20">
        <v>14263.015733135197</v>
      </c>
      <c r="N99" s="20">
        <v>14595.093970349104</v>
      </c>
      <c r="O99" s="20">
        <v>14771.861770466046</v>
      </c>
      <c r="P99" s="20">
        <v>14735.07771957466</v>
      </c>
      <c r="Q99" s="20">
        <v>14556.266361074862</v>
      </c>
      <c r="R99" s="20">
        <v>14321.257147046559</v>
      </c>
      <c r="S99" s="20">
        <v>14075.008361912553</v>
      </c>
      <c r="T99" s="20">
        <v>13688.775827552992</v>
      </c>
      <c r="U99" s="20">
        <v>13578.423674878833</v>
      </c>
      <c r="V99" s="20">
        <v>13303.565072384859</v>
      </c>
      <c r="W99" s="20">
        <v>12459.57546026582</v>
      </c>
      <c r="X99" s="20">
        <v>11665.653028526724</v>
      </c>
      <c r="Y99" s="20">
        <v>10638.764941142179</v>
      </c>
      <c r="AA99" s="37">
        <f t="shared" si="2"/>
        <v>14771.861770466046</v>
      </c>
    </row>
    <row r="100" spans="1:27" ht="12" x14ac:dyDescent="0.25">
      <c r="A100" s="17">
        <v>42459</v>
      </c>
      <c r="B100" s="20">
        <v>9602.6808410347858</v>
      </c>
      <c r="C100" s="20">
        <v>8866.999823207052</v>
      </c>
      <c r="D100" s="20">
        <v>8349.9795523447829</v>
      </c>
      <c r="E100" s="20">
        <v>8093.5129752965031</v>
      </c>
      <c r="F100" s="20">
        <v>7999.509289685182</v>
      </c>
      <c r="G100" s="20">
        <v>8097.6000920622128</v>
      </c>
      <c r="H100" s="20">
        <v>8488.941522378911</v>
      </c>
      <c r="I100" s="20">
        <v>8975.3084174983578</v>
      </c>
      <c r="J100" s="20">
        <v>9865.2780932316291</v>
      </c>
      <c r="K100" s="20">
        <v>11017.845021161747</v>
      </c>
      <c r="L100" s="20">
        <v>11812.789232092271</v>
      </c>
      <c r="M100" s="20">
        <v>12211.28311674896</v>
      </c>
      <c r="N100" s="20">
        <v>12392.138033631611</v>
      </c>
      <c r="O100" s="20">
        <v>12528.034666091457</v>
      </c>
      <c r="P100" s="20">
        <v>12656.778844211311</v>
      </c>
      <c r="Q100" s="20">
        <v>12765.087438502615</v>
      </c>
      <c r="R100" s="20">
        <v>12874.417811985348</v>
      </c>
      <c r="S100" s="20">
        <v>12849.89511139109</v>
      </c>
      <c r="T100" s="20">
        <v>12589.341417577101</v>
      </c>
      <c r="U100" s="20">
        <v>12405.421163120167</v>
      </c>
      <c r="V100" s="20">
        <v>12748.738971439778</v>
      </c>
      <c r="W100" s="20">
        <v>11958.903656466389</v>
      </c>
      <c r="X100" s="20">
        <v>10899.318634956167</v>
      </c>
      <c r="Y100" s="20">
        <v>9592.4630491205116</v>
      </c>
      <c r="AA100" s="37">
        <f t="shared" si="2"/>
        <v>12874.417811985348</v>
      </c>
    </row>
    <row r="101" spans="1:27" ht="12" x14ac:dyDescent="0.25">
      <c r="A101" s="17">
        <v>42460</v>
      </c>
      <c r="B101" s="18">
        <v>8486.8979639960562</v>
      </c>
      <c r="C101" s="18">
        <v>7894.2660329681585</v>
      </c>
      <c r="D101" s="18">
        <v>7512.1206153743078</v>
      </c>
      <c r="E101" s="18">
        <v>7388.4853332115918</v>
      </c>
      <c r="F101" s="18">
        <v>7531.5344200114287</v>
      </c>
      <c r="G101" s="18">
        <v>8336.6964228562265</v>
      </c>
      <c r="H101" s="18">
        <v>9778.4268619603008</v>
      </c>
      <c r="I101" s="18">
        <v>10690.875679904975</v>
      </c>
      <c r="J101" s="18">
        <v>10998.431216524627</v>
      </c>
      <c r="K101" s="18">
        <v>11424.513139349856</v>
      </c>
      <c r="L101" s="18">
        <v>11863.878191663642</v>
      </c>
      <c r="M101" s="18">
        <v>12214.348454323243</v>
      </c>
      <c r="N101" s="18">
        <v>12464.684356222957</v>
      </c>
      <c r="O101" s="18">
        <v>12762.022100928334</v>
      </c>
      <c r="P101" s="18">
        <v>13023.59757393375</v>
      </c>
      <c r="Q101" s="18">
        <v>13241.236541707787</v>
      </c>
      <c r="R101" s="18">
        <v>13343.414460850528</v>
      </c>
      <c r="S101" s="18">
        <v>13233.062308176368</v>
      </c>
      <c r="T101" s="18">
        <v>13105.339909247943</v>
      </c>
      <c r="U101" s="18">
        <v>13262.693904727763</v>
      </c>
      <c r="V101" s="18">
        <v>13549.813857518866</v>
      </c>
      <c r="W101" s="18">
        <v>12669.04019450844</v>
      </c>
      <c r="X101" s="18">
        <v>11513.407929004039</v>
      </c>
      <c r="Y101" s="18">
        <v>10097.221969685652</v>
      </c>
      <c r="AA101" s="37">
        <f t="shared" si="2"/>
        <v>13549.813857518866</v>
      </c>
    </row>
    <row r="102" spans="1:27" ht="12" x14ac:dyDescent="0.25">
      <c r="A102" s="81">
        <v>42461</v>
      </c>
      <c r="B102" s="18">
        <v>8892.5443029927374</v>
      </c>
      <c r="C102" s="18">
        <v>8177.298868993551</v>
      </c>
      <c r="D102" s="18">
        <v>7812.5236976539663</v>
      </c>
      <c r="E102" s="18">
        <v>7663.343935705564</v>
      </c>
      <c r="F102" s="18">
        <v>7765.5218548483053</v>
      </c>
      <c r="G102" s="18">
        <v>8433.7654460418307</v>
      </c>
      <c r="H102" s="18">
        <v>10002.196504882902</v>
      </c>
      <c r="I102" s="18">
        <v>10954.494711293248</v>
      </c>
      <c r="J102" s="18">
        <v>11294.747182038574</v>
      </c>
      <c r="K102" s="18">
        <v>11756.591376563763</v>
      </c>
      <c r="L102" s="18">
        <v>12204.130662408968</v>
      </c>
      <c r="M102" s="18">
        <v>12589.341417577101</v>
      </c>
      <c r="N102" s="18">
        <v>12897.918733388178</v>
      </c>
      <c r="O102" s="18">
        <v>13296.412618044867</v>
      </c>
      <c r="P102" s="18">
        <v>13775.627058824322</v>
      </c>
      <c r="Q102" s="18">
        <v>14313.08291351514</v>
      </c>
      <c r="R102" s="18">
        <v>14801.493367017441</v>
      </c>
      <c r="S102" s="18">
        <v>14976.217608751527</v>
      </c>
      <c r="T102" s="18">
        <v>14710.555018980402</v>
      </c>
      <c r="U102" s="18">
        <v>14237.471253349511</v>
      </c>
      <c r="V102" s="18">
        <v>14348.845185215099</v>
      </c>
      <c r="W102" s="18">
        <v>13406.764770719028</v>
      </c>
      <c r="X102" s="18">
        <v>12011.014395229187</v>
      </c>
      <c r="Y102" s="18">
        <v>10483.454504045212</v>
      </c>
      <c r="AA102" s="37">
        <f t="shared" si="2"/>
        <v>14976.217608751527</v>
      </c>
    </row>
    <row r="103" spans="1:27" ht="12" x14ac:dyDescent="0.25">
      <c r="A103" s="81">
        <v>42462</v>
      </c>
      <c r="B103" s="18">
        <v>9191.9256060809676</v>
      </c>
      <c r="C103" s="18">
        <v>8393.9160575761616</v>
      </c>
      <c r="D103" s="18">
        <v>7959.6599012195129</v>
      </c>
      <c r="E103" s="18">
        <v>7735.8902582969104</v>
      </c>
      <c r="F103" s="18">
        <v>7794.1316722082729</v>
      </c>
      <c r="G103" s="18">
        <v>8464.4188217846531</v>
      </c>
      <c r="H103" s="18">
        <v>9903.0839233144434</v>
      </c>
      <c r="I103" s="18">
        <v>10706.202367776386</v>
      </c>
      <c r="J103" s="18">
        <v>11077.108214264537</v>
      </c>
      <c r="K103" s="18">
        <v>11768.852726860892</v>
      </c>
      <c r="L103" s="18">
        <v>12349.223307591659</v>
      </c>
      <c r="M103" s="18">
        <v>12873.39603279392</v>
      </c>
      <c r="N103" s="18">
        <v>13229.996970602086</v>
      </c>
      <c r="O103" s="18">
        <v>13668.340243724444</v>
      </c>
      <c r="P103" s="18">
        <v>14332.496718152261</v>
      </c>
      <c r="Q103" s="18">
        <v>14926.150428371584</v>
      </c>
      <c r="R103" s="18">
        <v>15371.646155833934</v>
      </c>
      <c r="S103" s="18">
        <v>15557.609968673723</v>
      </c>
      <c r="T103" s="18">
        <v>15207.139706014123</v>
      </c>
      <c r="U103" s="18">
        <v>14728.947044426095</v>
      </c>
      <c r="V103" s="18">
        <v>14827.037846803127</v>
      </c>
      <c r="W103" s="18">
        <v>13880.870315541346</v>
      </c>
      <c r="X103" s="18">
        <v>12468.771472988667</v>
      </c>
      <c r="Y103" s="18">
        <v>10927.928452316135</v>
      </c>
      <c r="AA103" s="37">
        <f t="shared" si="2"/>
        <v>15557.609968673723</v>
      </c>
    </row>
    <row r="104" spans="1:27" ht="12" x14ac:dyDescent="0.25">
      <c r="A104" s="81">
        <v>42463</v>
      </c>
      <c r="B104" s="18">
        <v>9579.1799196319553</v>
      </c>
      <c r="C104" s="18">
        <v>8724.9725155986416</v>
      </c>
      <c r="D104" s="18">
        <v>8240.6491788620497</v>
      </c>
      <c r="E104" s="18">
        <v>8040.3804573422785</v>
      </c>
      <c r="F104" s="18">
        <v>8084.3169625736564</v>
      </c>
      <c r="G104" s="18">
        <v>8759.7130081071737</v>
      </c>
      <c r="H104" s="18">
        <v>10076.786385857104</v>
      </c>
      <c r="I104" s="18">
        <v>10859.469246490498</v>
      </c>
      <c r="J104" s="18">
        <v>11382.620192501332</v>
      </c>
      <c r="K104" s="18">
        <v>12168.368390709009</v>
      </c>
      <c r="L104" s="18">
        <v>12907.114746111025</v>
      </c>
      <c r="M104" s="18">
        <v>13517.116923393189</v>
      </c>
      <c r="N104" s="18">
        <v>14062.747011615424</v>
      </c>
      <c r="O104" s="18">
        <v>14582.832620051975</v>
      </c>
      <c r="P104" s="18">
        <v>15293.990937285451</v>
      </c>
      <c r="Q104" s="18">
        <v>15760.944027767777</v>
      </c>
      <c r="R104" s="18">
        <v>16088.935148215976</v>
      </c>
      <c r="S104" s="18">
        <v>15958.147411713268</v>
      </c>
      <c r="T104" s="18">
        <v>15592.350461182255</v>
      </c>
      <c r="U104" s="18">
        <v>15056.938164874293</v>
      </c>
      <c r="V104" s="18">
        <v>15336.905663325402</v>
      </c>
      <c r="W104" s="18">
        <v>14357.019418746519</v>
      </c>
      <c r="X104" s="18">
        <v>12919.376096408154</v>
      </c>
      <c r="Y104" s="18">
        <v>11349.923258375655</v>
      </c>
      <c r="AA104" s="37">
        <f t="shared" si="2"/>
        <v>16088.935148215976</v>
      </c>
    </row>
    <row r="105" spans="1:27" ht="12" x14ac:dyDescent="0.25">
      <c r="A105" s="81">
        <v>42464</v>
      </c>
      <c r="B105" s="18">
        <v>9969.4995707572252</v>
      </c>
      <c r="C105" s="18">
        <v>9110.1832707667745</v>
      </c>
      <c r="D105" s="18">
        <v>8577.836312033096</v>
      </c>
      <c r="E105" s="18">
        <v>8316.2608390276782</v>
      </c>
      <c r="F105" s="18">
        <v>8286.6292424762833</v>
      </c>
      <c r="G105" s="18">
        <v>8871.0869399727617</v>
      </c>
      <c r="H105" s="18">
        <v>10285.229340908294</v>
      </c>
      <c r="I105" s="18">
        <v>11030.106371458876</v>
      </c>
      <c r="J105" s="18">
        <v>11603.324497849651</v>
      </c>
      <c r="K105" s="18">
        <v>12507.599082262908</v>
      </c>
      <c r="L105" s="18">
        <v>13372.024278210496</v>
      </c>
      <c r="M105" s="18">
        <v>14079.095478678262</v>
      </c>
      <c r="N105" s="18">
        <v>14620.638450134789</v>
      </c>
      <c r="O105" s="18">
        <v>15174.442771888445</v>
      </c>
      <c r="P105" s="18">
        <v>15705.767951430696</v>
      </c>
      <c r="Q105" s="18">
        <v>16167.612145955885</v>
      </c>
      <c r="R105" s="18">
        <v>16539.539771635464</v>
      </c>
      <c r="S105" s="18">
        <v>16504.799279126932</v>
      </c>
      <c r="T105" s="18">
        <v>16050.107538941735</v>
      </c>
      <c r="U105" s="18">
        <v>15258.228665585493</v>
      </c>
      <c r="V105" s="18">
        <v>15089.63509899997</v>
      </c>
      <c r="W105" s="18">
        <v>14237.471253349511</v>
      </c>
      <c r="X105" s="18">
        <v>13114.53592197079</v>
      </c>
      <c r="Y105" s="18">
        <v>11795.418985838005</v>
      </c>
      <c r="AA105" s="37">
        <f t="shared" si="2"/>
        <v>16539.539771635464</v>
      </c>
    </row>
    <row r="106" spans="1:27" ht="12" x14ac:dyDescent="0.25">
      <c r="A106" s="81">
        <v>42465</v>
      </c>
      <c r="B106" s="19">
        <v>10517.173217362317</v>
      </c>
      <c r="C106" s="19">
        <v>9600.6372826519309</v>
      </c>
      <c r="D106" s="19">
        <v>9003.9182348583236</v>
      </c>
      <c r="E106" s="19">
        <v>8633.0123883701744</v>
      </c>
      <c r="F106" s="19">
        <v>8482.8108472303466</v>
      </c>
      <c r="G106" s="19">
        <v>8535.943365184572</v>
      </c>
      <c r="H106" s="19">
        <v>8972.2430799240756</v>
      </c>
      <c r="I106" s="19">
        <v>9520.9385057205927</v>
      </c>
      <c r="J106" s="19">
        <v>10822.685195599111</v>
      </c>
      <c r="K106" s="19">
        <v>12303.243243977427</v>
      </c>
      <c r="L106" s="19">
        <v>13434.352808887568</v>
      </c>
      <c r="M106" s="19">
        <v>14335.562055726543</v>
      </c>
      <c r="N106" s="19">
        <v>15067.155956788567</v>
      </c>
      <c r="O106" s="19">
        <v>15807.945870573438</v>
      </c>
      <c r="P106" s="19">
        <v>16315.77012871286</v>
      </c>
      <c r="Q106" s="19">
        <v>16689.741312775292</v>
      </c>
      <c r="R106" s="19">
        <v>16830.746841192275</v>
      </c>
      <c r="S106" s="19">
        <v>16738.786713963807</v>
      </c>
      <c r="T106" s="19">
        <v>16118.56674476737</v>
      </c>
      <c r="U106" s="19">
        <v>15297.056274859733</v>
      </c>
      <c r="V106" s="19">
        <v>15206.117926822695</v>
      </c>
      <c r="W106" s="19">
        <v>14315.126471897995</v>
      </c>
      <c r="X106" s="19">
        <v>13242.258320899215</v>
      </c>
      <c r="Y106" s="19">
        <v>11999.774824123486</v>
      </c>
      <c r="AA106" s="37">
        <f t="shared" si="2"/>
        <v>16830.746841192275</v>
      </c>
    </row>
    <row r="107" spans="1:27" ht="12" x14ac:dyDescent="0.25">
      <c r="A107" s="81">
        <v>42466</v>
      </c>
      <c r="B107" s="18">
        <v>10709.267705350669</v>
      </c>
      <c r="C107" s="18">
        <v>9757.9912781317526</v>
      </c>
      <c r="D107" s="18">
        <v>9071.3556614925328</v>
      </c>
      <c r="E107" s="18">
        <v>8659.5786473472872</v>
      </c>
      <c r="F107" s="18">
        <v>8487.9197431874836</v>
      </c>
      <c r="G107" s="18">
        <v>8513.4642229731689</v>
      </c>
      <c r="H107" s="18">
        <v>8807.7366301042621</v>
      </c>
      <c r="I107" s="18">
        <v>9220.5354234409351</v>
      </c>
      <c r="J107" s="18">
        <v>10585.632423187953</v>
      </c>
      <c r="K107" s="18">
        <v>12171.433728283291</v>
      </c>
      <c r="L107" s="18">
        <v>13428.222133739004</v>
      </c>
      <c r="M107" s="18">
        <v>14328.409601386551</v>
      </c>
      <c r="N107" s="18">
        <v>15142.767616954196</v>
      </c>
      <c r="O107" s="18">
        <v>15852.904154996244</v>
      </c>
      <c r="P107" s="18">
        <v>16503.777499935502</v>
      </c>
      <c r="Q107" s="18">
        <v>16918.619851655032</v>
      </c>
      <c r="R107" s="18">
        <v>17119.910352366231</v>
      </c>
      <c r="S107" s="18">
        <v>17105.605443686247</v>
      </c>
      <c r="T107" s="18">
        <v>16617.194990183947</v>
      </c>
      <c r="U107" s="18">
        <v>15955.082074138985</v>
      </c>
      <c r="V107" s="18">
        <v>15978.582995541816</v>
      </c>
      <c r="W107" s="18">
        <v>14942.498895434423</v>
      </c>
      <c r="X107" s="18">
        <v>13647.904659895896</v>
      </c>
      <c r="Y107" s="18">
        <v>12027.362862292026</v>
      </c>
      <c r="AA107" s="37">
        <f t="shared" si="2"/>
        <v>17119.910352366231</v>
      </c>
    </row>
    <row r="108" spans="1:27" ht="12" x14ac:dyDescent="0.25">
      <c r="A108" s="81">
        <v>42467</v>
      </c>
      <c r="B108" s="20">
        <v>10769.552677644886</v>
      </c>
      <c r="C108" s="20">
        <v>9894.9096897830241</v>
      </c>
      <c r="D108" s="20">
        <v>9413.6516906207162</v>
      </c>
      <c r="E108" s="20">
        <v>9179.6642557838386</v>
      </c>
      <c r="F108" s="20">
        <v>9244.0363448437656</v>
      </c>
      <c r="G108" s="20">
        <v>9890.8225730173144</v>
      </c>
      <c r="H108" s="20">
        <v>11232.418651361502</v>
      </c>
      <c r="I108" s="20">
        <v>11992.622369783494</v>
      </c>
      <c r="J108" s="20">
        <v>12666.996636125585</v>
      </c>
      <c r="K108" s="20">
        <v>13909.480132901313</v>
      </c>
      <c r="L108" s="20">
        <v>15133.571604231349</v>
      </c>
      <c r="M108" s="20">
        <v>16192.134846550143</v>
      </c>
      <c r="N108" s="20">
        <v>17062.690717646296</v>
      </c>
      <c r="O108" s="20">
        <v>17833.112227982561</v>
      </c>
      <c r="P108" s="20">
        <v>18438.005509307586</v>
      </c>
      <c r="Q108" s="20">
        <v>18893.719028684212</v>
      </c>
      <c r="R108" s="20">
        <v>19172.664747943894</v>
      </c>
      <c r="S108" s="20">
        <v>19061.290816078308</v>
      </c>
      <c r="T108" s="20">
        <v>18510.551831898934</v>
      </c>
      <c r="U108" s="20">
        <v>18027.25027435377</v>
      </c>
      <c r="V108" s="20">
        <v>17882.157629171077</v>
      </c>
      <c r="W108" s="20">
        <v>16696.893767115285</v>
      </c>
      <c r="X108" s="20">
        <v>15225.531731459816</v>
      </c>
      <c r="Y108" s="20">
        <v>13692.862944318702</v>
      </c>
      <c r="AA108" s="37">
        <f t="shared" si="2"/>
        <v>19172.664747943894</v>
      </c>
    </row>
    <row r="109" spans="1:27" ht="12" x14ac:dyDescent="0.25">
      <c r="A109" s="81">
        <v>42468</v>
      </c>
      <c r="B109" s="18">
        <v>12391.116254440183</v>
      </c>
      <c r="C109" s="18">
        <v>11410.208230669872</v>
      </c>
      <c r="D109" s="18">
        <v>10687.810342330693</v>
      </c>
      <c r="E109" s="18">
        <v>10308.730262311125</v>
      </c>
      <c r="F109" s="18">
        <v>10314.860937459689</v>
      </c>
      <c r="G109" s="18">
        <v>10859.469246490498</v>
      </c>
      <c r="H109" s="18">
        <v>12239.892934108928</v>
      </c>
      <c r="I109" s="18">
        <v>12970.465055979525</v>
      </c>
      <c r="J109" s="18">
        <v>13568.205882964559</v>
      </c>
      <c r="K109" s="18">
        <v>14409.130157509317</v>
      </c>
      <c r="L109" s="18">
        <v>15382.885726939636</v>
      </c>
      <c r="M109" s="18">
        <v>16188.047729784434</v>
      </c>
      <c r="N109" s="18">
        <v>16659.087937032469</v>
      </c>
      <c r="O109" s="18">
        <v>16904.314942975048</v>
      </c>
      <c r="P109" s="18">
        <v>16855.269541786532</v>
      </c>
      <c r="Q109" s="18">
        <v>16595.73762716397</v>
      </c>
      <c r="R109" s="18">
        <v>16735.721376389527</v>
      </c>
      <c r="S109" s="18">
        <v>16174.764600295877</v>
      </c>
      <c r="T109" s="18">
        <v>15096.787553339962</v>
      </c>
      <c r="U109" s="18">
        <v>14573.636607329128</v>
      </c>
      <c r="V109" s="18">
        <v>14644.13937153762</v>
      </c>
      <c r="W109" s="18">
        <v>13658.12245181017</v>
      </c>
      <c r="X109" s="18">
        <v>12277.698764191742</v>
      </c>
      <c r="Y109" s="18">
        <v>10799.184274196281</v>
      </c>
      <c r="AA109" s="37">
        <f t="shared" si="2"/>
        <v>16904.314942975048</v>
      </c>
    </row>
    <row r="110" spans="1:27" ht="12" x14ac:dyDescent="0.25">
      <c r="A110" s="81">
        <v>42469</v>
      </c>
      <c r="B110" s="20">
        <v>9653.7698006061564</v>
      </c>
      <c r="C110" s="20">
        <v>8886.4136278441729</v>
      </c>
      <c r="D110" s="20">
        <v>8440.9179003818226</v>
      </c>
      <c r="E110" s="20">
        <v>8216.1264782677918</v>
      </c>
      <c r="F110" s="20">
        <v>8200.7997903963806</v>
      </c>
      <c r="G110" s="20">
        <v>8764.8219040643107</v>
      </c>
      <c r="H110" s="20">
        <v>10107.439761599926</v>
      </c>
      <c r="I110" s="20">
        <v>10738.899301902064</v>
      </c>
      <c r="J110" s="20">
        <v>11060.759747201699</v>
      </c>
      <c r="K110" s="20">
        <v>11707.545975375248</v>
      </c>
      <c r="L110" s="20">
        <v>12209.239558366105</v>
      </c>
      <c r="M110" s="20">
        <v>12475.923927328658</v>
      </c>
      <c r="N110" s="20">
        <v>12634.299701999907</v>
      </c>
      <c r="O110" s="20">
        <v>12766.109217694042</v>
      </c>
      <c r="P110" s="20">
        <v>12979.661068702371</v>
      </c>
      <c r="Q110" s="20">
        <v>13240.21476251636</v>
      </c>
      <c r="R110" s="20">
        <v>13488.507106033221</v>
      </c>
      <c r="S110" s="20">
        <v>13646.882880704468</v>
      </c>
      <c r="T110" s="20">
        <v>13476.245755736092</v>
      </c>
      <c r="U110" s="20">
        <v>13235.105866559223</v>
      </c>
      <c r="V110" s="20">
        <v>13602.94637547309</v>
      </c>
      <c r="W110" s="20">
        <v>12787.566580714018</v>
      </c>
      <c r="X110" s="20">
        <v>11471.514982155517</v>
      </c>
      <c r="Y110" s="20">
        <v>10077.808165048531</v>
      </c>
      <c r="AA110" s="37">
        <f t="shared" si="2"/>
        <v>13646.882880704468</v>
      </c>
    </row>
    <row r="111" spans="1:27" ht="12" x14ac:dyDescent="0.25">
      <c r="A111" s="81">
        <v>42470</v>
      </c>
      <c r="B111" s="20">
        <v>8914.001666012713</v>
      </c>
      <c r="C111" s="20">
        <v>8227.3660493734933</v>
      </c>
      <c r="D111" s="20">
        <v>7827.8503855253775</v>
      </c>
      <c r="E111" s="20">
        <v>7679.6924027684026</v>
      </c>
      <c r="F111" s="20">
        <v>7751.2169461683216</v>
      </c>
      <c r="G111" s="20">
        <v>8389.828940810452</v>
      </c>
      <c r="H111" s="20">
        <v>9820.3198088088247</v>
      </c>
      <c r="I111" s="20">
        <v>10574.392852082252</v>
      </c>
      <c r="J111" s="20">
        <v>10930.993789890417</v>
      </c>
      <c r="K111" s="20">
        <v>11519.538604152604</v>
      </c>
      <c r="L111" s="20">
        <v>12061.081575609131</v>
      </c>
      <c r="M111" s="20">
        <v>12452.423005925828</v>
      </c>
      <c r="N111" s="20">
        <v>12717.063816505528</v>
      </c>
      <c r="O111" s="20">
        <v>13020.532236359468</v>
      </c>
      <c r="P111" s="20">
        <v>13348.523356807666</v>
      </c>
      <c r="Q111" s="20">
        <v>13704.102515424403</v>
      </c>
      <c r="R111" s="20">
        <v>13949.329521366983</v>
      </c>
      <c r="S111" s="20">
        <v>13943.198846218418</v>
      </c>
      <c r="T111" s="20">
        <v>13702.058957041549</v>
      </c>
      <c r="U111" s="20">
        <v>13532.4436112646</v>
      </c>
      <c r="V111" s="20">
        <v>13888.022769881338</v>
      </c>
      <c r="W111" s="20">
        <v>13016.445119593758</v>
      </c>
      <c r="X111" s="20">
        <v>11793.37542745515</v>
      </c>
      <c r="Y111" s="20">
        <v>10370.037013796769</v>
      </c>
      <c r="AA111" s="37">
        <f t="shared" si="2"/>
        <v>13949.329521366983</v>
      </c>
    </row>
    <row r="112" spans="1:27" ht="12" x14ac:dyDescent="0.25">
      <c r="A112" s="81">
        <v>42471</v>
      </c>
      <c r="B112" s="20">
        <v>9201.1216188038143</v>
      </c>
      <c r="C112" s="20">
        <v>8410.2645246390002</v>
      </c>
      <c r="D112" s="20">
        <v>7997.4657313023272</v>
      </c>
      <c r="E112" s="20">
        <v>7821.7197103768131</v>
      </c>
      <c r="F112" s="20">
        <v>7879.9611242881747</v>
      </c>
      <c r="G112" s="20">
        <v>8458.2881466360886</v>
      </c>
      <c r="H112" s="20">
        <v>9841.7771718287986</v>
      </c>
      <c r="I112" s="20">
        <v>10617.307578122203</v>
      </c>
      <c r="J112" s="20">
        <v>11151.698095238737</v>
      </c>
      <c r="K112" s="20">
        <v>12016.123291186324</v>
      </c>
      <c r="L112" s="20">
        <v>12791.653697479727</v>
      </c>
      <c r="M112" s="20">
        <v>13318.891760256271</v>
      </c>
      <c r="N112" s="20">
        <v>13682.645152404428</v>
      </c>
      <c r="O112" s="20">
        <v>14044.35498616973</v>
      </c>
      <c r="P112" s="20">
        <v>14373.367885809357</v>
      </c>
      <c r="Q112" s="20">
        <v>14493.93783039779</v>
      </c>
      <c r="R112" s="20">
        <v>14531.743660480604</v>
      </c>
      <c r="S112" s="20">
        <v>14346.801626832244</v>
      </c>
      <c r="T112" s="20">
        <v>14004.505597704063</v>
      </c>
      <c r="U112" s="20">
        <v>13740.88656631579</v>
      </c>
      <c r="V112" s="20">
        <v>13923.785041581297</v>
      </c>
      <c r="W112" s="20">
        <v>13281.085930173456</v>
      </c>
      <c r="X112" s="20">
        <v>12386.007358483046</v>
      </c>
      <c r="Y112" s="20">
        <v>11244.680001658631</v>
      </c>
      <c r="AA112" s="37">
        <f t="shared" si="2"/>
        <v>14531.743660480604</v>
      </c>
    </row>
    <row r="113" spans="1:27" ht="12" x14ac:dyDescent="0.25">
      <c r="A113" s="81">
        <v>42472</v>
      </c>
      <c r="B113" s="20">
        <v>10119.701111897055</v>
      </c>
      <c r="C113" s="20">
        <v>9323.7351217751038</v>
      </c>
      <c r="D113" s="20">
        <v>8757.6694497243188</v>
      </c>
      <c r="E113" s="20">
        <v>8432.7436668504033</v>
      </c>
      <c r="F113" s="20">
        <v>8295.82525519913</v>
      </c>
      <c r="G113" s="20">
        <v>8401.0685119161535</v>
      </c>
      <c r="H113" s="20">
        <v>8878.2393943127536</v>
      </c>
      <c r="I113" s="20">
        <v>9470.8713253406495</v>
      </c>
      <c r="J113" s="20">
        <v>10778.748690367733</v>
      </c>
      <c r="K113" s="20">
        <v>12204.130662408968</v>
      </c>
      <c r="L113" s="20">
        <v>13287.216605322021</v>
      </c>
      <c r="M113" s="20">
        <v>14117.923087952504</v>
      </c>
      <c r="N113" s="20">
        <v>14675.81452647187</v>
      </c>
      <c r="O113" s="20">
        <v>15171.377434314163</v>
      </c>
      <c r="P113" s="20">
        <v>15467.693399828111</v>
      </c>
      <c r="Q113" s="20">
        <v>15737.443106364946</v>
      </c>
      <c r="R113" s="20">
        <v>15837.577467124833</v>
      </c>
      <c r="S113" s="20">
        <v>15726.203535259245</v>
      </c>
      <c r="T113" s="20">
        <v>15132.549825039921</v>
      </c>
      <c r="U113" s="20">
        <v>14443.870650017847</v>
      </c>
      <c r="V113" s="20">
        <v>14438.761754060712</v>
      </c>
      <c r="W113" s="20">
        <v>13754.169695804347</v>
      </c>
      <c r="X113" s="20">
        <v>12682.323323996996</v>
      </c>
      <c r="Y113" s="20">
        <v>11576.758238872539</v>
      </c>
      <c r="AA113" s="37">
        <f t="shared" si="2"/>
        <v>15837.577467124833</v>
      </c>
    </row>
    <row r="114" spans="1:27" ht="12" x14ac:dyDescent="0.25">
      <c r="A114" s="81">
        <v>42473</v>
      </c>
      <c r="B114" s="20">
        <v>10483.454504045212</v>
      </c>
      <c r="C114" s="20">
        <v>9628.2253208204711</v>
      </c>
      <c r="D114" s="20">
        <v>9090.7694661296537</v>
      </c>
      <c r="E114" s="20">
        <v>8728.0378531729239</v>
      </c>
      <c r="F114" s="20">
        <v>8575.7927536502411</v>
      </c>
      <c r="G114" s="20">
        <v>8631.990609178747</v>
      </c>
      <c r="H114" s="20">
        <v>8948.7421585212451</v>
      </c>
      <c r="I114" s="20">
        <v>9397.3032235578776</v>
      </c>
      <c r="J114" s="20">
        <v>10570.305735316542</v>
      </c>
      <c r="K114" s="20">
        <v>11984.448136252075</v>
      </c>
      <c r="L114" s="20">
        <v>13046.076716145153</v>
      </c>
      <c r="M114" s="20">
        <v>13801.171538610008</v>
      </c>
      <c r="N114" s="20">
        <v>14458.175558697831</v>
      </c>
      <c r="O114" s="20">
        <v>14891.409935863052</v>
      </c>
      <c r="P114" s="20">
        <v>15072.264852745704</v>
      </c>
      <c r="Q114" s="20">
        <v>15217.357497928397</v>
      </c>
      <c r="R114" s="20">
        <v>15255.163328011211</v>
      </c>
      <c r="S114" s="20">
        <v>15183.638784611292</v>
      </c>
      <c r="T114" s="20">
        <v>14840.320976291683</v>
      </c>
      <c r="U114" s="20">
        <v>14737.121277957514</v>
      </c>
      <c r="V114" s="20">
        <v>15049.785710534301</v>
      </c>
      <c r="W114" s="20">
        <v>14273.233525049471</v>
      </c>
      <c r="X114" s="20">
        <v>13160.515985585023</v>
      </c>
      <c r="Y114" s="20">
        <v>11759.656714138046</v>
      </c>
      <c r="AA114" s="37">
        <f t="shared" si="2"/>
        <v>15255.163328011211</v>
      </c>
    </row>
    <row r="115" spans="1:27" ht="12" x14ac:dyDescent="0.25">
      <c r="A115" s="81">
        <v>42474</v>
      </c>
      <c r="B115" s="20">
        <v>10528.412788468018</v>
      </c>
      <c r="C115" s="20">
        <v>9724.2725648146479</v>
      </c>
      <c r="D115" s="20">
        <v>9276.7332789694428</v>
      </c>
      <c r="E115" s="20">
        <v>9020.2667019211622</v>
      </c>
      <c r="F115" s="20">
        <v>9043.7676233239927</v>
      </c>
      <c r="G115" s="20">
        <v>9609.8332953747777</v>
      </c>
      <c r="H115" s="20">
        <v>10955.516490484675</v>
      </c>
      <c r="I115" s="20">
        <v>11717.763767289522</v>
      </c>
      <c r="J115" s="20">
        <v>12537.230678814303</v>
      </c>
      <c r="K115" s="20">
        <v>13777.670617207177</v>
      </c>
      <c r="L115" s="20">
        <v>14915.93263645731</v>
      </c>
      <c r="M115" s="20">
        <v>15896.840660227623</v>
      </c>
      <c r="N115" s="20">
        <v>16682.588858435302</v>
      </c>
      <c r="O115" s="20">
        <v>17449.945031197283</v>
      </c>
      <c r="P115" s="20">
        <v>18056.881870905163</v>
      </c>
      <c r="Q115" s="20">
        <v>18569.815025001724</v>
      </c>
      <c r="R115" s="20">
        <v>18837.521173155703</v>
      </c>
      <c r="S115" s="20">
        <v>18749.648162692949</v>
      </c>
      <c r="T115" s="20">
        <v>18185.626049025017</v>
      </c>
      <c r="U115" s="20">
        <v>17473.445952600116</v>
      </c>
      <c r="V115" s="20">
        <v>17374.333371031655</v>
      </c>
      <c r="W115" s="20">
        <v>16294.312765692885</v>
      </c>
      <c r="X115" s="20">
        <v>14794.34091267745</v>
      </c>
      <c r="Y115" s="20">
        <v>13092.056779759387</v>
      </c>
      <c r="AA115" s="37">
        <f t="shared" si="2"/>
        <v>18837.521173155703</v>
      </c>
    </row>
    <row r="116" spans="1:27" ht="12" x14ac:dyDescent="0.25">
      <c r="A116" s="81">
        <v>42475</v>
      </c>
      <c r="B116" s="20">
        <v>11632.956094401046</v>
      </c>
      <c r="C116" s="20">
        <v>10692.91923828783</v>
      </c>
      <c r="D116" s="20">
        <v>10107.439761599926</v>
      </c>
      <c r="E116" s="20">
        <v>9702.8152017946722</v>
      </c>
      <c r="F116" s="20">
        <v>9625.1599832461889</v>
      </c>
      <c r="G116" s="20">
        <v>10126.853566237047</v>
      </c>
      <c r="H116" s="20">
        <v>11453.122956709823</v>
      </c>
      <c r="I116" s="20">
        <v>12152.01992364617</v>
      </c>
      <c r="J116" s="20">
        <v>13137.015064182193</v>
      </c>
      <c r="K116" s="20">
        <v>14512.329855843484</v>
      </c>
      <c r="L116" s="20">
        <v>15653.6572126679</v>
      </c>
      <c r="M116" s="20">
        <v>16688.719533583866</v>
      </c>
      <c r="N116" s="20">
        <v>17436.661901708729</v>
      </c>
      <c r="O116" s="20">
        <v>17969.008860442409</v>
      </c>
      <c r="P116" s="20">
        <v>18178.473594685027</v>
      </c>
      <c r="Q116" s="20">
        <v>18339.914706930558</v>
      </c>
      <c r="R116" s="20">
        <v>18222.410099916404</v>
      </c>
      <c r="S116" s="20">
        <v>17509.208224300073</v>
      </c>
      <c r="T116" s="20">
        <v>17143.411273769063</v>
      </c>
      <c r="U116" s="20">
        <v>16634.565236438211</v>
      </c>
      <c r="V116" s="20">
        <v>16672.371066521027</v>
      </c>
      <c r="W116" s="20">
        <v>15692.484821942142</v>
      </c>
      <c r="X116" s="20">
        <v>14200.687202458124</v>
      </c>
      <c r="Y116" s="20">
        <v>12570.949392131408</v>
      </c>
      <c r="AA116" s="37">
        <f t="shared" si="2"/>
        <v>18339.914706930558</v>
      </c>
    </row>
    <row r="117" spans="1:27" ht="12" x14ac:dyDescent="0.25">
      <c r="A117" s="81">
        <v>42476</v>
      </c>
      <c r="B117" s="20">
        <v>11217.091963490091</v>
      </c>
      <c r="C117" s="20">
        <v>10291.360016056859</v>
      </c>
      <c r="D117" s="20">
        <v>9708.9458769432367</v>
      </c>
      <c r="E117" s="20">
        <v>9407.5210154721517</v>
      </c>
      <c r="F117" s="20">
        <v>9344.1707056036521</v>
      </c>
      <c r="G117" s="20">
        <v>9822.3633671916796</v>
      </c>
      <c r="H117" s="20">
        <v>11048.49839690457</v>
      </c>
      <c r="I117" s="20">
        <v>11651.34811984674</v>
      </c>
      <c r="J117" s="20">
        <v>12082.538938629106</v>
      </c>
      <c r="K117" s="20">
        <v>12745.673633865496</v>
      </c>
      <c r="L117" s="20">
        <v>13299.47795561915</v>
      </c>
      <c r="M117" s="20">
        <v>13678.558035638718</v>
      </c>
      <c r="N117" s="20">
        <v>14071.94302433827</v>
      </c>
      <c r="O117" s="20">
        <v>14524.591206140612</v>
      </c>
      <c r="P117" s="20">
        <v>14851.560547397385</v>
      </c>
      <c r="Q117" s="20">
        <v>15095.765774148535</v>
      </c>
      <c r="R117" s="20">
        <v>15243.923756905509</v>
      </c>
      <c r="S117" s="20">
        <v>15189.769459759857</v>
      </c>
      <c r="T117" s="20">
        <v>14935.346441094431</v>
      </c>
      <c r="U117" s="20">
        <v>14875.061468800213</v>
      </c>
      <c r="V117" s="20">
        <v>15155.028967251325</v>
      </c>
      <c r="W117" s="20">
        <v>14516.416972609193</v>
      </c>
      <c r="X117" s="20">
        <v>13299.47795561915</v>
      </c>
      <c r="Y117" s="20">
        <v>11820.96346562369</v>
      </c>
      <c r="AA117" s="37">
        <f t="shared" si="2"/>
        <v>15243.923756905509</v>
      </c>
    </row>
    <row r="118" spans="1:27" ht="12" x14ac:dyDescent="0.25">
      <c r="A118" s="81">
        <v>42477</v>
      </c>
      <c r="B118" s="20">
        <v>10630.59070761076</v>
      </c>
      <c r="C118" s="20">
        <v>9849.9514053602179</v>
      </c>
      <c r="D118" s="20">
        <v>9393.2161067921679</v>
      </c>
      <c r="E118" s="20">
        <v>9154.1197759981533</v>
      </c>
      <c r="F118" s="20">
        <v>9187.8384893152579</v>
      </c>
      <c r="G118" s="20">
        <v>9765.1437324717444</v>
      </c>
      <c r="H118" s="20">
        <v>11078.129993455965</v>
      </c>
      <c r="I118" s="20">
        <v>11825.0505823894</v>
      </c>
      <c r="J118" s="20">
        <v>12480.011044094368</v>
      </c>
      <c r="K118" s="20">
        <v>13455.810171907544</v>
      </c>
      <c r="L118" s="20">
        <v>14311.039355132285</v>
      </c>
      <c r="M118" s="20">
        <v>14860.75656012023</v>
      </c>
      <c r="N118" s="20">
        <v>15043.655035385736</v>
      </c>
      <c r="O118" s="20">
        <v>15184.660563802719</v>
      </c>
      <c r="P118" s="20">
        <v>15237.793081756945</v>
      </c>
      <c r="Q118" s="20">
        <v>15157.072525634179</v>
      </c>
      <c r="R118" s="20">
        <v>15034.45902266289</v>
      </c>
      <c r="S118" s="20">
        <v>14777.992445614611</v>
      </c>
      <c r="T118" s="20">
        <v>14538.896114820596</v>
      </c>
      <c r="U118" s="20">
        <v>14393.803469637905</v>
      </c>
      <c r="V118" s="20">
        <v>14575.680165711983</v>
      </c>
      <c r="W118" s="20">
        <v>14029.028298298319</v>
      </c>
      <c r="X118" s="20">
        <v>13047.098495336581</v>
      </c>
      <c r="Y118" s="20">
        <v>11781.114077158021</v>
      </c>
      <c r="AA118" s="37">
        <f t="shared" si="2"/>
        <v>15237.793081756945</v>
      </c>
    </row>
    <row r="119" spans="1:27" ht="12" x14ac:dyDescent="0.25">
      <c r="A119" s="81">
        <v>42478</v>
      </c>
      <c r="B119" s="20">
        <v>10636.721382759324</v>
      </c>
      <c r="C119" s="20">
        <v>9832.5811591059537</v>
      </c>
      <c r="D119" s="20">
        <v>9310.4519922865475</v>
      </c>
      <c r="E119" s="20">
        <v>9023.3320394954444</v>
      </c>
      <c r="F119" s="20">
        <v>8978.3737550726401</v>
      </c>
      <c r="G119" s="20">
        <v>9433.0654952578352</v>
      </c>
      <c r="H119" s="20">
        <v>10363.906338648205</v>
      </c>
      <c r="I119" s="20">
        <v>11144.545640898745</v>
      </c>
      <c r="J119" s="20">
        <v>12175.520845049001</v>
      </c>
      <c r="K119" s="20">
        <v>13457.853730290399</v>
      </c>
      <c r="L119" s="20">
        <v>14498.0249471635</v>
      </c>
      <c r="M119" s="20">
        <v>15187.725901377002</v>
      </c>
      <c r="N119" s="20">
        <v>15612.786045010804</v>
      </c>
      <c r="O119" s="20">
        <v>16073.608460344565</v>
      </c>
      <c r="P119" s="20">
        <v>16297.378103267167</v>
      </c>
      <c r="Q119" s="20">
        <v>16257.528714801498</v>
      </c>
      <c r="R119" s="20">
        <v>16168.633925147313</v>
      </c>
      <c r="S119" s="20">
        <v>16063.390668430291</v>
      </c>
      <c r="T119" s="20">
        <v>15618.916720159368</v>
      </c>
      <c r="U119" s="20">
        <v>15092.700436574252</v>
      </c>
      <c r="V119" s="20">
        <v>15121.31025393422</v>
      </c>
      <c r="W119" s="20">
        <v>14491.894272014935</v>
      </c>
      <c r="X119" s="20">
        <v>13590.685025175962</v>
      </c>
      <c r="Y119" s="20">
        <v>12528.034666091457</v>
      </c>
      <c r="AA119" s="37">
        <f t="shared" si="2"/>
        <v>16297.378103267167</v>
      </c>
    </row>
    <row r="120" spans="1:27" ht="12" x14ac:dyDescent="0.25">
      <c r="A120" s="81">
        <v>42479</v>
      </c>
      <c r="B120" s="20">
        <v>11369.337063012776</v>
      </c>
      <c r="C120" s="20">
        <v>10598.91555267651</v>
      </c>
      <c r="D120" s="20">
        <v>10060.437918794265</v>
      </c>
      <c r="E120" s="20">
        <v>9708.9458769432367</v>
      </c>
      <c r="F120" s="20">
        <v>9589.3977115462294</v>
      </c>
      <c r="G120" s="20">
        <v>9700.7716434118174</v>
      </c>
      <c r="H120" s="20">
        <v>9914.3234944201449</v>
      </c>
      <c r="I120" s="20">
        <v>10237.205718911207</v>
      </c>
      <c r="J120" s="20">
        <v>11163.959445535866</v>
      </c>
      <c r="K120" s="20">
        <v>12695.606453485552</v>
      </c>
      <c r="L120" s="20">
        <v>13941.155287835563</v>
      </c>
      <c r="M120" s="20">
        <v>14794.34091267745</v>
      </c>
      <c r="N120" s="20">
        <v>15480.976529316667</v>
      </c>
      <c r="O120" s="20">
        <v>15982.670112307525</v>
      </c>
      <c r="P120" s="20">
        <v>16256.50693561007</v>
      </c>
      <c r="Q120" s="20">
        <v>16441.448969258432</v>
      </c>
      <c r="R120" s="20">
        <v>16411.817372707035</v>
      </c>
      <c r="S120" s="20">
        <v>16038.867967836033</v>
      </c>
      <c r="T120" s="20">
        <v>15312.382962731144</v>
      </c>
      <c r="U120" s="20">
        <v>14421.391507806446</v>
      </c>
      <c r="V120" s="20">
        <v>14263.015733135197</v>
      </c>
      <c r="W120" s="20">
        <v>13453.766613524689</v>
      </c>
      <c r="X120" s="20">
        <v>12496.359511157207</v>
      </c>
      <c r="Y120" s="20">
        <v>11156.806991195874</v>
      </c>
      <c r="AA120" s="37">
        <f t="shared" si="2"/>
        <v>16441.448969258432</v>
      </c>
    </row>
    <row r="121" spans="1:27" ht="12" x14ac:dyDescent="0.25">
      <c r="A121" s="81">
        <v>42480</v>
      </c>
      <c r="B121" s="20">
        <v>9941.9115325886851</v>
      </c>
      <c r="C121" s="20">
        <v>9033.5498314097185</v>
      </c>
      <c r="D121" s="20">
        <v>8414.3516414047099</v>
      </c>
      <c r="E121" s="20">
        <v>8091.4694169136483</v>
      </c>
      <c r="F121" s="20">
        <v>7955.5727844538033</v>
      </c>
      <c r="G121" s="20">
        <v>8027.0973278537222</v>
      </c>
      <c r="H121" s="20">
        <v>8354.0666691104925</v>
      </c>
      <c r="I121" s="20">
        <v>8740.2992034700528</v>
      </c>
      <c r="J121" s="20">
        <v>9830.5376007230989</v>
      </c>
      <c r="K121" s="20">
        <v>10960.625386441812</v>
      </c>
      <c r="L121" s="20">
        <v>11585.954251595385</v>
      </c>
      <c r="M121" s="20">
        <v>12096.84384730909</v>
      </c>
      <c r="N121" s="20">
        <v>12439.139876437272</v>
      </c>
      <c r="O121" s="20">
        <v>12685.388661571278</v>
      </c>
      <c r="P121" s="20">
        <v>12850.916890582517</v>
      </c>
      <c r="Q121" s="20">
        <v>12980.682847893799</v>
      </c>
      <c r="R121" s="20">
        <v>13064.468741590847</v>
      </c>
      <c r="S121" s="20">
        <v>12976.595731128089</v>
      </c>
      <c r="T121" s="20">
        <v>12754.869646588342</v>
      </c>
      <c r="U121" s="20">
        <v>12628.169026851343</v>
      </c>
      <c r="V121" s="20">
        <v>13071.621195930838</v>
      </c>
      <c r="W121" s="20">
        <v>12576.058288088545</v>
      </c>
      <c r="X121" s="20">
        <v>11580.845355638248</v>
      </c>
      <c r="Y121" s="20">
        <v>10266.837315462601</v>
      </c>
      <c r="AA121" s="37">
        <f t="shared" si="2"/>
        <v>13071.621195930838</v>
      </c>
    </row>
    <row r="122" spans="1:27" ht="12" x14ac:dyDescent="0.25">
      <c r="A122" s="81">
        <v>42481</v>
      </c>
      <c r="B122" s="20">
        <v>9110.1832707667745</v>
      </c>
      <c r="C122" s="20">
        <v>8352.0231107276377</v>
      </c>
      <c r="D122" s="20">
        <v>7947.3985509223839</v>
      </c>
      <c r="E122" s="20">
        <v>7750.1951669768941</v>
      </c>
      <c r="F122" s="20">
        <v>7811.5019184625389</v>
      </c>
      <c r="G122" s="20">
        <v>8418.4387581704195</v>
      </c>
      <c r="H122" s="20">
        <v>9697.7063058375352</v>
      </c>
      <c r="I122" s="20">
        <v>10383.320143285326</v>
      </c>
      <c r="J122" s="20">
        <v>10946.320477761828</v>
      </c>
      <c r="K122" s="20">
        <v>11665.653028526724</v>
      </c>
      <c r="L122" s="20">
        <v>12336.961957294532</v>
      </c>
      <c r="M122" s="20">
        <v>12846.829773816808</v>
      </c>
      <c r="N122" s="20">
        <v>13361.806486296222</v>
      </c>
      <c r="O122" s="20">
        <v>13776.64883801575</v>
      </c>
      <c r="P122" s="20">
        <v>14245.645486880931</v>
      </c>
      <c r="Q122" s="20">
        <v>14616.55133336908</v>
      </c>
      <c r="R122" s="20">
        <v>14914.910857265882</v>
      </c>
      <c r="S122" s="20">
        <v>14888.34459828877</v>
      </c>
      <c r="T122" s="20">
        <v>14659.466059409031</v>
      </c>
      <c r="U122" s="20">
        <v>14341.692730875107</v>
      </c>
      <c r="V122" s="20">
        <v>14585.897957626257</v>
      </c>
      <c r="W122" s="20">
        <v>13720.450982487242</v>
      </c>
      <c r="X122" s="20">
        <v>12418.704292608723</v>
      </c>
      <c r="Y122" s="20">
        <v>10999.452995716054</v>
      </c>
      <c r="AA122" s="37">
        <f t="shared" si="2"/>
        <v>14914.910857265882</v>
      </c>
    </row>
    <row r="123" spans="1:27" ht="12" x14ac:dyDescent="0.25">
      <c r="A123" s="81">
        <v>42482</v>
      </c>
      <c r="B123" s="20">
        <v>9670.118267668995</v>
      </c>
      <c r="C123" s="20">
        <v>8781.1703711271493</v>
      </c>
      <c r="D123" s="20">
        <v>8349.9795523447829</v>
      </c>
      <c r="E123" s="20">
        <v>8085.3387417650838</v>
      </c>
      <c r="F123" s="20">
        <v>8090.4476377222209</v>
      </c>
      <c r="G123" s="20">
        <v>8748.4734370014721</v>
      </c>
      <c r="H123" s="20">
        <v>10087.004177771378</v>
      </c>
      <c r="I123" s="20">
        <v>10669.418316885001</v>
      </c>
      <c r="J123" s="20">
        <v>11263.072027104325</v>
      </c>
      <c r="K123" s="20">
        <v>11990.578811400639</v>
      </c>
      <c r="L123" s="20">
        <v>12745.673633865496</v>
      </c>
      <c r="M123" s="20">
        <v>13491.572443607503</v>
      </c>
      <c r="N123" s="20">
        <v>14051.507440509722</v>
      </c>
      <c r="O123" s="20">
        <v>14506.199180694919</v>
      </c>
      <c r="P123" s="20">
        <v>14975.1958295601</v>
      </c>
      <c r="Q123" s="20">
        <v>15542.283280802312</v>
      </c>
      <c r="R123" s="20">
        <v>15933.62471111901</v>
      </c>
      <c r="S123" s="20">
        <v>16007.192812901783</v>
      </c>
      <c r="T123" s="20">
        <v>15707.811509813551</v>
      </c>
      <c r="U123" s="20">
        <v>15252.097990436929</v>
      </c>
      <c r="V123" s="20">
        <v>15457.475607913837</v>
      </c>
      <c r="W123" s="20">
        <v>14545.026789969161</v>
      </c>
      <c r="X123" s="20">
        <v>13082.86076703654</v>
      </c>
      <c r="Y123" s="20">
        <v>11461.297190241243</v>
      </c>
      <c r="AA123" s="37">
        <f t="shared" si="2"/>
        <v>16007.192812901783</v>
      </c>
    </row>
    <row r="124" spans="1:27" ht="12" x14ac:dyDescent="0.25">
      <c r="A124" s="81">
        <v>42483</v>
      </c>
      <c r="B124" s="20">
        <v>10121.74467027991</v>
      </c>
      <c r="C124" s="20">
        <v>9270.6026038208784</v>
      </c>
      <c r="D124" s="20">
        <v>8734.1685283214883</v>
      </c>
      <c r="E124" s="20">
        <v>8409.2427454475728</v>
      </c>
      <c r="F124" s="20">
        <v>8357.1320066847748</v>
      </c>
      <c r="G124" s="20">
        <v>8897.6531989498744</v>
      </c>
      <c r="H124" s="20">
        <v>10131.962462194184</v>
      </c>
      <c r="I124" s="20">
        <v>9439.1961704063997</v>
      </c>
      <c r="J124" s="20">
        <v>11485.819890835501</v>
      </c>
      <c r="K124" s="20">
        <v>12317.548152657411</v>
      </c>
      <c r="L124" s="20">
        <v>13110.44880520508</v>
      </c>
      <c r="M124" s="20">
        <v>13697.971840275839</v>
      </c>
      <c r="N124" s="20">
        <v>14396.868807212188</v>
      </c>
      <c r="O124" s="20">
        <v>15235.74952337409</v>
      </c>
      <c r="P124" s="20">
        <v>16124.697419915934</v>
      </c>
      <c r="Q124" s="20">
        <v>16789.875673535178</v>
      </c>
      <c r="R124" s="20">
        <v>17269.090114314633</v>
      </c>
      <c r="S124" s="20">
        <v>17389.660058903068</v>
      </c>
      <c r="T124" s="20">
        <v>17017.732433223489</v>
      </c>
      <c r="U124" s="20">
        <v>16305.552336798586</v>
      </c>
      <c r="V124" s="20">
        <v>16230.962455824385</v>
      </c>
      <c r="W124" s="20">
        <v>15449.301374382418</v>
      </c>
      <c r="X124" s="20">
        <v>14013.70161042691</v>
      </c>
      <c r="Y124" s="20">
        <v>12078.451821863397</v>
      </c>
      <c r="AA124" s="37">
        <f t="shared" si="2"/>
        <v>17389.660058903068</v>
      </c>
    </row>
    <row r="125" spans="1:27" ht="12" x14ac:dyDescent="0.25">
      <c r="A125" s="81">
        <v>42484</v>
      </c>
      <c r="B125" s="20">
        <v>10747.073535433483</v>
      </c>
      <c r="C125" s="20">
        <v>9853.0167429345001</v>
      </c>
      <c r="D125" s="20">
        <v>9021.2884811125896</v>
      </c>
      <c r="E125" s="20">
        <v>8664.6875433044243</v>
      </c>
      <c r="F125" s="20">
        <v>8675.9271144101258</v>
      </c>
      <c r="G125" s="20">
        <v>9005.9617932411784</v>
      </c>
      <c r="H125" s="20">
        <v>10207.574122359812</v>
      </c>
      <c r="I125" s="20">
        <v>10915.667102019006</v>
      </c>
      <c r="J125" s="20">
        <v>11693.241066695264</v>
      </c>
      <c r="K125" s="20">
        <v>12796.762593436864</v>
      </c>
      <c r="L125" s="20">
        <v>13897.218782604185</v>
      </c>
      <c r="M125" s="20">
        <v>14817.84183408028</v>
      </c>
      <c r="N125" s="20">
        <v>15656.722550242182</v>
      </c>
      <c r="O125" s="20">
        <v>16400.577801601336</v>
      </c>
      <c r="P125" s="20">
        <v>17023.863108372054</v>
      </c>
      <c r="Q125" s="20">
        <v>17631.821727271363</v>
      </c>
      <c r="R125" s="20">
        <v>17983.313769122393</v>
      </c>
      <c r="S125" s="20">
        <v>17937.333705508157</v>
      </c>
      <c r="T125" s="20">
        <v>17420.31343464589</v>
      </c>
      <c r="U125" s="20">
        <v>16610.042535843953</v>
      </c>
      <c r="V125" s="20">
        <v>16542.605109209744</v>
      </c>
      <c r="W125" s="20">
        <v>15599.502915522247</v>
      </c>
      <c r="X125" s="20">
        <v>14093.400387358246</v>
      </c>
      <c r="Y125" s="20">
        <v>12477.967485711513</v>
      </c>
      <c r="AA125" s="37">
        <f t="shared" si="2"/>
        <v>17983.313769122393</v>
      </c>
    </row>
    <row r="126" spans="1:27" ht="12" x14ac:dyDescent="0.25">
      <c r="A126" s="81">
        <v>42485</v>
      </c>
      <c r="B126" s="20">
        <v>11033.171709033159</v>
      </c>
      <c r="C126" s="20">
        <v>9987.8915962029187</v>
      </c>
      <c r="D126" s="20">
        <v>9330.8875761150957</v>
      </c>
      <c r="E126" s="20">
        <v>8949.7639377126725</v>
      </c>
      <c r="F126" s="20">
        <v>8860.8691480584876</v>
      </c>
      <c r="G126" s="20">
        <v>9350.3013807522166</v>
      </c>
      <c r="H126" s="20">
        <v>10540.674138765147</v>
      </c>
      <c r="I126" s="20">
        <v>11211.983067532954</v>
      </c>
      <c r="J126" s="20">
        <v>12046.776666929147</v>
      </c>
      <c r="K126" s="20">
        <v>13186.060465370707</v>
      </c>
      <c r="L126" s="20">
        <v>14389.716352872196</v>
      </c>
      <c r="M126" s="20">
        <v>15437.040024085289</v>
      </c>
      <c r="N126" s="20">
        <v>16346.423504455683</v>
      </c>
      <c r="O126" s="20">
        <v>17181.217103851875</v>
      </c>
      <c r="P126" s="20">
        <v>17899.527875425345</v>
      </c>
      <c r="Q126" s="20">
        <v>18505.442935941795</v>
      </c>
      <c r="R126" s="20">
        <v>18836.499393964277</v>
      </c>
      <c r="S126" s="20">
        <v>18746.582825118665</v>
      </c>
      <c r="T126" s="20">
        <v>18051.772974948028</v>
      </c>
      <c r="U126" s="20">
        <v>17031.015562712048</v>
      </c>
      <c r="V126" s="20">
        <v>16746.960947495227</v>
      </c>
      <c r="W126" s="20">
        <v>15822.250779253422</v>
      </c>
      <c r="X126" s="20">
        <v>14502.112063929209</v>
      </c>
      <c r="Y126" s="20">
        <v>13047.098495336581</v>
      </c>
      <c r="AA126" s="37">
        <f t="shared" si="2"/>
        <v>18836.499393964277</v>
      </c>
    </row>
    <row r="127" spans="1:27" ht="12" x14ac:dyDescent="0.25">
      <c r="A127" s="81">
        <v>42486</v>
      </c>
      <c r="B127" s="20">
        <v>11577.780018063966</v>
      </c>
      <c r="C127" s="20">
        <v>10471.193153748083</v>
      </c>
      <c r="D127" s="20">
        <v>9745.7299278346236</v>
      </c>
      <c r="E127" s="20">
        <v>9274.689720586588</v>
      </c>
      <c r="F127" s="20">
        <v>9003.9182348583236</v>
      </c>
      <c r="G127" s="20">
        <v>9022.310260304017</v>
      </c>
      <c r="H127" s="20">
        <v>9324.7569009665312</v>
      </c>
      <c r="I127" s="20">
        <v>9916.3670528029998</v>
      </c>
      <c r="J127" s="20">
        <v>11386.707309267042</v>
      </c>
      <c r="K127" s="20">
        <v>13009.292665253766</v>
      </c>
      <c r="L127" s="20">
        <v>14470.43690899496</v>
      </c>
      <c r="M127" s="20">
        <v>15719.051080919253</v>
      </c>
      <c r="N127" s="20">
        <v>16692.806650349576</v>
      </c>
      <c r="O127" s="20">
        <v>17427.46588898588</v>
      </c>
      <c r="P127" s="20">
        <v>17867.852720491093</v>
      </c>
      <c r="Q127" s="20">
        <v>18259.194150807791</v>
      </c>
      <c r="R127" s="20">
        <v>18460.484651518989</v>
      </c>
      <c r="S127" s="20">
        <v>18340.936486121984</v>
      </c>
      <c r="T127" s="20">
        <v>17668.60577816275</v>
      </c>
      <c r="U127" s="20">
        <v>16637.630574012495</v>
      </c>
      <c r="V127" s="20">
        <v>16348.467062838537</v>
      </c>
      <c r="W127" s="20">
        <v>15496.303217188079</v>
      </c>
      <c r="X127" s="20">
        <v>14339.649172492253</v>
      </c>
      <c r="Y127" s="20">
        <v>13061.403404016564</v>
      </c>
      <c r="AA127" s="37">
        <f t="shared" si="2"/>
        <v>18460.484651518989</v>
      </c>
    </row>
    <row r="128" spans="1:27" ht="12" x14ac:dyDescent="0.25">
      <c r="A128" s="81">
        <v>42487</v>
      </c>
      <c r="B128" s="20">
        <v>11812.789232092271</v>
      </c>
      <c r="C128" s="20">
        <v>10828.815870747676</v>
      </c>
      <c r="D128" s="20">
        <v>10088.025956962805</v>
      </c>
      <c r="E128" s="20">
        <v>9643.5520086918823</v>
      </c>
      <c r="F128" s="20">
        <v>9357.4538350922085</v>
      </c>
      <c r="G128" s="20">
        <v>9307.3866547122652</v>
      </c>
      <c r="H128" s="20">
        <v>9470.8713253406495</v>
      </c>
      <c r="I128" s="20">
        <v>9931.6937406744109</v>
      </c>
      <c r="J128" s="20">
        <v>11550.191979895426</v>
      </c>
      <c r="K128" s="20">
        <v>13378.154953359061</v>
      </c>
      <c r="L128" s="20">
        <v>14894.475273437334</v>
      </c>
      <c r="M128" s="20">
        <v>16113.457848810232</v>
      </c>
      <c r="N128" s="20">
        <v>17055.538263306305</v>
      </c>
      <c r="O128" s="20">
        <v>17816.763760919723</v>
      </c>
      <c r="P128" s="20">
        <v>18321.522681484865</v>
      </c>
      <c r="Q128" s="20">
        <v>18751.691721075804</v>
      </c>
      <c r="R128" s="20">
        <v>18922.32884604418</v>
      </c>
      <c r="S128" s="20">
        <v>18807.88957660431</v>
      </c>
      <c r="T128" s="20">
        <v>18207.083412044994</v>
      </c>
      <c r="U128" s="20">
        <v>17348.788891245971</v>
      </c>
      <c r="V128" s="20">
        <v>17224.131829891827</v>
      </c>
      <c r="W128" s="20">
        <v>16292.26920731003</v>
      </c>
      <c r="X128" s="20">
        <v>14822.950730037417</v>
      </c>
      <c r="Y128" s="20">
        <v>13339.327344084819</v>
      </c>
      <c r="AA128" s="37">
        <f t="shared" si="2"/>
        <v>18922.32884604418</v>
      </c>
    </row>
    <row r="129" spans="1:27" ht="12" x14ac:dyDescent="0.25">
      <c r="A129" s="81">
        <v>42488</v>
      </c>
      <c r="B129" s="20">
        <v>12038.602433397728</v>
      </c>
      <c r="C129" s="20">
        <v>11144.545640898745</v>
      </c>
      <c r="D129" s="20">
        <v>10573.371072890825</v>
      </c>
      <c r="E129" s="20">
        <v>10215.748355891232</v>
      </c>
      <c r="F129" s="20">
        <v>10185.094980148409</v>
      </c>
      <c r="G129" s="20">
        <v>10749.117093816338</v>
      </c>
      <c r="H129" s="20">
        <v>11942.555189403551</v>
      </c>
      <c r="I129" s="20">
        <v>12641.452156339899</v>
      </c>
      <c r="J129" s="20">
        <v>13568.205882964559</v>
      </c>
      <c r="K129" s="20">
        <v>14844.408093057393</v>
      </c>
      <c r="L129" s="20">
        <v>16271.833623481481</v>
      </c>
      <c r="M129" s="20">
        <v>17459.141043920132</v>
      </c>
      <c r="N129" s="20">
        <v>18349.110719653403</v>
      </c>
      <c r="O129" s="20">
        <v>19106.249100501114</v>
      </c>
      <c r="P129" s="20">
        <v>19731.577965654687</v>
      </c>
      <c r="Q129" s="20">
        <v>20210.792406434142</v>
      </c>
      <c r="R129" s="20">
        <v>20337.493026171142</v>
      </c>
      <c r="S129" s="20">
        <v>20287.425845791196</v>
      </c>
      <c r="T129" s="20">
        <v>19722.381952931839</v>
      </c>
      <c r="U129" s="20">
        <v>18865.109211324245</v>
      </c>
      <c r="V129" s="20">
        <v>18618.86042619024</v>
      </c>
      <c r="W129" s="20">
        <v>17480.598406940106</v>
      </c>
      <c r="X129" s="20">
        <v>15835.533908741978</v>
      </c>
      <c r="Y129" s="20">
        <v>14174.120943481012</v>
      </c>
      <c r="AA129" s="37">
        <f t="shared" si="2"/>
        <v>20337.493026171142</v>
      </c>
    </row>
    <row r="130" spans="1:27" ht="12" x14ac:dyDescent="0.25">
      <c r="A130" s="81">
        <v>42489</v>
      </c>
      <c r="B130" s="20">
        <v>12812.089281308276</v>
      </c>
      <c r="C130" s="20">
        <v>11848.551503792231</v>
      </c>
      <c r="D130" s="20">
        <v>11219.135521872946</v>
      </c>
      <c r="E130" s="20">
        <v>10854.360350533361</v>
      </c>
      <c r="F130" s="20">
        <v>10793.053599047716</v>
      </c>
      <c r="G130" s="20">
        <v>11293.725402847147</v>
      </c>
      <c r="H130" s="20">
        <v>12416.660734225869</v>
      </c>
      <c r="I130" s="20">
        <v>13101.252792482233</v>
      </c>
      <c r="J130" s="20">
        <v>14200.687202458124</v>
      </c>
      <c r="K130" s="20">
        <v>15570.89309816228</v>
      </c>
      <c r="L130" s="20">
        <v>16919.641630846458</v>
      </c>
      <c r="M130" s="20">
        <v>18050.751195756598</v>
      </c>
      <c r="N130" s="20">
        <v>18878.392340812799</v>
      </c>
      <c r="O130" s="20">
        <v>19541.527036049189</v>
      </c>
      <c r="P130" s="20">
        <v>20001.327672191524</v>
      </c>
      <c r="Q130" s="20">
        <v>20327.275234256867</v>
      </c>
      <c r="R130" s="20">
        <v>20259.837807622658</v>
      </c>
      <c r="S130" s="20">
        <v>20023.806814402928</v>
      </c>
      <c r="T130" s="20">
        <v>19554.810165537747</v>
      </c>
      <c r="U130" s="20">
        <v>18784.388655201481</v>
      </c>
      <c r="V130" s="20">
        <v>18490.116248070386</v>
      </c>
      <c r="W130" s="20">
        <v>17416.22631788018</v>
      </c>
      <c r="X130" s="20">
        <v>15826.337896019131</v>
      </c>
      <c r="Y130" s="20">
        <v>14166.96848914102</v>
      </c>
      <c r="AA130" s="37">
        <f t="shared" si="2"/>
        <v>20327.275234256867</v>
      </c>
    </row>
    <row r="131" spans="1:27" ht="12" x14ac:dyDescent="0.25">
      <c r="A131" s="81">
        <v>42490</v>
      </c>
      <c r="B131" s="20">
        <v>12767.130996885469</v>
      </c>
      <c r="C131" s="20">
        <v>11886.357333875045</v>
      </c>
      <c r="D131" s="20">
        <v>11311.095649101413</v>
      </c>
      <c r="E131" s="20">
        <v>10989.23520380178</v>
      </c>
      <c r="F131" s="20">
        <v>10968.799619973232</v>
      </c>
      <c r="G131" s="20">
        <v>11462.31896943267</v>
      </c>
      <c r="H131" s="20">
        <v>12610.798780597077</v>
      </c>
      <c r="I131" s="20">
        <v>13289.260163704876</v>
      </c>
      <c r="J131" s="20">
        <v>14349.866964406527</v>
      </c>
      <c r="K131" s="20">
        <v>15718.029301727825</v>
      </c>
      <c r="L131" s="20">
        <v>17047.364029774886</v>
      </c>
      <c r="M131" s="20">
        <v>18090.600584222269</v>
      </c>
      <c r="N131" s="20">
        <v>18858.97853617568</v>
      </c>
      <c r="O131" s="20">
        <v>19523.135010603495</v>
      </c>
      <c r="P131" s="20">
        <v>19927.759570408751</v>
      </c>
      <c r="Q131" s="20">
        <v>20205.683510477003</v>
      </c>
      <c r="R131" s="20">
        <v>20061.61264448574</v>
      </c>
      <c r="S131" s="20">
        <v>19270.755550320926</v>
      </c>
      <c r="T131" s="20">
        <v>18680.167177675885</v>
      </c>
      <c r="U131" s="20">
        <v>18043.598741416608</v>
      </c>
      <c r="V131" s="20">
        <v>17999.662236185228</v>
      </c>
      <c r="W131" s="20">
        <v>17036.124458669183</v>
      </c>
      <c r="X131" s="20">
        <v>15516.738801016627</v>
      </c>
      <c r="Y131" s="20">
        <v>13930.937495921289</v>
      </c>
      <c r="AA131" s="37">
        <f t="shared" si="2"/>
        <v>20205.683510477003</v>
      </c>
    </row>
    <row r="132" spans="1:27" ht="12" x14ac:dyDescent="0.25">
      <c r="A132" s="49">
        <v>42491</v>
      </c>
      <c r="B132" s="20">
        <v>12542.33957477144</v>
      </c>
      <c r="C132" s="20">
        <v>11629.890756826764</v>
      </c>
      <c r="D132" s="20">
        <v>11018.866800353175</v>
      </c>
      <c r="E132" s="20">
        <v>10690.875679904975</v>
      </c>
      <c r="F132" s="20">
        <v>10597.893773485082</v>
      </c>
      <c r="G132" s="20">
        <v>11140.458524133035</v>
      </c>
      <c r="H132" s="20">
        <v>12357.397541123079</v>
      </c>
      <c r="I132" s="20">
        <v>13069.577637547984</v>
      </c>
      <c r="J132" s="20">
        <v>14035.158973446883</v>
      </c>
      <c r="K132" s="20">
        <v>15416.60444025674</v>
      </c>
      <c r="L132" s="20">
        <v>16818.485490895146</v>
      </c>
      <c r="M132" s="20">
        <v>17867.852720491093</v>
      </c>
      <c r="N132" s="20">
        <v>18695.493865547294</v>
      </c>
      <c r="O132" s="20">
        <v>19398.477949249351</v>
      </c>
      <c r="P132" s="20">
        <v>19843.973676711703</v>
      </c>
      <c r="Q132" s="20">
        <v>20066.721540442879</v>
      </c>
      <c r="R132" s="20">
        <v>19955.347608577289</v>
      </c>
      <c r="S132" s="20">
        <v>19363.737456740819</v>
      </c>
      <c r="T132" s="20">
        <v>18456.39753475328</v>
      </c>
      <c r="U132" s="20">
        <v>17752.391671859797</v>
      </c>
      <c r="V132" s="20">
        <v>17686.997803608443</v>
      </c>
      <c r="W132" s="20">
        <v>16638.652353203921</v>
      </c>
      <c r="X132" s="20">
        <v>15215.313939545542</v>
      </c>
      <c r="Y132" s="20">
        <v>13701.037177850121</v>
      </c>
      <c r="AA132" s="37">
        <f t="shared" si="2"/>
        <v>20066.721540442879</v>
      </c>
    </row>
    <row r="133" spans="1:27" ht="12" x14ac:dyDescent="0.25">
      <c r="A133" s="49">
        <v>42492</v>
      </c>
      <c r="B133" s="20">
        <v>12407.464721503022</v>
      </c>
      <c r="C133" s="20">
        <v>11499.103020324057</v>
      </c>
      <c r="D133" s="20">
        <v>10913.623543636151</v>
      </c>
      <c r="E133" s="20">
        <v>10554.979047445131</v>
      </c>
      <c r="F133" s="20">
        <v>10460.975361833809</v>
      </c>
      <c r="G133" s="20">
        <v>10974.930295121796</v>
      </c>
      <c r="H133" s="20">
        <v>12150.998144454743</v>
      </c>
      <c r="I133" s="20">
        <v>12882.592045516767</v>
      </c>
      <c r="J133" s="20">
        <v>13745.995462272927</v>
      </c>
      <c r="K133" s="20">
        <v>14991.544296622938</v>
      </c>
      <c r="L133" s="20">
        <v>16049.085759750307</v>
      </c>
      <c r="M133" s="20">
        <v>16838.921074723694</v>
      </c>
      <c r="N133" s="20">
        <v>17295.656373291746</v>
      </c>
      <c r="O133" s="20">
        <v>17821.872656876862</v>
      </c>
      <c r="P133" s="20">
        <v>18198.909178513575</v>
      </c>
      <c r="Q133" s="20">
        <v>18396.112562459064</v>
      </c>
      <c r="R133" s="20">
        <v>18273.499059487775</v>
      </c>
      <c r="S133" s="20">
        <v>17902.593212999625</v>
      </c>
      <c r="T133" s="20">
        <v>17331.418644991703</v>
      </c>
      <c r="U133" s="20">
        <v>16553.844680315447</v>
      </c>
      <c r="V133" s="20">
        <v>16538.517992444034</v>
      </c>
      <c r="W133" s="20">
        <v>15427.844011362442</v>
      </c>
      <c r="X133" s="20">
        <v>14305.930459175148</v>
      </c>
      <c r="Y133" s="20">
        <v>13093.078558950814</v>
      </c>
      <c r="AA133" s="37">
        <f t="shared" si="2"/>
        <v>18396.112562459064</v>
      </c>
    </row>
    <row r="134" spans="1:27" ht="12" x14ac:dyDescent="0.25">
      <c r="A134" s="49">
        <v>42493</v>
      </c>
      <c r="B134" s="46">
        <v>11892.488009023609</v>
      </c>
      <c r="C134" s="46">
        <v>10976.973853504651</v>
      </c>
      <c r="D134" s="46">
        <v>10361.86278026535</v>
      </c>
      <c r="E134" s="46">
        <v>9987.8915962029187</v>
      </c>
      <c r="F134" s="46">
        <v>9796.8188874059942</v>
      </c>
      <c r="G134" s="46">
        <v>9902.062144123016</v>
      </c>
      <c r="H134" s="46">
        <v>10260.706640314036</v>
      </c>
      <c r="I134" s="46">
        <v>10820.641637216257</v>
      </c>
      <c r="J134" s="46">
        <v>11915.98893042644</v>
      </c>
      <c r="K134" s="46">
        <v>13252.476112813489</v>
      </c>
      <c r="L134" s="46">
        <v>14330.453159769406</v>
      </c>
      <c r="M134" s="46">
        <v>15062.04706083143</v>
      </c>
      <c r="N134" s="46">
        <v>15397.19063561962</v>
      </c>
      <c r="O134" s="46">
        <v>15557.609968673723</v>
      </c>
      <c r="P134" s="46">
        <v>15467.693399828111</v>
      </c>
      <c r="Q134" s="46">
        <v>15055.916385682865</v>
      </c>
      <c r="R134" s="46">
        <v>14103.61817927252</v>
      </c>
      <c r="S134" s="46">
        <v>13733.734111975798</v>
      </c>
      <c r="T134" s="46">
        <v>13392.459862039044</v>
      </c>
      <c r="U134" s="46">
        <v>13298.456176427722</v>
      </c>
      <c r="V134" s="46">
        <v>13531.421832073172</v>
      </c>
      <c r="W134" s="46">
        <v>13102.274571673661</v>
      </c>
      <c r="X134" s="46">
        <v>12375.789566568772</v>
      </c>
      <c r="Y134" s="46">
        <v>11454.144735901251</v>
      </c>
      <c r="AA134" s="37">
        <f t="shared" si="2"/>
        <v>15557.609968673723</v>
      </c>
    </row>
    <row r="135" spans="1:27" ht="12" x14ac:dyDescent="0.25">
      <c r="A135" s="49">
        <v>42494</v>
      </c>
      <c r="B135" s="46">
        <v>10504.911867065188</v>
      </c>
      <c r="C135" s="46">
        <v>9756.9694989403251</v>
      </c>
      <c r="D135" s="46">
        <v>9291.0381876494266</v>
      </c>
      <c r="E135" s="46">
        <v>8975.3084174983578</v>
      </c>
      <c r="F135" s="46">
        <v>8876.1958359298987</v>
      </c>
      <c r="G135" s="46">
        <v>8878.2393943127536</v>
      </c>
      <c r="H135" s="46">
        <v>8997.7875597097609</v>
      </c>
      <c r="I135" s="46">
        <v>9142.8802048924517</v>
      </c>
      <c r="J135" s="46">
        <v>10203.487005594103</v>
      </c>
      <c r="K135" s="46">
        <v>11399.990438755598</v>
      </c>
      <c r="L135" s="46">
        <v>12331.853061337395</v>
      </c>
      <c r="M135" s="46">
        <v>12994.987756573782</v>
      </c>
      <c r="N135" s="46">
        <v>13666.296685341589</v>
      </c>
      <c r="O135" s="46">
        <v>14240.536590923793</v>
      </c>
      <c r="P135" s="46">
        <v>14736.099498766087</v>
      </c>
      <c r="Q135" s="46">
        <v>15287.860262136886</v>
      </c>
      <c r="R135" s="46">
        <v>15715.985743344971</v>
      </c>
      <c r="S135" s="46">
        <v>15932.602931927582</v>
      </c>
      <c r="T135" s="46">
        <v>15745.617339896366</v>
      </c>
      <c r="U135" s="46">
        <v>15074.308411128559</v>
      </c>
      <c r="V135" s="46">
        <v>14846.451651440248</v>
      </c>
      <c r="W135" s="46">
        <v>13969.765105195531</v>
      </c>
      <c r="X135" s="46">
        <v>12829.459527562542</v>
      </c>
      <c r="Y135" s="46">
        <v>11234.462209744357</v>
      </c>
      <c r="AA135" s="37">
        <f t="shared" si="2"/>
        <v>15932.602931927582</v>
      </c>
    </row>
    <row r="136" spans="1:27" ht="12" x14ac:dyDescent="0.25">
      <c r="A136" s="49">
        <v>42495</v>
      </c>
      <c r="B136" s="19">
        <v>9967.4560123743704</v>
      </c>
      <c r="C136" s="19">
        <v>8973.264859115503</v>
      </c>
      <c r="D136" s="19">
        <v>8587.0323247559409</v>
      </c>
      <c r="E136" s="19">
        <v>8309.1083846876863</v>
      </c>
      <c r="F136" s="19">
        <v>8317.2826182191056</v>
      </c>
      <c r="G136" s="19">
        <v>8893.5660821841648</v>
      </c>
      <c r="H136" s="19">
        <v>10025.697426285733</v>
      </c>
      <c r="I136" s="19">
        <v>10722.550834839225</v>
      </c>
      <c r="J136" s="19">
        <v>11538.952408789724</v>
      </c>
      <c r="K136" s="19">
        <v>12604.668105448513</v>
      </c>
      <c r="L136" s="19">
        <v>13691.841165127275</v>
      </c>
      <c r="M136" s="19">
        <v>14597.137528731959</v>
      </c>
      <c r="N136" s="19">
        <v>15450.323153573845</v>
      </c>
      <c r="O136" s="19">
        <v>16229.940676632958</v>
      </c>
      <c r="P136" s="19">
        <v>16945.186110632145</v>
      </c>
      <c r="Q136" s="19">
        <v>17543.948716808605</v>
      </c>
      <c r="R136" s="19">
        <v>18067.099662819437</v>
      </c>
      <c r="S136" s="19">
        <v>18140.667764602211</v>
      </c>
      <c r="T136" s="19">
        <v>17720.716516925546</v>
      </c>
      <c r="U136" s="19">
        <v>16349.488842029965</v>
      </c>
      <c r="V136" s="19">
        <v>16388.316451304207</v>
      </c>
      <c r="W136" s="19">
        <v>15354.275909579668</v>
      </c>
      <c r="X136" s="19">
        <v>13384.285628507625</v>
      </c>
      <c r="Y136" s="19">
        <v>12071.299367523405</v>
      </c>
      <c r="AA136" s="37">
        <f t="shared" si="2"/>
        <v>18140.667764602211</v>
      </c>
    </row>
    <row r="137" spans="1:27" ht="12" x14ac:dyDescent="0.25">
      <c r="A137" s="49">
        <v>42496</v>
      </c>
      <c r="B137" s="18">
        <v>10624.460032462195</v>
      </c>
      <c r="C137" s="18">
        <v>9714.0547729003738</v>
      </c>
      <c r="D137" s="18">
        <v>9102.0090372353552</v>
      </c>
      <c r="E137" s="18">
        <v>8738.255645087198</v>
      </c>
      <c r="F137" s="18">
        <v>8652.4261930072953</v>
      </c>
      <c r="G137" s="18">
        <v>9149.0108800410162</v>
      </c>
      <c r="H137" s="18">
        <v>10296.468912013996</v>
      </c>
      <c r="I137" s="18">
        <v>10995.365878950344</v>
      </c>
      <c r="J137" s="18">
        <v>11833.224815920819</v>
      </c>
      <c r="K137" s="18">
        <v>12998.053094148065</v>
      </c>
      <c r="L137" s="18">
        <v>14153.685359652463</v>
      </c>
      <c r="M137" s="18">
        <v>15269.468236691195</v>
      </c>
      <c r="N137" s="18">
        <v>16312.704791138578</v>
      </c>
      <c r="O137" s="18">
        <v>17098.452989346257</v>
      </c>
      <c r="P137" s="18">
        <v>17840.264682322555</v>
      </c>
      <c r="Q137" s="18">
        <v>18478.876676964683</v>
      </c>
      <c r="R137" s="18">
        <v>18884.523015961364</v>
      </c>
      <c r="S137" s="18">
        <v>18857.956756984251</v>
      </c>
      <c r="T137" s="18">
        <v>18355.241394801968</v>
      </c>
      <c r="U137" s="18">
        <v>17010.579978883499</v>
      </c>
      <c r="V137" s="18">
        <v>17176.108207894737</v>
      </c>
      <c r="W137" s="18">
        <v>16170.677483530168</v>
      </c>
      <c r="X137" s="18">
        <v>14638.008696389055</v>
      </c>
      <c r="Y137" s="18">
        <v>12897.918733388178</v>
      </c>
      <c r="AA137" s="37">
        <f t="shared" si="2"/>
        <v>18884.523015961364</v>
      </c>
    </row>
    <row r="138" spans="1:27" ht="12" x14ac:dyDescent="0.25">
      <c r="A138" s="49">
        <v>42497</v>
      </c>
      <c r="B138" s="18">
        <v>11513.407929004039</v>
      </c>
      <c r="C138" s="18">
        <v>10564.175060167978</v>
      </c>
      <c r="D138" s="18">
        <v>10012.414296797177</v>
      </c>
      <c r="E138" s="18">
        <v>9645.5955670747371</v>
      </c>
      <c r="F138" s="18">
        <v>9565.8967901433989</v>
      </c>
      <c r="G138" s="18">
        <v>10037.958776582862</v>
      </c>
      <c r="H138" s="18">
        <v>11170.09012068443</v>
      </c>
      <c r="I138" s="18">
        <v>11858.769295706505</v>
      </c>
      <c r="J138" s="18">
        <v>12838.655540285388</v>
      </c>
      <c r="K138" s="18">
        <v>14011.658052044055</v>
      </c>
      <c r="L138" s="18">
        <v>15282.751366179749</v>
      </c>
      <c r="M138" s="18">
        <v>16325.987920627134</v>
      </c>
      <c r="N138" s="18">
        <v>17247.632751294655</v>
      </c>
      <c r="O138" s="18">
        <v>18086.51346745656</v>
      </c>
      <c r="P138" s="18">
        <v>18841.608289921413</v>
      </c>
      <c r="Q138" s="18">
        <v>19213.535915600991</v>
      </c>
      <c r="R138" s="18">
        <v>19487.372738903538</v>
      </c>
      <c r="S138" s="18">
        <v>19410.73929954648</v>
      </c>
      <c r="T138" s="18">
        <v>18807.88957660431</v>
      </c>
      <c r="U138" s="18">
        <v>17928.137692785313</v>
      </c>
      <c r="V138" s="18">
        <v>17714.585841776981</v>
      </c>
      <c r="W138" s="18">
        <v>16849.138866637968</v>
      </c>
      <c r="X138" s="18">
        <v>15280.707807796894</v>
      </c>
      <c r="Y138" s="18">
        <v>13650.969997470178</v>
      </c>
      <c r="AA138" s="37">
        <f t="shared" si="2"/>
        <v>19487.372738903538</v>
      </c>
    </row>
    <row r="139" spans="1:27" ht="12" x14ac:dyDescent="0.25">
      <c r="A139" s="49">
        <v>42498</v>
      </c>
      <c r="B139" s="18">
        <v>12195.956428877549</v>
      </c>
      <c r="C139" s="18">
        <v>11278.398714975736</v>
      </c>
      <c r="D139" s="18">
        <v>10693.941017479257</v>
      </c>
      <c r="E139" s="18">
        <v>10267.859094654028</v>
      </c>
      <c r="F139" s="18">
        <v>10167.724733894143</v>
      </c>
      <c r="G139" s="18">
        <v>10608.111565399357</v>
      </c>
      <c r="H139" s="18">
        <v>11705.502416992393</v>
      </c>
      <c r="I139" s="18">
        <v>12342.070853251669</v>
      </c>
      <c r="J139" s="18">
        <v>13376.111394976206</v>
      </c>
      <c r="K139" s="18">
        <v>14595.093970349104</v>
      </c>
      <c r="L139" s="18">
        <v>15813.054766530575</v>
      </c>
      <c r="M139" s="18">
        <v>16806.224140598017</v>
      </c>
      <c r="N139" s="18">
        <v>17643.061298377062</v>
      </c>
      <c r="O139" s="18">
        <v>18427.787717393312</v>
      </c>
      <c r="P139" s="18">
        <v>19031.659219526911</v>
      </c>
      <c r="Q139" s="18">
        <v>19564.006178260592</v>
      </c>
      <c r="R139" s="18">
        <v>19885.866623560225</v>
      </c>
      <c r="S139" s="18">
        <v>19796.971833906042</v>
      </c>
      <c r="T139" s="18">
        <v>19280.9733422352</v>
      </c>
      <c r="U139" s="18">
        <v>18340.936486121984</v>
      </c>
      <c r="V139" s="18">
        <v>17980.248431548109</v>
      </c>
      <c r="W139" s="18">
        <v>17024.884887563483</v>
      </c>
      <c r="X139" s="18">
        <v>15563.740643822288</v>
      </c>
      <c r="Y139" s="18">
        <v>14013.70161042691</v>
      </c>
      <c r="AA139" s="37">
        <f t="shared" si="2"/>
        <v>19885.866623560225</v>
      </c>
    </row>
    <row r="140" spans="1:27" ht="12" x14ac:dyDescent="0.25">
      <c r="A140" s="49">
        <v>42499</v>
      </c>
      <c r="B140" s="18">
        <v>12405.421163120167</v>
      </c>
      <c r="C140" s="18">
        <v>11390.794426032751</v>
      </c>
      <c r="D140" s="18">
        <v>10816.554520450547</v>
      </c>
      <c r="E140" s="18">
        <v>10377.189468136761</v>
      </c>
      <c r="F140" s="18">
        <v>10268.880873845455</v>
      </c>
      <c r="G140" s="18">
        <v>10725.616172413507</v>
      </c>
      <c r="H140" s="18">
        <v>11817.898128049408</v>
      </c>
      <c r="I140" s="18">
        <v>12467.749693797239</v>
      </c>
      <c r="J140" s="18">
        <v>13447.635938376125</v>
      </c>
      <c r="K140" s="18">
        <v>14677.858084854724</v>
      </c>
      <c r="L140" s="18">
        <v>15855.969492570526</v>
      </c>
      <c r="M140" s="18">
        <v>16810.311257363726</v>
      </c>
      <c r="N140" s="18">
        <v>17627.734610505653</v>
      </c>
      <c r="O140" s="18">
        <v>18353.197836419113</v>
      </c>
      <c r="P140" s="18">
        <v>19002.027622975518</v>
      </c>
      <c r="Q140" s="18">
        <v>19480.220284563544</v>
      </c>
      <c r="R140" s="18">
        <v>19719.316615357558</v>
      </c>
      <c r="S140" s="18">
        <v>19482.263842946399</v>
      </c>
      <c r="T140" s="18">
        <v>18743.517487544384</v>
      </c>
      <c r="U140" s="18">
        <v>17701.302712288427</v>
      </c>
      <c r="V140" s="18">
        <v>17263.981218357494</v>
      </c>
      <c r="W140" s="18">
        <v>16378.098659389932</v>
      </c>
      <c r="X140" s="18">
        <v>15222.466393885534</v>
      </c>
      <c r="Y140" s="18">
        <v>13938.089950261281</v>
      </c>
      <c r="AA140" s="37">
        <f t="shared" si="2"/>
        <v>19719.316615357558</v>
      </c>
    </row>
    <row r="141" spans="1:27" ht="12" x14ac:dyDescent="0.25">
      <c r="A141" s="49">
        <v>42500</v>
      </c>
      <c r="B141" s="20">
        <v>12652.691727445601</v>
      </c>
      <c r="C141" s="20">
        <v>11737.177571926642</v>
      </c>
      <c r="D141" s="20">
        <v>11121.044719495914</v>
      </c>
      <c r="E141" s="20">
        <v>10679.636108799274</v>
      </c>
      <c r="F141" s="20">
        <v>10467.106036982374</v>
      </c>
      <c r="G141" s="20">
        <v>10521.260334128026</v>
      </c>
      <c r="H141" s="20">
        <v>10742.986418667773</v>
      </c>
      <c r="I141" s="20">
        <v>11321.313441015687</v>
      </c>
      <c r="J141" s="20">
        <v>12865.221799262501</v>
      </c>
      <c r="K141" s="20">
        <v>14436.718195677857</v>
      </c>
      <c r="L141" s="20">
        <v>15578.045552502272</v>
      </c>
      <c r="M141" s="20">
        <v>16444.514306832712</v>
      </c>
      <c r="N141" s="20">
        <v>17319.157294694574</v>
      </c>
      <c r="O141" s="20">
        <v>17887.266525128216</v>
      </c>
      <c r="P141" s="20">
        <v>18254.085254850655</v>
      </c>
      <c r="Q141" s="20">
        <v>18523.834961387489</v>
      </c>
      <c r="R141" s="20">
        <v>18508.508273516079</v>
      </c>
      <c r="S141" s="20">
        <v>18310.283110379161</v>
      </c>
      <c r="T141" s="20">
        <v>17744.217438328378</v>
      </c>
      <c r="U141" s="20">
        <v>16739.808493155237</v>
      </c>
      <c r="V141" s="20">
        <v>16836.877516340839</v>
      </c>
      <c r="W141" s="20">
        <v>16084.848031450267</v>
      </c>
      <c r="X141" s="20">
        <v>15092.700436574252</v>
      </c>
      <c r="Y141" s="20">
        <v>13889.044549072765</v>
      </c>
      <c r="AA141" s="37">
        <f t="shared" ref="AA141:AA204" si="3">MAX(B141:Y141)</f>
        <v>18523.834961387489</v>
      </c>
    </row>
    <row r="142" spans="1:27" ht="12" x14ac:dyDescent="0.25">
      <c r="A142" s="49">
        <v>42501</v>
      </c>
      <c r="B142" s="20">
        <v>12687.432219954133</v>
      </c>
      <c r="C142" s="20">
        <v>11803.593219369424</v>
      </c>
      <c r="D142" s="20">
        <v>11151.698095238737</v>
      </c>
      <c r="E142" s="20">
        <v>10731.746847562072</v>
      </c>
      <c r="F142" s="20">
        <v>10526.369230085164</v>
      </c>
      <c r="G142" s="20">
        <v>10473.236712130938</v>
      </c>
      <c r="H142" s="20">
        <v>10556.000826636558</v>
      </c>
      <c r="I142" s="20">
        <v>10915.667102019006</v>
      </c>
      <c r="J142" s="20">
        <v>12164.281273943299</v>
      </c>
      <c r="K142" s="20">
        <v>13670.383802107299</v>
      </c>
      <c r="L142" s="20">
        <v>14856.669443354522</v>
      </c>
      <c r="M142" s="20">
        <v>15766.052923724914</v>
      </c>
      <c r="N142" s="20">
        <v>16560.997134655438</v>
      </c>
      <c r="O142" s="20">
        <v>17231.284284231817</v>
      </c>
      <c r="P142" s="20">
        <v>17722.760075308401</v>
      </c>
      <c r="Q142" s="20">
        <v>17965.943522868125</v>
      </c>
      <c r="R142" s="20">
        <v>18056.881870905163</v>
      </c>
      <c r="S142" s="20">
        <v>17806.545969005449</v>
      </c>
      <c r="T142" s="20">
        <v>17283.395022994617</v>
      </c>
      <c r="U142" s="20">
        <v>16526.256642146906</v>
      </c>
      <c r="V142" s="20">
        <v>16540.561550826889</v>
      </c>
      <c r="W142" s="20">
        <v>16022.519500773195</v>
      </c>
      <c r="X142" s="20">
        <v>14850.538768205957</v>
      </c>
      <c r="Y142" s="20">
        <v>13360.784707104795</v>
      </c>
      <c r="AA142" s="37">
        <f t="shared" si="3"/>
        <v>18056.881870905163</v>
      </c>
    </row>
    <row r="143" spans="1:27" ht="12" x14ac:dyDescent="0.25">
      <c r="A143" s="49">
        <v>42502</v>
      </c>
      <c r="B143" s="18">
        <v>11973.208565146373</v>
      </c>
      <c r="C143" s="18">
        <v>11066.890422350263</v>
      </c>
      <c r="D143" s="18">
        <v>10502.868308682333</v>
      </c>
      <c r="E143" s="18">
        <v>10206.552343168385</v>
      </c>
      <c r="F143" s="18">
        <v>10181.0078633827</v>
      </c>
      <c r="G143" s="18">
        <v>10698.028134244967</v>
      </c>
      <c r="H143" s="18">
        <v>11811.767452900844</v>
      </c>
      <c r="I143" s="18">
        <v>12465.706135414384</v>
      </c>
      <c r="J143" s="18">
        <v>13372.024278210496</v>
      </c>
      <c r="K143" s="18">
        <v>14658.444280217604</v>
      </c>
      <c r="L143" s="18">
        <v>15945.886061416139</v>
      </c>
      <c r="M143" s="18">
        <v>16969.708811226403</v>
      </c>
      <c r="N143" s="18">
        <v>17802.458852239739</v>
      </c>
      <c r="O143" s="18">
        <v>18451.288638796144</v>
      </c>
      <c r="P143" s="18">
        <v>18923.350625235606</v>
      </c>
      <c r="Q143" s="18">
        <v>19334.105860189426</v>
      </c>
      <c r="R143" s="18">
        <v>19486.350959712108</v>
      </c>
      <c r="S143" s="18">
        <v>19359.650339975109</v>
      </c>
      <c r="T143" s="18">
        <v>18932.546637958454</v>
      </c>
      <c r="U143" s="18">
        <v>18286.782188976333</v>
      </c>
      <c r="V143" s="18">
        <v>18106.949051285108</v>
      </c>
      <c r="W143" s="18">
        <v>17075.973847134854</v>
      </c>
      <c r="X143" s="18">
        <v>15554.544631099441</v>
      </c>
      <c r="Y143" s="18">
        <v>14007.570935278345</v>
      </c>
      <c r="AA143" s="37">
        <f t="shared" si="3"/>
        <v>19486.350959712108</v>
      </c>
    </row>
    <row r="144" spans="1:27" ht="12" x14ac:dyDescent="0.25">
      <c r="A144" s="49">
        <v>42503</v>
      </c>
      <c r="B144" s="18">
        <v>12644.517493914182</v>
      </c>
      <c r="C144" s="18">
        <v>11771.918064435175</v>
      </c>
      <c r="D144" s="18">
        <v>11152.719874430164</v>
      </c>
      <c r="E144" s="18">
        <v>10772.618015219168</v>
      </c>
      <c r="F144" s="18">
        <v>10689.853900713548</v>
      </c>
      <c r="G144" s="18">
        <v>11180.307912598704</v>
      </c>
      <c r="H144" s="18">
        <v>12271.568089043178</v>
      </c>
      <c r="I144" s="18">
        <v>12893.831616622469</v>
      </c>
      <c r="J144" s="18">
        <v>13755.191474995774</v>
      </c>
      <c r="K144" s="18">
        <v>15021.175893174333</v>
      </c>
      <c r="L144" s="18">
        <v>16201.33085927299</v>
      </c>
      <c r="M144" s="18">
        <v>17089.256976623408</v>
      </c>
      <c r="N144" s="18">
        <v>17891.353641893926</v>
      </c>
      <c r="O144" s="18">
        <v>18418.591704670467</v>
      </c>
      <c r="P144" s="18">
        <v>18806.867797412884</v>
      </c>
      <c r="Q144" s="18">
        <v>19128.728242712517</v>
      </c>
      <c r="R144" s="18">
        <v>19294.256471723755</v>
      </c>
      <c r="S144" s="18">
        <v>19110.336217266824</v>
      </c>
      <c r="T144" s="18">
        <v>18570.83680419315</v>
      </c>
      <c r="U144" s="18">
        <v>17835.155786365416</v>
      </c>
      <c r="V144" s="18">
        <v>17720.716516925546</v>
      </c>
      <c r="W144" s="18">
        <v>16916.576293272177</v>
      </c>
      <c r="X144" s="18">
        <v>15478.932970933813</v>
      </c>
      <c r="Y144" s="18">
        <v>13871.674302818499</v>
      </c>
      <c r="AA144" s="37">
        <f t="shared" si="3"/>
        <v>19294.256471723755</v>
      </c>
    </row>
    <row r="145" spans="1:27" ht="12" x14ac:dyDescent="0.25">
      <c r="A145" s="49">
        <v>42504</v>
      </c>
      <c r="B145" s="20">
        <v>12632.256143617053</v>
      </c>
      <c r="C145" s="20">
        <v>11764.765610095183</v>
      </c>
      <c r="D145" s="20">
        <v>11113.892265155922</v>
      </c>
      <c r="E145" s="20">
        <v>10734.812185136354</v>
      </c>
      <c r="F145" s="20">
        <v>10662.265862545009</v>
      </c>
      <c r="G145" s="20">
        <v>10862.534584064781</v>
      </c>
      <c r="H145" s="20">
        <v>12360.462878697361</v>
      </c>
      <c r="I145" s="20">
        <v>12861.134682496791</v>
      </c>
      <c r="J145" s="20">
        <v>13814.454668098564</v>
      </c>
      <c r="K145" s="20">
        <v>15203.052589248413</v>
      </c>
      <c r="L145" s="20">
        <v>16383.20755534707</v>
      </c>
      <c r="M145" s="20">
        <v>17471.402394217261</v>
      </c>
      <c r="N145" s="20">
        <v>18241.823904553527</v>
      </c>
      <c r="O145" s="20">
        <v>18727.169020481546</v>
      </c>
      <c r="P145" s="20">
        <v>19068.443270418298</v>
      </c>
      <c r="Q145" s="20">
        <v>19058.225478504024</v>
      </c>
      <c r="R145" s="20">
        <v>18959.112896935567</v>
      </c>
      <c r="S145" s="20">
        <v>18744.53926673581</v>
      </c>
      <c r="T145" s="20">
        <v>18161.103348430759</v>
      </c>
      <c r="U145" s="20">
        <v>17468.337056642977</v>
      </c>
      <c r="V145" s="20">
        <v>17518.404237022922</v>
      </c>
      <c r="W145" s="20">
        <v>16680.545300052447</v>
      </c>
      <c r="X145" s="20">
        <v>15338.949221708257</v>
      </c>
      <c r="Y145" s="20">
        <v>13761.322150144339</v>
      </c>
      <c r="AA145" s="37">
        <f t="shared" si="3"/>
        <v>19068.443270418298</v>
      </c>
    </row>
    <row r="146" spans="1:27" ht="12" x14ac:dyDescent="0.25">
      <c r="A146" s="49">
        <v>42505</v>
      </c>
      <c r="B146" s="20">
        <v>12394.181592014465</v>
      </c>
      <c r="C146" s="20">
        <v>11492.972345175493</v>
      </c>
      <c r="D146" s="20">
        <v>10885.013726276184</v>
      </c>
      <c r="E146" s="20">
        <v>10550.891930679421</v>
      </c>
      <c r="F146" s="20">
        <v>10538.630580382292</v>
      </c>
      <c r="G146" s="20">
        <v>11022.953917118884</v>
      </c>
      <c r="H146" s="20">
        <v>12131.584339817622</v>
      </c>
      <c r="I146" s="20">
        <v>12742.608296291213</v>
      </c>
      <c r="J146" s="20">
        <v>13544.704961561729</v>
      </c>
      <c r="K146" s="20">
        <v>14863.821897694512</v>
      </c>
      <c r="L146" s="20">
        <v>16016.38882562463</v>
      </c>
      <c r="M146" s="20">
        <v>16615.151431801092</v>
      </c>
      <c r="N146" s="20">
        <v>16836.877516340839</v>
      </c>
      <c r="O146" s="20">
        <v>16792.941011109458</v>
      </c>
      <c r="P146" s="20">
        <v>16437.361852492722</v>
      </c>
      <c r="Q146" s="20">
        <v>16022.519500773195</v>
      </c>
      <c r="R146" s="20">
        <v>15909.102010524752</v>
      </c>
      <c r="S146" s="20">
        <v>15892.753543461913</v>
      </c>
      <c r="T146" s="20">
        <v>15675.114575687876</v>
      </c>
      <c r="U146" s="20">
        <v>15317.491858688281</v>
      </c>
      <c r="V146" s="20">
        <v>15317.491858688281</v>
      </c>
      <c r="W146" s="20">
        <v>14746.317290680361</v>
      </c>
      <c r="X146" s="20">
        <v>13554.922753476003</v>
      </c>
      <c r="Y146" s="20">
        <v>12227.631583811799</v>
      </c>
      <c r="AA146" s="37">
        <f t="shared" si="3"/>
        <v>16836.877516340839</v>
      </c>
    </row>
    <row r="147" spans="1:27" ht="12" x14ac:dyDescent="0.25">
      <c r="A147" s="49">
        <v>42506</v>
      </c>
      <c r="B147" s="20">
        <v>11011.714346013183</v>
      </c>
      <c r="C147" s="20">
        <v>10237.205718911207</v>
      </c>
      <c r="D147" s="20">
        <v>9737.5556943032043</v>
      </c>
      <c r="E147" s="20">
        <v>9420.8041449607063</v>
      </c>
      <c r="F147" s="20">
        <v>9372.7805229636197</v>
      </c>
      <c r="G147" s="20">
        <v>9927.6066239087013</v>
      </c>
      <c r="H147" s="20">
        <v>11073.021097498828</v>
      </c>
      <c r="I147" s="20">
        <v>11574.714680489684</v>
      </c>
      <c r="J147" s="20">
        <v>11947.664085360688</v>
      </c>
      <c r="K147" s="20">
        <v>12619.994793319924</v>
      </c>
      <c r="L147" s="20">
        <v>13192.191140519271</v>
      </c>
      <c r="M147" s="20">
        <v>13595.7939211331</v>
      </c>
      <c r="N147" s="20">
        <v>13775.627058824322</v>
      </c>
      <c r="O147" s="20">
        <v>13898.240561795612</v>
      </c>
      <c r="P147" s="20">
        <v>14151.641801269609</v>
      </c>
      <c r="Q147" s="20">
        <v>14296.734446452301</v>
      </c>
      <c r="R147" s="20">
        <v>14459.197337889258</v>
      </c>
      <c r="S147" s="20">
        <v>14289.581992112309</v>
      </c>
      <c r="T147" s="20">
        <v>13845.108043841386</v>
      </c>
      <c r="U147" s="20">
        <v>13266.781021493473</v>
      </c>
      <c r="V147" s="20">
        <v>13025.641132316605</v>
      </c>
      <c r="W147" s="20">
        <v>12502.490186305771</v>
      </c>
      <c r="X147" s="20">
        <v>11613.542289763926</v>
      </c>
      <c r="Y147" s="20">
        <v>10477.323828896648</v>
      </c>
      <c r="AA147" s="37">
        <f t="shared" si="3"/>
        <v>14459.197337889258</v>
      </c>
    </row>
    <row r="148" spans="1:27" ht="12" x14ac:dyDescent="0.25">
      <c r="A148" s="49">
        <v>42507</v>
      </c>
      <c r="B148" s="20">
        <v>9388.1072108350309</v>
      </c>
      <c r="C148" s="20">
        <v>8667.7528808787065</v>
      </c>
      <c r="D148" s="20">
        <v>8170.1464146535591</v>
      </c>
      <c r="E148" s="20">
        <v>7889.1571370110214</v>
      </c>
      <c r="F148" s="20">
        <v>7804.349464122547</v>
      </c>
      <c r="G148" s="20">
        <v>7900.3967081167229</v>
      </c>
      <c r="H148" s="20">
        <v>8203.8651279706628</v>
      </c>
      <c r="I148" s="20">
        <v>8779.1268127442945</v>
      </c>
      <c r="J148" s="20">
        <v>9991.9787129686283</v>
      </c>
      <c r="K148" s="20">
        <v>11248.767118424341</v>
      </c>
      <c r="L148" s="20">
        <v>12266.459193086041</v>
      </c>
      <c r="M148" s="20">
        <v>13040.967820188016</v>
      </c>
      <c r="N148" s="20">
        <v>13603.968154664517</v>
      </c>
      <c r="O148" s="20">
        <v>14117.923087952504</v>
      </c>
      <c r="P148" s="20">
        <v>14610.420658220515</v>
      </c>
      <c r="Q148" s="20">
        <v>14997.674971771503</v>
      </c>
      <c r="R148" s="20">
        <v>15240.858419331227</v>
      </c>
      <c r="S148" s="20">
        <v>15194.878355716994</v>
      </c>
      <c r="T148" s="20">
        <v>14745.295511488934</v>
      </c>
      <c r="U148" s="20">
        <v>13972.830442769813</v>
      </c>
      <c r="V148" s="20">
        <v>13740.88656631579</v>
      </c>
      <c r="W148" s="20">
        <v>13289.260163704876</v>
      </c>
      <c r="X148" s="20">
        <v>12325.722386188831</v>
      </c>
      <c r="Y148" s="20">
        <v>11248.767118424341</v>
      </c>
      <c r="AA148" s="37">
        <f t="shared" si="3"/>
        <v>15240.858419331227</v>
      </c>
    </row>
    <row r="149" spans="1:27" ht="12" x14ac:dyDescent="0.25">
      <c r="A149" s="49">
        <v>42508</v>
      </c>
      <c r="B149" s="20">
        <v>10198.378109636966</v>
      </c>
      <c r="C149" s="20">
        <v>9403.4338987064421</v>
      </c>
      <c r="D149" s="20">
        <v>8850.6513561442134</v>
      </c>
      <c r="E149" s="20">
        <v>8474.6366136989272</v>
      </c>
      <c r="F149" s="20">
        <v>8305.0212679219767</v>
      </c>
      <c r="G149" s="20">
        <v>8339.7617604305087</v>
      </c>
      <c r="H149" s="20">
        <v>8442.9614587646774</v>
      </c>
      <c r="I149" s="20">
        <v>8908.892770055576</v>
      </c>
      <c r="J149" s="20">
        <v>10203.487005594103</v>
      </c>
      <c r="K149" s="20">
        <v>11685.066833163844</v>
      </c>
      <c r="L149" s="20">
        <v>12861.134682496791</v>
      </c>
      <c r="M149" s="20">
        <v>13745.995462272927</v>
      </c>
      <c r="N149" s="20">
        <v>14476.567584143524</v>
      </c>
      <c r="O149" s="20">
        <v>15066.13417759714</v>
      </c>
      <c r="P149" s="20">
        <v>15597.459357139393</v>
      </c>
      <c r="Q149" s="20">
        <v>15981.648333116098</v>
      </c>
      <c r="R149" s="20">
        <v>16257.528714801498</v>
      </c>
      <c r="S149" s="20">
        <v>16195.200184124426</v>
      </c>
      <c r="T149" s="20">
        <v>15676.136354879303</v>
      </c>
      <c r="U149" s="20">
        <v>14937.389999477286</v>
      </c>
      <c r="V149" s="20">
        <v>14852.582326588812</v>
      </c>
      <c r="W149" s="20">
        <v>14302.865121600866</v>
      </c>
      <c r="X149" s="20">
        <v>13118.623038736499</v>
      </c>
      <c r="Y149" s="20">
        <v>11702.43707941811</v>
      </c>
      <c r="AA149" s="37">
        <f t="shared" si="3"/>
        <v>16257.528714801498</v>
      </c>
    </row>
    <row r="150" spans="1:27" ht="12" x14ac:dyDescent="0.25">
      <c r="A150" s="49">
        <v>42509</v>
      </c>
      <c r="B150" s="20">
        <v>10455.866465876672</v>
      </c>
      <c r="C150" s="20">
        <v>9594.5066075033665</v>
      </c>
      <c r="D150" s="20">
        <v>9053.9854152382668</v>
      </c>
      <c r="E150" s="20">
        <v>8787.3010462757138</v>
      </c>
      <c r="F150" s="20">
        <v>8799.5623965728428</v>
      </c>
      <c r="G150" s="20">
        <v>9320.6697842008216</v>
      </c>
      <c r="H150" s="20">
        <v>10429.300206899559</v>
      </c>
      <c r="I150" s="20">
        <v>11077.108214264537</v>
      </c>
      <c r="J150" s="20">
        <v>12036.558875014873</v>
      </c>
      <c r="K150" s="20">
        <v>13166.646660733588</v>
      </c>
      <c r="L150" s="20">
        <v>14210.904994372399</v>
      </c>
      <c r="M150" s="20">
        <v>15092.700436574252</v>
      </c>
      <c r="N150" s="20">
        <v>15838.59924631626</v>
      </c>
      <c r="O150" s="20">
        <v>16575.302043335421</v>
      </c>
      <c r="P150" s="20">
        <v>17066.777834412005</v>
      </c>
      <c r="Q150" s="20">
        <v>17539.861600042896</v>
      </c>
      <c r="R150" s="20">
        <v>17795.306397899749</v>
      </c>
      <c r="S150" s="20">
        <v>17754.435230242652</v>
      </c>
      <c r="T150" s="20">
        <v>17330.396865800278</v>
      </c>
      <c r="U150" s="20">
        <v>16504.799279126932</v>
      </c>
      <c r="V150" s="20">
        <v>16213.592209570119</v>
      </c>
      <c r="W150" s="20">
        <v>15450.323153573845</v>
      </c>
      <c r="X150" s="20">
        <v>14085.226153826827</v>
      </c>
      <c r="Y150" s="20">
        <v>12455.48834350011</v>
      </c>
      <c r="AA150" s="37">
        <f t="shared" si="3"/>
        <v>17795.306397899749</v>
      </c>
    </row>
    <row r="151" spans="1:27" ht="12" x14ac:dyDescent="0.25">
      <c r="A151" s="49">
        <v>42510</v>
      </c>
      <c r="B151" s="20">
        <v>11088.347785370239</v>
      </c>
      <c r="C151" s="20">
        <v>10150.354487639877</v>
      </c>
      <c r="D151" s="20">
        <v>9607.7897369919228</v>
      </c>
      <c r="E151" s="20">
        <v>9276.7332789694428</v>
      </c>
      <c r="F151" s="20">
        <v>9181.7078141666934</v>
      </c>
      <c r="G151" s="20">
        <v>9622.0946456719066</v>
      </c>
      <c r="H151" s="20">
        <v>10661.244083353582</v>
      </c>
      <c r="I151" s="20">
        <v>11426.556697732711</v>
      </c>
      <c r="J151" s="20">
        <v>12373.746008185917</v>
      </c>
      <c r="K151" s="20">
        <v>13526.312936116035</v>
      </c>
      <c r="L151" s="20">
        <v>14650.270046686184</v>
      </c>
      <c r="M151" s="20">
        <v>15564.762423013715</v>
      </c>
      <c r="N151" s="20">
        <v>16290.225648927175</v>
      </c>
      <c r="O151" s="20">
        <v>16891.03181348649</v>
      </c>
      <c r="P151" s="20">
        <v>17316.091957120294</v>
      </c>
      <c r="Q151" s="20">
        <v>17656.344427865621</v>
      </c>
      <c r="R151" s="20">
        <v>17854.569591002539</v>
      </c>
      <c r="S151" s="20">
        <v>17766.696580539781</v>
      </c>
      <c r="T151" s="20">
        <v>17406.008525965906</v>
      </c>
      <c r="U151" s="20">
        <v>16557.931797081157</v>
      </c>
      <c r="V151" s="20">
        <v>16297.378103267167</v>
      </c>
      <c r="W151" s="20">
        <v>15452.3667119567</v>
      </c>
      <c r="X151" s="20">
        <v>14048.44210293544</v>
      </c>
      <c r="Y151" s="20">
        <v>12480.011044094368</v>
      </c>
      <c r="AA151" s="37">
        <f t="shared" si="3"/>
        <v>17854.569591002539</v>
      </c>
    </row>
    <row r="152" spans="1:27" ht="12" x14ac:dyDescent="0.25">
      <c r="A152" s="49">
        <v>42511</v>
      </c>
      <c r="B152" s="20">
        <v>11111.848706773068</v>
      </c>
      <c r="C152" s="20">
        <v>10161.594058745579</v>
      </c>
      <c r="D152" s="20">
        <v>9556.7007774205522</v>
      </c>
      <c r="E152" s="20">
        <v>9168.4246846781371</v>
      </c>
      <c r="F152" s="20">
        <v>9062.1596487696861</v>
      </c>
      <c r="G152" s="20">
        <v>9503.5682594663267</v>
      </c>
      <c r="H152" s="20">
        <v>10576.436410465107</v>
      </c>
      <c r="I152" s="20">
        <v>11319.269882632832</v>
      </c>
      <c r="J152" s="20">
        <v>12156.10704041188</v>
      </c>
      <c r="K152" s="20">
        <v>13208.53960758211</v>
      </c>
      <c r="L152" s="20">
        <v>14239.514811732366</v>
      </c>
      <c r="M152" s="20">
        <v>15138.680500188486</v>
      </c>
      <c r="N152" s="20">
        <v>15884.579309930494</v>
      </c>
      <c r="O152" s="20">
        <v>16678.501741669592</v>
      </c>
      <c r="P152" s="20">
        <v>17427.46588898588</v>
      </c>
      <c r="Q152" s="20">
        <v>17934.268367933877</v>
      </c>
      <c r="R152" s="20">
        <v>18239.780346170672</v>
      </c>
      <c r="S152" s="20">
        <v>18114.101505625098</v>
      </c>
      <c r="T152" s="20">
        <v>17587.885222039982</v>
      </c>
      <c r="U152" s="20">
        <v>16705.068000646705</v>
      </c>
      <c r="V152" s="20">
        <v>16296.356324075739</v>
      </c>
      <c r="W152" s="20">
        <v>15551.479293525159</v>
      </c>
      <c r="X152" s="20">
        <v>14167.990268332447</v>
      </c>
      <c r="Y152" s="20">
        <v>12549.492029111432</v>
      </c>
      <c r="AA152" s="37">
        <f t="shared" si="3"/>
        <v>18239.780346170672</v>
      </c>
    </row>
    <row r="153" spans="1:27" ht="12" x14ac:dyDescent="0.25">
      <c r="A153" s="49">
        <v>42512</v>
      </c>
      <c r="B153" s="20">
        <v>11043.389500947433</v>
      </c>
      <c r="C153" s="20">
        <v>10060.437918794265</v>
      </c>
      <c r="D153" s="20">
        <v>9367.6716270064826</v>
      </c>
      <c r="E153" s="20">
        <v>9010.048910006888</v>
      </c>
      <c r="F153" s="20">
        <v>8946.6986001383902</v>
      </c>
      <c r="G153" s="20">
        <v>9419.7823657692788</v>
      </c>
      <c r="H153" s="20">
        <v>10503.89008787376</v>
      </c>
      <c r="I153" s="20">
        <v>11199.721717235825</v>
      </c>
      <c r="J153" s="20">
        <v>12173.477286666146</v>
      </c>
      <c r="K153" s="20">
        <v>13324.000656213408</v>
      </c>
      <c r="L153" s="20">
        <v>14536.852556437741</v>
      </c>
      <c r="M153" s="20">
        <v>15680.223471645013</v>
      </c>
      <c r="N153" s="20">
        <v>16726.525363666678</v>
      </c>
      <c r="O153" s="20">
        <v>17727.86897126554</v>
      </c>
      <c r="P153" s="20">
        <v>18470.702443433263</v>
      </c>
      <c r="Q153" s="20">
        <v>19093.987750203985</v>
      </c>
      <c r="R153" s="20">
        <v>19483.285622137828</v>
      </c>
      <c r="S153" s="20">
        <v>19363.737456740819</v>
      </c>
      <c r="T153" s="20">
        <v>18807.88957660431</v>
      </c>
      <c r="U153" s="20">
        <v>17822.894436068287</v>
      </c>
      <c r="V153" s="20">
        <v>17258.872322400359</v>
      </c>
      <c r="W153" s="20">
        <v>16520.125966998341</v>
      </c>
      <c r="X153" s="20">
        <v>14933.302882711576</v>
      </c>
      <c r="Y153" s="20">
        <v>13218.757399496384</v>
      </c>
      <c r="AA153" s="37">
        <f t="shared" si="3"/>
        <v>19483.285622137828</v>
      </c>
    </row>
    <row r="154" spans="1:27" ht="12" x14ac:dyDescent="0.25">
      <c r="A154" s="49">
        <v>42513</v>
      </c>
      <c r="B154" s="20">
        <v>11669.740145292433</v>
      </c>
      <c r="C154" s="20">
        <v>10623.438253270768</v>
      </c>
      <c r="D154" s="20">
        <v>9903.0839233144434</v>
      </c>
      <c r="E154" s="20">
        <v>9478.0237796806414</v>
      </c>
      <c r="F154" s="20">
        <v>9306.3648755208378</v>
      </c>
      <c r="G154" s="20">
        <v>9696.6845266461078</v>
      </c>
      <c r="H154" s="20">
        <v>10650.00451224788</v>
      </c>
      <c r="I154" s="20">
        <v>11533.843512832587</v>
      </c>
      <c r="J154" s="20">
        <v>12689.475778336988</v>
      </c>
      <c r="K154" s="20">
        <v>14065.812349189706</v>
      </c>
      <c r="L154" s="20">
        <v>15473.824074976676</v>
      </c>
      <c r="M154" s="20">
        <v>16847.095308255113</v>
      </c>
      <c r="N154" s="20">
        <v>18000.684015376657</v>
      </c>
      <c r="O154" s="20">
        <v>19152.229164115346</v>
      </c>
      <c r="P154" s="20">
        <v>19983.957425937257</v>
      </c>
      <c r="Q154" s="20">
        <v>20526.522176585211</v>
      </c>
      <c r="R154" s="20">
        <v>20700.224639127871</v>
      </c>
      <c r="S154" s="20">
        <v>20465.215425099566</v>
      </c>
      <c r="T154" s="20">
        <v>19735.665082420397</v>
      </c>
      <c r="U154" s="20">
        <v>18464.571768284699</v>
      </c>
      <c r="V154" s="20">
        <v>17927.115913593883</v>
      </c>
      <c r="W154" s="20">
        <v>17161.803299214753</v>
      </c>
      <c r="X154" s="20">
        <v>15812.032987339147</v>
      </c>
      <c r="Y154" s="20">
        <v>14337.605614109398</v>
      </c>
      <c r="AA154" s="37">
        <f t="shared" si="3"/>
        <v>20700.224639127871</v>
      </c>
    </row>
    <row r="155" spans="1:27" ht="12" x14ac:dyDescent="0.25">
      <c r="A155" s="49">
        <v>42514</v>
      </c>
      <c r="B155" s="20">
        <v>12923.463213173864</v>
      </c>
      <c r="C155" s="20">
        <v>11854.682178940795</v>
      </c>
      <c r="D155" s="20">
        <v>11014.779683587465</v>
      </c>
      <c r="E155" s="20">
        <v>10436.452661239551</v>
      </c>
      <c r="F155" s="20">
        <v>10121.74467027991</v>
      </c>
      <c r="G155" s="20">
        <v>10035.915218200007</v>
      </c>
      <c r="H155" s="20">
        <v>10117.6575535142</v>
      </c>
      <c r="I155" s="20">
        <v>10746.051756242055</v>
      </c>
      <c r="J155" s="20">
        <v>12406.442942311594</v>
      </c>
      <c r="K155" s="20">
        <v>14220.101007095245</v>
      </c>
      <c r="L155" s="20">
        <v>15836.555687933405</v>
      </c>
      <c r="M155" s="20">
        <v>17309.961281971729</v>
      </c>
      <c r="N155" s="20">
        <v>18541.205207641757</v>
      </c>
      <c r="O155" s="20">
        <v>19386.216598952222</v>
      </c>
      <c r="P155" s="20">
        <v>19898.127973857354</v>
      </c>
      <c r="Q155" s="20">
        <v>20169.921238777046</v>
      </c>
      <c r="R155" s="20">
        <v>20157.659888479917</v>
      </c>
      <c r="S155" s="20">
        <v>19926.737791217322</v>
      </c>
      <c r="T155" s="20">
        <v>19132.815359478227</v>
      </c>
      <c r="U155" s="20">
        <v>18097.753038562259</v>
      </c>
      <c r="V155" s="20">
        <v>17655.322648674191</v>
      </c>
      <c r="W155" s="20">
        <v>16866.509112892232</v>
      </c>
      <c r="X155" s="20">
        <v>15661.83144619932</v>
      </c>
      <c r="Y155" s="20">
        <v>14334.540276535115</v>
      </c>
      <c r="AA155" s="37">
        <f t="shared" si="3"/>
        <v>20169.921238777046</v>
      </c>
    </row>
    <row r="156" spans="1:27" ht="12" x14ac:dyDescent="0.25">
      <c r="A156" s="49">
        <v>42515</v>
      </c>
      <c r="B156" s="20">
        <v>13085.926104610822</v>
      </c>
      <c r="C156" s="20">
        <v>12026.341083100599</v>
      </c>
      <c r="D156" s="20">
        <v>11222.200859447228</v>
      </c>
      <c r="E156" s="20">
        <v>10688.83212152212</v>
      </c>
      <c r="F156" s="20">
        <v>10362.884559456777</v>
      </c>
      <c r="G156" s="20">
        <v>10239.249277294062</v>
      </c>
      <c r="H156" s="20">
        <v>10291.360016056859</v>
      </c>
      <c r="I156" s="20">
        <v>10688.83212152212</v>
      </c>
      <c r="J156" s="20">
        <v>12026.341083100599</v>
      </c>
      <c r="K156" s="20">
        <v>13675.492698064436</v>
      </c>
      <c r="L156" s="20">
        <v>15424.77867378816</v>
      </c>
      <c r="M156" s="20">
        <v>16794.984569492313</v>
      </c>
      <c r="N156" s="20">
        <v>17995.575119419522</v>
      </c>
      <c r="O156" s="20">
        <v>18786.432213584336</v>
      </c>
      <c r="P156" s="20">
        <v>19253.385304066658</v>
      </c>
      <c r="Q156" s="20">
        <v>19520.069673029215</v>
      </c>
      <c r="R156" s="20">
        <v>19608.964462683398</v>
      </c>
      <c r="S156" s="20">
        <v>19241.123953769533</v>
      </c>
      <c r="T156" s="20">
        <v>18464.571768284699</v>
      </c>
      <c r="U156" s="20">
        <v>17565.406079828583</v>
      </c>
      <c r="V156" s="20">
        <v>17282.373243803188</v>
      </c>
      <c r="W156" s="20">
        <v>16571.214926569712</v>
      </c>
      <c r="X156" s="20">
        <v>15325.666092219701</v>
      </c>
      <c r="Y156" s="20">
        <v>14065.812349189706</v>
      </c>
      <c r="AA156" s="37">
        <f t="shared" si="3"/>
        <v>19608.964462683398</v>
      </c>
    </row>
    <row r="157" spans="1:27" ht="12" x14ac:dyDescent="0.25">
      <c r="A157" s="49">
        <v>42516</v>
      </c>
      <c r="B157" s="18">
        <v>12750.782529822633</v>
      </c>
      <c r="C157" s="18">
        <v>11817.898128049408</v>
      </c>
      <c r="D157" s="18">
        <v>11127.175394644479</v>
      </c>
      <c r="E157" s="18">
        <v>10673.505433650709</v>
      </c>
      <c r="F157" s="18">
        <v>10424.191310942422</v>
      </c>
      <c r="G157" s="18">
        <v>10428.278427708132</v>
      </c>
      <c r="H157" s="18">
        <v>10538.630580382292</v>
      </c>
      <c r="I157" s="18">
        <v>11055.650851244562</v>
      </c>
      <c r="J157" s="18">
        <v>12665.974856934157</v>
      </c>
      <c r="K157" s="18">
        <v>14558.309919457717</v>
      </c>
      <c r="L157" s="18">
        <v>16239.136689355804</v>
      </c>
      <c r="M157" s="18">
        <v>17436.661901708729</v>
      </c>
      <c r="N157" s="18">
        <v>18438.005509307586</v>
      </c>
      <c r="O157" s="18">
        <v>19124.641125946808</v>
      </c>
      <c r="P157" s="18">
        <v>19506.786543540657</v>
      </c>
      <c r="Q157" s="18">
        <v>19705.011706677575</v>
      </c>
      <c r="R157" s="18">
        <v>19711.142381826139</v>
      </c>
      <c r="S157" s="18">
        <v>19404.608624397915</v>
      </c>
      <c r="T157" s="18">
        <v>18647.470243550208</v>
      </c>
      <c r="U157" s="18">
        <v>17744.217438328378</v>
      </c>
      <c r="V157" s="18">
        <v>17553.144729531454</v>
      </c>
      <c r="W157" s="18">
        <v>16735.721376389527</v>
      </c>
      <c r="X157" s="18">
        <v>15373.689714216789</v>
      </c>
      <c r="Y157" s="18">
        <v>13802.193317801435</v>
      </c>
      <c r="AA157" s="37">
        <f t="shared" si="3"/>
        <v>19711.142381826139</v>
      </c>
    </row>
    <row r="158" spans="1:27" ht="12" x14ac:dyDescent="0.25">
      <c r="A158" s="49">
        <v>42517</v>
      </c>
      <c r="B158" s="18">
        <v>12484.098160860078</v>
      </c>
      <c r="C158" s="18">
        <v>11529.756396066878</v>
      </c>
      <c r="D158" s="18">
        <v>10902.38397253045</v>
      </c>
      <c r="E158" s="18">
        <v>10518.194996553744</v>
      </c>
      <c r="F158" s="18">
        <v>10389.45081843389</v>
      </c>
      <c r="G158" s="18">
        <v>10868.665259213345</v>
      </c>
      <c r="H158" s="18">
        <v>11859.791074897932</v>
      </c>
      <c r="I158" s="18">
        <v>12723.194491654092</v>
      </c>
      <c r="J158" s="18">
        <v>13876.783198775636</v>
      </c>
      <c r="K158" s="18">
        <v>15287.860262136886</v>
      </c>
      <c r="L158" s="18">
        <v>16636.608794821066</v>
      </c>
      <c r="M158" s="18">
        <v>17832.090448791136</v>
      </c>
      <c r="N158" s="18">
        <v>18706.733436652998</v>
      </c>
      <c r="O158" s="18">
        <v>19374.977027846522</v>
      </c>
      <c r="P158" s="18">
        <v>19762.23134139751</v>
      </c>
      <c r="Q158" s="18">
        <v>19944.108037471589</v>
      </c>
      <c r="R158" s="18">
        <v>19653.922747106204</v>
      </c>
      <c r="S158" s="18">
        <v>18892.697249492783</v>
      </c>
      <c r="T158" s="18">
        <v>18172.342919536462</v>
      </c>
      <c r="U158" s="18">
        <v>17467.315277451551</v>
      </c>
      <c r="V158" s="18">
        <v>17385.572942137358</v>
      </c>
      <c r="W158" s="18">
        <v>16631.499898863931</v>
      </c>
      <c r="X158" s="18">
        <v>15282.751366179749</v>
      </c>
      <c r="Y158" s="18">
        <v>13630.53441364163</v>
      </c>
      <c r="AA158" s="37">
        <f t="shared" si="3"/>
        <v>19944.108037471589</v>
      </c>
    </row>
    <row r="159" spans="1:27" ht="12" x14ac:dyDescent="0.25">
      <c r="A159" s="49">
        <v>42518</v>
      </c>
      <c r="B159" s="20">
        <v>12289.960114488871</v>
      </c>
      <c r="C159" s="20">
        <v>11366.271725438493</v>
      </c>
      <c r="D159" s="20">
        <v>10781.814027942015</v>
      </c>
      <c r="E159" s="20">
        <v>10414.995298219575</v>
      </c>
      <c r="F159" s="20">
        <v>10326.100508565391</v>
      </c>
      <c r="G159" s="20">
        <v>10797.140715813426</v>
      </c>
      <c r="H159" s="20">
        <v>11829.13769915511</v>
      </c>
      <c r="I159" s="20">
        <v>12586.276080002819</v>
      </c>
      <c r="J159" s="20">
        <v>13663.231347767307</v>
      </c>
      <c r="K159" s="20">
        <v>14946.586012200132</v>
      </c>
      <c r="L159" s="20">
        <v>16256.50693561007</v>
      </c>
      <c r="M159" s="20">
        <v>17577.667430125708</v>
      </c>
      <c r="N159" s="20">
        <v>18506.464715133225</v>
      </c>
      <c r="O159" s="20">
        <v>19264.624875172361</v>
      </c>
      <c r="P159" s="20">
        <v>19675.380110126178</v>
      </c>
      <c r="Q159" s="20">
        <v>19791.862937948903</v>
      </c>
      <c r="R159" s="20">
        <v>19780.623366843203</v>
      </c>
      <c r="S159" s="20">
        <v>19385.194819760796</v>
      </c>
      <c r="T159" s="20">
        <v>18762.931292181504</v>
      </c>
      <c r="U159" s="20">
        <v>18070.165000393721</v>
      </c>
      <c r="V159" s="20">
        <v>17847.417136662545</v>
      </c>
      <c r="W159" s="20">
        <v>17039.189796243467</v>
      </c>
      <c r="X159" s="20">
        <v>15651.613654285045</v>
      </c>
      <c r="Y159" s="20">
        <v>14096.465724932528</v>
      </c>
      <c r="AA159" s="37">
        <f t="shared" si="3"/>
        <v>19791.862937948903</v>
      </c>
    </row>
    <row r="160" spans="1:27" ht="12" x14ac:dyDescent="0.25">
      <c r="A160" s="49">
        <v>42519</v>
      </c>
      <c r="B160" s="20">
        <v>12685.388661571278</v>
      </c>
      <c r="C160" s="20">
        <v>11668.718366101006</v>
      </c>
      <c r="D160" s="20">
        <v>11059.737968010271</v>
      </c>
      <c r="E160" s="20">
        <v>10686.788563139266</v>
      </c>
      <c r="F160" s="20">
        <v>10554.979047445131</v>
      </c>
      <c r="G160" s="20">
        <v>10983.104528653215</v>
      </c>
      <c r="H160" s="20">
        <v>11984.448136252075</v>
      </c>
      <c r="I160" s="20">
        <v>12733.412283568367</v>
      </c>
      <c r="J160" s="20">
        <v>13644.839322321614</v>
      </c>
      <c r="K160" s="20">
        <v>14777.992445614611</v>
      </c>
      <c r="L160" s="20">
        <v>15946.907840607566</v>
      </c>
      <c r="M160" s="20">
        <v>16769.44008970663</v>
      </c>
      <c r="N160" s="20">
        <v>17262.959439166068</v>
      </c>
      <c r="O160" s="20">
        <v>17585.841663657127</v>
      </c>
      <c r="P160" s="20">
        <v>17361.0502415431</v>
      </c>
      <c r="Q160" s="20">
        <v>17112.757898026241</v>
      </c>
      <c r="R160" s="20">
        <v>16954.38212335499</v>
      </c>
      <c r="S160" s="20">
        <v>16754.113401835217</v>
      </c>
      <c r="T160" s="20">
        <v>16570.193147378286</v>
      </c>
      <c r="U160" s="20">
        <v>16012.30170885892</v>
      </c>
      <c r="V160" s="20">
        <v>15958.147411713268</v>
      </c>
      <c r="W160" s="20">
        <v>15418.647998639595</v>
      </c>
      <c r="X160" s="20">
        <v>14298.778004835156</v>
      </c>
      <c r="Y160" s="20">
        <v>12912.223642068162</v>
      </c>
      <c r="AA160" s="37">
        <f t="shared" si="3"/>
        <v>17585.841663657127</v>
      </c>
    </row>
    <row r="161" spans="1:27" ht="12" x14ac:dyDescent="0.25">
      <c r="A161" s="49">
        <v>42520</v>
      </c>
      <c r="B161" s="20">
        <v>11530.778175258305</v>
      </c>
      <c r="C161" s="20">
        <v>10534.543463616583</v>
      </c>
      <c r="D161" s="20">
        <v>10044.089451731426</v>
      </c>
      <c r="E161" s="20">
        <v>9739.5992526860591</v>
      </c>
      <c r="F161" s="20">
        <v>9683.4013971575514</v>
      </c>
      <c r="G161" s="20">
        <v>10125.831787045619</v>
      </c>
      <c r="H161" s="20">
        <v>11100.609135667366</v>
      </c>
      <c r="I161" s="20">
        <v>11871.030646003634</v>
      </c>
      <c r="J161" s="20">
        <v>12935.724563470993</v>
      </c>
      <c r="K161" s="20">
        <v>14460.219117080685</v>
      </c>
      <c r="L161" s="20">
        <v>15797.728078659164</v>
      </c>
      <c r="M161" s="20">
        <v>16879.79224238079</v>
      </c>
      <c r="N161" s="20">
        <v>17724.803633691256</v>
      </c>
      <c r="O161" s="20">
        <v>18374.65519943909</v>
      </c>
      <c r="P161" s="20">
        <v>18755.778837841513</v>
      </c>
      <c r="Q161" s="20">
        <v>18999.984064592663</v>
      </c>
      <c r="R161" s="20">
        <v>18931.524858767025</v>
      </c>
      <c r="S161" s="20">
        <v>18415.526367096183</v>
      </c>
      <c r="T161" s="20">
        <v>17488.772640471525</v>
      </c>
      <c r="U161" s="20">
        <v>16723.460026092398</v>
      </c>
      <c r="V161" s="20">
        <v>16494.581487212658</v>
      </c>
      <c r="W161" s="20">
        <v>15809.989428956293</v>
      </c>
      <c r="X161" s="20">
        <v>14741.208394723224</v>
      </c>
      <c r="Y161" s="20">
        <v>13579.445454070261</v>
      </c>
      <c r="AA161" s="37">
        <f t="shared" si="3"/>
        <v>18999.984064592663</v>
      </c>
    </row>
    <row r="162" spans="1:27" ht="12" x14ac:dyDescent="0.25">
      <c r="A162" s="49">
        <v>42521</v>
      </c>
      <c r="B162" s="20">
        <v>12422.791409374433</v>
      </c>
      <c r="C162" s="20">
        <v>11427.578476924138</v>
      </c>
      <c r="D162" s="20">
        <v>10733.790405944927</v>
      </c>
      <c r="E162" s="20">
        <v>10280.120444951157</v>
      </c>
      <c r="F162" s="20">
        <v>10105.396203217071</v>
      </c>
      <c r="G162" s="20">
        <v>10074.742827474249</v>
      </c>
      <c r="H162" s="20">
        <v>10280.120444951157</v>
      </c>
      <c r="I162" s="20">
        <v>10941.211581804691</v>
      </c>
      <c r="J162" s="20">
        <v>12574.01472970569</v>
      </c>
      <c r="K162" s="20">
        <v>14376.433223383639</v>
      </c>
      <c r="L162" s="20">
        <v>15954.060294947558</v>
      </c>
      <c r="M162" s="20">
        <v>17162.825078406182</v>
      </c>
      <c r="N162" s="20">
        <v>17935.290147125303</v>
      </c>
      <c r="O162" s="20">
        <v>18426.765938201886</v>
      </c>
      <c r="P162" s="20">
        <v>18508.508273516079</v>
      </c>
      <c r="Q162" s="20">
        <v>18433.918392541877</v>
      </c>
      <c r="R162" s="20">
        <v>18161.103348430759</v>
      </c>
      <c r="S162" s="20">
        <v>17563.362521445728</v>
      </c>
      <c r="T162" s="20">
        <v>16869.574450466516</v>
      </c>
      <c r="U162" s="20">
        <v>16134.915211830208</v>
      </c>
      <c r="V162" s="20">
        <v>16035.802630261751</v>
      </c>
      <c r="W162" s="20">
        <v>15540.239722419457</v>
      </c>
      <c r="X162" s="20">
        <v>14642.095813154765</v>
      </c>
      <c r="Y162" s="20">
        <v>13478.289314118947</v>
      </c>
      <c r="AA162" s="37">
        <f t="shared" si="3"/>
        <v>18508.508273516079</v>
      </c>
    </row>
    <row r="163" spans="1:27" ht="12" x14ac:dyDescent="0.25">
      <c r="A163" s="49">
        <v>42522</v>
      </c>
      <c r="B163" s="20">
        <v>12415.638955034441</v>
      </c>
      <c r="C163" s="20">
        <v>11460.275411049815</v>
      </c>
      <c r="D163" s="20">
        <v>10832.902987513386</v>
      </c>
      <c r="E163" s="20">
        <v>10392.516156008172</v>
      </c>
      <c r="F163" s="20">
        <v>10151.376266831305</v>
      </c>
      <c r="G163" s="20">
        <v>10139.114916534176</v>
      </c>
      <c r="H163" s="20">
        <v>10233.118602145498</v>
      </c>
      <c r="I163" s="20">
        <v>10702.115251010677</v>
      </c>
      <c r="J163" s="20">
        <v>12092.75673054338</v>
      </c>
      <c r="K163" s="20">
        <v>13774.605279632895</v>
      </c>
      <c r="L163" s="20">
        <v>15290.925599711169</v>
      </c>
      <c r="M163" s="20">
        <v>16416.926268664174</v>
      </c>
      <c r="N163" s="20">
        <v>17337.549320140268</v>
      </c>
      <c r="O163" s="20">
        <v>17964.921743676699</v>
      </c>
      <c r="P163" s="20">
        <v>18285.760409784903</v>
      </c>
      <c r="Q163" s="20">
        <v>18206.061632853565</v>
      </c>
      <c r="R163" s="20">
        <v>17818.807319302578</v>
      </c>
      <c r="S163" s="20">
        <v>17149.541948917627</v>
      </c>
      <c r="T163" s="20">
        <v>16403.643139175616</v>
      </c>
      <c r="U163" s="20">
        <v>15890.709985079058</v>
      </c>
      <c r="V163" s="20">
        <v>15880.492193164784</v>
      </c>
      <c r="W163" s="20">
        <v>15524.913034548046</v>
      </c>
      <c r="X163" s="20">
        <v>14548.092127543443</v>
      </c>
      <c r="Y163" s="20">
        <v>13247.367216856352</v>
      </c>
      <c r="AA163" s="37">
        <f t="shared" si="3"/>
        <v>18285.760409784903</v>
      </c>
    </row>
    <row r="164" spans="1:27" ht="12" x14ac:dyDescent="0.25">
      <c r="A164" s="49">
        <v>42523</v>
      </c>
      <c r="B164" s="20">
        <v>12067.212250757695</v>
      </c>
      <c r="C164" s="20">
        <v>11247.745339232913</v>
      </c>
      <c r="D164" s="20">
        <v>10774.661573602023</v>
      </c>
      <c r="E164" s="20">
        <v>10510.020763022325</v>
      </c>
      <c r="F164" s="20">
        <v>10542.717697148002</v>
      </c>
      <c r="G164" s="20">
        <v>11113.892265155922</v>
      </c>
      <c r="H164" s="20">
        <v>12126.475443860485</v>
      </c>
      <c r="I164" s="20">
        <v>12801.871489394001</v>
      </c>
      <c r="J164" s="20">
        <v>13425.156796164722</v>
      </c>
      <c r="K164" s="20">
        <v>14143.467567738189</v>
      </c>
      <c r="L164" s="20">
        <v>14828.059625994554</v>
      </c>
      <c r="M164" s="20">
        <v>15214.292160354114</v>
      </c>
      <c r="N164" s="20">
        <v>15591.328681990828</v>
      </c>
      <c r="O164" s="20">
        <v>15842.68636308197</v>
      </c>
      <c r="P164" s="20">
        <v>16011.279929667493</v>
      </c>
      <c r="Q164" s="20">
        <v>16003.105696136074</v>
      </c>
      <c r="R164" s="20">
        <v>15964.278086861832</v>
      </c>
      <c r="S164" s="20">
        <v>15771.161819682051</v>
      </c>
      <c r="T164" s="20">
        <v>15572.936656545135</v>
      </c>
      <c r="U164" s="20">
        <v>15354.275909579668</v>
      </c>
      <c r="V164" s="20">
        <v>15423.756894596732</v>
      </c>
      <c r="W164" s="20">
        <v>14992.566075814366</v>
      </c>
      <c r="X164" s="20">
        <v>13876.783198775636</v>
      </c>
      <c r="Y164" s="20">
        <v>12550.51380830286</v>
      </c>
      <c r="AA164" s="37">
        <f t="shared" si="3"/>
        <v>16011.279929667493</v>
      </c>
    </row>
    <row r="165" spans="1:27" ht="12" x14ac:dyDescent="0.25">
      <c r="A165" s="49">
        <v>42524</v>
      </c>
      <c r="B165" s="20">
        <v>11332.553012121389</v>
      </c>
      <c r="C165" s="20">
        <v>10504.911867065188</v>
      </c>
      <c r="D165" s="20">
        <v>9991.9787129686283</v>
      </c>
      <c r="E165" s="20">
        <v>9683.4013971575514</v>
      </c>
      <c r="F165" s="20">
        <v>9665.009371711858</v>
      </c>
      <c r="G165" s="20">
        <v>10188.160317722692</v>
      </c>
      <c r="H165" s="20">
        <v>11236.505768127212</v>
      </c>
      <c r="I165" s="20">
        <v>11899.640463363601</v>
      </c>
      <c r="J165" s="20">
        <v>12530.078224474311</v>
      </c>
      <c r="K165" s="20">
        <v>13418.00434182473</v>
      </c>
      <c r="L165" s="20">
        <v>14303.886900792293</v>
      </c>
      <c r="M165" s="20">
        <v>15049.785710534301</v>
      </c>
      <c r="N165" s="20">
        <v>15589.285123607973</v>
      </c>
      <c r="O165" s="20">
        <v>15978.582995541816</v>
      </c>
      <c r="P165" s="20">
        <v>16141.045886978773</v>
      </c>
      <c r="Q165" s="20">
        <v>16194.178404932998</v>
      </c>
      <c r="R165" s="20">
        <v>15995.953241796082</v>
      </c>
      <c r="S165" s="20">
        <v>15781.379611596325</v>
      </c>
      <c r="T165" s="20">
        <v>15413.539102682458</v>
      </c>
      <c r="U165" s="20">
        <v>15092.700436574252</v>
      </c>
      <c r="V165" s="20">
        <v>15197.943693291276</v>
      </c>
      <c r="W165" s="20">
        <v>14642.095813154765</v>
      </c>
      <c r="X165" s="20">
        <v>13553.900974284576</v>
      </c>
      <c r="Y165" s="20">
        <v>12175.520845049001</v>
      </c>
      <c r="AA165" s="37">
        <f t="shared" si="3"/>
        <v>16194.178404932998</v>
      </c>
    </row>
    <row r="166" spans="1:27" ht="12" x14ac:dyDescent="0.25">
      <c r="A166" s="49">
        <v>42525</v>
      </c>
      <c r="B166" s="20">
        <v>10912.601764444724</v>
      </c>
      <c r="C166" s="20">
        <v>10063.503256368547</v>
      </c>
      <c r="D166" s="20">
        <v>9531.1562976348669</v>
      </c>
      <c r="E166" s="20">
        <v>9253.2323575666123</v>
      </c>
      <c r="F166" s="20">
        <v>9249.1452408009027</v>
      </c>
      <c r="G166" s="20">
        <v>9759.01305732318</v>
      </c>
      <c r="H166" s="20">
        <v>10775.68335279345</v>
      </c>
      <c r="I166" s="20">
        <v>10926.906673124708</v>
      </c>
      <c r="J166" s="20">
        <v>12259.306738746049</v>
      </c>
      <c r="K166" s="20">
        <v>13459.897288673254</v>
      </c>
      <c r="L166" s="20">
        <v>14447.957766783557</v>
      </c>
      <c r="M166" s="20">
        <v>15221.444614694106</v>
      </c>
      <c r="N166" s="20">
        <v>15748.682677470648</v>
      </c>
      <c r="O166" s="20">
        <v>16376.055101007078</v>
      </c>
      <c r="P166" s="20">
        <v>16825.637945235136</v>
      </c>
      <c r="Q166" s="20">
        <v>17128.08458589765</v>
      </c>
      <c r="R166" s="20">
        <v>17357.984903968816</v>
      </c>
      <c r="S166" s="20">
        <v>17403.964967583051</v>
      </c>
      <c r="T166" s="20">
        <v>17106.627222877676</v>
      </c>
      <c r="U166" s="20">
        <v>16411.817372707035</v>
      </c>
      <c r="V166" s="20">
        <v>16066.456006004573</v>
      </c>
      <c r="W166" s="20">
        <v>15481.998308508095</v>
      </c>
      <c r="X166" s="20">
        <v>14326.366043003696</v>
      </c>
      <c r="Y166" s="20">
        <v>12839.677319476816</v>
      </c>
      <c r="AA166" s="37">
        <f t="shared" si="3"/>
        <v>17403.964967583051</v>
      </c>
    </row>
    <row r="167" spans="1:27" ht="12" x14ac:dyDescent="0.25">
      <c r="A167" s="49">
        <v>42526</v>
      </c>
      <c r="B167" s="20">
        <v>11490.928786792638</v>
      </c>
      <c r="C167" s="20">
        <v>10579.501748039389</v>
      </c>
      <c r="D167" s="20">
        <v>9960.3035580343785</v>
      </c>
      <c r="E167" s="20">
        <v>9577.1363612491004</v>
      </c>
      <c r="F167" s="20">
        <v>9454.5228582778109</v>
      </c>
      <c r="G167" s="20">
        <v>9877.5394435287581</v>
      </c>
      <c r="H167" s="20">
        <v>10764.443781687749</v>
      </c>
      <c r="I167" s="20">
        <v>11693.241066695264</v>
      </c>
      <c r="J167" s="20">
        <v>12951.051251342404</v>
      </c>
      <c r="K167" s="20">
        <v>14320.235367855132</v>
      </c>
      <c r="L167" s="20">
        <v>15712.920405770688</v>
      </c>
      <c r="M167" s="20">
        <v>16939.05543548358</v>
      </c>
      <c r="N167" s="20">
        <v>17870.918058065377</v>
      </c>
      <c r="O167" s="20">
        <v>18722.060124524407</v>
      </c>
      <c r="P167" s="20">
        <v>19305.496042829458</v>
      </c>
      <c r="Q167" s="20">
        <v>19722.381952931839</v>
      </c>
      <c r="R167" s="20">
        <v>19896.084415474499</v>
      </c>
      <c r="S167" s="20">
        <v>19819.450976117445</v>
      </c>
      <c r="T167" s="20">
        <v>19331.040522615142</v>
      </c>
      <c r="U167" s="20">
        <v>18330.71869420771</v>
      </c>
      <c r="V167" s="20">
        <v>17763.631242965497</v>
      </c>
      <c r="W167" s="20">
        <v>16862.421996126523</v>
      </c>
      <c r="X167" s="20">
        <v>15430.909348936724</v>
      </c>
      <c r="Y167" s="20">
        <v>13731.690553592944</v>
      </c>
      <c r="AA167" s="37">
        <f t="shared" si="3"/>
        <v>19896.084415474499</v>
      </c>
    </row>
    <row r="168" spans="1:27" ht="12" x14ac:dyDescent="0.25">
      <c r="A168" s="49">
        <v>42527</v>
      </c>
      <c r="B168" s="20">
        <v>12355.353982740224</v>
      </c>
      <c r="C168" s="20">
        <v>11277.376935784308</v>
      </c>
      <c r="D168" s="20">
        <v>10541.695917956575</v>
      </c>
      <c r="E168" s="20">
        <v>10074.742827474249</v>
      </c>
      <c r="F168" s="20">
        <v>9857.1038597002098</v>
      </c>
      <c r="G168" s="20">
        <v>10187.138538531264</v>
      </c>
      <c r="H168" s="20">
        <v>10893.187959807603</v>
      </c>
      <c r="I168" s="20">
        <v>11831.181257537964</v>
      </c>
      <c r="J168" s="20">
        <v>13306.630409959142</v>
      </c>
      <c r="K168" s="20">
        <v>14905.714844543036</v>
      </c>
      <c r="L168" s="20">
        <v>16531.365538104044</v>
      </c>
      <c r="M168" s="20">
        <v>18001.705794568083</v>
      </c>
      <c r="N168" s="20">
        <v>19168.577631178185</v>
      </c>
      <c r="O168" s="20">
        <v>20042.198839848621</v>
      </c>
      <c r="P168" s="20">
        <v>20650.157458747926</v>
      </c>
      <c r="Q168" s="20">
        <v>20987.344591918973</v>
      </c>
      <c r="R168" s="20">
        <v>21097.696744593133</v>
      </c>
      <c r="S168" s="20">
        <v>20895.384464690505</v>
      </c>
      <c r="T168" s="20">
        <v>20240.424002985535</v>
      </c>
      <c r="U168" s="20">
        <v>19187.991435815307</v>
      </c>
      <c r="V168" s="20">
        <v>18492.159806453241</v>
      </c>
      <c r="W168" s="20">
        <v>17706.411608245562</v>
      </c>
      <c r="X168" s="20">
        <v>16381.163996964215</v>
      </c>
      <c r="Y168" s="20">
        <v>14997.674971771503</v>
      </c>
      <c r="AA168" s="37">
        <f t="shared" si="3"/>
        <v>21097.696744593133</v>
      </c>
    </row>
    <row r="169" spans="1:27" ht="12" x14ac:dyDescent="0.25">
      <c r="A169" s="49">
        <v>42528</v>
      </c>
      <c r="B169" s="20">
        <v>13630.53441364163</v>
      </c>
      <c r="C169" s="20">
        <v>12555.622704259997</v>
      </c>
      <c r="D169" s="20">
        <v>11781.114077158021</v>
      </c>
      <c r="E169" s="20">
        <v>11290.660065272865</v>
      </c>
      <c r="F169" s="20">
        <v>10951.429373718966</v>
      </c>
      <c r="G169" s="20">
        <v>10831.881208321958</v>
      </c>
      <c r="H169" s="20">
        <v>10932.015569081845</v>
      </c>
      <c r="I169" s="20">
        <v>11600.259160275369</v>
      </c>
      <c r="J169" s="20">
        <v>13287.216605322021</v>
      </c>
      <c r="K169" s="20">
        <v>15065.112398405712</v>
      </c>
      <c r="L169" s="20">
        <v>16840.964633106549</v>
      </c>
      <c r="M169" s="20">
        <v>18369.546303481951</v>
      </c>
      <c r="N169" s="20">
        <v>19357.606781592254</v>
      </c>
      <c r="O169" s="20">
        <v>20041.177060657192</v>
      </c>
      <c r="P169" s="20">
        <v>20441.714503696738</v>
      </c>
      <c r="Q169" s="20">
        <v>20549.001318796614</v>
      </c>
      <c r="R169" s="20">
        <v>20178.095472308465</v>
      </c>
      <c r="S169" s="20">
        <v>19608.964462683398</v>
      </c>
      <c r="T169" s="20">
        <v>18845.695406687122</v>
      </c>
      <c r="U169" s="20">
        <v>18058.925429288018</v>
      </c>
      <c r="V169" s="20">
        <v>17517.382457831493</v>
      </c>
      <c r="W169" s="20">
        <v>16778.636102429475</v>
      </c>
      <c r="X169" s="20">
        <v>15607.677149053667</v>
      </c>
      <c r="Y169" s="20">
        <v>14314.104692706567</v>
      </c>
      <c r="AA169" s="37">
        <f t="shared" si="3"/>
        <v>20549.001318796614</v>
      </c>
    </row>
    <row r="170" spans="1:27" ht="12" x14ac:dyDescent="0.25">
      <c r="A170" s="49">
        <v>42529</v>
      </c>
      <c r="B170" s="20">
        <v>13087.969662993677</v>
      </c>
      <c r="C170" s="20">
        <v>12075.386484289114</v>
      </c>
      <c r="D170" s="20">
        <v>11340.727245652808</v>
      </c>
      <c r="E170" s="20">
        <v>10698.028134244967</v>
      </c>
      <c r="F170" s="20">
        <v>10493.672295959486</v>
      </c>
      <c r="G170" s="20">
        <v>10414.995298219575</v>
      </c>
      <c r="H170" s="20">
        <v>10429.300206899559</v>
      </c>
      <c r="I170" s="20">
        <v>10867.643480021918</v>
      </c>
      <c r="J170" s="20">
        <v>12345.136190825951</v>
      </c>
      <c r="K170" s="20">
        <v>14294.690888069446</v>
      </c>
      <c r="L170" s="20">
        <v>16113.457848810232</v>
      </c>
      <c r="M170" s="20">
        <v>17632.843506462788</v>
      </c>
      <c r="N170" s="20">
        <v>18518.726065430354</v>
      </c>
      <c r="O170" s="20">
        <v>18720.016566141552</v>
      </c>
      <c r="P170" s="20">
        <v>18493.181585644666</v>
      </c>
      <c r="Q170" s="20">
        <v>18351.154278036258</v>
      </c>
      <c r="R170" s="20">
        <v>18081.404571499421</v>
      </c>
      <c r="S170" s="20">
        <v>17792.241060325465</v>
      </c>
      <c r="T170" s="20">
        <v>17234.349621806101</v>
      </c>
      <c r="U170" s="20">
        <v>16555.888238698302</v>
      </c>
      <c r="V170" s="20">
        <v>16170.677483530168</v>
      </c>
      <c r="W170" s="20">
        <v>15569.871318970852</v>
      </c>
      <c r="X170" s="20">
        <v>14284.473096155172</v>
      </c>
      <c r="Y170" s="20">
        <v>13020.532236359468</v>
      </c>
      <c r="AA170" s="37">
        <f t="shared" si="3"/>
        <v>18720.016566141552</v>
      </c>
    </row>
    <row r="171" spans="1:27" ht="12" x14ac:dyDescent="0.25">
      <c r="A171" s="49">
        <v>42530</v>
      </c>
      <c r="B171" s="20">
        <v>11700.393521035256</v>
      </c>
      <c r="C171" s="20">
        <v>10771.596236027741</v>
      </c>
      <c r="D171" s="20">
        <v>10120.722891088482</v>
      </c>
      <c r="E171" s="20">
        <v>9784.5575371088653</v>
      </c>
      <c r="F171" s="20">
        <v>9737.5556943032043</v>
      </c>
      <c r="G171" s="20">
        <v>10163.637617128434</v>
      </c>
      <c r="H171" s="20">
        <v>10948.364036144683</v>
      </c>
      <c r="I171" s="20">
        <v>11802.571440177997</v>
      </c>
      <c r="J171" s="20">
        <v>13032.793586656597</v>
      </c>
      <c r="K171" s="20">
        <v>14517.438751800621</v>
      </c>
      <c r="L171" s="20">
        <v>16115.501407193087</v>
      </c>
      <c r="M171" s="20">
        <v>17710.498725011272</v>
      </c>
      <c r="N171" s="20">
        <v>18910.067495747051</v>
      </c>
      <c r="O171" s="20">
        <v>19890.975519517364</v>
      </c>
      <c r="P171" s="20">
        <v>20410.039348762486</v>
      </c>
      <c r="Q171" s="20">
        <v>20254.728911665519</v>
      </c>
      <c r="R171" s="20">
        <v>19977.826750788692</v>
      </c>
      <c r="S171" s="20">
        <v>19270.755550320926</v>
      </c>
      <c r="T171" s="20">
        <v>18430.853054967596</v>
      </c>
      <c r="U171" s="20">
        <v>17677.801790885595</v>
      </c>
      <c r="V171" s="20">
        <v>17251.719868060365</v>
      </c>
      <c r="W171" s="20">
        <v>16512.973512658351</v>
      </c>
      <c r="X171" s="20">
        <v>15140.724058571341</v>
      </c>
      <c r="Y171" s="20">
        <v>13622.36018011021</v>
      </c>
      <c r="AA171" s="37">
        <f t="shared" si="3"/>
        <v>20410.039348762486</v>
      </c>
    </row>
    <row r="172" spans="1:27" ht="12" x14ac:dyDescent="0.25">
      <c r="A172" s="49">
        <v>42531</v>
      </c>
      <c r="B172" s="20">
        <v>12240.914713300355</v>
      </c>
      <c r="C172" s="20">
        <v>11268.180923061462</v>
      </c>
      <c r="D172" s="20">
        <v>10665.331200119292</v>
      </c>
      <c r="E172" s="20">
        <v>10283.185782525439</v>
      </c>
      <c r="F172" s="20">
        <v>10184.073200956982</v>
      </c>
      <c r="G172" s="20">
        <v>10599.937331867937</v>
      </c>
      <c r="H172" s="20">
        <v>11388.750867649896</v>
      </c>
      <c r="I172" s="20">
        <v>12393.159812823038</v>
      </c>
      <c r="J172" s="20">
        <v>13783.801292355742</v>
      </c>
      <c r="K172" s="20">
        <v>15237.793081756945</v>
      </c>
      <c r="L172" s="20">
        <v>16576.323822526851</v>
      </c>
      <c r="M172" s="20">
        <v>17772.827255688346</v>
      </c>
      <c r="N172" s="20">
        <v>18686.297852824449</v>
      </c>
      <c r="O172" s="20">
        <v>19186.969656623878</v>
      </c>
      <c r="P172" s="20">
        <v>19160.403397646765</v>
      </c>
      <c r="Q172" s="20">
        <v>18501.355819176086</v>
      </c>
      <c r="R172" s="20">
        <v>17903.614992191055</v>
      </c>
      <c r="S172" s="20">
        <v>17620.582156165659</v>
      </c>
      <c r="T172" s="20">
        <v>17545.99227519146</v>
      </c>
      <c r="U172" s="20">
        <v>17008.536420500644</v>
      </c>
      <c r="V172" s="20">
        <v>16829.725062000845</v>
      </c>
      <c r="W172" s="20">
        <v>16023.541279964622</v>
      </c>
      <c r="X172" s="20">
        <v>14663.553176174741</v>
      </c>
      <c r="Y172" s="20">
        <v>13199.343594859263</v>
      </c>
      <c r="AA172" s="37">
        <f t="shared" si="3"/>
        <v>19186.969656623878</v>
      </c>
    </row>
    <row r="173" spans="1:27" ht="12" x14ac:dyDescent="0.25">
      <c r="A173" s="49">
        <v>42532</v>
      </c>
      <c r="B173" s="20">
        <v>11955.838318892107</v>
      </c>
      <c r="C173" s="20">
        <v>11042.367721756005</v>
      </c>
      <c r="D173" s="20">
        <v>10393.5379351996</v>
      </c>
      <c r="E173" s="20">
        <v>10041.024114157144</v>
      </c>
      <c r="F173" s="20">
        <v>9960.3035580343785</v>
      </c>
      <c r="G173" s="20">
        <v>10327.122287756818</v>
      </c>
      <c r="H173" s="20">
        <v>11153.741653621591</v>
      </c>
      <c r="I173" s="20">
        <v>12049.842004503429</v>
      </c>
      <c r="J173" s="20">
        <v>13322.97887702198</v>
      </c>
      <c r="K173" s="20">
        <v>14924.106869988729</v>
      </c>
      <c r="L173" s="20">
        <v>16339.271050115691</v>
      </c>
      <c r="M173" s="20">
        <v>17508.186445108648</v>
      </c>
      <c r="N173" s="20">
        <v>18230.584333447823</v>
      </c>
      <c r="O173" s="20">
        <v>18671.992944144466</v>
      </c>
      <c r="P173" s="20">
        <v>18230.584333447823</v>
      </c>
      <c r="Q173" s="20">
        <v>17450.966810388712</v>
      </c>
      <c r="R173" s="20">
        <v>17052.472925732021</v>
      </c>
      <c r="S173" s="20">
        <v>16927.815864377877</v>
      </c>
      <c r="T173" s="20">
        <v>16750.026285069507</v>
      </c>
      <c r="U173" s="20">
        <v>16210.526871995837</v>
      </c>
      <c r="V173" s="20">
        <v>15950.994957373276</v>
      </c>
      <c r="W173" s="20">
        <v>15409.451985916749</v>
      </c>
      <c r="X173" s="20">
        <v>14207.839656798116</v>
      </c>
      <c r="Y173" s="20">
        <v>12839.677319476816</v>
      </c>
      <c r="AA173" s="37">
        <f t="shared" si="3"/>
        <v>18671.992944144466</v>
      </c>
    </row>
    <row r="174" spans="1:27" ht="12" x14ac:dyDescent="0.25">
      <c r="A174" s="49">
        <v>42533</v>
      </c>
      <c r="B174" s="20">
        <v>11597.193822701087</v>
      </c>
      <c r="C174" s="20">
        <v>10680.657887990701</v>
      </c>
      <c r="D174" s="20">
        <v>10091.091294537087</v>
      </c>
      <c r="E174" s="20">
        <v>9724.2725648146479</v>
      </c>
      <c r="F174" s="20">
        <v>9641.5084503090275</v>
      </c>
      <c r="G174" s="20">
        <v>9993.0004921600557</v>
      </c>
      <c r="H174" s="20">
        <v>10801.227832579136</v>
      </c>
      <c r="I174" s="20">
        <v>11500.124799515484</v>
      </c>
      <c r="J174" s="20">
        <v>12238.8711549175</v>
      </c>
      <c r="K174" s="20">
        <v>13205.474270007828</v>
      </c>
      <c r="L174" s="20">
        <v>14416.282611849309</v>
      </c>
      <c r="M174" s="20">
        <v>15708.833289004979</v>
      </c>
      <c r="N174" s="20">
        <v>17071.886730369144</v>
      </c>
      <c r="O174" s="20">
        <v>18269.411942722065</v>
      </c>
      <c r="P174" s="20">
        <v>19055.160140929744</v>
      </c>
      <c r="Q174" s="20">
        <v>19226.819045089549</v>
      </c>
      <c r="R174" s="20">
        <v>18741.47392916153</v>
      </c>
      <c r="S174" s="20">
        <v>17970.030639633835</v>
      </c>
      <c r="T174" s="20">
        <v>17378.420487797364</v>
      </c>
      <c r="U174" s="20">
        <v>16765.35297294092</v>
      </c>
      <c r="V174" s="20">
        <v>16437.361852492722</v>
      </c>
      <c r="W174" s="20">
        <v>15728.2470936421</v>
      </c>
      <c r="X174" s="20">
        <v>14328.409601386551</v>
      </c>
      <c r="Y174" s="20">
        <v>12893.831616622469</v>
      </c>
      <c r="AA174" s="37">
        <f t="shared" si="3"/>
        <v>19226.819045089549</v>
      </c>
    </row>
    <row r="175" spans="1:27" ht="12" x14ac:dyDescent="0.25">
      <c r="A175" s="49">
        <v>42534</v>
      </c>
      <c r="B175" s="20">
        <v>11609.455172998216</v>
      </c>
      <c r="C175" s="20">
        <v>10685.766783947838</v>
      </c>
      <c r="D175" s="20">
        <v>10078.829944239958</v>
      </c>
      <c r="E175" s="20">
        <v>9683.4013971575514</v>
      </c>
      <c r="F175" s="20">
        <v>9608.8115161833502</v>
      </c>
      <c r="G175" s="20">
        <v>9955.1946620772414</v>
      </c>
      <c r="H175" s="20">
        <v>10664.309420927864</v>
      </c>
      <c r="I175" s="20">
        <v>11614.564068955353</v>
      </c>
      <c r="J175" s="20">
        <v>12982.726406276654</v>
      </c>
      <c r="K175" s="20">
        <v>14388.694573680768</v>
      </c>
      <c r="L175" s="20">
        <v>15729.268872833527</v>
      </c>
      <c r="M175" s="20">
        <v>17004.449303734935</v>
      </c>
      <c r="N175" s="20">
        <v>17982.291989930964</v>
      </c>
      <c r="O175" s="20">
        <v>18474.789560198973</v>
      </c>
      <c r="P175" s="20">
        <v>18463.549989093273</v>
      </c>
      <c r="Q175" s="20">
        <v>17925.072355211028</v>
      </c>
      <c r="R175" s="20">
        <v>17370.246254265945</v>
      </c>
      <c r="S175" s="20">
        <v>16775.570764855194</v>
      </c>
      <c r="T175" s="20">
        <v>16242.202026930087</v>
      </c>
      <c r="U175" s="20">
        <v>15460.540945488119</v>
      </c>
      <c r="V175" s="20">
        <v>14984.391842282947</v>
      </c>
      <c r="W175" s="20">
        <v>14503.133843120637</v>
      </c>
      <c r="X175" s="20">
        <v>13577.401895687406</v>
      </c>
      <c r="Y175" s="20">
        <v>12405.421163120167</v>
      </c>
      <c r="AA175" s="37">
        <f t="shared" si="3"/>
        <v>18474.789560198973</v>
      </c>
    </row>
    <row r="176" spans="1:27" ht="12" x14ac:dyDescent="0.25">
      <c r="A176" s="49">
        <v>42535</v>
      </c>
      <c r="B176" s="20">
        <v>11299.856077995712</v>
      </c>
      <c r="C176" s="20">
        <v>10443.605115579543</v>
      </c>
      <c r="D176" s="20">
        <v>9838.7118342545164</v>
      </c>
      <c r="E176" s="20">
        <v>9474.9584421063591</v>
      </c>
      <c r="F176" s="20">
        <v>9312.4955506694023</v>
      </c>
      <c r="G176" s="20">
        <v>9377.8894189207567</v>
      </c>
      <c r="H176" s="20">
        <v>9603.7026202262132</v>
      </c>
      <c r="I176" s="20">
        <v>10243.336394059772</v>
      </c>
      <c r="J176" s="20">
        <v>11670.761924483861</v>
      </c>
      <c r="K176" s="20">
        <v>13352.610473573375</v>
      </c>
      <c r="L176" s="20">
        <v>14928.193986754439</v>
      </c>
      <c r="M176" s="20">
        <v>16313.726570330005</v>
      </c>
      <c r="N176" s="20">
        <v>17361.0502415431</v>
      </c>
      <c r="O176" s="20">
        <v>18206.061632853565</v>
      </c>
      <c r="P176" s="20">
        <v>18592.294167213127</v>
      </c>
      <c r="Q176" s="20">
        <v>18562.662570661731</v>
      </c>
      <c r="R176" s="20">
        <v>18066.077883628011</v>
      </c>
      <c r="S176" s="20">
        <v>17565.406079828583</v>
      </c>
      <c r="T176" s="20">
        <v>16776.59254404662</v>
      </c>
      <c r="U176" s="20">
        <v>15911.145568907607</v>
      </c>
      <c r="V176" s="20">
        <v>15579.067331693699</v>
      </c>
      <c r="W176" s="20">
        <v>15008.914542877204</v>
      </c>
      <c r="X176" s="20">
        <v>14037.202531829738</v>
      </c>
      <c r="Y176" s="20">
        <v>12910.180083685307</v>
      </c>
      <c r="AA176" s="37">
        <f t="shared" si="3"/>
        <v>18592.294167213127</v>
      </c>
    </row>
    <row r="177" spans="1:27" ht="12" x14ac:dyDescent="0.25">
      <c r="A177" s="49">
        <v>42536</v>
      </c>
      <c r="B177" s="20">
        <v>11824.028803197973</v>
      </c>
      <c r="C177" s="20">
        <v>11016.82324197032</v>
      </c>
      <c r="D177" s="20">
        <v>10370.037013796769</v>
      </c>
      <c r="E177" s="20">
        <v>9977.6738042886445</v>
      </c>
      <c r="F177" s="20">
        <v>9864.2563140402017</v>
      </c>
      <c r="G177" s="20">
        <v>9965.4124539915156</v>
      </c>
      <c r="H177" s="20">
        <v>10147.289150065595</v>
      </c>
      <c r="I177" s="20">
        <v>10742.986418667773</v>
      </c>
      <c r="J177" s="20">
        <v>12263.393855511758</v>
      </c>
      <c r="K177" s="20">
        <v>14049.463882126867</v>
      </c>
      <c r="L177" s="20">
        <v>15613.807824202231</v>
      </c>
      <c r="M177" s="20">
        <v>17007.514641309215</v>
      </c>
      <c r="N177" s="20">
        <v>18120.232180773663</v>
      </c>
      <c r="O177" s="20">
        <v>18822.194485284293</v>
      </c>
      <c r="P177" s="20">
        <v>19224.775486706694</v>
      </c>
      <c r="Q177" s="20">
        <v>19073.552166375437</v>
      </c>
      <c r="R177" s="20">
        <v>18539.161649258902</v>
      </c>
      <c r="S177" s="20">
        <v>17864.787382916813</v>
      </c>
      <c r="T177" s="20">
        <v>17143.411273769063</v>
      </c>
      <c r="U177" s="20">
        <v>16386.272892921352</v>
      </c>
      <c r="V177" s="20">
        <v>16235.049572590095</v>
      </c>
      <c r="W177" s="20">
        <v>15874.36151801622</v>
      </c>
      <c r="X177" s="20">
        <v>14800.471587826014</v>
      </c>
      <c r="Y177" s="20">
        <v>13590.685025175962</v>
      </c>
      <c r="AA177" s="37">
        <f t="shared" si="3"/>
        <v>19224.775486706694</v>
      </c>
    </row>
    <row r="178" spans="1:27" ht="12" x14ac:dyDescent="0.25">
      <c r="A178" s="49">
        <v>42537</v>
      </c>
      <c r="B178" s="20">
        <v>12293.025452063153</v>
      </c>
      <c r="C178" s="20">
        <v>11427.578476924138</v>
      </c>
      <c r="D178" s="20">
        <v>10871.730596787627</v>
      </c>
      <c r="E178" s="20">
        <v>10522.282113319454</v>
      </c>
      <c r="F178" s="20">
        <v>10402.733947922447</v>
      </c>
      <c r="G178" s="20">
        <v>10780.792248750588</v>
      </c>
      <c r="H178" s="20">
        <v>11513.407929004039</v>
      </c>
      <c r="I178" s="20">
        <v>12267.480972277468</v>
      </c>
      <c r="J178" s="20">
        <v>13234.084087367795</v>
      </c>
      <c r="K178" s="20">
        <v>14424.456845380728</v>
      </c>
      <c r="L178" s="20">
        <v>15953.03851575613</v>
      </c>
      <c r="M178" s="20">
        <v>17394.768954860203</v>
      </c>
      <c r="N178" s="20">
        <v>18369.546303481951</v>
      </c>
      <c r="O178" s="20">
        <v>19221.71014913241</v>
      </c>
      <c r="P178" s="20">
        <v>19808.211405011742</v>
      </c>
      <c r="Q178" s="20">
        <v>20152.550992522778</v>
      </c>
      <c r="R178" s="20">
        <v>20357.92860999969</v>
      </c>
      <c r="S178" s="20">
        <v>20212.835964816997</v>
      </c>
      <c r="T178" s="20">
        <v>19478.176726180689</v>
      </c>
      <c r="U178" s="20">
        <v>18207.083412044994</v>
      </c>
      <c r="V178" s="20">
        <v>17602.190130719966</v>
      </c>
      <c r="W178" s="20">
        <v>16831.7686203837</v>
      </c>
      <c r="X178" s="20">
        <v>15437.040024085289</v>
      </c>
      <c r="Y178" s="20">
        <v>13931.959275112717</v>
      </c>
      <c r="AA178" s="37">
        <f t="shared" si="3"/>
        <v>20357.92860999969</v>
      </c>
    </row>
    <row r="179" spans="1:27" ht="12" x14ac:dyDescent="0.25">
      <c r="A179" s="49">
        <v>42538</v>
      </c>
      <c r="B179" s="20">
        <v>12543.361353962868</v>
      </c>
      <c r="C179" s="20">
        <v>11591.063147552522</v>
      </c>
      <c r="D179" s="20">
        <v>10874.79593436191</v>
      </c>
      <c r="E179" s="20">
        <v>10453.822907493817</v>
      </c>
      <c r="F179" s="20">
        <v>10304.643145545415</v>
      </c>
      <c r="G179" s="20">
        <v>10629.568928419332</v>
      </c>
      <c r="H179" s="20">
        <v>11385.685530075614</v>
      </c>
      <c r="I179" s="20">
        <v>12208.217779174678</v>
      </c>
      <c r="J179" s="20">
        <v>13214.670282730674</v>
      </c>
      <c r="K179" s="20">
        <v>14286.516654538027</v>
      </c>
      <c r="L179" s="20">
        <v>15309.317625156862</v>
      </c>
      <c r="M179" s="20">
        <v>16234.027793398667</v>
      </c>
      <c r="N179" s="20">
        <v>17021.819549989199</v>
      </c>
      <c r="O179" s="20">
        <v>17706.411608245562</v>
      </c>
      <c r="P179" s="20">
        <v>17937.333705508157</v>
      </c>
      <c r="Q179" s="20">
        <v>17933.246588742448</v>
      </c>
      <c r="R179" s="20">
        <v>17756.478788625507</v>
      </c>
      <c r="S179" s="20">
        <v>17596.059455571401</v>
      </c>
      <c r="T179" s="20">
        <v>17268.068335123204</v>
      </c>
      <c r="U179" s="20">
        <v>16723.460026092398</v>
      </c>
      <c r="V179" s="20">
        <v>16397.512464027051</v>
      </c>
      <c r="W179" s="20">
        <v>15966.321645244687</v>
      </c>
      <c r="X179" s="20">
        <v>14567.505932180564</v>
      </c>
      <c r="Y179" s="20">
        <v>13106.36168843937</v>
      </c>
      <c r="AA179" s="37">
        <f t="shared" si="3"/>
        <v>17937.333705508157</v>
      </c>
    </row>
    <row r="180" spans="1:27" ht="12" x14ac:dyDescent="0.25">
      <c r="A180" s="49">
        <v>42539</v>
      </c>
      <c r="B180" s="20">
        <v>11749.438922223771</v>
      </c>
      <c r="C180" s="20">
        <v>10858.447467299071</v>
      </c>
      <c r="D180" s="20">
        <v>10283.185782525439</v>
      </c>
      <c r="E180" s="20">
        <v>9916.3670528029998</v>
      </c>
      <c r="F180" s="20">
        <v>9856.0820805087824</v>
      </c>
      <c r="G180" s="20">
        <v>10236.18393971978</v>
      </c>
      <c r="H180" s="20">
        <v>11069.955759924545</v>
      </c>
      <c r="I180" s="20">
        <v>11914.967151235012</v>
      </c>
      <c r="J180" s="20">
        <v>13055.272728868</v>
      </c>
      <c r="K180" s="20">
        <v>14312.061134323712</v>
      </c>
      <c r="L180" s="20">
        <v>15658.766108625037</v>
      </c>
      <c r="M180" s="20">
        <v>16908.402059740758</v>
      </c>
      <c r="N180" s="20">
        <v>17579.710988508563</v>
      </c>
      <c r="O180" s="20">
        <v>17816.763760919723</v>
      </c>
      <c r="P180" s="20">
        <v>17662.475103014185</v>
      </c>
      <c r="Q180" s="20">
        <v>17242.52385533752</v>
      </c>
      <c r="R180" s="20">
        <v>16764.331193749491</v>
      </c>
      <c r="S180" s="20">
        <v>16354.597737987102</v>
      </c>
      <c r="T180" s="20">
        <v>15950.994957373276</v>
      </c>
      <c r="U180" s="20">
        <v>15546.370397568022</v>
      </c>
      <c r="V180" s="20">
        <v>15389.0164020882</v>
      </c>
      <c r="W180" s="20">
        <v>14984.391842282947</v>
      </c>
      <c r="X180" s="20">
        <v>13834.890251927112</v>
      </c>
      <c r="Y180" s="20">
        <v>12494.315952774352</v>
      </c>
      <c r="AA180" s="37">
        <f t="shared" si="3"/>
        <v>17816.763760919723</v>
      </c>
    </row>
    <row r="181" spans="1:27" ht="12" x14ac:dyDescent="0.25">
      <c r="A181" s="49">
        <v>42540</v>
      </c>
      <c r="B181" s="20">
        <v>11244.680001658631</v>
      </c>
      <c r="C181" s="20">
        <v>10428.278427708132</v>
      </c>
      <c r="D181" s="20">
        <v>9923.5195071429916</v>
      </c>
      <c r="E181" s="20">
        <v>9624.1382040547614</v>
      </c>
      <c r="F181" s="20">
        <v>9546.4829855062781</v>
      </c>
      <c r="G181" s="20">
        <v>9933.7372990572658</v>
      </c>
      <c r="H181" s="20">
        <v>10745.029977050628</v>
      </c>
      <c r="I181" s="20">
        <v>11575.736459681111</v>
      </c>
      <c r="J181" s="20">
        <v>12805.958606159711</v>
      </c>
      <c r="K181" s="20">
        <v>14205.796098415261</v>
      </c>
      <c r="L181" s="20">
        <v>15672.049238113594</v>
      </c>
      <c r="M181" s="20">
        <v>16816.441932512291</v>
      </c>
      <c r="N181" s="20">
        <v>17748.304555094088</v>
      </c>
      <c r="O181" s="20">
        <v>18418.591704670467</v>
      </c>
      <c r="P181" s="20">
        <v>18472.746001816118</v>
      </c>
      <c r="Q181" s="20">
        <v>17892.375421085351</v>
      </c>
      <c r="R181" s="20">
        <v>17346.745332863116</v>
      </c>
      <c r="S181" s="20">
        <v>16785.788556769468</v>
      </c>
      <c r="T181" s="20">
        <v>16217.679326335829</v>
      </c>
      <c r="U181" s="20">
        <v>15676.136354879303</v>
      </c>
      <c r="V181" s="20">
        <v>15387.994622896773</v>
      </c>
      <c r="W181" s="20">
        <v>14772.883549657474</v>
      </c>
      <c r="X181" s="20">
        <v>13690.819385935847</v>
      </c>
      <c r="Y181" s="20">
        <v>12335.940178103105</v>
      </c>
      <c r="AA181" s="37">
        <f t="shared" si="3"/>
        <v>18472.746001816118</v>
      </c>
    </row>
    <row r="182" spans="1:27" ht="12" x14ac:dyDescent="0.25">
      <c r="A182" s="49">
        <v>42541</v>
      </c>
      <c r="B182" s="18">
        <v>11099.587356475939</v>
      </c>
      <c r="C182" s="18">
        <v>10249.467069208336</v>
      </c>
      <c r="D182" s="18">
        <v>9693.6191890718255</v>
      </c>
      <c r="E182" s="18">
        <v>9385.0418732607486</v>
      </c>
      <c r="F182" s="18">
        <v>9306.3648755208378</v>
      </c>
      <c r="G182" s="18">
        <v>9643.5520086918823</v>
      </c>
      <c r="H182" s="18">
        <v>10393.5379351996</v>
      </c>
      <c r="I182" s="18">
        <v>11279.420494167163</v>
      </c>
      <c r="J182" s="18">
        <v>12575.036508897118</v>
      </c>
      <c r="K182" s="18">
        <v>14136.315113398197</v>
      </c>
      <c r="L182" s="18">
        <v>15587.241565225118</v>
      </c>
      <c r="M182" s="18">
        <v>16892.053592677919</v>
      </c>
      <c r="N182" s="18">
        <v>17878.070512405367</v>
      </c>
      <c r="O182" s="18">
        <v>18433.918392541877</v>
      </c>
      <c r="P182" s="18">
        <v>18273.499059487775</v>
      </c>
      <c r="Q182" s="18">
        <v>17466.293498260122</v>
      </c>
      <c r="R182" s="18">
        <v>16952.338564972135</v>
      </c>
      <c r="S182" s="18">
        <v>16491.516149638373</v>
      </c>
      <c r="T182" s="18">
        <v>16099.15294013025</v>
      </c>
      <c r="U182" s="18">
        <v>15582.132669267981</v>
      </c>
      <c r="V182" s="18">
        <v>15274.577132648332</v>
      </c>
      <c r="W182" s="18">
        <v>14892.431715054479</v>
      </c>
      <c r="X182" s="18">
        <v>13960.569092472684</v>
      </c>
      <c r="Y182" s="18">
        <v>12792.675476671155</v>
      </c>
      <c r="AA182" s="37">
        <f t="shared" si="3"/>
        <v>18433.918392541877</v>
      </c>
    </row>
    <row r="183" spans="1:27" ht="12" x14ac:dyDescent="0.25">
      <c r="A183" s="49">
        <v>42542</v>
      </c>
      <c r="B183" s="20">
        <v>11589.019589169668</v>
      </c>
      <c r="C183" s="20">
        <v>10742.986418667773</v>
      </c>
      <c r="D183" s="20">
        <v>10137.071358151321</v>
      </c>
      <c r="E183" s="20">
        <v>9780.4704203431556</v>
      </c>
      <c r="F183" s="20">
        <v>9623.116424863334</v>
      </c>
      <c r="G183" s="20">
        <v>9685.4449555404062</v>
      </c>
      <c r="H183" s="20">
        <v>9839.7336134459438</v>
      </c>
      <c r="I183" s="20">
        <v>10589.719539953663</v>
      </c>
      <c r="J183" s="20">
        <v>12364.54999546307</v>
      </c>
      <c r="K183" s="20">
        <v>14273.233525049471</v>
      </c>
      <c r="L183" s="20">
        <v>15798.749857850591</v>
      </c>
      <c r="M183" s="20">
        <v>17180.195324660446</v>
      </c>
      <c r="N183" s="20">
        <v>18258.172371616365</v>
      </c>
      <c r="O183" s="20">
        <v>18879.414120004229</v>
      </c>
      <c r="P183" s="20">
        <v>18693.450307164439</v>
      </c>
      <c r="Q183" s="20">
        <v>18025.206715970915</v>
      </c>
      <c r="R183" s="20">
        <v>17445.857914431574</v>
      </c>
      <c r="S183" s="20">
        <v>16971.752369609258</v>
      </c>
      <c r="T183" s="20">
        <v>16394.447126452771</v>
      </c>
      <c r="U183" s="20">
        <v>15787.51028674489</v>
      </c>
      <c r="V183" s="20">
        <v>15483.020087699522</v>
      </c>
      <c r="W183" s="20">
        <v>15119.266695551365</v>
      </c>
      <c r="X183" s="20">
        <v>14218.05744871239</v>
      </c>
      <c r="Y183" s="20">
        <v>13024.619353125177</v>
      </c>
      <c r="AA183" s="37">
        <f t="shared" si="3"/>
        <v>18879.414120004229</v>
      </c>
    </row>
    <row r="184" spans="1:27" ht="12" x14ac:dyDescent="0.25">
      <c r="A184" s="49">
        <v>42543</v>
      </c>
      <c r="B184" s="18">
        <v>11840.377270260811</v>
      </c>
      <c r="C184" s="18">
        <v>11058.716188818844</v>
      </c>
      <c r="D184" s="18">
        <v>10426.234869325277</v>
      </c>
      <c r="E184" s="18">
        <v>10028.762763860015</v>
      </c>
      <c r="F184" s="18">
        <v>9801.9277833631313</v>
      </c>
      <c r="G184" s="18">
        <v>9788.6446538745749</v>
      </c>
      <c r="H184" s="18">
        <v>9848.9296261687905</v>
      </c>
      <c r="I184" s="18">
        <v>10591.763098336518</v>
      </c>
      <c r="J184" s="18">
        <v>12282.807660148879</v>
      </c>
      <c r="K184" s="18">
        <v>14243.601928498076</v>
      </c>
      <c r="L184" s="18">
        <v>15858.013050953381</v>
      </c>
      <c r="M184" s="18">
        <v>17067.799613603434</v>
      </c>
      <c r="N184" s="18">
        <v>18181.538932259307</v>
      </c>
      <c r="O184" s="18">
        <v>18989.766272678389</v>
      </c>
      <c r="P184" s="18">
        <v>19502.699426774947</v>
      </c>
      <c r="Q184" s="18">
        <v>19581.37642451486</v>
      </c>
      <c r="R184" s="18">
        <v>19248.276408109523</v>
      </c>
      <c r="S184" s="18">
        <v>18494.203364836096</v>
      </c>
      <c r="T184" s="18">
        <v>17533.730924894331</v>
      </c>
      <c r="U184" s="18">
        <v>16694.85020873243</v>
      </c>
      <c r="V184" s="18">
        <v>16352.554179604247</v>
      </c>
      <c r="W184" s="18">
        <v>15842.68636308197</v>
      </c>
      <c r="X184" s="18">
        <v>14763.687536934627</v>
      </c>
      <c r="Y184" s="18">
        <v>13349.545135999093</v>
      </c>
      <c r="AA184" s="37">
        <f t="shared" si="3"/>
        <v>19581.37642451486</v>
      </c>
    </row>
    <row r="185" spans="1:27" ht="12" x14ac:dyDescent="0.25">
      <c r="A185" s="49">
        <v>42544</v>
      </c>
      <c r="B185" s="18">
        <v>12023.275745526316</v>
      </c>
      <c r="C185" s="18">
        <v>11214.026625915809</v>
      </c>
      <c r="D185" s="18">
        <v>10637.743161950752</v>
      </c>
      <c r="E185" s="18">
        <v>10289.316457674004</v>
      </c>
      <c r="F185" s="18">
        <v>10213.704797508377</v>
      </c>
      <c r="G185" s="18">
        <v>10613.220461356494</v>
      </c>
      <c r="H185" s="18">
        <v>11386.707309267042</v>
      </c>
      <c r="I185" s="18">
        <v>12321.635269423121</v>
      </c>
      <c r="J185" s="18">
        <v>13670.383802107299</v>
      </c>
      <c r="K185" s="18">
        <v>15150.941850485615</v>
      </c>
      <c r="L185" s="18">
        <v>16711.198675795269</v>
      </c>
      <c r="M185" s="18">
        <v>18079.361013116566</v>
      </c>
      <c r="N185" s="18">
        <v>19268.711991938071</v>
      </c>
      <c r="O185" s="18">
        <v>20211.814185625568</v>
      </c>
      <c r="P185" s="18">
        <v>20745.182923550678</v>
      </c>
      <c r="Q185" s="18">
        <v>20865.752868139112</v>
      </c>
      <c r="R185" s="18">
        <v>20655.266354705065</v>
      </c>
      <c r="S185" s="18">
        <v>20196.487497754159</v>
      </c>
      <c r="T185" s="18">
        <v>19524.156789794924</v>
      </c>
      <c r="U185" s="18">
        <v>18586.163492064563</v>
      </c>
      <c r="V185" s="18">
        <v>17962.878185293845</v>
      </c>
      <c r="W185" s="18">
        <v>17128.08458589765</v>
      </c>
      <c r="X185" s="18">
        <v>15788.532065936317</v>
      </c>
      <c r="Y185" s="18">
        <v>14152.663580461036</v>
      </c>
      <c r="AA185" s="37">
        <f t="shared" si="3"/>
        <v>20865.752868139112</v>
      </c>
    </row>
    <row r="186" spans="1:27" ht="12" x14ac:dyDescent="0.25">
      <c r="A186" s="49">
        <v>42545</v>
      </c>
      <c r="B186" s="18">
        <v>12757.934984162624</v>
      </c>
      <c r="C186" s="18">
        <v>11766.809168478037</v>
      </c>
      <c r="D186" s="18">
        <v>11109.805148390213</v>
      </c>
      <c r="E186" s="18">
        <v>10680.657887990701</v>
      </c>
      <c r="F186" s="18">
        <v>10537.608801190865</v>
      </c>
      <c r="G186" s="18">
        <v>10878.883051127619</v>
      </c>
      <c r="H186" s="18">
        <v>11630.912536018192</v>
      </c>
      <c r="I186" s="18">
        <v>12546.42669153715</v>
      </c>
      <c r="J186" s="18">
        <v>13962.612650855539</v>
      </c>
      <c r="K186" s="18">
        <v>15487.107204465232</v>
      </c>
      <c r="L186" s="18">
        <v>17136.258819429069</v>
      </c>
      <c r="M186" s="18">
        <v>18524.856740578918</v>
      </c>
      <c r="N186" s="18">
        <v>19707.05526506043</v>
      </c>
      <c r="O186" s="18">
        <v>20740.074027593539</v>
      </c>
      <c r="P186" s="18">
        <v>21345.989088109993</v>
      </c>
      <c r="Q186" s="18">
        <v>21676.023766941045</v>
      </c>
      <c r="R186" s="18">
        <v>21735.286960043835</v>
      </c>
      <c r="S186" s="18">
        <v>21328.618841855729</v>
      </c>
      <c r="T186" s="18">
        <v>20791.162987164909</v>
      </c>
      <c r="U186" s="18">
        <v>19861.343922965967</v>
      </c>
      <c r="V186" s="18">
        <v>19349.432548060835</v>
      </c>
      <c r="W186" s="18">
        <v>18459.462872327564</v>
      </c>
      <c r="X186" s="18">
        <v>16994.231511820661</v>
      </c>
      <c r="Y186" s="18">
        <v>15342.014559282539</v>
      </c>
      <c r="AA186" s="37">
        <f t="shared" si="3"/>
        <v>21735.286960043835</v>
      </c>
    </row>
    <row r="187" spans="1:27" ht="12" x14ac:dyDescent="0.25">
      <c r="A187" s="49">
        <v>42546</v>
      </c>
      <c r="B187" s="18">
        <v>13888.022769881338</v>
      </c>
      <c r="C187" s="18">
        <v>12798.806151819719</v>
      </c>
      <c r="D187" s="18">
        <v>11995.687707357776</v>
      </c>
      <c r="E187" s="18">
        <v>11492.972345175493</v>
      </c>
      <c r="F187" s="18">
        <v>11302.921415569994</v>
      </c>
      <c r="G187" s="18">
        <v>11602.302718658224</v>
      </c>
      <c r="H187" s="18">
        <v>12312.439256700274</v>
      </c>
      <c r="I187" s="18">
        <v>13209.561386773537</v>
      </c>
      <c r="J187" s="18">
        <v>14622.682008517644</v>
      </c>
      <c r="K187" s="18">
        <v>16299.421661650022</v>
      </c>
      <c r="L187" s="18">
        <v>18019.07604082235</v>
      </c>
      <c r="M187" s="18">
        <v>19308.561380403738</v>
      </c>
      <c r="N187" s="18">
        <v>20452.954074802437</v>
      </c>
      <c r="O187" s="18">
        <v>21340.880192152857</v>
      </c>
      <c r="P187" s="18">
        <v>21887.532059566518</v>
      </c>
      <c r="Q187" s="18">
        <v>21941.686356712173</v>
      </c>
      <c r="R187" s="18">
        <v>21486.994616526976</v>
      </c>
      <c r="S187" s="18">
        <v>20892.319127116225</v>
      </c>
      <c r="T187" s="18">
        <v>20140.289642225649</v>
      </c>
      <c r="U187" s="18">
        <v>19150.185605732491</v>
      </c>
      <c r="V187" s="18">
        <v>18538.139870067473</v>
      </c>
      <c r="W187" s="18">
        <v>17740.130321562669</v>
      </c>
      <c r="X187" s="18">
        <v>16480.276578532674</v>
      </c>
      <c r="Y187" s="18">
        <v>14878.126806374496</v>
      </c>
      <c r="AA187" s="37">
        <f t="shared" si="3"/>
        <v>21941.686356712173</v>
      </c>
    </row>
    <row r="188" spans="1:27" ht="12" x14ac:dyDescent="0.25">
      <c r="A188" s="49">
        <v>42547</v>
      </c>
      <c r="B188" s="18">
        <v>13474.202197353237</v>
      </c>
      <c r="C188" s="18">
        <v>12365.571774654498</v>
      </c>
      <c r="D188" s="18">
        <v>11612.520510572498</v>
      </c>
      <c r="E188" s="18">
        <v>11127.175394644479</v>
      </c>
      <c r="F188" s="18">
        <v>10938.146244230409</v>
      </c>
      <c r="G188" s="18">
        <v>11197.67815885297</v>
      </c>
      <c r="H188" s="18">
        <v>11932.337397489277</v>
      </c>
      <c r="I188" s="18">
        <v>12820.263514839695</v>
      </c>
      <c r="J188" s="18">
        <v>14275.277083432326</v>
      </c>
      <c r="K188" s="18">
        <v>16041.933305410315</v>
      </c>
      <c r="L188" s="18">
        <v>17728.890750456965</v>
      </c>
      <c r="M188" s="18">
        <v>19031.659219526911</v>
      </c>
      <c r="N188" s="18">
        <v>20024.828593594353</v>
      </c>
      <c r="O188" s="18">
        <v>20672.636600959329</v>
      </c>
      <c r="P188" s="18">
        <v>21306.139699644325</v>
      </c>
      <c r="Q188" s="18">
        <v>21512.539096312659</v>
      </c>
      <c r="R188" s="18">
        <v>21517.647992269798</v>
      </c>
      <c r="S188" s="18">
        <v>21192.722209395881</v>
      </c>
      <c r="T188" s="18">
        <v>20602.13383675084</v>
      </c>
      <c r="U188" s="18">
        <v>19634.508942469085</v>
      </c>
      <c r="V188" s="18">
        <v>18938.677313107019</v>
      </c>
      <c r="W188" s="18">
        <v>18086.51346745656</v>
      </c>
      <c r="X188" s="18">
        <v>16686.675975201011</v>
      </c>
      <c r="Y188" s="18">
        <v>15045.698593768591</v>
      </c>
      <c r="AA188" s="37">
        <f t="shared" si="3"/>
        <v>21517.647992269798</v>
      </c>
    </row>
    <row r="189" spans="1:27" ht="12" x14ac:dyDescent="0.25">
      <c r="A189" s="49">
        <v>42548</v>
      </c>
      <c r="B189" s="18">
        <v>13582.510791644543</v>
      </c>
      <c r="C189" s="18">
        <v>12563.796937791416</v>
      </c>
      <c r="D189" s="18">
        <v>11828.115919963682</v>
      </c>
      <c r="E189" s="18">
        <v>11361.162829481356</v>
      </c>
      <c r="F189" s="18">
        <v>11206.874171575817</v>
      </c>
      <c r="G189" s="18">
        <v>11528.73461687545</v>
      </c>
      <c r="H189" s="18">
        <v>12135.671456583332</v>
      </c>
      <c r="I189" s="18">
        <v>12999.074873339492</v>
      </c>
      <c r="J189" s="18">
        <v>14432.631078912147</v>
      </c>
      <c r="K189" s="18">
        <v>16085.869810641694</v>
      </c>
      <c r="L189" s="18">
        <v>17567.449638211438</v>
      </c>
      <c r="M189" s="18">
        <v>18866.13099051567</v>
      </c>
      <c r="N189" s="18">
        <v>19672.314772551897</v>
      </c>
      <c r="O189" s="18">
        <v>20348.732597276841</v>
      </c>
      <c r="P189" s="18">
        <v>20927.059619624753</v>
      </c>
      <c r="Q189" s="18">
        <v>20989.388150301827</v>
      </c>
      <c r="R189" s="18">
        <v>20768.683844953506</v>
      </c>
      <c r="S189" s="18">
        <v>20226.119094305552</v>
      </c>
      <c r="T189" s="18">
        <v>19241.123953769533</v>
      </c>
      <c r="U189" s="18">
        <v>18200.95273689643</v>
      </c>
      <c r="V189" s="18">
        <v>17619.560376974234</v>
      </c>
      <c r="W189" s="18">
        <v>16800.093465449452</v>
      </c>
      <c r="X189" s="18">
        <v>15755.83513181064</v>
      </c>
      <c r="Y189" s="18">
        <v>14399.93414478647</v>
      </c>
      <c r="AA189" s="37">
        <f t="shared" si="3"/>
        <v>20989.388150301827</v>
      </c>
    </row>
    <row r="190" spans="1:27" ht="12" x14ac:dyDescent="0.25">
      <c r="A190" s="49">
        <v>42549</v>
      </c>
      <c r="B190" s="18">
        <v>12974.552172745234</v>
      </c>
      <c r="C190" s="18">
        <v>11938.468072637841</v>
      </c>
      <c r="D190" s="18">
        <v>11236.505768127212</v>
      </c>
      <c r="E190" s="18">
        <v>10706.202367776386</v>
      </c>
      <c r="F190" s="18">
        <v>10383.320143285326</v>
      </c>
      <c r="G190" s="18">
        <v>10120.722891088482</v>
      </c>
      <c r="H190" s="18">
        <v>10838.011883470523</v>
      </c>
      <c r="I190" s="18">
        <v>11268.180923061462</v>
      </c>
      <c r="J190" s="18">
        <v>13002.140210913774</v>
      </c>
      <c r="K190" s="18">
        <v>14981.326504708664</v>
      </c>
      <c r="L190" s="18">
        <v>16533.409096486899</v>
      </c>
      <c r="M190" s="18">
        <v>18090.600584222269</v>
      </c>
      <c r="N190" s="18">
        <v>19323.888068275151</v>
      </c>
      <c r="O190" s="18">
        <v>20083.070007505718</v>
      </c>
      <c r="P190" s="18">
        <v>20544.914202030905</v>
      </c>
      <c r="Q190" s="18">
        <v>20888.232010350515</v>
      </c>
      <c r="R190" s="18">
        <v>20847.360842693419</v>
      </c>
      <c r="S190" s="18">
        <v>20607.242732707975</v>
      </c>
      <c r="T190" s="18">
        <v>19893.019077900219</v>
      </c>
      <c r="U190" s="18">
        <v>18896.784366258493</v>
      </c>
      <c r="V190" s="18">
        <v>18330.71869420771</v>
      </c>
      <c r="W190" s="18">
        <v>17632.843506462788</v>
      </c>
      <c r="X190" s="18">
        <v>16469.03700742697</v>
      </c>
      <c r="Y190" s="18">
        <v>15056.938164874293</v>
      </c>
      <c r="AA190" s="37">
        <f t="shared" si="3"/>
        <v>20888.232010350515</v>
      </c>
    </row>
    <row r="191" spans="1:27" ht="12" x14ac:dyDescent="0.25">
      <c r="A191" s="49">
        <v>42550</v>
      </c>
      <c r="B191" s="18">
        <v>13735.777670358653</v>
      </c>
      <c r="C191" s="18">
        <v>12725.238050036947</v>
      </c>
      <c r="D191" s="18">
        <v>11971.165006763518</v>
      </c>
      <c r="E191" s="18">
        <v>11435.752710455557</v>
      </c>
      <c r="F191" s="18">
        <v>11126.153615453051</v>
      </c>
      <c r="G191" s="18">
        <v>11005.583670864618</v>
      </c>
      <c r="H191" s="18">
        <v>10966.756061590377</v>
      </c>
      <c r="I191" s="18">
        <v>11452.101177518396</v>
      </c>
      <c r="J191" s="18">
        <v>13225.909853836376</v>
      </c>
      <c r="K191" s="18">
        <v>15323.622533836846</v>
      </c>
      <c r="L191" s="18">
        <v>17207.783362828988</v>
      </c>
      <c r="M191" s="18">
        <v>18857.956756984251</v>
      </c>
      <c r="N191" s="18">
        <v>20107.592708099972</v>
      </c>
      <c r="O191" s="18">
        <v>20708.398872659291</v>
      </c>
      <c r="P191" s="18">
        <v>20734.965131636403</v>
      </c>
      <c r="Q191" s="18">
        <v>20335.449467788287</v>
      </c>
      <c r="R191" s="18">
        <v>20020.741476828643</v>
      </c>
      <c r="S191" s="18">
        <v>19513.93899788065</v>
      </c>
      <c r="T191" s="18">
        <v>18502.377598367515</v>
      </c>
      <c r="U191" s="18">
        <v>17557.231846297163</v>
      </c>
      <c r="V191" s="18">
        <v>16989.122615863522</v>
      </c>
      <c r="W191" s="18">
        <v>16405.686697558471</v>
      </c>
      <c r="X191" s="18">
        <v>15274.577132648332</v>
      </c>
      <c r="Y191" s="18">
        <v>13868.608965244217</v>
      </c>
      <c r="AA191" s="37">
        <f t="shared" si="3"/>
        <v>20734.965131636403</v>
      </c>
    </row>
    <row r="192" spans="1:27" ht="12" x14ac:dyDescent="0.25">
      <c r="A192" s="49">
        <v>42551</v>
      </c>
      <c r="B192" s="18">
        <v>12626.125468468488</v>
      </c>
      <c r="C192" s="18">
        <v>11688.132170738127</v>
      </c>
      <c r="D192" s="18">
        <v>11051.563734478852</v>
      </c>
      <c r="E192" s="18">
        <v>10674.527212842137</v>
      </c>
      <c r="F192" s="18">
        <v>10627.525370036477</v>
      </c>
      <c r="G192" s="18">
        <v>11037.258825798868</v>
      </c>
      <c r="H192" s="18">
        <v>11785.201193923731</v>
      </c>
      <c r="I192" s="18">
        <v>12548.470249920005</v>
      </c>
      <c r="J192" s="18">
        <v>13808.32399295</v>
      </c>
      <c r="K192" s="18">
        <v>15438.061803276716</v>
      </c>
      <c r="L192" s="18">
        <v>16933.946539526441</v>
      </c>
      <c r="M192" s="18">
        <v>18213.214087193559</v>
      </c>
      <c r="N192" s="18">
        <v>19228.862603472404</v>
      </c>
      <c r="O192" s="18">
        <v>20088.178903462853</v>
      </c>
      <c r="P192" s="18">
        <v>20609.28629109083</v>
      </c>
      <c r="Q192" s="18">
        <v>20863.709309756257</v>
      </c>
      <c r="R192" s="18">
        <v>20637.896108450797</v>
      </c>
      <c r="S192" s="18">
        <v>19772.449133311784</v>
      </c>
      <c r="T192" s="18">
        <v>18918.24172927847</v>
      </c>
      <c r="U192" s="18">
        <v>18124.319297539372</v>
      </c>
      <c r="V192" s="18">
        <v>17682.910686842733</v>
      </c>
      <c r="W192" s="18">
        <v>17015.688874840635</v>
      </c>
      <c r="X192" s="18">
        <v>15884.579309930494</v>
      </c>
      <c r="Y192" s="18">
        <v>14413.217274275026</v>
      </c>
      <c r="AA192" s="37">
        <f t="shared" si="3"/>
        <v>20863.709309756257</v>
      </c>
    </row>
    <row r="193" spans="1:27" ht="12" x14ac:dyDescent="0.25">
      <c r="A193" s="49">
        <v>42552</v>
      </c>
      <c r="B193" s="18">
        <v>13071.621195930838</v>
      </c>
      <c r="C193" s="18">
        <v>12124.43188547763</v>
      </c>
      <c r="D193" s="18">
        <v>11536.90885040687</v>
      </c>
      <c r="E193" s="18">
        <v>11180.307912598704</v>
      </c>
      <c r="F193" s="18">
        <v>11095.500239710229</v>
      </c>
      <c r="G193" s="18">
        <v>11504.211916281194</v>
      </c>
      <c r="H193" s="18">
        <v>12320.613490231694</v>
      </c>
      <c r="I193" s="18">
        <v>12987.835302233791</v>
      </c>
      <c r="J193" s="18">
        <v>13826.716018395693</v>
      </c>
      <c r="K193" s="18">
        <v>14991.544296622938</v>
      </c>
      <c r="L193" s="18">
        <v>16169.65570433874</v>
      </c>
      <c r="M193" s="18">
        <v>17343.679995288832</v>
      </c>
      <c r="N193" s="18">
        <v>18072.208558776576</v>
      </c>
      <c r="O193" s="18">
        <v>18397.134341650493</v>
      </c>
      <c r="P193" s="18">
        <v>18712.864111801562</v>
      </c>
      <c r="Q193" s="18">
        <v>18847.738965069977</v>
      </c>
      <c r="R193" s="18">
        <v>19081.726399906856</v>
      </c>
      <c r="S193" s="18">
        <v>18936.633754724164</v>
      </c>
      <c r="T193" s="18">
        <v>18546.314103598892</v>
      </c>
      <c r="U193" s="18">
        <v>18182.560711450737</v>
      </c>
      <c r="V193" s="18">
        <v>17989.444444270957</v>
      </c>
      <c r="W193" s="18">
        <v>17211.870479594698</v>
      </c>
      <c r="X193" s="18">
        <v>15882.535751547639</v>
      </c>
      <c r="Y193" s="18">
        <v>14418.326170232163</v>
      </c>
      <c r="AA193" s="37">
        <f t="shared" si="3"/>
        <v>19081.726399906856</v>
      </c>
    </row>
    <row r="194" spans="1:27" ht="12" x14ac:dyDescent="0.25">
      <c r="A194" s="49">
        <v>42553</v>
      </c>
      <c r="B194" s="18">
        <v>12984.769964659508</v>
      </c>
      <c r="C194" s="18">
        <v>12081.517159437679</v>
      </c>
      <c r="D194" s="18">
        <v>11480.710994878364</v>
      </c>
      <c r="E194" s="18">
        <v>11152.719874430164</v>
      </c>
      <c r="F194" s="18">
        <v>11047.476617713142</v>
      </c>
      <c r="G194" s="18">
        <v>11382.620192501332</v>
      </c>
      <c r="H194" s="18">
        <v>12134.649677391904</v>
      </c>
      <c r="I194" s="18">
        <v>12899.962291771033</v>
      </c>
      <c r="J194" s="18">
        <v>14153.685359652463</v>
      </c>
      <c r="K194" s="18">
        <v>15723.138197684963</v>
      </c>
      <c r="L194" s="18">
        <v>17382.507604563074</v>
      </c>
      <c r="M194" s="18">
        <v>18519.747844621779</v>
      </c>
      <c r="N194" s="18">
        <v>19197.187448538152</v>
      </c>
      <c r="O194" s="18">
        <v>19279.951563043771</v>
      </c>
      <c r="P194" s="18">
        <v>18886.566574344219</v>
      </c>
      <c r="Q194" s="18">
        <v>18512.595390281789</v>
      </c>
      <c r="R194" s="18">
        <v>18412.461029521903</v>
      </c>
      <c r="S194" s="18">
        <v>18267.36838433921</v>
      </c>
      <c r="T194" s="18">
        <v>17984.335548313818</v>
      </c>
      <c r="U194" s="18">
        <v>17465.271719068696</v>
      </c>
      <c r="V194" s="18">
        <v>17274.199010271768</v>
      </c>
      <c r="W194" s="18">
        <v>16845.051749872258</v>
      </c>
      <c r="X194" s="18">
        <v>15782.401390787752</v>
      </c>
      <c r="Y194" s="18">
        <v>14310.017575940858</v>
      </c>
      <c r="AA194" s="37">
        <f t="shared" si="3"/>
        <v>19279.951563043771</v>
      </c>
    </row>
    <row r="195" spans="1:27" ht="12" x14ac:dyDescent="0.25">
      <c r="A195" s="49">
        <v>42554</v>
      </c>
      <c r="B195" s="18">
        <v>13145.189297713612</v>
      </c>
      <c r="C195" s="18">
        <v>12211.28311674896</v>
      </c>
      <c r="D195" s="18">
        <v>11658.500574186732</v>
      </c>
      <c r="E195" s="18">
        <v>11286.572948507155</v>
      </c>
      <c r="F195" s="18">
        <v>11226.287976212938</v>
      </c>
      <c r="G195" s="18">
        <v>11553.257317469708</v>
      </c>
      <c r="H195" s="18">
        <v>12296.090789637436</v>
      </c>
      <c r="I195" s="18">
        <v>13077.751871079403</v>
      </c>
      <c r="J195" s="18">
        <v>14341.692730875107</v>
      </c>
      <c r="K195" s="18">
        <v>16041.933305410315</v>
      </c>
      <c r="L195" s="18">
        <v>17809.611306579733</v>
      </c>
      <c r="M195" s="18">
        <v>19165.512293603904</v>
      </c>
      <c r="N195" s="18">
        <v>20111.679824865681</v>
      </c>
      <c r="O195" s="18">
        <v>20772.770961719216</v>
      </c>
      <c r="P195" s="18">
        <v>21310.226816410035</v>
      </c>
      <c r="Q195" s="18">
        <v>21605.521002732556</v>
      </c>
      <c r="R195" s="18">
        <v>21486.994616526976</v>
      </c>
      <c r="S195" s="18">
        <v>20705.333535085007</v>
      </c>
      <c r="T195" s="18">
        <v>19849.082572668838</v>
      </c>
      <c r="U195" s="18">
        <v>19002.027622975518</v>
      </c>
      <c r="V195" s="18">
        <v>18476.833118581828</v>
      </c>
      <c r="W195" s="18">
        <v>17868.874499682523</v>
      </c>
      <c r="X195" s="18">
        <v>16727.547142858108</v>
      </c>
      <c r="Y195" s="18">
        <v>15301.143391625443</v>
      </c>
      <c r="AA195" s="37">
        <f t="shared" si="3"/>
        <v>21605.521002732556</v>
      </c>
    </row>
    <row r="196" spans="1:27" ht="12" x14ac:dyDescent="0.25">
      <c r="A196" s="49">
        <v>42555</v>
      </c>
      <c r="B196" s="18">
        <v>13999.396701746926</v>
      </c>
      <c r="C196" s="18">
        <v>12929.593888322428</v>
      </c>
      <c r="D196" s="18">
        <v>12134.649677391904</v>
      </c>
      <c r="E196" s="18">
        <v>11595.150264318232</v>
      </c>
      <c r="F196" s="18">
        <v>11308.030311527131</v>
      </c>
      <c r="G196" s="18">
        <v>11300.877857187139</v>
      </c>
      <c r="H196" s="18">
        <v>11419.404243392719</v>
      </c>
      <c r="I196" s="18">
        <v>11796.440765029432</v>
      </c>
      <c r="J196" s="18">
        <v>13304.586851576287</v>
      </c>
      <c r="K196" s="18">
        <v>15436.018244893861</v>
      </c>
      <c r="L196" s="18">
        <v>17352.876008011681</v>
      </c>
      <c r="M196" s="18">
        <v>18825.259822858578</v>
      </c>
      <c r="N196" s="18">
        <v>19702.96814829472</v>
      </c>
      <c r="O196" s="18">
        <v>20127.006512737094</v>
      </c>
      <c r="P196" s="18">
        <v>20271.077378728358</v>
      </c>
      <c r="Q196" s="18">
        <v>20234.293327836971</v>
      </c>
      <c r="R196" s="18">
        <v>19203.318123686717</v>
      </c>
      <c r="S196" s="18">
        <v>17934.268367933877</v>
      </c>
      <c r="T196" s="18">
        <v>17015.688874840635</v>
      </c>
      <c r="U196" s="18">
        <v>16187.025950593006</v>
      </c>
      <c r="V196" s="18">
        <v>15659.787887816465</v>
      </c>
      <c r="W196" s="18">
        <v>14988.478959048656</v>
      </c>
      <c r="X196" s="18">
        <v>14614.507774986225</v>
      </c>
      <c r="Y196" s="18">
        <v>13825.694239204266</v>
      </c>
      <c r="AA196" s="37">
        <f t="shared" si="3"/>
        <v>20271.077378728358</v>
      </c>
    </row>
    <row r="197" spans="1:27" ht="12" x14ac:dyDescent="0.25">
      <c r="A197" s="49">
        <v>42556</v>
      </c>
      <c r="B197" s="19">
        <v>12737.499400334076</v>
      </c>
      <c r="C197" s="19">
        <v>11796.440765029432</v>
      </c>
      <c r="D197" s="19">
        <v>11164.981224727293</v>
      </c>
      <c r="E197" s="19">
        <v>10746.051756242055</v>
      </c>
      <c r="F197" s="19">
        <v>10542.717697148002</v>
      </c>
      <c r="G197" s="19">
        <v>10550.891930679421</v>
      </c>
      <c r="H197" s="19">
        <v>10677.592550416419</v>
      </c>
      <c r="I197" s="19">
        <v>11040.32416337315</v>
      </c>
      <c r="J197" s="19">
        <v>12310.395698317419</v>
      </c>
      <c r="K197" s="19">
        <v>13732.712332784371</v>
      </c>
      <c r="L197" s="19">
        <v>15358.363026345378</v>
      </c>
      <c r="M197" s="19">
        <v>16489.472591255519</v>
      </c>
      <c r="N197" s="19">
        <v>17415.204538688751</v>
      </c>
      <c r="O197" s="19">
        <v>18289.847526550613</v>
      </c>
      <c r="P197" s="19">
        <v>18398.156120841919</v>
      </c>
      <c r="Q197" s="19">
        <v>17757.500567816933</v>
      </c>
      <c r="R197" s="19">
        <v>17163.846857597608</v>
      </c>
      <c r="S197" s="19">
        <v>16750.026285069507</v>
      </c>
      <c r="T197" s="19">
        <v>16340.292829307118</v>
      </c>
      <c r="U197" s="19">
        <v>15909.102010524752</v>
      </c>
      <c r="V197" s="19">
        <v>15636.286966413634</v>
      </c>
      <c r="W197" s="19">
        <v>15212.24860197126</v>
      </c>
      <c r="X197" s="19">
        <v>14393.803469637905</v>
      </c>
      <c r="Y197" s="19">
        <v>13297.434397236295</v>
      </c>
      <c r="AA197" s="37">
        <f t="shared" si="3"/>
        <v>18398.156120841919</v>
      </c>
    </row>
    <row r="198" spans="1:27" ht="12" x14ac:dyDescent="0.25">
      <c r="A198" s="49">
        <v>42557</v>
      </c>
      <c r="B198" s="18">
        <v>12268.502751468895</v>
      </c>
      <c r="C198" s="18">
        <v>11427.578476924138</v>
      </c>
      <c r="D198" s="18">
        <v>10842.099000236232</v>
      </c>
      <c r="E198" s="18">
        <v>10439.517998813833</v>
      </c>
      <c r="F198" s="18">
        <v>10310.773820693979</v>
      </c>
      <c r="G198" s="18">
        <v>10332.231183713955</v>
      </c>
      <c r="H198" s="18">
        <v>10422.147752559567</v>
      </c>
      <c r="I198" s="18">
        <v>10820.641637216257</v>
      </c>
      <c r="J198" s="18">
        <v>12277.698764191742</v>
      </c>
      <c r="K198" s="18">
        <v>13730.668774401516</v>
      </c>
      <c r="L198" s="18">
        <v>15022.197672365761</v>
      </c>
      <c r="M198" s="18">
        <v>15520.825917782337</v>
      </c>
      <c r="N198" s="18">
        <v>16021.497721581767</v>
      </c>
      <c r="O198" s="18">
        <v>16472.102345001254</v>
      </c>
      <c r="P198" s="18">
        <v>16880.814021572216</v>
      </c>
      <c r="Q198" s="18">
        <v>16945.186110632145</v>
      </c>
      <c r="R198" s="18">
        <v>16827.681503617991</v>
      </c>
      <c r="S198" s="18">
        <v>16513.995291849777</v>
      </c>
      <c r="T198" s="18">
        <v>16009.236371284638</v>
      </c>
      <c r="U198" s="18">
        <v>15226.553510651243</v>
      </c>
      <c r="V198" s="18">
        <v>15074.308411128559</v>
      </c>
      <c r="W198" s="18">
        <v>14753.469745020353</v>
      </c>
      <c r="X198" s="18">
        <v>13831.82491435283</v>
      </c>
      <c r="Y198" s="18">
        <v>12625.103689277061</v>
      </c>
      <c r="AA198" s="37">
        <f t="shared" si="3"/>
        <v>16945.186110632145</v>
      </c>
    </row>
    <row r="199" spans="1:27" ht="12" x14ac:dyDescent="0.25">
      <c r="A199" s="49">
        <v>42558</v>
      </c>
      <c r="B199" s="18">
        <v>11610.476952189643</v>
      </c>
      <c r="C199" s="18">
        <v>10867.643480021918</v>
      </c>
      <c r="D199" s="18">
        <v>10410.908181453866</v>
      </c>
      <c r="E199" s="18">
        <v>10183.051421765555</v>
      </c>
      <c r="F199" s="18">
        <v>10171.811850659853</v>
      </c>
      <c r="G199" s="18">
        <v>10601.980890250792</v>
      </c>
      <c r="H199" s="18">
        <v>11365.249946247066</v>
      </c>
      <c r="I199" s="18">
        <v>12182.673299388993</v>
      </c>
      <c r="J199" s="18">
        <v>13377.133174167633</v>
      </c>
      <c r="K199" s="18">
        <v>14595.093970349104</v>
      </c>
      <c r="L199" s="18">
        <v>15807.945870573438</v>
      </c>
      <c r="M199" s="18">
        <v>16595.73762716397</v>
      </c>
      <c r="N199" s="18">
        <v>16959.491019312129</v>
      </c>
      <c r="O199" s="18">
        <v>17239.458517763236</v>
      </c>
      <c r="P199" s="18">
        <v>17337.549320140268</v>
      </c>
      <c r="Q199" s="18">
        <v>17619.560376974234</v>
      </c>
      <c r="R199" s="18">
        <v>17619.560376974234</v>
      </c>
      <c r="S199" s="18">
        <v>17573.580313360002</v>
      </c>
      <c r="T199" s="18">
        <v>17369.224475074519</v>
      </c>
      <c r="U199" s="18">
        <v>17102.540106111966</v>
      </c>
      <c r="V199" s="18">
        <v>16897.162488635055</v>
      </c>
      <c r="W199" s="18">
        <v>16408.752035132755</v>
      </c>
      <c r="X199" s="18">
        <v>15266.402899116913</v>
      </c>
      <c r="Y199" s="18">
        <v>13881.892094732773</v>
      </c>
      <c r="AA199" s="37">
        <f t="shared" si="3"/>
        <v>17619.560376974234</v>
      </c>
    </row>
    <row r="200" spans="1:27" ht="12" x14ac:dyDescent="0.25">
      <c r="A200" s="49">
        <v>42559</v>
      </c>
      <c r="B200" s="18">
        <v>12590.363196768529</v>
      </c>
      <c r="C200" s="18">
        <v>11643.17388631532</v>
      </c>
      <c r="D200" s="18">
        <v>10999.452995716054</v>
      </c>
      <c r="E200" s="18">
        <v>10625.481811653623</v>
      </c>
      <c r="F200" s="18">
        <v>10519.216775745172</v>
      </c>
      <c r="G200" s="18">
        <v>10846.186117001942</v>
      </c>
      <c r="H200" s="18">
        <v>11600.259160275369</v>
      </c>
      <c r="I200" s="18">
        <v>12460.597239457247</v>
      </c>
      <c r="J200" s="18">
        <v>13701.037177850121</v>
      </c>
      <c r="K200" s="18">
        <v>15363.471922302515</v>
      </c>
      <c r="L200" s="18">
        <v>16965.621694460693</v>
      </c>
      <c r="M200" s="18">
        <v>18374.65519943909</v>
      </c>
      <c r="N200" s="18">
        <v>19466.937155074989</v>
      </c>
      <c r="O200" s="18">
        <v>19965.565400491563</v>
      </c>
      <c r="P200" s="18">
        <v>19868.496377305961</v>
      </c>
      <c r="Q200" s="18">
        <v>19285.06045900091</v>
      </c>
      <c r="R200" s="18">
        <v>18677.101840101601</v>
      </c>
      <c r="S200" s="18">
        <v>18141.68954379364</v>
      </c>
      <c r="T200" s="18">
        <v>17579.710988508563</v>
      </c>
      <c r="U200" s="18">
        <v>16831.7686203837</v>
      </c>
      <c r="V200" s="18">
        <v>16208.483313612982</v>
      </c>
      <c r="W200" s="18">
        <v>15509.586346676635</v>
      </c>
      <c r="X200" s="18">
        <v>14378.476781766494</v>
      </c>
      <c r="Y200" s="18">
        <v>13090.013221376532</v>
      </c>
      <c r="AA200" s="37">
        <f t="shared" si="3"/>
        <v>19965.565400491563</v>
      </c>
    </row>
    <row r="201" spans="1:27" ht="12" x14ac:dyDescent="0.25">
      <c r="A201" s="49">
        <v>42560</v>
      </c>
      <c r="B201" s="18">
        <v>11873.074204386488</v>
      </c>
      <c r="C201" s="18">
        <v>11064.846863967408</v>
      </c>
      <c r="D201" s="18">
        <v>10537.608801190865</v>
      </c>
      <c r="E201" s="18">
        <v>10019.566751137168</v>
      </c>
      <c r="F201" s="18">
        <v>10063.503256368547</v>
      </c>
      <c r="G201" s="18">
        <v>10552.935489062276</v>
      </c>
      <c r="H201" s="18">
        <v>11357.075712715647</v>
      </c>
      <c r="I201" s="18">
        <v>12159.172377986162</v>
      </c>
      <c r="J201" s="18">
        <v>13468.071522204673</v>
      </c>
      <c r="K201" s="18">
        <v>15172.399213505591</v>
      </c>
      <c r="L201" s="18">
        <v>16676.458183286737</v>
      </c>
      <c r="M201" s="18">
        <v>18123.297518347947</v>
      </c>
      <c r="N201" s="18">
        <v>19046.985907398324</v>
      </c>
      <c r="O201" s="18">
        <v>19310.604938786593</v>
      </c>
      <c r="P201" s="18">
        <v>18501.355819176086</v>
      </c>
      <c r="Q201" s="18">
        <v>17848.438915853974</v>
      </c>
      <c r="R201" s="18">
        <v>17532.709145702906</v>
      </c>
      <c r="S201" s="18">
        <v>17066.777834412005</v>
      </c>
      <c r="T201" s="18">
        <v>16500.712162361222</v>
      </c>
      <c r="U201" s="18">
        <v>16168.633925147313</v>
      </c>
      <c r="V201" s="18">
        <v>15875.383297207647</v>
      </c>
      <c r="W201" s="18">
        <v>16130.828095064498</v>
      </c>
      <c r="X201" s="18">
        <v>14287.538433729454</v>
      </c>
      <c r="Y201" s="18">
        <v>13024.619353125177</v>
      </c>
      <c r="AA201" s="37">
        <f t="shared" si="3"/>
        <v>19310.604938786593</v>
      </c>
    </row>
    <row r="202" spans="1:27" ht="12" x14ac:dyDescent="0.25">
      <c r="A202" s="49">
        <v>42561</v>
      </c>
      <c r="B202" s="18">
        <v>11749.438922223771</v>
      </c>
      <c r="C202" s="18">
        <v>10903.405751721877</v>
      </c>
      <c r="D202" s="18">
        <v>10390.472597625318</v>
      </c>
      <c r="E202" s="18">
        <v>10098.243748877079</v>
      </c>
      <c r="F202" s="18">
        <v>10011.392517605749</v>
      </c>
      <c r="G202" s="18">
        <v>10383.320143285326</v>
      </c>
      <c r="H202" s="18">
        <v>11191.547483704406</v>
      </c>
      <c r="I202" s="18">
        <v>12082.538938629106</v>
      </c>
      <c r="J202" s="18">
        <v>13388.372745273335</v>
      </c>
      <c r="K202" s="18">
        <v>14940.455337051568</v>
      </c>
      <c r="L202" s="18">
        <v>16125.719199107361</v>
      </c>
      <c r="M202" s="18">
        <v>16922.706968420742</v>
      </c>
      <c r="N202" s="18">
        <v>17648.170194334201</v>
      </c>
      <c r="O202" s="18">
        <v>18159.059790047904</v>
      </c>
      <c r="P202" s="18">
        <v>18138.624206219356</v>
      </c>
      <c r="Q202" s="18">
        <v>17800.415293856884</v>
      </c>
      <c r="R202" s="18">
        <v>17286.460360568897</v>
      </c>
      <c r="S202" s="18">
        <v>16724.481805283824</v>
      </c>
      <c r="T202" s="18">
        <v>16255.485156418643</v>
      </c>
      <c r="U202" s="18">
        <v>15762.987586150632</v>
      </c>
      <c r="V202" s="18">
        <v>15626.06917449936</v>
      </c>
      <c r="W202" s="18">
        <v>15195.900134908421</v>
      </c>
      <c r="X202" s="18">
        <v>14202.730760840979</v>
      </c>
      <c r="Y202" s="18">
        <v>12958.203705682396</v>
      </c>
      <c r="AA202" s="37">
        <f t="shared" si="3"/>
        <v>18159.059790047904</v>
      </c>
    </row>
    <row r="203" spans="1:27" ht="12" x14ac:dyDescent="0.25">
      <c r="A203" s="49">
        <v>42562</v>
      </c>
      <c r="B203" s="18">
        <v>11725.938000820941</v>
      </c>
      <c r="C203" s="18">
        <v>10898.29685576474</v>
      </c>
      <c r="D203" s="18">
        <v>10367.993455413914</v>
      </c>
      <c r="E203" s="18">
        <v>10088.025956962805</v>
      </c>
      <c r="F203" s="18">
        <v>10021.610309520023</v>
      </c>
      <c r="G203" s="18">
        <v>10361.86278026535</v>
      </c>
      <c r="H203" s="18">
        <v>11061.781526393126</v>
      </c>
      <c r="I203" s="18">
        <v>11976.273902720655</v>
      </c>
      <c r="J203" s="18">
        <v>13477.26753492752</v>
      </c>
      <c r="K203" s="18">
        <v>15099.852890914244</v>
      </c>
      <c r="L203" s="18">
        <v>16645.804807543915</v>
      </c>
      <c r="M203" s="18">
        <v>18013.967144865212</v>
      </c>
      <c r="N203" s="18">
        <v>19032.680998718341</v>
      </c>
      <c r="O203" s="18">
        <v>19846.017235094558</v>
      </c>
      <c r="P203" s="18">
        <v>20320.122779916874</v>
      </c>
      <c r="Q203" s="18">
        <v>20434.562049356744</v>
      </c>
      <c r="R203" s="18">
        <v>20335.449467788287</v>
      </c>
      <c r="S203" s="18">
        <v>19982.935646745831</v>
      </c>
      <c r="T203" s="18">
        <v>19405.630403589344</v>
      </c>
      <c r="U203" s="18">
        <v>18518.726065430354</v>
      </c>
      <c r="V203" s="18">
        <v>17992.509781845238</v>
      </c>
      <c r="W203" s="18">
        <v>17415.204538688751</v>
      </c>
      <c r="X203" s="18">
        <v>16302.486999224304</v>
      </c>
      <c r="Y203" s="18">
        <v>14986.435400665801</v>
      </c>
      <c r="AA203" s="37">
        <f t="shared" si="3"/>
        <v>20434.562049356744</v>
      </c>
    </row>
    <row r="204" spans="1:27" ht="12" x14ac:dyDescent="0.25">
      <c r="A204" s="49">
        <v>42563</v>
      </c>
      <c r="B204" s="18">
        <v>13724.538099252952</v>
      </c>
      <c r="C204" s="18">
        <v>12769.174555268324</v>
      </c>
      <c r="D204" s="18">
        <v>12038.602433397728</v>
      </c>
      <c r="E204" s="18">
        <v>11574.714680489684</v>
      </c>
      <c r="F204" s="18">
        <v>11210.961288341527</v>
      </c>
      <c r="G204" s="18">
        <v>11214.026625915809</v>
      </c>
      <c r="H204" s="18">
        <v>11309.052090718558</v>
      </c>
      <c r="I204" s="18">
        <v>11766.809168478037</v>
      </c>
      <c r="J204" s="18">
        <v>13206.496049199255</v>
      </c>
      <c r="K204" s="18">
        <v>15155.028967251325</v>
      </c>
      <c r="L204" s="18">
        <v>16705.068000646705</v>
      </c>
      <c r="M204" s="18">
        <v>18076.295675542286</v>
      </c>
      <c r="N204" s="18">
        <v>19165.512293603904</v>
      </c>
      <c r="O204" s="18">
        <v>19758.1442246318</v>
      </c>
      <c r="P204" s="18">
        <v>19930.824907983031</v>
      </c>
      <c r="Q204" s="18">
        <v>19896.084415474499</v>
      </c>
      <c r="R204" s="18">
        <v>19738.730419994678</v>
      </c>
      <c r="S204" s="18">
        <v>19213.535915600991</v>
      </c>
      <c r="T204" s="18">
        <v>18479.898456156112</v>
      </c>
      <c r="U204" s="18">
        <v>17467.315277451551</v>
      </c>
      <c r="V204" s="18">
        <v>16952.338564972135</v>
      </c>
      <c r="W204" s="18">
        <v>16235.049572590095</v>
      </c>
      <c r="X204" s="18">
        <v>15202.030810056986</v>
      </c>
      <c r="Y204" s="18">
        <v>14016.766948001192</v>
      </c>
      <c r="AA204" s="37">
        <f t="shared" si="3"/>
        <v>19930.824907983031</v>
      </c>
    </row>
    <row r="205" spans="1:27" ht="12" x14ac:dyDescent="0.25">
      <c r="A205" s="49">
        <v>42564</v>
      </c>
      <c r="B205" s="18">
        <v>13044.033157762298</v>
      </c>
      <c r="C205" s="18">
        <v>12276.676985000315</v>
      </c>
      <c r="D205" s="18">
        <v>11718.785546480949</v>
      </c>
      <c r="E205" s="18">
        <v>11280.442273358591</v>
      </c>
      <c r="F205" s="18">
        <v>10990.256982993207</v>
      </c>
      <c r="G205" s="18">
        <v>10875.817713553337</v>
      </c>
      <c r="H205" s="18">
        <v>10899.318634956167</v>
      </c>
      <c r="I205" s="18">
        <v>11410.208230669872</v>
      </c>
      <c r="J205" s="18">
        <v>13049.142053719435</v>
      </c>
      <c r="K205" s="18">
        <v>14856.669443354522</v>
      </c>
      <c r="L205" s="18">
        <v>16354.597737987102</v>
      </c>
      <c r="M205" s="18">
        <v>17681.888907651304</v>
      </c>
      <c r="N205" s="18">
        <v>18637.252451635934</v>
      </c>
      <c r="O205" s="18">
        <v>19114.423334032534</v>
      </c>
      <c r="P205" s="18">
        <v>19503.721205966376</v>
      </c>
      <c r="Q205" s="18">
        <v>19774.492691694639</v>
      </c>
      <c r="R205" s="18">
        <v>19724.425511314694</v>
      </c>
      <c r="S205" s="18">
        <v>19354.541444017974</v>
      </c>
      <c r="T205" s="18">
        <v>18746.582825118665</v>
      </c>
      <c r="U205" s="18">
        <v>17957.769289336706</v>
      </c>
      <c r="V205" s="18">
        <v>17523.513132980057</v>
      </c>
      <c r="W205" s="18">
        <v>17054.516484114876</v>
      </c>
      <c r="X205" s="18">
        <v>15954.060294947558</v>
      </c>
      <c r="Y205" s="18">
        <v>14630.856242049063</v>
      </c>
      <c r="AA205" s="37">
        <f t="shared" ref="AA205:AA268" si="4">MAX(B205:Y205)</f>
        <v>19774.492691694639</v>
      </c>
    </row>
    <row r="206" spans="1:27" ht="12" x14ac:dyDescent="0.25">
      <c r="A206" s="49">
        <v>42565</v>
      </c>
      <c r="B206" s="18">
        <v>13397.568757996181</v>
      </c>
      <c r="C206" s="18">
        <v>12470.815031371521</v>
      </c>
      <c r="D206" s="18">
        <v>11771.918064435175</v>
      </c>
      <c r="E206" s="18">
        <v>11385.685530075614</v>
      </c>
      <c r="F206" s="18">
        <v>11282.485831741446</v>
      </c>
      <c r="G206" s="18">
        <v>11589.019589169668</v>
      </c>
      <c r="H206" s="18">
        <v>12300.177906403145</v>
      </c>
      <c r="I206" s="18">
        <v>13073.664754313693</v>
      </c>
      <c r="J206" s="18">
        <v>14448.979545974984</v>
      </c>
      <c r="K206" s="18">
        <v>16053.172876516017</v>
      </c>
      <c r="L206" s="18">
        <v>17616.49503939995</v>
      </c>
      <c r="M206" s="18">
        <v>18899.849703832777</v>
      </c>
      <c r="N206" s="18">
        <v>19819.450976117445</v>
      </c>
      <c r="O206" s="18">
        <v>20065.69976125145</v>
      </c>
      <c r="P206" s="18">
        <v>19880.75772760309</v>
      </c>
      <c r="Q206" s="18">
        <v>19781.645146034629</v>
      </c>
      <c r="R206" s="18">
        <v>19740.773978377532</v>
      </c>
      <c r="S206" s="18">
        <v>19721.360173740413</v>
      </c>
      <c r="T206" s="18">
        <v>19464.893596692134</v>
      </c>
      <c r="U206" s="18">
        <v>18612.729751041676</v>
      </c>
      <c r="V206" s="18">
        <v>17842.30824070541</v>
      </c>
      <c r="W206" s="18">
        <v>17002.40574535208</v>
      </c>
      <c r="X206" s="18">
        <v>15713.942184962116</v>
      </c>
      <c r="Y206" s="18">
        <v>14256.885057986632</v>
      </c>
      <c r="AA206" s="37">
        <f t="shared" si="4"/>
        <v>20065.69976125145</v>
      </c>
    </row>
    <row r="207" spans="1:27" ht="12" x14ac:dyDescent="0.25">
      <c r="A207" s="49">
        <v>42566</v>
      </c>
      <c r="B207" s="18">
        <v>12949.007692959549</v>
      </c>
      <c r="C207" s="18">
        <v>12027.362862292026</v>
      </c>
      <c r="D207" s="18">
        <v>11394.881542798461</v>
      </c>
      <c r="E207" s="18">
        <v>10987.191645418925</v>
      </c>
      <c r="F207" s="18">
        <v>10891.144401424748</v>
      </c>
      <c r="G207" s="18">
        <v>11215.048405107236</v>
      </c>
      <c r="H207" s="18">
        <v>11989.557032209212</v>
      </c>
      <c r="I207" s="18">
        <v>12735.455841951221</v>
      </c>
      <c r="J207" s="18">
        <v>13862.478290095652</v>
      </c>
      <c r="K207" s="18">
        <v>15418.647998639595</v>
      </c>
      <c r="L207" s="18">
        <v>16718.351130135259</v>
      </c>
      <c r="M207" s="18">
        <v>17813.698423345442</v>
      </c>
      <c r="N207" s="18">
        <v>18471.724222624693</v>
      </c>
      <c r="O207" s="18">
        <v>18476.833118581828</v>
      </c>
      <c r="P207" s="18">
        <v>18195.843840939291</v>
      </c>
      <c r="Q207" s="18">
        <v>17684.954245225588</v>
      </c>
      <c r="R207" s="18">
        <v>17329.375086608849</v>
      </c>
      <c r="S207" s="18">
        <v>17079.039184709134</v>
      </c>
      <c r="T207" s="18">
        <v>16970.730590417828</v>
      </c>
      <c r="U207" s="18">
        <v>16560.997134655438</v>
      </c>
      <c r="V207" s="18">
        <v>16422.035164621309</v>
      </c>
      <c r="W207" s="18">
        <v>15978.582995541816</v>
      </c>
      <c r="X207" s="18">
        <v>14867.909014460221</v>
      </c>
      <c r="Y207" s="18">
        <v>13540.617844796019</v>
      </c>
      <c r="AA207" s="37">
        <f t="shared" si="4"/>
        <v>18476.833118581828</v>
      </c>
    </row>
    <row r="208" spans="1:27" ht="12" x14ac:dyDescent="0.25">
      <c r="A208" s="49">
        <v>42567</v>
      </c>
      <c r="B208" s="18">
        <v>12363.528216271643</v>
      </c>
      <c r="C208" s="18">
        <v>11446.992281561259</v>
      </c>
      <c r="D208" s="18">
        <v>10815.53274125912</v>
      </c>
      <c r="E208" s="18">
        <v>10501.846529490906</v>
      </c>
      <c r="F208" s="18">
        <v>10456.888245068099</v>
      </c>
      <c r="G208" s="18">
        <v>10893.187959807603</v>
      </c>
      <c r="H208" s="18">
        <v>11873.074204386488</v>
      </c>
      <c r="I208" s="18">
        <v>12675.170869657004</v>
      </c>
      <c r="J208" s="18">
        <v>14042.311427786875</v>
      </c>
      <c r="K208" s="18">
        <v>15594.39401956511</v>
      </c>
      <c r="L208" s="18">
        <v>16865.487333700807</v>
      </c>
      <c r="M208" s="18">
        <v>17811.654864962587</v>
      </c>
      <c r="N208" s="18">
        <v>18393.047224884784</v>
      </c>
      <c r="O208" s="18">
        <v>17955.725730953851</v>
      </c>
      <c r="P208" s="18">
        <v>17447.901472814428</v>
      </c>
      <c r="Q208" s="18">
        <v>17028.972004329193</v>
      </c>
      <c r="R208" s="18">
        <v>16652.957261883905</v>
      </c>
      <c r="S208" s="18">
        <v>16299.421661650022</v>
      </c>
      <c r="T208" s="18">
        <v>16065.434226813146</v>
      </c>
      <c r="U208" s="18">
        <v>15667.962121347884</v>
      </c>
      <c r="V208" s="18">
        <v>15723.138197684963</v>
      </c>
      <c r="W208" s="18">
        <v>15432.952907319579</v>
      </c>
      <c r="X208" s="18">
        <v>14457.153779506403</v>
      </c>
      <c r="Y208" s="18">
        <v>13216.713841113529</v>
      </c>
      <c r="AA208" s="37">
        <f t="shared" si="4"/>
        <v>18393.047224884784</v>
      </c>
    </row>
    <row r="209" spans="1:27" ht="12" x14ac:dyDescent="0.25">
      <c r="A209" s="49">
        <v>42568</v>
      </c>
      <c r="B209" s="18">
        <v>12061.081575609131</v>
      </c>
      <c r="C209" s="18">
        <v>11273.289819018599</v>
      </c>
      <c r="D209" s="18">
        <v>10655.113408205018</v>
      </c>
      <c r="E209" s="18">
        <v>10349.601429968221</v>
      </c>
      <c r="F209" s="18">
        <v>10319.969833416826</v>
      </c>
      <c r="G209" s="18">
        <v>10723.572614030652</v>
      </c>
      <c r="H209" s="18">
        <v>11554.279096661136</v>
      </c>
      <c r="I209" s="18">
        <v>12258.284959554621</v>
      </c>
      <c r="J209" s="18">
        <v>13771.539942058613</v>
      </c>
      <c r="K209" s="18">
        <v>15225.531731459816</v>
      </c>
      <c r="L209" s="18">
        <v>16628.434561289647</v>
      </c>
      <c r="M209" s="18">
        <v>17820.850877685432</v>
      </c>
      <c r="N209" s="18">
        <v>17849.4606950454</v>
      </c>
      <c r="O209" s="18">
        <v>17658.387986248475</v>
      </c>
      <c r="P209" s="18">
        <v>17420.31343464589</v>
      </c>
      <c r="Q209" s="18">
        <v>17807.567748196878</v>
      </c>
      <c r="R209" s="18">
        <v>18326.631577442</v>
      </c>
      <c r="S209" s="18">
        <v>18386.916549736219</v>
      </c>
      <c r="T209" s="18">
        <v>18271.45550110492</v>
      </c>
      <c r="U209" s="18">
        <v>17793.262839516894</v>
      </c>
      <c r="V209" s="18">
        <v>17401.921409200197</v>
      </c>
      <c r="W209" s="18">
        <v>16831.7686203837</v>
      </c>
      <c r="X209" s="18">
        <v>15511.62990505949</v>
      </c>
      <c r="Y209" s="18">
        <v>14164.924930758165</v>
      </c>
      <c r="AA209" s="37">
        <f t="shared" si="4"/>
        <v>18386.916549736219</v>
      </c>
    </row>
    <row r="210" spans="1:27" ht="12" x14ac:dyDescent="0.25">
      <c r="A210" s="49">
        <v>42569</v>
      </c>
      <c r="B210" s="18">
        <v>12745.673633865496</v>
      </c>
      <c r="C210" s="18">
        <v>11802.571440177997</v>
      </c>
      <c r="D210" s="18">
        <v>11173.155458258712</v>
      </c>
      <c r="E210" s="18">
        <v>10757.291327347757</v>
      </c>
      <c r="F210" s="18">
        <v>10598.91555267651</v>
      </c>
      <c r="G210" s="18">
        <v>10907.492868487587</v>
      </c>
      <c r="H210" s="18">
        <v>11583.910693212531</v>
      </c>
      <c r="I210" s="18">
        <v>12384.985579291619</v>
      </c>
      <c r="J210" s="18">
        <v>13846.129823032814</v>
      </c>
      <c r="K210" s="18">
        <v>15613.807824202231</v>
      </c>
      <c r="L210" s="18">
        <v>17219.022933934688</v>
      </c>
      <c r="M210" s="18">
        <v>18649.513801933062</v>
      </c>
      <c r="N210" s="18">
        <v>19809.233184203171</v>
      </c>
      <c r="O210" s="18">
        <v>20659.353471470775</v>
      </c>
      <c r="P210" s="18">
        <v>21177.395521524471</v>
      </c>
      <c r="Q210" s="18">
        <v>21460.428357549863</v>
      </c>
      <c r="R210" s="18">
        <v>21461.450136741289</v>
      </c>
      <c r="S210" s="18">
        <v>20920.928944476193</v>
      </c>
      <c r="T210" s="18">
        <v>19899.149753048783</v>
      </c>
      <c r="U210" s="18">
        <v>18818.107368518584</v>
      </c>
      <c r="V210" s="18">
        <v>18133.515310262221</v>
      </c>
      <c r="W210" s="18">
        <v>17392.725396477348</v>
      </c>
      <c r="X210" s="18">
        <v>16193.156625741571</v>
      </c>
      <c r="Y210" s="18">
        <v>14896.518831820189</v>
      </c>
      <c r="AA210" s="37">
        <f t="shared" si="4"/>
        <v>21461.450136741289</v>
      </c>
    </row>
    <row r="211" spans="1:27" ht="12" x14ac:dyDescent="0.25">
      <c r="A211" s="49">
        <v>42570</v>
      </c>
      <c r="B211" s="18">
        <v>13584.554350027398</v>
      </c>
      <c r="C211" s="18">
        <v>12545.404912345723</v>
      </c>
      <c r="D211" s="18">
        <v>11807.680336135134</v>
      </c>
      <c r="E211" s="18">
        <v>11334.596570504244</v>
      </c>
      <c r="F211" s="18">
        <v>11031.128150650304</v>
      </c>
      <c r="G211" s="18">
        <v>11011.714346013183</v>
      </c>
      <c r="H211" s="18">
        <v>11115.935823538777</v>
      </c>
      <c r="I211" s="18">
        <v>11627.847198443909</v>
      </c>
      <c r="J211" s="18">
        <v>13391.438082847617</v>
      </c>
      <c r="K211" s="18">
        <v>15368.580818259652</v>
      </c>
      <c r="L211" s="18">
        <v>17068.82139279486</v>
      </c>
      <c r="M211" s="18">
        <v>18502.377598367515</v>
      </c>
      <c r="N211" s="18">
        <v>19575.245749366295</v>
      </c>
      <c r="O211" s="18">
        <v>20343.623701319706</v>
      </c>
      <c r="P211" s="18">
        <v>20661.39702985363</v>
      </c>
      <c r="Q211" s="18">
        <v>20769.705624144935</v>
      </c>
      <c r="R211" s="18">
        <v>21025.150422001785</v>
      </c>
      <c r="S211" s="18">
        <v>20828.968817247725</v>
      </c>
      <c r="T211" s="18">
        <v>20035.046385508627</v>
      </c>
      <c r="U211" s="18">
        <v>19173.686527135324</v>
      </c>
      <c r="V211" s="18">
        <v>18660.753373038762</v>
      </c>
      <c r="W211" s="18">
        <v>17860.700266151103</v>
      </c>
      <c r="X211" s="18">
        <v>16649.891924309624</v>
      </c>
      <c r="Y211" s="18">
        <v>15385.951064513918</v>
      </c>
      <c r="AA211" s="37">
        <f t="shared" si="4"/>
        <v>21025.150422001785</v>
      </c>
    </row>
    <row r="212" spans="1:27" ht="12" x14ac:dyDescent="0.25">
      <c r="A212" s="49">
        <v>42571</v>
      </c>
      <c r="B212" s="18">
        <v>14102.596400081093</v>
      </c>
      <c r="C212" s="18">
        <v>13104.318130056516</v>
      </c>
      <c r="D212" s="18">
        <v>12327.765944571685</v>
      </c>
      <c r="E212" s="18">
        <v>11780.092297966594</v>
      </c>
      <c r="F212" s="18">
        <v>11460.275411049815</v>
      </c>
      <c r="G212" s="18">
        <v>11323.356999398542</v>
      </c>
      <c r="H212" s="18">
        <v>11338.683687269953</v>
      </c>
      <c r="I212" s="18">
        <v>11662.587690952441</v>
      </c>
      <c r="J212" s="18">
        <v>13292.325501279158</v>
      </c>
      <c r="K212" s="18">
        <v>15353.254130388241</v>
      </c>
      <c r="L212" s="18">
        <v>17044.298692200602</v>
      </c>
      <c r="M212" s="18">
        <v>18671.992944144466</v>
      </c>
      <c r="N212" s="18">
        <v>19884.844844368799</v>
      </c>
      <c r="O212" s="18">
        <v>20683.876172065033</v>
      </c>
      <c r="P212" s="18">
        <v>21066.021589658882</v>
      </c>
      <c r="Q212" s="18">
        <v>20846.33906350199</v>
      </c>
      <c r="R212" s="18">
        <v>20649.135679556501</v>
      </c>
      <c r="S212" s="18">
        <v>20334.427688596857</v>
      </c>
      <c r="T212" s="18">
        <v>19644.726734383359</v>
      </c>
      <c r="U212" s="18">
        <v>18784.388655201481</v>
      </c>
      <c r="V212" s="18">
        <v>18421.657042244748</v>
      </c>
      <c r="W212" s="18">
        <v>17775.892593262626</v>
      </c>
      <c r="X212" s="18">
        <v>16642.739469969631</v>
      </c>
      <c r="Y212" s="18">
        <v>15176.4863302713</v>
      </c>
      <c r="AA212" s="37">
        <f t="shared" si="4"/>
        <v>21066.021589658882</v>
      </c>
    </row>
    <row r="213" spans="1:27" ht="12" x14ac:dyDescent="0.25">
      <c r="A213" s="49">
        <v>42572</v>
      </c>
      <c r="B213" s="18">
        <v>13829.781355969975</v>
      </c>
      <c r="C213" s="18">
        <v>12855.004007348227</v>
      </c>
      <c r="D213" s="18">
        <v>12143.845690114751</v>
      </c>
      <c r="E213" s="18">
        <v>11703.458858609538</v>
      </c>
      <c r="F213" s="18">
        <v>11594.128485126805</v>
      </c>
      <c r="G213" s="18">
        <v>11899.640463363601</v>
      </c>
      <c r="H213" s="18">
        <v>12649.626389871319</v>
      </c>
      <c r="I213" s="18">
        <v>13338.305564893391</v>
      </c>
      <c r="J213" s="18">
        <v>14533.787218863459</v>
      </c>
      <c r="K213" s="18">
        <v>16103.24005689596</v>
      </c>
      <c r="L213" s="18">
        <v>17716.629400159836</v>
      </c>
      <c r="M213" s="18">
        <v>19046.985907398324</v>
      </c>
      <c r="N213" s="18">
        <v>19877.692390028806</v>
      </c>
      <c r="O213" s="18">
        <v>20019.719697637218</v>
      </c>
      <c r="P213" s="18">
        <v>19545.614152814898</v>
      </c>
      <c r="Q213" s="18">
        <v>19063.334374461163</v>
      </c>
      <c r="R213" s="18">
        <v>18545.292324407466</v>
      </c>
      <c r="S213" s="18">
        <v>18077.317454733711</v>
      </c>
      <c r="T213" s="18">
        <v>17597.081234762831</v>
      </c>
      <c r="U213" s="18">
        <v>17061.66893845487</v>
      </c>
      <c r="V213" s="18">
        <v>16956.425681737845</v>
      </c>
      <c r="W213" s="18">
        <v>16196.221963315853</v>
      </c>
      <c r="X213" s="18">
        <v>15080.439086277123</v>
      </c>
      <c r="Y213" s="18">
        <v>13771.539942058613</v>
      </c>
      <c r="AA213" s="37">
        <f t="shared" si="4"/>
        <v>20019.719697637218</v>
      </c>
    </row>
    <row r="214" spans="1:27" ht="12" x14ac:dyDescent="0.25">
      <c r="A214" s="49">
        <v>42573</v>
      </c>
      <c r="B214" s="18">
        <v>12487.16349843436</v>
      </c>
      <c r="C214" s="18">
        <v>11590.041368361095</v>
      </c>
      <c r="D214" s="18">
        <v>11074.042876690255</v>
      </c>
      <c r="E214" s="18">
        <v>10704.158809393532</v>
      </c>
      <c r="F214" s="18">
        <v>10648.982733056453</v>
      </c>
      <c r="G214" s="18">
        <v>11111.848706773068</v>
      </c>
      <c r="H214" s="18">
        <v>11884.31377549219</v>
      </c>
      <c r="I214" s="18">
        <v>12654.735285828456</v>
      </c>
      <c r="J214" s="18">
        <v>13968.743326004103</v>
      </c>
      <c r="K214" s="18">
        <v>15445.214257616708</v>
      </c>
      <c r="L214" s="18">
        <v>16767.396531323775</v>
      </c>
      <c r="M214" s="18">
        <v>17754.435230242652</v>
      </c>
      <c r="N214" s="18">
        <v>18346.045382079123</v>
      </c>
      <c r="O214" s="18">
        <v>18676.080060910175</v>
      </c>
      <c r="P214" s="18">
        <v>19128.728242712517</v>
      </c>
      <c r="Q214" s="18">
        <v>19392.347274100786</v>
      </c>
      <c r="R214" s="18">
        <v>19192.078552581017</v>
      </c>
      <c r="S214" s="18">
        <v>18594.337725595982</v>
      </c>
      <c r="T214" s="18">
        <v>18065.056104436582</v>
      </c>
      <c r="U214" s="18">
        <v>17472.424173408686</v>
      </c>
      <c r="V214" s="18">
        <v>17303.830606823165</v>
      </c>
      <c r="W214" s="18">
        <v>16664.196832989608</v>
      </c>
      <c r="X214" s="18">
        <v>15472.802295785248</v>
      </c>
      <c r="Y214" s="18">
        <v>14164.924930758165</v>
      </c>
      <c r="AA214" s="37">
        <f t="shared" si="4"/>
        <v>19392.347274100786</v>
      </c>
    </row>
    <row r="215" spans="1:27" ht="12" x14ac:dyDescent="0.25">
      <c r="A215" s="49">
        <v>42574</v>
      </c>
      <c r="B215" s="18">
        <v>12978.639289510944</v>
      </c>
      <c r="C215" s="18">
        <v>12091.734951351953</v>
      </c>
      <c r="D215" s="18">
        <v>11472.536761346944</v>
      </c>
      <c r="E215" s="18">
        <v>11080.17355183882</v>
      </c>
      <c r="F215" s="18">
        <v>10980.039191078933</v>
      </c>
      <c r="G215" s="18">
        <v>11309.052090718558</v>
      </c>
      <c r="H215" s="18">
        <v>12190.847532920412</v>
      </c>
      <c r="I215" s="18">
        <v>12879.526707942485</v>
      </c>
      <c r="J215" s="18">
        <v>14175.142722672439</v>
      </c>
      <c r="K215" s="18">
        <v>15499.368554762361</v>
      </c>
      <c r="L215" s="18">
        <v>16659.087937032469</v>
      </c>
      <c r="M215" s="18">
        <v>17580.732767699992</v>
      </c>
      <c r="N215" s="18">
        <v>18281.673293019194</v>
      </c>
      <c r="O215" s="18">
        <v>18943.786209064154</v>
      </c>
      <c r="P215" s="18">
        <v>19583.419982897714</v>
      </c>
      <c r="Q215" s="18">
        <v>19910.389324154483</v>
      </c>
      <c r="R215" s="18">
        <v>20033.002827125772</v>
      </c>
      <c r="S215" s="18">
        <v>19929.803128791606</v>
      </c>
      <c r="T215" s="18">
        <v>19850.104351860267</v>
      </c>
      <c r="U215" s="18">
        <v>19129.750021903943</v>
      </c>
      <c r="V215" s="18">
        <v>18689.36319039873</v>
      </c>
      <c r="W215" s="18">
        <v>18021.119599205205</v>
      </c>
      <c r="X215" s="18">
        <v>16642.739469969631</v>
      </c>
      <c r="Y215" s="18">
        <v>15211.226822779832</v>
      </c>
      <c r="AA215" s="37">
        <f t="shared" si="4"/>
        <v>20033.002827125772</v>
      </c>
    </row>
    <row r="216" spans="1:27" ht="12" x14ac:dyDescent="0.25">
      <c r="A216" s="49">
        <v>42575</v>
      </c>
      <c r="B216" s="18">
        <v>13847.151602224241</v>
      </c>
      <c r="C216" s="18">
        <v>12783.479463948308</v>
      </c>
      <c r="D216" s="18">
        <v>12059.038017226276</v>
      </c>
      <c r="E216" s="18">
        <v>11609.455172998216</v>
      </c>
      <c r="F216" s="18">
        <v>11450.057619135541</v>
      </c>
      <c r="G216" s="18">
        <v>11739.221130309497</v>
      </c>
      <c r="H216" s="18">
        <v>12386.007358483046</v>
      </c>
      <c r="I216" s="18">
        <v>13123.731934693637</v>
      </c>
      <c r="J216" s="18">
        <v>14477.589363334951</v>
      </c>
      <c r="K216" s="18">
        <v>16181.917054635869</v>
      </c>
      <c r="L216" s="18">
        <v>17707.433387436991</v>
      </c>
      <c r="M216" s="18">
        <v>16386.272892921352</v>
      </c>
      <c r="N216" s="18">
        <v>19843.973676711703</v>
      </c>
      <c r="O216" s="18">
        <v>20345.667259702561</v>
      </c>
      <c r="P216" s="18">
        <v>20639.939666833652</v>
      </c>
      <c r="Q216" s="18">
        <v>20919.907165284763</v>
      </c>
      <c r="R216" s="18">
        <v>21304.096141261471</v>
      </c>
      <c r="S216" s="18">
        <v>21082.37005672172</v>
      </c>
      <c r="T216" s="18">
        <v>20735.986910827829</v>
      </c>
      <c r="U216" s="18">
        <v>19889.953740325935</v>
      </c>
      <c r="V216" s="18">
        <v>19115.445113223959</v>
      </c>
      <c r="W216" s="18">
        <v>18352.176057227687</v>
      </c>
      <c r="X216" s="18">
        <v>16834.833957957984</v>
      </c>
      <c r="Y216" s="18">
        <v>15275.598911839759</v>
      </c>
      <c r="AA216" s="37">
        <f t="shared" si="4"/>
        <v>21304.096141261471</v>
      </c>
    </row>
    <row r="217" spans="1:27" ht="12" x14ac:dyDescent="0.25">
      <c r="A217" s="49">
        <v>42576</v>
      </c>
      <c r="B217" s="18">
        <v>13955.460196515547</v>
      </c>
      <c r="C217" s="18">
        <v>12852.960448965372</v>
      </c>
      <c r="D217" s="18">
        <v>12131.584339817622</v>
      </c>
      <c r="E217" s="18">
        <v>11636.021431975329</v>
      </c>
      <c r="F217" s="18">
        <v>11396.925101181316</v>
      </c>
      <c r="G217" s="18">
        <v>11683.02327478099</v>
      </c>
      <c r="H217" s="18">
        <v>12327.765944571685</v>
      </c>
      <c r="I217" s="18">
        <v>13103.296350865088</v>
      </c>
      <c r="J217" s="18">
        <v>14663.553176174741</v>
      </c>
      <c r="K217" s="18">
        <v>16388.316451304207</v>
      </c>
      <c r="L217" s="18">
        <v>17922.007017636748</v>
      </c>
      <c r="M217" s="18">
        <v>19304.474263638029</v>
      </c>
      <c r="N217" s="18">
        <v>20132.11540869423</v>
      </c>
      <c r="O217" s="18">
        <v>20579.654694539437</v>
      </c>
      <c r="P217" s="18">
        <v>20988.366371110398</v>
      </c>
      <c r="Q217" s="18">
        <v>21370.511788704251</v>
      </c>
      <c r="R217" s="18">
        <v>21422.622527467047</v>
      </c>
      <c r="S217" s="18">
        <v>21037.411772298914</v>
      </c>
      <c r="T217" s="18">
        <v>20236.336886219826</v>
      </c>
      <c r="U217" s="18">
        <v>19247.254628918097</v>
      </c>
      <c r="V217" s="18">
        <v>18722.060124524407</v>
      </c>
      <c r="W217" s="18">
        <v>17910.767446531045</v>
      </c>
      <c r="X217" s="18">
        <v>16721.416467709543</v>
      </c>
      <c r="Y217" s="18">
        <v>15415.582661065313</v>
      </c>
      <c r="AA217" s="37">
        <f t="shared" si="4"/>
        <v>21422.622527467047</v>
      </c>
    </row>
    <row r="218" spans="1:27" ht="12" x14ac:dyDescent="0.25">
      <c r="A218" s="49">
        <v>42577</v>
      </c>
      <c r="B218" s="18">
        <v>14250.754382838068</v>
      </c>
      <c r="C218" s="18">
        <v>13269.846359067755</v>
      </c>
      <c r="D218" s="18">
        <v>12624.081910085633</v>
      </c>
      <c r="E218" s="18">
        <v>12074.364705097687</v>
      </c>
      <c r="F218" s="18">
        <v>11737.177571926642</v>
      </c>
      <c r="G218" s="18">
        <v>11680.979716398135</v>
      </c>
      <c r="H218" s="18">
        <v>11826.072361580827</v>
      </c>
      <c r="I218" s="18">
        <v>12214.348454323243</v>
      </c>
      <c r="J218" s="18">
        <v>13656.078893427315</v>
      </c>
      <c r="K218" s="18">
        <v>15568.849539779425</v>
      </c>
      <c r="L218" s="18">
        <v>17295.656373291746</v>
      </c>
      <c r="M218" s="18">
        <v>18430.853054967596</v>
      </c>
      <c r="N218" s="18">
        <v>18909.045716555622</v>
      </c>
      <c r="O218" s="18">
        <v>19171.642968752469</v>
      </c>
      <c r="P218" s="18">
        <v>19093.987750203985</v>
      </c>
      <c r="Q218" s="18">
        <v>18804.824239030029</v>
      </c>
      <c r="R218" s="18">
        <v>18807.88957660431</v>
      </c>
      <c r="S218" s="18">
        <v>18592.294167213127</v>
      </c>
      <c r="T218" s="18">
        <v>18113.079726433672</v>
      </c>
      <c r="U218" s="18">
        <v>17444.836135240148</v>
      </c>
      <c r="V218" s="18">
        <v>17269.090114314633</v>
      </c>
      <c r="W218" s="18">
        <v>16572.236705761141</v>
      </c>
      <c r="X218" s="18">
        <v>15484.04186689095</v>
      </c>
      <c r="Y218" s="18">
        <v>14458.175558697831</v>
      </c>
      <c r="AA218" s="37">
        <f t="shared" si="4"/>
        <v>19171.642968752469</v>
      </c>
    </row>
    <row r="219" spans="1:27" ht="12" x14ac:dyDescent="0.25">
      <c r="A219" s="49">
        <v>42578</v>
      </c>
      <c r="B219" s="18">
        <v>13339.327344084819</v>
      </c>
      <c r="C219" s="18">
        <v>12451.401226734401</v>
      </c>
      <c r="D219" s="18">
        <v>11834.246595112247</v>
      </c>
      <c r="E219" s="18">
        <v>11380.576634118477</v>
      </c>
      <c r="F219" s="18">
        <v>11138.41496575018</v>
      </c>
      <c r="G219" s="18">
        <v>11068.933980733118</v>
      </c>
      <c r="H219" s="18">
        <v>11125.131836261624</v>
      </c>
      <c r="I219" s="18">
        <v>11478.667436495509</v>
      </c>
      <c r="J219" s="18">
        <v>13269.846359067755</v>
      </c>
      <c r="K219" s="18">
        <v>15295.012716476878</v>
      </c>
      <c r="L219" s="18">
        <v>16962.556356886409</v>
      </c>
      <c r="M219" s="18">
        <v>18432.896613350451</v>
      </c>
      <c r="N219" s="18">
        <v>19594.659554003414</v>
      </c>
      <c r="O219" s="18">
        <v>20482.585671353834</v>
      </c>
      <c r="P219" s="18">
        <v>21051.716680978898</v>
      </c>
      <c r="Q219" s="18">
        <v>21429.774981807041</v>
      </c>
      <c r="R219" s="18">
        <v>21556.47560154404</v>
      </c>
      <c r="S219" s="18">
        <v>21412.404735552773</v>
      </c>
      <c r="T219" s="18">
        <v>20765.618507379226</v>
      </c>
      <c r="U219" s="18">
        <v>19806.167846628887</v>
      </c>
      <c r="V219" s="18">
        <v>19363.737456740819</v>
      </c>
      <c r="W219" s="18">
        <v>18621.925763764521</v>
      </c>
      <c r="X219" s="18">
        <v>17313.02661954601</v>
      </c>
      <c r="Y219" s="18">
        <v>15892.753543461913</v>
      </c>
      <c r="AA219" s="37">
        <f t="shared" si="4"/>
        <v>21556.47560154404</v>
      </c>
    </row>
    <row r="220" spans="1:27" ht="12" x14ac:dyDescent="0.25">
      <c r="A220" s="49">
        <v>42579</v>
      </c>
      <c r="B220" s="18">
        <v>14477.589363334951</v>
      </c>
      <c r="C220" s="18">
        <v>13516.095144201761</v>
      </c>
      <c r="D220" s="18">
        <v>12789.610139096872</v>
      </c>
      <c r="E220" s="18">
        <v>12333.89661972025</v>
      </c>
      <c r="F220" s="18">
        <v>12205.152441600396</v>
      </c>
      <c r="G220" s="18">
        <v>12532.121782857166</v>
      </c>
      <c r="H220" s="18">
        <v>13217.735620304957</v>
      </c>
      <c r="I220" s="18">
        <v>13891.08810745562</v>
      </c>
      <c r="J220" s="18">
        <v>15279.686028605467</v>
      </c>
      <c r="K220" s="18">
        <v>17037.146237860612</v>
      </c>
      <c r="L220" s="18">
        <v>18567.771466618869</v>
      </c>
      <c r="M220" s="18">
        <v>19981.913867554402</v>
      </c>
      <c r="N220" s="18">
        <v>20932.168515581892</v>
      </c>
      <c r="O220" s="18">
        <v>21804.767945060899</v>
      </c>
      <c r="P220" s="18">
        <v>22584.385468120014</v>
      </c>
      <c r="Q220" s="18">
        <v>23017.619845285233</v>
      </c>
      <c r="R220" s="18">
        <v>23173.952061573626</v>
      </c>
      <c r="S220" s="18">
        <v>23000.249599030969</v>
      </c>
      <c r="T220" s="18">
        <v>22558.840988334327</v>
      </c>
      <c r="U220" s="18">
        <v>21685.219779663894</v>
      </c>
      <c r="V220" s="18">
        <v>21147.763924973075</v>
      </c>
      <c r="W220" s="18">
        <v>20269.033820345503</v>
      </c>
      <c r="X220" s="18">
        <v>18648.492022741633</v>
      </c>
      <c r="Y220" s="18">
        <v>16929.859422760732</v>
      </c>
      <c r="AA220" s="37">
        <f t="shared" si="4"/>
        <v>23173.952061573626</v>
      </c>
    </row>
    <row r="221" spans="1:27" ht="12" x14ac:dyDescent="0.25">
      <c r="A221" s="49">
        <v>42580</v>
      </c>
      <c r="B221" s="18">
        <v>15404.343089959611</v>
      </c>
      <c r="C221" s="18">
        <v>14323.300705429414</v>
      </c>
      <c r="D221" s="18">
        <v>13543.683182370301</v>
      </c>
      <c r="E221" s="18">
        <v>13064.468741590847</v>
      </c>
      <c r="F221" s="18">
        <v>12851.938669773945</v>
      </c>
      <c r="G221" s="18">
        <v>13088.991442185104</v>
      </c>
      <c r="H221" s="18">
        <v>13714.320307338678</v>
      </c>
      <c r="I221" s="18">
        <v>14310.017575940858</v>
      </c>
      <c r="J221" s="18">
        <v>15693.506601133569</v>
      </c>
      <c r="K221" s="18">
        <v>17280.329685420333</v>
      </c>
      <c r="L221" s="18">
        <v>18777.236200861487</v>
      </c>
      <c r="M221" s="18">
        <v>20099.418474568552</v>
      </c>
      <c r="N221" s="18">
        <v>20963.84367051614</v>
      </c>
      <c r="O221" s="18">
        <v>21548.301368012621</v>
      </c>
      <c r="P221" s="18">
        <v>21836.443099995147</v>
      </c>
      <c r="Q221" s="18">
        <v>21611.65167788112</v>
      </c>
      <c r="R221" s="18">
        <v>21390.947372532799</v>
      </c>
      <c r="S221" s="18">
        <v>20637.896108450797</v>
      </c>
      <c r="T221" s="18">
        <v>19713.185940208994</v>
      </c>
      <c r="U221" s="18">
        <v>18889.631911918503</v>
      </c>
      <c r="V221" s="18">
        <v>18542.226986833182</v>
      </c>
      <c r="W221" s="18">
        <v>17819.829098494007</v>
      </c>
      <c r="X221" s="18">
        <v>16490.494370446948</v>
      </c>
      <c r="Y221" s="18">
        <v>15192.834797334139</v>
      </c>
      <c r="AA221" s="37">
        <f t="shared" si="4"/>
        <v>21836.443099995147</v>
      </c>
    </row>
    <row r="222" spans="1:27" ht="12" x14ac:dyDescent="0.25">
      <c r="A222" s="49">
        <v>42581</v>
      </c>
      <c r="B222" s="18">
        <v>13888.022769881338</v>
      </c>
      <c r="C222" s="18">
        <v>13014.401561210903</v>
      </c>
      <c r="D222" s="18">
        <v>12344.114411634524</v>
      </c>
      <c r="E222" s="18">
        <v>11953.794760509252</v>
      </c>
      <c r="F222" s="18">
        <v>11798.484323412287</v>
      </c>
      <c r="G222" s="18">
        <v>12115.235872754783</v>
      </c>
      <c r="H222" s="18">
        <v>12914.267200451017</v>
      </c>
      <c r="I222" s="18">
        <v>13540.617844796019</v>
      </c>
      <c r="J222" s="18">
        <v>14881.192143948778</v>
      </c>
      <c r="K222" s="18">
        <v>16364.815529901376</v>
      </c>
      <c r="L222" s="18">
        <v>17579.710988508563</v>
      </c>
      <c r="M222" s="18">
        <v>18978.526701572686</v>
      </c>
      <c r="N222" s="18">
        <v>20150.507434139923</v>
      </c>
      <c r="O222" s="18">
        <v>21169.221287993052</v>
      </c>
      <c r="P222" s="18">
        <v>21701.568246726732</v>
      </c>
      <c r="Q222" s="18">
        <v>21744.482972766684</v>
      </c>
      <c r="R222" s="18">
        <v>21113.023432464543</v>
      </c>
      <c r="S222" s="18">
        <v>20068.765098825734</v>
      </c>
      <c r="T222" s="18">
        <v>19315.713834743732</v>
      </c>
      <c r="U222" s="18">
        <v>18573.902141767434</v>
      </c>
      <c r="V222" s="18">
        <v>18106.949051285108</v>
      </c>
      <c r="W222" s="18">
        <v>17406.008525965906</v>
      </c>
      <c r="X222" s="18">
        <v>16060.325330856009</v>
      </c>
      <c r="Y222" s="18">
        <v>14696.250110300418</v>
      </c>
      <c r="AA222" s="37">
        <f t="shared" si="4"/>
        <v>21744.482972766684</v>
      </c>
    </row>
    <row r="223" spans="1:27" ht="12" x14ac:dyDescent="0.25">
      <c r="A223" s="49">
        <v>42582</v>
      </c>
      <c r="B223" s="18">
        <v>13367.937161444786</v>
      </c>
      <c r="C223" s="18">
        <v>12421.769630183006</v>
      </c>
      <c r="D223" s="18">
        <v>11774.983402009457</v>
      </c>
      <c r="E223" s="18">
        <v>11389.772646841324</v>
      </c>
      <c r="F223" s="18">
        <v>11255.919572764333</v>
      </c>
      <c r="G223" s="18">
        <v>11548.148421512571</v>
      </c>
      <c r="H223" s="18">
        <v>12323.678827805976</v>
      </c>
      <c r="I223" s="18">
        <v>12916.310758833872</v>
      </c>
      <c r="J223" s="18">
        <v>14102.596400081093</v>
      </c>
      <c r="K223" s="18">
        <v>15798.749857850591</v>
      </c>
      <c r="L223" s="18">
        <v>17561.318963062873</v>
      </c>
      <c r="M223" s="18">
        <v>19116.466892415388</v>
      </c>
      <c r="N223" s="18">
        <v>20124.96295435424</v>
      </c>
      <c r="O223" s="18">
        <v>20787.0758703992</v>
      </c>
      <c r="P223" s="18">
        <v>21013.910850896085</v>
      </c>
      <c r="Q223" s="18">
        <v>20758.466053039232</v>
      </c>
      <c r="R223" s="18">
        <v>19958.412946151573</v>
      </c>
      <c r="S223" s="18">
        <v>19204.339902878146</v>
      </c>
      <c r="T223" s="18">
        <v>18565.727908236015</v>
      </c>
      <c r="U223" s="18">
        <v>17846.395357471119</v>
      </c>
      <c r="V223" s="18">
        <v>17628.756389697079</v>
      </c>
      <c r="W223" s="18">
        <v>17000.362186969225</v>
      </c>
      <c r="X223" s="18">
        <v>15818.163662487712</v>
      </c>
      <c r="Y223" s="18">
        <v>14459.197337889258</v>
      </c>
      <c r="AA223" s="37">
        <f t="shared" si="4"/>
        <v>21013.910850896085</v>
      </c>
    </row>
    <row r="224" spans="1:27" ht="12" x14ac:dyDescent="0.25">
      <c r="A224" s="49">
        <v>42583</v>
      </c>
      <c r="B224" s="18">
        <v>13287.216605322021</v>
      </c>
      <c r="C224" s="18">
        <v>12402.355825545885</v>
      </c>
      <c r="D224" s="18">
        <v>11686.088612355272</v>
      </c>
      <c r="E224" s="18">
        <v>11365.249946247066</v>
      </c>
      <c r="F224" s="18">
        <v>11188.482146130124</v>
      </c>
      <c r="G224" s="18">
        <v>11512.386149812612</v>
      </c>
      <c r="H224" s="18">
        <v>12177.564403431856</v>
      </c>
      <c r="I224" s="18">
        <v>13002.140210913774</v>
      </c>
      <c r="J224" s="18">
        <v>14406.064819935034</v>
      </c>
      <c r="K224" s="18">
        <v>16174.764600295877</v>
      </c>
      <c r="L224" s="18">
        <v>17731.956088031249</v>
      </c>
      <c r="M224" s="18">
        <v>19078.661062332572</v>
      </c>
      <c r="N224" s="18">
        <v>20086.135345079998</v>
      </c>
      <c r="O224" s="18">
        <v>20791.162987164909</v>
      </c>
      <c r="P224" s="18">
        <v>21375.620684661386</v>
      </c>
      <c r="Q224" s="18">
        <v>21688.285117238174</v>
      </c>
      <c r="R224" s="18">
        <v>21643.326832815368</v>
      </c>
      <c r="S224" s="18">
        <v>21030.259317958924</v>
      </c>
      <c r="T224" s="18">
        <v>20119.854058397101</v>
      </c>
      <c r="U224" s="18">
        <v>19226.819045089549</v>
      </c>
      <c r="V224" s="18">
        <v>18856.934977792826</v>
      </c>
      <c r="W224" s="18">
        <v>18094.687700987979</v>
      </c>
      <c r="X224" s="18">
        <v>16765.35297294092</v>
      </c>
      <c r="Y224" s="18">
        <v>15452.3667119567</v>
      </c>
      <c r="AA224" s="37">
        <f t="shared" si="4"/>
        <v>21688.285117238174</v>
      </c>
    </row>
    <row r="225" spans="1:27" ht="12" x14ac:dyDescent="0.25">
      <c r="A225" s="49">
        <v>42584</v>
      </c>
      <c r="B225" s="18">
        <v>14196.600085692415</v>
      </c>
      <c r="C225" s="18">
        <v>13159.494206393596</v>
      </c>
      <c r="D225" s="18">
        <v>12430.965642905852</v>
      </c>
      <c r="E225" s="18">
        <v>11924.163163957859</v>
      </c>
      <c r="F225" s="18">
        <v>11641.130327932466</v>
      </c>
      <c r="G225" s="18">
        <v>11615.58584814678</v>
      </c>
      <c r="H225" s="18">
        <v>11782.135856349449</v>
      </c>
      <c r="I225" s="18">
        <v>12149.976365263316</v>
      </c>
      <c r="J225" s="18">
        <v>13722.494540870097</v>
      </c>
      <c r="K225" s="18">
        <v>15629.134512073642</v>
      </c>
      <c r="L225" s="18">
        <v>17284.416802186042</v>
      </c>
      <c r="M225" s="18">
        <v>18537.118090876047</v>
      </c>
      <c r="N225" s="18">
        <v>19499.634089200666</v>
      </c>
      <c r="O225" s="18">
        <v>20041.177060657192</v>
      </c>
      <c r="P225" s="18">
        <v>20524.478618202356</v>
      </c>
      <c r="Q225" s="18">
        <v>20503.021255182382</v>
      </c>
      <c r="R225" s="18">
        <v>20337.493026171142</v>
      </c>
      <c r="S225" s="18">
        <v>19911.411103345912</v>
      </c>
      <c r="T225" s="18">
        <v>19148.142047349636</v>
      </c>
      <c r="U225" s="18">
        <v>18368.524524290526</v>
      </c>
      <c r="V225" s="18">
        <v>18068.121442010866</v>
      </c>
      <c r="W225" s="18">
        <v>17464.249939877267</v>
      </c>
      <c r="X225" s="18">
        <v>16313.726570330005</v>
      </c>
      <c r="Y225" s="18">
        <v>15145.832954528478</v>
      </c>
      <c r="AA225" s="37">
        <f t="shared" si="4"/>
        <v>20524.478618202356</v>
      </c>
    </row>
    <row r="226" spans="1:27" ht="12" x14ac:dyDescent="0.25">
      <c r="A226" s="49">
        <v>42585</v>
      </c>
      <c r="B226" s="47">
        <v>13957.503754898402</v>
      </c>
      <c r="C226" s="47">
        <v>13034.837145039452</v>
      </c>
      <c r="D226" s="47">
        <v>12344.114411634524</v>
      </c>
      <c r="E226" s="47">
        <v>11883.291996300763</v>
      </c>
      <c r="F226" s="47">
        <v>11607.411614615361</v>
      </c>
      <c r="G226" s="47">
        <v>11573.692901298256</v>
      </c>
      <c r="H226" s="47">
        <v>11696.306404269546</v>
      </c>
      <c r="I226" s="47">
        <v>11879.204879535053</v>
      </c>
      <c r="J226" s="47">
        <v>13123.731934693637</v>
      </c>
      <c r="K226" s="47">
        <v>14687.054097577571</v>
      </c>
      <c r="L226" s="47">
        <v>15851.882375804817</v>
      </c>
      <c r="M226" s="47">
        <v>17086.191639049128</v>
      </c>
      <c r="N226" s="47">
        <v>17675.75823250274</v>
      </c>
      <c r="O226" s="47">
        <v>17850.482474236829</v>
      </c>
      <c r="P226" s="47">
        <v>17913.832784105329</v>
      </c>
      <c r="Q226" s="47">
        <v>18070.165000393721</v>
      </c>
      <c r="R226" s="47">
        <v>18199.930957705001</v>
      </c>
      <c r="S226" s="47">
        <v>18038.48984545947</v>
      </c>
      <c r="T226" s="47">
        <v>17611.386143442815</v>
      </c>
      <c r="U226" s="47">
        <v>17192.456674957575</v>
      </c>
      <c r="V226" s="47">
        <v>16821.550828469426</v>
      </c>
      <c r="W226" s="47">
        <v>16123.675640724507</v>
      </c>
      <c r="X226" s="47">
        <v>14933.302882711576</v>
      </c>
      <c r="Y226" s="47">
        <v>13612.142388195936</v>
      </c>
      <c r="AA226" s="37">
        <f t="shared" si="4"/>
        <v>18199.930957705001</v>
      </c>
    </row>
    <row r="227" spans="1:27" ht="12" x14ac:dyDescent="0.25">
      <c r="A227" s="49">
        <v>42586</v>
      </c>
      <c r="B227" s="18">
        <v>12361.484657888788</v>
      </c>
      <c r="C227" s="18">
        <v>11518.516824961176</v>
      </c>
      <c r="D227" s="18">
        <v>10969.821399164659</v>
      </c>
      <c r="E227" s="18">
        <v>10644.895616290743</v>
      </c>
      <c r="F227" s="18">
        <v>10622.41647407934</v>
      </c>
      <c r="G227" s="18">
        <v>11058.716188818844</v>
      </c>
      <c r="H227" s="18">
        <v>11898.618684172174</v>
      </c>
      <c r="I227" s="18">
        <v>12520.882211751465</v>
      </c>
      <c r="J227" s="18">
        <v>13713.29852814725</v>
      </c>
      <c r="K227" s="18">
        <v>15202.030810056986</v>
      </c>
      <c r="L227" s="18">
        <v>16659.087937032469</v>
      </c>
      <c r="M227" s="18">
        <v>17896.462537851061</v>
      </c>
      <c r="N227" s="18">
        <v>18233.649671022107</v>
      </c>
      <c r="O227" s="18">
        <v>18080.382792307995</v>
      </c>
      <c r="P227" s="18">
        <v>17538.83982085147</v>
      </c>
      <c r="Q227" s="18">
        <v>16987.079057480667</v>
      </c>
      <c r="R227" s="18">
        <v>16438.383631684148</v>
      </c>
      <c r="S227" s="18">
        <v>15826.337896019131</v>
      </c>
      <c r="T227" s="18">
        <v>15436.018244893861</v>
      </c>
      <c r="U227" s="18">
        <v>15139.702279379913</v>
      </c>
      <c r="V227" s="18">
        <v>15338.949221708257</v>
      </c>
      <c r="W227" s="18">
        <v>14854.625884971667</v>
      </c>
      <c r="X227" s="18">
        <v>13916.632587241305</v>
      </c>
      <c r="Y227" s="18">
        <v>12850.916890582517</v>
      </c>
      <c r="AA227" s="37">
        <f t="shared" si="4"/>
        <v>18233.649671022107</v>
      </c>
    </row>
    <row r="228" spans="1:27" ht="12" x14ac:dyDescent="0.25">
      <c r="A228" s="49">
        <v>42587</v>
      </c>
      <c r="B228" s="19">
        <v>11803.593219369424</v>
      </c>
      <c r="C228" s="19">
        <v>11086.304226987384</v>
      </c>
      <c r="D228" s="19">
        <v>10665.331200119292</v>
      </c>
      <c r="E228" s="19">
        <v>10433.387323665269</v>
      </c>
      <c r="F228" s="19">
        <v>10421.12597336814</v>
      </c>
      <c r="G228" s="19">
        <v>10809.402066110555</v>
      </c>
      <c r="H228" s="19">
        <v>11712.654871332385</v>
      </c>
      <c r="I228" s="19">
        <v>12445.270551585836</v>
      </c>
      <c r="J228" s="19">
        <v>13757.235033378629</v>
      </c>
      <c r="K228" s="19">
        <v>15394.125298045337</v>
      </c>
      <c r="L228" s="19">
        <v>16773.527206472339</v>
      </c>
      <c r="M228" s="19">
        <v>18054.838312522308</v>
      </c>
      <c r="N228" s="19">
        <v>19064.356153652589</v>
      </c>
      <c r="O228" s="19">
        <v>19666.184097403333</v>
      </c>
      <c r="P228" s="19">
        <v>19544.592373623473</v>
      </c>
      <c r="Q228" s="19">
        <v>19451.610467203576</v>
      </c>
      <c r="R228" s="19">
        <v>19543.570594432043</v>
      </c>
      <c r="S228" s="19">
        <v>19628.378267320521</v>
      </c>
      <c r="T228" s="19">
        <v>19296.300030106609</v>
      </c>
      <c r="U228" s="19">
        <v>18555.51011632174</v>
      </c>
      <c r="V228" s="19">
        <v>18217.301203959269</v>
      </c>
      <c r="W228" s="19">
        <v>17348.788891245971</v>
      </c>
      <c r="X228" s="19">
        <v>15935.668269501864</v>
      </c>
      <c r="Y228" s="19">
        <v>14523.569426949185</v>
      </c>
      <c r="AA228" s="37">
        <f t="shared" si="4"/>
        <v>19666.184097403333</v>
      </c>
    </row>
    <row r="229" spans="1:27" ht="12" x14ac:dyDescent="0.25">
      <c r="A229" s="49">
        <v>42588</v>
      </c>
      <c r="B229" s="18">
        <v>13103.296350865088</v>
      </c>
      <c r="C229" s="18">
        <v>12169.390169900436</v>
      </c>
      <c r="D229" s="18">
        <v>11496.037682749775</v>
      </c>
      <c r="E229" s="18">
        <v>11070.977539115973</v>
      </c>
      <c r="F229" s="18">
        <v>10990.256982993207</v>
      </c>
      <c r="G229" s="18">
        <v>11298.834298804284</v>
      </c>
      <c r="H229" s="18">
        <v>12070.277588331977</v>
      </c>
      <c r="I229" s="18">
        <v>12810.045722925421</v>
      </c>
      <c r="J229" s="18">
        <v>14256.885057986632</v>
      </c>
      <c r="K229" s="18">
        <v>16005.149254518929</v>
      </c>
      <c r="L229" s="18">
        <v>17564.384300637154</v>
      </c>
      <c r="M229" s="18">
        <v>19194.122110963872</v>
      </c>
      <c r="N229" s="18">
        <v>20305.81787123689</v>
      </c>
      <c r="O229" s="18">
        <v>21230.528039478697</v>
      </c>
      <c r="P229" s="18">
        <v>21800.68082829519</v>
      </c>
      <c r="Q229" s="18">
        <v>21846.660891909421</v>
      </c>
      <c r="R229" s="18">
        <v>21358.250438407122</v>
      </c>
      <c r="S229" s="18">
        <v>20823.859921290586</v>
      </c>
      <c r="T229" s="18">
        <v>20096.353136994272</v>
      </c>
      <c r="U229" s="18">
        <v>19369.868131889383</v>
      </c>
      <c r="V229" s="18">
        <v>19038.811673866905</v>
      </c>
      <c r="W229" s="18">
        <v>18236.715008596388</v>
      </c>
      <c r="X229" s="18">
        <v>16682.588858435302</v>
      </c>
      <c r="Y229" s="18">
        <v>15241.880198522655</v>
      </c>
      <c r="AA229" s="37">
        <f t="shared" si="4"/>
        <v>21846.660891909421</v>
      </c>
    </row>
    <row r="230" spans="1:27" ht="12" x14ac:dyDescent="0.25">
      <c r="A230" s="49">
        <v>42589</v>
      </c>
      <c r="B230" s="18">
        <v>13813.432888907137</v>
      </c>
      <c r="C230" s="18">
        <v>12820.263514839695</v>
      </c>
      <c r="D230" s="18">
        <v>12156.10704041188</v>
      </c>
      <c r="E230" s="18">
        <v>11714.698429715239</v>
      </c>
      <c r="F230" s="18">
        <v>11552.235538278281</v>
      </c>
      <c r="G230" s="18">
        <v>11859.791074897932</v>
      </c>
      <c r="H230" s="18">
        <v>12624.081910085633</v>
      </c>
      <c r="I230" s="18">
        <v>13289.260163704876</v>
      </c>
      <c r="J230" s="18">
        <v>14818.863613271707</v>
      </c>
      <c r="K230" s="18">
        <v>16611.064315035383</v>
      </c>
      <c r="L230" s="18">
        <v>18200.95273689643</v>
      </c>
      <c r="M230" s="18">
        <v>19696.837473146155</v>
      </c>
      <c r="N230" s="18">
        <v>20850.426180267699</v>
      </c>
      <c r="O230" s="18">
        <v>21639.239716049658</v>
      </c>
      <c r="P230" s="18">
        <v>21801.702607486615</v>
      </c>
      <c r="Q230" s="18">
        <v>21706.677142683868</v>
      </c>
      <c r="R230" s="18">
        <v>21550.344926395475</v>
      </c>
      <c r="S230" s="18">
        <v>21277.529882284358</v>
      </c>
      <c r="T230" s="18">
        <v>20550.02309798804</v>
      </c>
      <c r="U230" s="18">
        <v>19713.185940208994</v>
      </c>
      <c r="V230" s="18">
        <v>18943.786209064154</v>
      </c>
      <c r="W230" s="18">
        <v>17870.918058065377</v>
      </c>
      <c r="X230" s="18">
        <v>16230.962455824385</v>
      </c>
      <c r="Y230" s="18">
        <v>14717.707473320394</v>
      </c>
      <c r="AA230" s="37">
        <f t="shared" si="4"/>
        <v>21801.702607486615</v>
      </c>
    </row>
    <row r="231" spans="1:27" ht="12" x14ac:dyDescent="0.25">
      <c r="A231" s="49">
        <v>42590</v>
      </c>
      <c r="B231" s="18">
        <v>13351.588694381948</v>
      </c>
      <c r="C231" s="18">
        <v>12314.482815083129</v>
      </c>
      <c r="D231" s="18">
        <v>11690.175729120981</v>
      </c>
      <c r="E231" s="18">
        <v>11312.11742829284</v>
      </c>
      <c r="F231" s="18">
        <v>11142.50208251589</v>
      </c>
      <c r="G231" s="18">
        <v>11754.547818180909</v>
      </c>
      <c r="H231" s="18">
        <v>12236.827596534646</v>
      </c>
      <c r="I231" s="18">
        <v>12888.722720665332</v>
      </c>
      <c r="J231" s="18">
        <v>13938.089950261281</v>
      </c>
      <c r="K231" s="18">
        <v>15474.845854168103</v>
      </c>
      <c r="L231" s="18">
        <v>16883.8793591465</v>
      </c>
      <c r="M231" s="18">
        <v>18380.785874587655</v>
      </c>
      <c r="N231" s="18">
        <v>19715.229498591849</v>
      </c>
      <c r="O231" s="18">
        <v>20810.576791802032</v>
      </c>
      <c r="P231" s="18">
        <v>21371.533567895676</v>
      </c>
      <c r="Q231" s="18">
        <v>21405.252281212783</v>
      </c>
      <c r="R231" s="18">
        <v>21221.332026755848</v>
      </c>
      <c r="S231" s="18">
        <v>20429.453153399609</v>
      </c>
      <c r="T231" s="18">
        <v>19451.610467203576</v>
      </c>
      <c r="U231" s="18">
        <v>18536.096311684618</v>
      </c>
      <c r="V231" s="18">
        <v>18206.061632853565</v>
      </c>
      <c r="W231" s="18">
        <v>17432.574784943019</v>
      </c>
      <c r="X231" s="18">
        <v>16244.245585312941</v>
      </c>
      <c r="Y231" s="18">
        <v>15136.636941805631</v>
      </c>
      <c r="AA231" s="38">
        <f t="shared" si="4"/>
        <v>21405.252281212783</v>
      </c>
    </row>
    <row r="232" spans="1:27" ht="12" x14ac:dyDescent="0.25">
      <c r="A232" s="49">
        <v>42591</v>
      </c>
      <c r="B232" s="18">
        <v>13741.908345507218</v>
      </c>
      <c r="C232" s="18">
        <v>12776.327009608316</v>
      </c>
      <c r="D232" s="18">
        <v>12051.885562886284</v>
      </c>
      <c r="E232" s="18">
        <v>11584.932472403958</v>
      </c>
      <c r="F232" s="18">
        <v>11356.053933524219</v>
      </c>
      <c r="G232" s="18">
        <v>11356.053933524219</v>
      </c>
      <c r="H232" s="18">
        <v>11509.320812238329</v>
      </c>
      <c r="I232" s="18">
        <v>11973.208565146373</v>
      </c>
      <c r="J232" s="18">
        <v>13716.363865721532</v>
      </c>
      <c r="K232" s="18">
        <v>15764.009365342059</v>
      </c>
      <c r="L232" s="18">
        <v>17481.620186131535</v>
      </c>
      <c r="M232" s="18">
        <v>18964.221792892702</v>
      </c>
      <c r="N232" s="18">
        <v>20060.590865294314</v>
      </c>
      <c r="O232" s="18">
        <v>20784.010532824919</v>
      </c>
      <c r="P232" s="18">
        <v>21281.616999050068</v>
      </c>
      <c r="Q232" s="18">
        <v>21574.867626989733</v>
      </c>
      <c r="R232" s="18">
        <v>21533.996459332637</v>
      </c>
      <c r="S232" s="18">
        <v>20908.667594179064</v>
      </c>
      <c r="T232" s="18">
        <v>19874.627052454525</v>
      </c>
      <c r="U232" s="18">
        <v>18865.109211324245</v>
      </c>
      <c r="V232" s="18">
        <v>18479.898456156112</v>
      </c>
      <c r="W232" s="18">
        <v>17653.279090291337</v>
      </c>
      <c r="X232" s="18">
        <v>16446.557865215567</v>
      </c>
      <c r="Y232" s="18">
        <v>15323.622533836846</v>
      </c>
      <c r="AA232" s="37">
        <f t="shared" si="4"/>
        <v>21574.867626989733</v>
      </c>
    </row>
    <row r="233" spans="1:27" ht="12" x14ac:dyDescent="0.25">
      <c r="A233" s="49">
        <v>42592</v>
      </c>
      <c r="B233" s="20">
        <v>14090.335049783964</v>
      </c>
      <c r="C233" s="20">
        <v>13149.276414479322</v>
      </c>
      <c r="D233" s="20">
        <v>12378.854904143054</v>
      </c>
      <c r="E233" s="20">
        <v>11883.291996300763</v>
      </c>
      <c r="F233" s="20">
        <v>11582.888914021103</v>
      </c>
      <c r="G233" s="20">
        <v>11475.602098921227</v>
      </c>
      <c r="H233" s="20">
        <v>11524.647500109741</v>
      </c>
      <c r="I233" s="20">
        <v>11802.571440177997</v>
      </c>
      <c r="J233" s="20">
        <v>13469.0933013961</v>
      </c>
      <c r="K233" s="20">
        <v>15519.804138590909</v>
      </c>
      <c r="L233" s="20">
        <v>17281.351464611762</v>
      </c>
      <c r="M233" s="20">
        <v>18973.417805615551</v>
      </c>
      <c r="N233" s="20">
        <v>20139.267863034223</v>
      </c>
      <c r="O233" s="20">
        <v>21009.823734130376</v>
      </c>
      <c r="P233" s="20">
        <v>21425.687865041331</v>
      </c>
      <c r="Q233" s="20">
        <v>21507.430200355524</v>
      </c>
      <c r="R233" s="58">
        <v>21434.883877764176</v>
      </c>
      <c r="S233" s="20">
        <v>21147.763924973075</v>
      </c>
      <c r="T233" s="20">
        <v>20372.233518679674</v>
      </c>
      <c r="U233" s="20">
        <v>19371.911690272238</v>
      </c>
      <c r="V233" s="20">
        <v>18908.023937364196</v>
      </c>
      <c r="W233" s="20">
        <v>17923.028796828174</v>
      </c>
      <c r="X233" s="20">
        <v>16479.254799341245</v>
      </c>
      <c r="Y233" s="20">
        <v>14990.522517431511</v>
      </c>
      <c r="AA233" s="37">
        <f t="shared" si="4"/>
        <v>21507.430200355524</v>
      </c>
    </row>
    <row r="234" spans="1:27" ht="12" x14ac:dyDescent="0.25">
      <c r="A234" s="49">
        <v>42593</v>
      </c>
      <c r="B234" s="20">
        <v>13600.902817090237</v>
      </c>
      <c r="C234" s="20">
        <v>12586.276080002819</v>
      </c>
      <c r="D234" s="20">
        <v>11886.357333875045</v>
      </c>
      <c r="E234" s="20">
        <v>11459.253631858388</v>
      </c>
      <c r="F234" s="20">
        <v>11321.313441015687</v>
      </c>
      <c r="G234" s="20">
        <v>11693.241066695264</v>
      </c>
      <c r="H234" s="20">
        <v>12461.619018648675</v>
      </c>
      <c r="I234" s="20">
        <v>13031.771807465169</v>
      </c>
      <c r="J234" s="20">
        <v>14352.932301980809</v>
      </c>
      <c r="K234" s="20">
        <v>16188.047729784434</v>
      </c>
      <c r="L234" s="20">
        <v>17879.092291596797</v>
      </c>
      <c r="M234" s="20">
        <v>19552.766607154892</v>
      </c>
      <c r="N234" s="20">
        <v>20812.620350184887</v>
      </c>
      <c r="O234" s="20">
        <v>21607.56456111541</v>
      </c>
      <c r="P234" s="20">
        <v>21809.876841018035</v>
      </c>
      <c r="Q234" s="20">
        <v>21753.678985489529</v>
      </c>
      <c r="R234" s="20">
        <v>21783.310582040922</v>
      </c>
      <c r="S234" s="20">
        <v>21591.216094052572</v>
      </c>
      <c r="T234" s="20">
        <v>21011.86729251323</v>
      </c>
      <c r="U234" s="20">
        <v>20115.766941631391</v>
      </c>
      <c r="V234" s="20">
        <v>19754.057107866091</v>
      </c>
      <c r="W234" s="20">
        <v>18601.490179935972</v>
      </c>
      <c r="X234" s="20">
        <v>17181.217103851875</v>
      </c>
      <c r="Y234" s="20">
        <v>15531.043709696611</v>
      </c>
      <c r="AA234" s="37">
        <f t="shared" si="4"/>
        <v>21809.876841018035</v>
      </c>
    </row>
    <row r="235" spans="1:27" ht="12" x14ac:dyDescent="0.25">
      <c r="A235" s="49">
        <v>42594</v>
      </c>
      <c r="B235" s="20">
        <v>14086.247933018254</v>
      </c>
      <c r="C235" s="20">
        <v>13093.078558950814</v>
      </c>
      <c r="D235" s="20">
        <v>12299.156127211718</v>
      </c>
      <c r="E235" s="20">
        <v>11811.767452900844</v>
      </c>
      <c r="F235" s="20">
        <v>11651.34811984674</v>
      </c>
      <c r="G235" s="20">
        <v>11961.968994040672</v>
      </c>
      <c r="H235" s="20">
        <v>12729.325166802657</v>
      </c>
      <c r="I235" s="20">
        <v>13349.545135999093</v>
      </c>
      <c r="J235" s="20">
        <v>14688.075876768999</v>
      </c>
      <c r="K235" s="20">
        <v>16418.969827047029</v>
      </c>
      <c r="L235" s="20">
        <v>17966.965302059554</v>
      </c>
      <c r="M235" s="20">
        <v>19361.693898357964</v>
      </c>
      <c r="N235" s="20">
        <v>20360.99394757397</v>
      </c>
      <c r="O235" s="20">
        <v>21129.371899527381</v>
      </c>
      <c r="P235" s="20">
        <v>21409.339397978492</v>
      </c>
      <c r="Q235" s="20">
        <v>21387.882034958515</v>
      </c>
      <c r="R235" s="20">
        <v>21554.432043161185</v>
      </c>
      <c r="S235" s="20">
        <v>21443.058111295595</v>
      </c>
      <c r="T235" s="20">
        <v>21052.738460170327</v>
      </c>
      <c r="U235" s="20">
        <v>20197.509276945584</v>
      </c>
      <c r="V235" s="20">
        <v>19666.184097403333</v>
      </c>
      <c r="W235" s="20">
        <v>18596.381283978837</v>
      </c>
      <c r="X235" s="20">
        <v>17099.474768537682</v>
      </c>
      <c r="Y235" s="20">
        <v>15613.807824202231</v>
      </c>
      <c r="AA235" s="37">
        <f t="shared" si="4"/>
        <v>21554.432043161185</v>
      </c>
    </row>
    <row r="236" spans="1:27" ht="12" x14ac:dyDescent="0.25">
      <c r="A236" s="49">
        <v>42595</v>
      </c>
      <c r="B236" s="20">
        <v>14148.576463695326</v>
      </c>
      <c r="C236" s="20">
        <v>13225.909853836376</v>
      </c>
      <c r="D236" s="20">
        <v>12507.599082262908</v>
      </c>
      <c r="E236" s="20">
        <v>11912.923592852158</v>
      </c>
      <c r="F236" s="20">
        <v>11757.613155755191</v>
      </c>
      <c r="G236" s="20">
        <v>12084.582497011961</v>
      </c>
      <c r="H236" s="20">
        <v>12883.613824708194</v>
      </c>
      <c r="I236" s="20">
        <v>13522.225819350326</v>
      </c>
      <c r="J236" s="20">
        <v>14978.261167134382</v>
      </c>
      <c r="K236" s="20">
        <v>16733.677818006672</v>
      </c>
      <c r="L236" s="20">
        <v>18320.500902293436</v>
      </c>
      <c r="M236" s="20">
        <v>19953.304050194434</v>
      </c>
      <c r="N236" s="20">
        <v>21122.219445187391</v>
      </c>
      <c r="O236" s="20">
        <v>21928.403227223615</v>
      </c>
      <c r="P236" s="20">
        <v>22334.049566220296</v>
      </c>
      <c r="Q236" s="20">
        <v>22543.514300462917</v>
      </c>
      <c r="R236" s="20">
        <v>22542.492521271488</v>
      </c>
      <c r="S236" s="20">
        <v>22051.016730194904</v>
      </c>
      <c r="T236" s="20">
        <v>21291.834790964342</v>
      </c>
      <c r="U236" s="20">
        <v>20301.73075447118</v>
      </c>
      <c r="V236" s="20">
        <v>19887.91018194308</v>
      </c>
      <c r="W236" s="20">
        <v>18920.285287661325</v>
      </c>
      <c r="X236" s="20">
        <v>17401.921409200197</v>
      </c>
      <c r="Y236" s="20">
        <v>15891.731764270486</v>
      </c>
      <c r="AA236" s="37">
        <f t="shared" si="4"/>
        <v>22543.514300462917</v>
      </c>
    </row>
    <row r="237" spans="1:27" ht="12" x14ac:dyDescent="0.25">
      <c r="A237" s="49">
        <v>42596</v>
      </c>
      <c r="B237" s="20">
        <v>14533.787218863459</v>
      </c>
      <c r="C237" s="20">
        <v>13597.837479515954</v>
      </c>
      <c r="D237" s="20">
        <v>12936.74634266242</v>
      </c>
      <c r="E237" s="20">
        <v>12505.555523880053</v>
      </c>
      <c r="F237" s="20">
        <v>12312.439256700274</v>
      </c>
      <c r="G237" s="20">
        <v>12559.709821025706</v>
      </c>
      <c r="H237" s="20">
        <v>13329.109552170545</v>
      </c>
      <c r="I237" s="20">
        <v>13910.501912092741</v>
      </c>
      <c r="J237" s="20">
        <v>15308.295845965435</v>
      </c>
      <c r="K237" s="20">
        <v>17105.605443686247</v>
      </c>
      <c r="L237" s="20">
        <v>18731.256137247256</v>
      </c>
      <c r="M237" s="20">
        <v>20000.305893000095</v>
      </c>
      <c r="N237" s="20">
        <v>21085.435394296004</v>
      </c>
      <c r="O237" s="20">
        <v>21657.631741495352</v>
      </c>
      <c r="P237" s="20">
        <v>21737.33051842669</v>
      </c>
      <c r="Q237" s="20">
        <v>21004.714838173237</v>
      </c>
      <c r="R237" s="20">
        <v>19914.476440920193</v>
      </c>
      <c r="S237" s="20">
        <v>19075.595724758292</v>
      </c>
      <c r="T237" s="20">
        <v>18371.589861864806</v>
      </c>
      <c r="U237" s="20">
        <v>17771.805476496917</v>
      </c>
      <c r="V237" s="20">
        <v>17649.191973525627</v>
      </c>
      <c r="W237" s="20">
        <v>16827.681503617991</v>
      </c>
      <c r="X237" s="20">
        <v>15705.767951430696</v>
      </c>
      <c r="Y237" s="20">
        <v>14288.560212920882</v>
      </c>
      <c r="AA237" s="37">
        <f t="shared" si="4"/>
        <v>21737.33051842669</v>
      </c>
    </row>
    <row r="238" spans="1:27" ht="12" x14ac:dyDescent="0.25">
      <c r="A238" s="49">
        <v>42597</v>
      </c>
      <c r="B238" s="20">
        <v>13061.403404016564</v>
      </c>
      <c r="C238" s="20">
        <v>12225.588025428944</v>
      </c>
      <c r="D238" s="20">
        <v>11575.736459681111</v>
      </c>
      <c r="E238" s="20">
        <v>11277.376935784308</v>
      </c>
      <c r="F238" s="20">
        <v>11198.699938044398</v>
      </c>
      <c r="G238" s="20">
        <v>11598.215601892514</v>
      </c>
      <c r="H238" s="20">
        <v>12480.011044094368</v>
      </c>
      <c r="I238" s="20">
        <v>13216.713841113529</v>
      </c>
      <c r="J238" s="20">
        <v>14652.313605069039</v>
      </c>
      <c r="K238" s="20">
        <v>16200.309080081563</v>
      </c>
      <c r="L238" s="20">
        <v>17674.736453311314</v>
      </c>
      <c r="M238" s="20">
        <v>18732.277916438681</v>
      </c>
      <c r="N238" s="20">
        <v>19530.287464943489</v>
      </c>
      <c r="O238" s="20">
        <v>19362.715677549393</v>
      </c>
      <c r="P238" s="20">
        <v>17950.616834996716</v>
      </c>
      <c r="Q238" s="20">
        <v>17045.320471392031</v>
      </c>
      <c r="R238" s="20">
        <v>16438.383631684148</v>
      </c>
      <c r="S238" s="20">
        <v>16018.432384007485</v>
      </c>
      <c r="T238" s="20">
        <v>15492.216100422369</v>
      </c>
      <c r="U238" s="20">
        <v>14987.457179857229</v>
      </c>
      <c r="V238" s="20">
        <v>15055.916385682865</v>
      </c>
      <c r="W238" s="20">
        <v>14525.61298533204</v>
      </c>
      <c r="X238" s="20">
        <v>13777.670617207177</v>
      </c>
      <c r="Y238" s="20">
        <v>12818.21995645684</v>
      </c>
      <c r="AA238" s="37">
        <f t="shared" si="4"/>
        <v>19530.287464943489</v>
      </c>
    </row>
    <row r="239" spans="1:27" ht="12" x14ac:dyDescent="0.25">
      <c r="A239" s="49">
        <v>42598</v>
      </c>
      <c r="B239" s="20">
        <v>11824.028803197973</v>
      </c>
      <c r="C239" s="20">
        <v>11162.937666344438</v>
      </c>
      <c r="D239" s="20">
        <v>10712.333042924951</v>
      </c>
      <c r="E239" s="20">
        <v>10410.908181453866</v>
      </c>
      <c r="F239" s="20">
        <v>10256.619523548326</v>
      </c>
      <c r="G239" s="20">
        <v>10312.817379076834</v>
      </c>
      <c r="H239" s="20">
        <v>10595.850215102228</v>
      </c>
      <c r="I239" s="20">
        <v>11057.694409627416</v>
      </c>
      <c r="J239" s="20">
        <v>12663.931298551302</v>
      </c>
      <c r="K239" s="20">
        <v>14899.584169394471</v>
      </c>
      <c r="L239" s="20">
        <v>16739.808493155237</v>
      </c>
      <c r="M239" s="20">
        <v>18075.273896350856</v>
      </c>
      <c r="N239" s="20">
        <v>19313.670276360877</v>
      </c>
      <c r="O239" s="20">
        <v>19532.331023326344</v>
      </c>
      <c r="P239" s="20">
        <v>20144.376758991359</v>
      </c>
      <c r="Q239" s="20">
        <v>19681.510785274742</v>
      </c>
      <c r="R239" s="20">
        <v>18840.586510729987</v>
      </c>
      <c r="S239" s="20">
        <v>17963.89996448527</v>
      </c>
      <c r="T239" s="20">
        <v>17129.106365089079</v>
      </c>
      <c r="U239" s="20">
        <v>16415.904489472745</v>
      </c>
      <c r="V239" s="20">
        <v>16218.701105527256</v>
      </c>
      <c r="W239" s="20">
        <v>15642.417641562199</v>
      </c>
      <c r="X239" s="20">
        <v>14787.188458337458</v>
      </c>
      <c r="Y239" s="20">
        <v>13622.36018011021</v>
      </c>
      <c r="AA239" s="37">
        <f t="shared" si="4"/>
        <v>20144.376758991359</v>
      </c>
    </row>
    <row r="240" spans="1:27" ht="12" x14ac:dyDescent="0.25">
      <c r="A240" s="49">
        <v>42599</v>
      </c>
      <c r="B240" s="20">
        <v>12559.709821025706</v>
      </c>
      <c r="C240" s="20">
        <v>11769.87450605232</v>
      </c>
      <c r="D240" s="20">
        <v>11178.264354215849</v>
      </c>
      <c r="E240" s="20">
        <v>10763.422002496322</v>
      </c>
      <c r="F240" s="20">
        <v>10588.697760762236</v>
      </c>
      <c r="G240" s="20">
        <v>10596.871994293655</v>
      </c>
      <c r="H240" s="20">
        <v>10785.901144707725</v>
      </c>
      <c r="I240" s="20">
        <v>11146.5891992816</v>
      </c>
      <c r="J240" s="20">
        <v>12665.974856934157</v>
      </c>
      <c r="K240" s="20">
        <v>14796.384471060304</v>
      </c>
      <c r="L240" s="20">
        <v>16709.155117412414</v>
      </c>
      <c r="M240" s="20">
        <v>18233.649671022107</v>
      </c>
      <c r="N240" s="20">
        <v>19485.329180520683</v>
      </c>
      <c r="O240" s="20">
        <v>20525.500397393782</v>
      </c>
      <c r="P240" s="20">
        <v>20697.159301553587</v>
      </c>
      <c r="Q240" s="20">
        <v>20503.021255182382</v>
      </c>
      <c r="R240" s="20">
        <v>20602.13383675084</v>
      </c>
      <c r="S240" s="20">
        <v>20564.328006668024</v>
      </c>
      <c r="T240" s="20">
        <v>20109.636266482827</v>
      </c>
      <c r="U240" s="20">
        <v>19360.672119166538</v>
      </c>
      <c r="V240" s="20">
        <v>19123.619346755379</v>
      </c>
      <c r="W240" s="20">
        <v>18265.324825956355</v>
      </c>
      <c r="X240" s="20">
        <v>16801.115244640878</v>
      </c>
      <c r="Y240" s="20">
        <v>15085.54798223426</v>
      </c>
      <c r="AA240" s="37">
        <f t="shared" si="4"/>
        <v>20697.159301553587</v>
      </c>
    </row>
    <row r="241" spans="1:27" ht="12" x14ac:dyDescent="0.25">
      <c r="A241" s="49">
        <v>42600</v>
      </c>
      <c r="B241" s="20">
        <v>13791.975525887161</v>
      </c>
      <c r="C241" s="20">
        <v>12764.065659311189</v>
      </c>
      <c r="D241" s="20">
        <v>12071.299367523405</v>
      </c>
      <c r="E241" s="20">
        <v>11654.413457421022</v>
      </c>
      <c r="F241" s="20">
        <v>11563.475109383982</v>
      </c>
      <c r="G241" s="20">
        <v>12138.736794157614</v>
      </c>
      <c r="H241" s="20">
        <v>13121.688376310782</v>
      </c>
      <c r="I241" s="20">
        <v>13557.988091050285</v>
      </c>
      <c r="J241" s="20">
        <v>14603.268203880523</v>
      </c>
      <c r="K241" s="20">
        <v>16414.882710281319</v>
      </c>
      <c r="L241" s="20">
        <v>18125.341076730801</v>
      </c>
      <c r="M241" s="20">
        <v>19661.075201446198</v>
      </c>
      <c r="N241" s="20">
        <v>20802.402558270613</v>
      </c>
      <c r="O241" s="20">
        <v>21715.873155406716</v>
      </c>
      <c r="P241" s="20">
        <v>22126.628390360533</v>
      </c>
      <c r="Q241" s="20">
        <v>22459.728406765869</v>
      </c>
      <c r="R241" s="20">
        <v>22512.860924720095</v>
      </c>
      <c r="S241" s="20">
        <v>22295.221956946054</v>
      </c>
      <c r="T241" s="20">
        <v>21823.159970506593</v>
      </c>
      <c r="U241" s="20">
        <v>20976.105020813269</v>
      </c>
      <c r="V241" s="20">
        <v>20639.939666833652</v>
      </c>
      <c r="W241" s="20">
        <v>19393.369053292216</v>
      </c>
      <c r="X241" s="20">
        <v>17604.233689102821</v>
      </c>
      <c r="Y241" s="20">
        <v>16030.693734304614</v>
      </c>
      <c r="AA241" s="37">
        <f t="shared" si="4"/>
        <v>22512.860924720095</v>
      </c>
    </row>
    <row r="242" spans="1:27" ht="12" x14ac:dyDescent="0.25">
      <c r="A242" s="49">
        <v>42601</v>
      </c>
      <c r="B242" s="20">
        <v>14503.133843120637</v>
      </c>
      <c r="C242" s="20">
        <v>13477.26753492752</v>
      </c>
      <c r="D242" s="20">
        <v>12738.521179525504</v>
      </c>
      <c r="E242" s="20">
        <v>12266.459193086041</v>
      </c>
      <c r="F242" s="20">
        <v>12123.410106286203</v>
      </c>
      <c r="G242" s="20">
        <v>12593.428534342811</v>
      </c>
      <c r="H242" s="20">
        <v>13600.902817090237</v>
      </c>
      <c r="I242" s="20">
        <v>13994.287805789789</v>
      </c>
      <c r="J242" s="20">
        <v>15095.765774148535</v>
      </c>
      <c r="K242" s="20">
        <v>16839.942853915119</v>
      </c>
      <c r="L242" s="20">
        <v>18386.916549736219</v>
      </c>
      <c r="M242" s="20">
        <v>19894.040857091644</v>
      </c>
      <c r="N242" s="20">
        <v>21084.413615104575</v>
      </c>
      <c r="O242" s="20">
        <v>21886.510280375092</v>
      </c>
      <c r="P242" s="20">
        <v>22355.506929240273</v>
      </c>
      <c r="Q242" s="20">
        <v>22916.463705333921</v>
      </c>
      <c r="R242" s="20">
        <v>23202.561878933593</v>
      </c>
      <c r="S242" s="20">
        <v>22910.333030185357</v>
      </c>
      <c r="T242" s="20">
        <v>22359.594046005983</v>
      </c>
      <c r="U242" s="20">
        <v>21396.056268489934</v>
      </c>
      <c r="V242" s="20">
        <v>21004.714838173237</v>
      </c>
      <c r="W242" s="20">
        <v>19835.799443180284</v>
      </c>
      <c r="X242" s="20">
        <v>18063.012546053727</v>
      </c>
      <c r="Y242" s="20">
        <v>16408.752035132755</v>
      </c>
      <c r="AA242" s="37">
        <f t="shared" si="4"/>
        <v>23202.561878933593</v>
      </c>
    </row>
    <row r="243" spans="1:27" ht="12" x14ac:dyDescent="0.25">
      <c r="A243" s="49">
        <v>42602</v>
      </c>
      <c r="B243" s="20">
        <v>14908.780182117318</v>
      </c>
      <c r="C243" s="20">
        <v>13868.608965244217</v>
      </c>
      <c r="D243" s="20">
        <v>13145.189297713612</v>
      </c>
      <c r="E243" s="20">
        <v>12600.580988682803</v>
      </c>
      <c r="F243" s="20">
        <v>12423.81318856586</v>
      </c>
      <c r="G243" s="20">
        <v>12837.633761093961</v>
      </c>
      <c r="H243" s="20">
        <v>13791.975525887161</v>
      </c>
      <c r="I243" s="20">
        <v>12713.998478931246</v>
      </c>
      <c r="J243" s="20">
        <v>15201.009030865558</v>
      </c>
      <c r="K243" s="20">
        <v>16956.425681737845</v>
      </c>
      <c r="L243" s="20">
        <v>18487.050910496102</v>
      </c>
      <c r="M243" s="20">
        <v>20082.048228314288</v>
      </c>
      <c r="N243" s="20">
        <v>21096.674965401704</v>
      </c>
      <c r="O243" s="20">
        <v>22070.430534832027</v>
      </c>
      <c r="P243" s="20">
        <v>22464.837302723005</v>
      </c>
      <c r="Q243" s="20">
        <v>22542.492521271488</v>
      </c>
      <c r="R243" s="20">
        <v>22511.839145528666</v>
      </c>
      <c r="S243" s="20">
        <v>22208.370725674726</v>
      </c>
      <c r="T243" s="20">
        <v>21550.344926395475</v>
      </c>
      <c r="U243" s="20">
        <v>20734.965131636403</v>
      </c>
      <c r="V243" s="20">
        <v>20367.124622722535</v>
      </c>
      <c r="W243" s="20">
        <v>19338.192976955135</v>
      </c>
      <c r="X243" s="20">
        <v>17733.999646414104</v>
      </c>
      <c r="Y243" s="20">
        <v>16076.673797918847</v>
      </c>
      <c r="AA243" s="37">
        <f t="shared" si="4"/>
        <v>22542.492521271488</v>
      </c>
    </row>
    <row r="244" spans="1:27" ht="12" x14ac:dyDescent="0.25">
      <c r="A244" s="49">
        <v>42603</v>
      </c>
      <c r="B244" s="20">
        <v>14776.970666423184</v>
      </c>
      <c r="C244" s="20">
        <v>13750.082579038637</v>
      </c>
      <c r="D244" s="20">
        <v>13022.575794742323</v>
      </c>
      <c r="E244" s="20">
        <v>12554.600925068569</v>
      </c>
      <c r="F244" s="20">
        <v>12364.54999546307</v>
      </c>
      <c r="G244" s="20">
        <v>12804.936826968284</v>
      </c>
      <c r="H244" s="20">
        <v>13815.476447289991</v>
      </c>
      <c r="I244" s="20">
        <v>14265.059291518051</v>
      </c>
      <c r="J244" s="20">
        <v>15385.951064513918</v>
      </c>
      <c r="K244" s="20">
        <v>16990.144395054951</v>
      </c>
      <c r="L244" s="20">
        <v>18603.533738318827</v>
      </c>
      <c r="M244" s="20">
        <v>20137.224304651369</v>
      </c>
      <c r="N244" s="20">
        <v>21219.288468372994</v>
      </c>
      <c r="O244" s="20">
        <v>22150.129311763365</v>
      </c>
      <c r="P244" s="20">
        <v>22670.214920199913</v>
      </c>
      <c r="Q244" s="20">
        <v>23196.431203785029</v>
      </c>
      <c r="R244" s="20">
        <v>23214.823229230722</v>
      </c>
      <c r="S244" s="20">
        <v>22445.423498085886</v>
      </c>
      <c r="T244" s="20">
        <v>21634.130820092523</v>
      </c>
      <c r="U244" s="20">
        <v>20513.239047096653</v>
      </c>
      <c r="V244" s="20">
        <v>20256.772470048374</v>
      </c>
      <c r="W244" s="20">
        <v>19120.554009181098</v>
      </c>
      <c r="X244" s="20">
        <v>17599.124793145686</v>
      </c>
      <c r="Y244" s="20">
        <v>15948.951398990421</v>
      </c>
      <c r="AA244" s="37">
        <f t="shared" si="4"/>
        <v>23214.823229230722</v>
      </c>
    </row>
    <row r="245" spans="1:27" ht="12" x14ac:dyDescent="0.25">
      <c r="A245" s="49">
        <v>42604</v>
      </c>
      <c r="B245" s="18">
        <v>14450.001325166411</v>
      </c>
      <c r="C245" s="18">
        <v>13474.202197353237</v>
      </c>
      <c r="D245" s="18">
        <v>12769.174555268324</v>
      </c>
      <c r="E245" s="18">
        <v>12322.657048614548</v>
      </c>
      <c r="F245" s="18">
        <v>12140.780352540469</v>
      </c>
      <c r="G245" s="18">
        <v>12556.644483451424</v>
      </c>
      <c r="H245" s="18">
        <v>13572.292999730269</v>
      </c>
      <c r="I245" s="18">
        <v>14006.549156086918</v>
      </c>
      <c r="J245" s="18">
        <v>15109.048903637091</v>
      </c>
      <c r="K245" s="18">
        <v>16867.530892083661</v>
      </c>
      <c r="L245" s="18">
        <v>18416.548146287612</v>
      </c>
      <c r="M245" s="18">
        <v>19882.801285985945</v>
      </c>
      <c r="N245" s="18">
        <v>21029.237538767495</v>
      </c>
      <c r="O245" s="18">
        <v>21846.660891909421</v>
      </c>
      <c r="P245" s="18">
        <v>22149.107532571936</v>
      </c>
      <c r="Q245" s="18">
        <v>22795.893760745486</v>
      </c>
      <c r="R245" s="18">
        <v>22962.443768948153</v>
      </c>
      <c r="S245" s="18">
        <v>22503.664911997246</v>
      </c>
      <c r="T245" s="18">
        <v>21757.766102255238</v>
      </c>
      <c r="U245" s="18">
        <v>20634.830770876517</v>
      </c>
      <c r="V245" s="18">
        <v>20024.828593594353</v>
      </c>
      <c r="W245" s="18">
        <v>18837.521173155703</v>
      </c>
      <c r="X245" s="18">
        <v>17458.119264728703</v>
      </c>
      <c r="Y245" s="18">
        <v>16067.477785196001</v>
      </c>
      <c r="AA245" s="37">
        <f t="shared" si="4"/>
        <v>22962.443768948153</v>
      </c>
    </row>
    <row r="246" spans="1:27" ht="12" x14ac:dyDescent="0.25">
      <c r="A246" s="49">
        <v>42605</v>
      </c>
      <c r="B246" s="18">
        <v>14670.705630514733</v>
      </c>
      <c r="C246" s="18">
        <v>13682.645152404428</v>
      </c>
      <c r="D246" s="18">
        <v>12882.592045516767</v>
      </c>
      <c r="E246" s="18">
        <v>12330.831282145968</v>
      </c>
      <c r="F246" s="18">
        <v>11988.535253017784</v>
      </c>
      <c r="G246" s="18">
        <v>11957.881877274962</v>
      </c>
      <c r="H246" s="18">
        <v>12116.257651946211</v>
      </c>
      <c r="I246" s="18">
        <v>12455.48834350011</v>
      </c>
      <c r="J246" s="18">
        <v>14028.006519106892</v>
      </c>
      <c r="K246" s="18">
        <v>16200.309080081563</v>
      </c>
      <c r="L246" s="18">
        <v>18011.923586482357</v>
      </c>
      <c r="M246" s="18">
        <v>19595.681333194843</v>
      </c>
      <c r="N246" s="18">
        <v>20784.010532824919</v>
      </c>
      <c r="O246" s="18">
        <v>21578.954743755443</v>
      </c>
      <c r="P246" s="18">
        <v>21934.533902372179</v>
      </c>
      <c r="Q246" s="18">
        <v>22221.65385516328</v>
      </c>
      <c r="R246" s="18">
        <v>22385.138525791666</v>
      </c>
      <c r="S246" s="18">
        <v>22156.259986911929</v>
      </c>
      <c r="T246" s="18">
        <v>21428.753202615611</v>
      </c>
      <c r="U246" s="18">
        <v>20353.84149323398</v>
      </c>
      <c r="V246" s="18">
        <v>19838.864780754564</v>
      </c>
      <c r="W246" s="18">
        <v>18883.501236769938</v>
      </c>
      <c r="X246" s="18">
        <v>17704.368049862707</v>
      </c>
      <c r="Y246" s="18">
        <v>16301.465220032876</v>
      </c>
      <c r="AA246" s="37">
        <f t="shared" si="4"/>
        <v>22385.138525791666</v>
      </c>
    </row>
    <row r="247" spans="1:27" ht="12" x14ac:dyDescent="0.25">
      <c r="A247" s="49">
        <v>42606</v>
      </c>
      <c r="B247" s="18">
        <v>14879.148585565923</v>
      </c>
      <c r="C247" s="18">
        <v>13818.541784864274</v>
      </c>
      <c r="D247" s="18">
        <v>12989.878860616645</v>
      </c>
      <c r="E247" s="18">
        <v>12415.638955034441</v>
      </c>
      <c r="F247" s="18">
        <v>12065.16869237484</v>
      </c>
      <c r="G247" s="18">
        <v>11930.293839106422</v>
      </c>
      <c r="H247" s="18">
        <v>11946.64230616926</v>
      </c>
      <c r="I247" s="18">
        <v>12161.215936369017</v>
      </c>
      <c r="J247" s="18">
        <v>13845.108043841386</v>
      </c>
      <c r="K247" s="18">
        <v>15987.779008264662</v>
      </c>
      <c r="L247" s="18">
        <v>17710.498725011272</v>
      </c>
      <c r="M247" s="18">
        <v>19454.67580477786</v>
      </c>
      <c r="N247" s="18">
        <v>20808.533233419177</v>
      </c>
      <c r="O247" s="18">
        <v>21764.918556595228</v>
      </c>
      <c r="P247" s="18">
        <v>22338.136682986005</v>
      </c>
      <c r="Q247" s="18">
        <v>22636.49620688281</v>
      </c>
      <c r="R247" s="18">
        <v>22667.149582625632</v>
      </c>
      <c r="S247" s="18">
        <v>22499.577795231537</v>
      </c>
      <c r="T247" s="18">
        <v>21825.203528889448</v>
      </c>
      <c r="U247" s="18">
        <v>20900.493360647644</v>
      </c>
      <c r="V247" s="18">
        <v>20496.890580033818</v>
      </c>
      <c r="W247" s="18">
        <v>19269.733771129497</v>
      </c>
      <c r="X247" s="18">
        <v>17688.019582799869</v>
      </c>
      <c r="Y247" s="18">
        <v>16121.632082341652</v>
      </c>
      <c r="AA247" s="37">
        <f t="shared" si="4"/>
        <v>22667.149582625632</v>
      </c>
    </row>
    <row r="248" spans="1:27" ht="12" x14ac:dyDescent="0.25">
      <c r="A248" s="49">
        <v>42607</v>
      </c>
      <c r="B248" s="18">
        <v>14883.235702331633</v>
      </c>
      <c r="C248" s="18">
        <v>13820.585343247129</v>
      </c>
      <c r="D248" s="18">
        <v>13203.430711624973</v>
      </c>
      <c r="E248" s="18">
        <v>12833.546644328251</v>
      </c>
      <c r="F248" s="18">
        <v>12812.089281308276</v>
      </c>
      <c r="G248" s="18">
        <v>13377.133174167633</v>
      </c>
      <c r="H248" s="18">
        <v>14424.456845380728</v>
      </c>
      <c r="I248" s="18">
        <v>14834.190301143119</v>
      </c>
      <c r="J248" s="18">
        <v>15595.415798756538</v>
      </c>
      <c r="K248" s="18">
        <v>17113.779677217666</v>
      </c>
      <c r="L248" s="18">
        <v>18574.92392095886</v>
      </c>
      <c r="M248" s="18">
        <v>19821.4945345003</v>
      </c>
      <c r="N248" s="18">
        <v>20593.95960321942</v>
      </c>
      <c r="O248" s="18">
        <v>20895.384464690505</v>
      </c>
      <c r="P248" s="18">
        <v>20961.800112133285</v>
      </c>
      <c r="Q248" s="18">
        <v>20943.408086687592</v>
      </c>
      <c r="R248" s="18">
        <v>21003.693058981811</v>
      </c>
      <c r="S248" s="18">
        <v>20767.662065762081</v>
      </c>
      <c r="T248" s="18">
        <v>20063.656202868595</v>
      </c>
      <c r="U248" s="18">
        <v>19409.717520355054</v>
      </c>
      <c r="V248" s="18">
        <v>19243.167512152388</v>
      </c>
      <c r="W248" s="18">
        <v>18102.861934519398</v>
      </c>
      <c r="X248" s="18">
        <v>16694.85020873243</v>
      </c>
      <c r="Y248" s="18">
        <v>15091.678657382825</v>
      </c>
      <c r="AA248" s="37">
        <f t="shared" si="4"/>
        <v>21003.693058981811</v>
      </c>
    </row>
    <row r="249" spans="1:27" ht="12" x14ac:dyDescent="0.25">
      <c r="A249" s="49">
        <v>42608</v>
      </c>
      <c r="B249" s="18">
        <v>13931.959275112717</v>
      </c>
      <c r="C249" s="18">
        <v>13097.165675716524</v>
      </c>
      <c r="D249" s="18">
        <v>12509.642640645763</v>
      </c>
      <c r="E249" s="18">
        <v>12160.19415717759</v>
      </c>
      <c r="F249" s="18">
        <v>12096.84384730909</v>
      </c>
      <c r="G249" s="18">
        <v>12627.147247659916</v>
      </c>
      <c r="H249" s="18">
        <v>13695.928281892984</v>
      </c>
      <c r="I249" s="18">
        <v>14084.204374635399</v>
      </c>
      <c r="J249" s="18">
        <v>14930.237545137294</v>
      </c>
      <c r="K249" s="18">
        <v>16489.472591255519</v>
      </c>
      <c r="L249" s="18">
        <v>17846.395357471119</v>
      </c>
      <c r="M249" s="18">
        <v>19072.530387184008</v>
      </c>
      <c r="N249" s="18">
        <v>19926.737791217322</v>
      </c>
      <c r="O249" s="18">
        <v>20680.810834490749</v>
      </c>
      <c r="P249" s="18">
        <v>21185.569755055891</v>
      </c>
      <c r="Q249" s="18">
        <v>21589.172535669717</v>
      </c>
      <c r="R249" s="18">
        <v>21795.571932338051</v>
      </c>
      <c r="S249" s="18">
        <v>21618.80413222111</v>
      </c>
      <c r="T249" s="18">
        <v>21012.889071704656</v>
      </c>
      <c r="U249" s="18">
        <v>20090.222461845708</v>
      </c>
      <c r="V249" s="18">
        <v>19753.035328674661</v>
      </c>
      <c r="W249" s="18">
        <v>18608.642634275966</v>
      </c>
      <c r="X249" s="18">
        <v>16862.421996126523</v>
      </c>
      <c r="Y249" s="18">
        <v>15304.208729199725</v>
      </c>
      <c r="AA249" s="37">
        <f t="shared" si="4"/>
        <v>21795.571932338051</v>
      </c>
    </row>
    <row r="250" spans="1:27" ht="12" x14ac:dyDescent="0.25">
      <c r="A250" s="49">
        <v>42609</v>
      </c>
      <c r="B250" s="18">
        <v>13794.019084270016</v>
      </c>
      <c r="C250" s="18">
        <v>12783.479463948308</v>
      </c>
      <c r="D250" s="18">
        <v>12046.776666929147</v>
      </c>
      <c r="E250" s="18">
        <v>11601.280939466797</v>
      </c>
      <c r="F250" s="18">
        <v>11435.752710455557</v>
      </c>
      <c r="G250" s="18">
        <v>11897.596904980746</v>
      </c>
      <c r="H250" s="18">
        <v>12943.898797002412</v>
      </c>
      <c r="I250" s="18">
        <v>13299.47795561915</v>
      </c>
      <c r="J250" s="18">
        <v>14280.385979389463</v>
      </c>
      <c r="K250" s="18">
        <v>15987.779008264662</v>
      </c>
      <c r="L250" s="18">
        <v>17457.097485537277</v>
      </c>
      <c r="M250" s="18">
        <v>18850.804302644261</v>
      </c>
      <c r="N250" s="18">
        <v>19956.369387768718</v>
      </c>
      <c r="O250" s="18">
        <v>20847.360842693419</v>
      </c>
      <c r="P250" s="18">
        <v>21528.887563375498</v>
      </c>
      <c r="Q250" s="18">
        <v>22013.210900112092</v>
      </c>
      <c r="R250" s="18">
        <v>22297.265515328909</v>
      </c>
      <c r="S250" s="18">
        <v>22120.497715211968</v>
      </c>
      <c r="T250" s="18">
        <v>21525.822225801217</v>
      </c>
      <c r="U250" s="18">
        <v>20538.78352688234</v>
      </c>
      <c r="V250" s="18">
        <v>20215.901302391278</v>
      </c>
      <c r="W250" s="18">
        <v>19062.312595269734</v>
      </c>
      <c r="X250" s="18">
        <v>17388.638279711638</v>
      </c>
      <c r="Y250" s="18">
        <v>15866.1872844848</v>
      </c>
      <c r="AA250" s="37">
        <f t="shared" si="4"/>
        <v>22297.265515328909</v>
      </c>
    </row>
    <row r="251" spans="1:27" ht="12" x14ac:dyDescent="0.25">
      <c r="A251" s="49">
        <v>42610</v>
      </c>
      <c r="B251" s="18">
        <v>14455.110221123548</v>
      </c>
      <c r="C251" s="18">
        <v>13476.245755736092</v>
      </c>
      <c r="D251" s="18">
        <v>12746.695413056923</v>
      </c>
      <c r="E251" s="18">
        <v>12258.284959554621</v>
      </c>
      <c r="F251" s="18">
        <v>12055.972679651994</v>
      </c>
      <c r="G251" s="18">
        <v>12518.83865336861</v>
      </c>
      <c r="H251" s="18">
        <v>13607.033492238799</v>
      </c>
      <c r="I251" s="18">
        <v>14004.505597704063</v>
      </c>
      <c r="J251" s="18">
        <v>14951.694908157269</v>
      </c>
      <c r="K251" s="18">
        <v>16314.748349521433</v>
      </c>
      <c r="L251" s="18">
        <v>17377.398708605939</v>
      </c>
      <c r="M251" s="18">
        <v>18277.586176253484</v>
      </c>
      <c r="N251" s="18">
        <v>19301.408926063748</v>
      </c>
      <c r="O251" s="18">
        <v>20331.362351022577</v>
      </c>
      <c r="P251" s="18">
        <v>21256.07251926438</v>
      </c>
      <c r="Q251" s="18">
        <v>21830.312424846583</v>
      </c>
      <c r="R251" s="18">
        <v>22080.648326746301</v>
      </c>
      <c r="S251" s="18">
        <v>21652.522845538217</v>
      </c>
      <c r="T251" s="18">
        <v>20772.770961719216</v>
      </c>
      <c r="U251" s="18">
        <v>20051.394852571466</v>
      </c>
      <c r="V251" s="18">
        <v>19608.964462683398</v>
      </c>
      <c r="W251" s="18">
        <v>18381.80765377908</v>
      </c>
      <c r="X251" s="18">
        <v>16882.857579955071</v>
      </c>
      <c r="Y251" s="18">
        <v>15414.560881873886</v>
      </c>
      <c r="AA251" s="37">
        <f t="shared" si="4"/>
        <v>22080.648326746301</v>
      </c>
    </row>
    <row r="252" spans="1:27" ht="12" x14ac:dyDescent="0.25">
      <c r="A252" s="49">
        <v>42611</v>
      </c>
      <c r="B252" s="18">
        <v>13978.961117918378</v>
      </c>
      <c r="C252" s="18">
        <v>13057.316287250855</v>
      </c>
      <c r="D252" s="18">
        <v>12427.90030533157</v>
      </c>
      <c r="E252" s="18">
        <v>11992.622369783494</v>
      </c>
      <c r="F252" s="18">
        <v>11876.139541960771</v>
      </c>
      <c r="G252" s="18">
        <v>12350.245086783087</v>
      </c>
      <c r="H252" s="18">
        <v>13444.570600801842</v>
      </c>
      <c r="I252" s="18">
        <v>13974.874001152668</v>
      </c>
      <c r="J252" s="18">
        <v>15056.938164874293</v>
      </c>
      <c r="K252" s="18">
        <v>16823.594386852281</v>
      </c>
      <c r="L252" s="18">
        <v>18440.049067690441</v>
      </c>
      <c r="M252" s="18">
        <v>19638.596059234795</v>
      </c>
      <c r="N252" s="18">
        <v>20500.977696799528</v>
      </c>
      <c r="O252" s="18">
        <v>21313.292153984316</v>
      </c>
      <c r="P252" s="18">
        <v>21883.444942800808</v>
      </c>
      <c r="Q252" s="18">
        <v>22204.283608909016</v>
      </c>
      <c r="R252" s="18">
        <v>22096.996793809139</v>
      </c>
      <c r="S252" s="18">
        <v>21388.903814149944</v>
      </c>
      <c r="T252" s="18">
        <v>20479.52033377955</v>
      </c>
      <c r="U252" s="18">
        <v>19569.115074217731</v>
      </c>
      <c r="V252" s="18">
        <v>19220.688369940985</v>
      </c>
      <c r="W252" s="18">
        <v>18152.92911489934</v>
      </c>
      <c r="X252" s="18">
        <v>16899.206047017909</v>
      </c>
      <c r="Y252" s="18">
        <v>15718.029301727825</v>
      </c>
      <c r="AA252" s="37">
        <f t="shared" si="4"/>
        <v>22204.283608909016</v>
      </c>
    </row>
    <row r="253" spans="1:27" ht="12" x14ac:dyDescent="0.25">
      <c r="A253" s="49">
        <v>42612</v>
      </c>
      <c r="B253" s="18">
        <v>14535.830777246314</v>
      </c>
      <c r="C253" s="18">
        <v>13612.142388195936</v>
      </c>
      <c r="D253" s="18">
        <v>12935.724563470993</v>
      </c>
      <c r="E253" s="18">
        <v>12442.205214011554</v>
      </c>
      <c r="F253" s="18">
        <v>12226.609804620372</v>
      </c>
      <c r="G253" s="18">
        <v>12431.98742209728</v>
      </c>
      <c r="H253" s="18">
        <v>12505.555523880053</v>
      </c>
      <c r="I253" s="18">
        <v>12762.022100928334</v>
      </c>
      <c r="J253" s="18">
        <v>14081.139037061117</v>
      </c>
      <c r="K253" s="18">
        <v>16107.32717366167</v>
      </c>
      <c r="L253" s="18">
        <v>17806.545969005449</v>
      </c>
      <c r="M253" s="18">
        <v>19381.107702995087</v>
      </c>
      <c r="N253" s="18">
        <v>20421.278919868189</v>
      </c>
      <c r="O253" s="18">
        <v>21218.266689181568</v>
      </c>
      <c r="P253" s="18">
        <v>21805.789724252325</v>
      </c>
      <c r="Q253" s="18">
        <v>22058.169184534898</v>
      </c>
      <c r="R253" s="18">
        <v>22023.428692026366</v>
      </c>
      <c r="S253" s="18">
        <v>21416.491852318482</v>
      </c>
      <c r="T253" s="18">
        <v>20342.601922128277</v>
      </c>
      <c r="U253" s="18">
        <v>19415.848195503619</v>
      </c>
      <c r="V253" s="18">
        <v>19070.486828801153</v>
      </c>
      <c r="W253" s="18">
        <v>18052.794754139453</v>
      </c>
      <c r="X253" s="18">
        <v>16906.358501357903</v>
      </c>
      <c r="Y253" s="18">
        <v>15794.662741084881</v>
      </c>
      <c r="AA253" s="37">
        <f t="shared" si="4"/>
        <v>22058.169184534898</v>
      </c>
    </row>
    <row r="254" spans="1:27" ht="12" x14ac:dyDescent="0.25">
      <c r="A254" s="49">
        <v>42613</v>
      </c>
      <c r="B254" s="18">
        <v>14576.701944903411</v>
      </c>
      <c r="C254" s="18">
        <v>13578.423674878833</v>
      </c>
      <c r="D254" s="18">
        <v>12821.285294031122</v>
      </c>
      <c r="E254" s="18">
        <v>12360.462878697361</v>
      </c>
      <c r="F254" s="18">
        <v>12033.49353744059</v>
      </c>
      <c r="G254" s="18">
        <v>11890.444450640754</v>
      </c>
      <c r="H254" s="18">
        <v>11977.295681912083</v>
      </c>
      <c r="I254" s="18">
        <v>12215.37023351467</v>
      </c>
      <c r="J254" s="18">
        <v>13763.365708527193</v>
      </c>
      <c r="K254" s="18">
        <v>15956.103853330413</v>
      </c>
      <c r="L254" s="18">
        <v>17570.514975785718</v>
      </c>
      <c r="M254" s="18">
        <v>18983.635597529825</v>
      </c>
      <c r="N254" s="18">
        <v>20136.202525459939</v>
      </c>
      <c r="O254" s="18">
        <v>20914.798269327628</v>
      </c>
      <c r="P254" s="18">
        <v>21260.15963603009</v>
      </c>
      <c r="Q254" s="18">
        <v>21371.533567895676</v>
      </c>
      <c r="R254" s="18">
        <v>21138.56791225023</v>
      </c>
      <c r="S254" s="18">
        <v>20681.832613682178</v>
      </c>
      <c r="T254" s="18">
        <v>19713.185940208994</v>
      </c>
      <c r="U254" s="18">
        <v>18794.606447115755</v>
      </c>
      <c r="V254" s="18">
        <v>18520.769623813208</v>
      </c>
      <c r="W254" s="18">
        <v>17560.297183871444</v>
      </c>
      <c r="X254" s="18">
        <v>16386.272892921352</v>
      </c>
      <c r="Y254" s="18">
        <v>15141.745837762768</v>
      </c>
      <c r="AA254" s="37">
        <f t="shared" si="4"/>
        <v>21371.533567895676</v>
      </c>
    </row>
    <row r="255" spans="1:27" ht="12" x14ac:dyDescent="0.25">
      <c r="A255" s="49">
        <v>42614</v>
      </c>
      <c r="B255" s="18">
        <v>13960.569092472684</v>
      </c>
      <c r="C255" s="18">
        <v>13142.12396013933</v>
      </c>
      <c r="D255" s="18">
        <v>12512.707978220045</v>
      </c>
      <c r="E255" s="18">
        <v>12041.66777097201</v>
      </c>
      <c r="F255" s="18">
        <v>11887.379113066472</v>
      </c>
      <c r="G255" s="18">
        <v>11979.339240294938</v>
      </c>
      <c r="H255" s="18">
        <v>12259.306738746049</v>
      </c>
      <c r="I255" s="18">
        <v>12386.007358483046</v>
      </c>
      <c r="J255" s="18">
        <v>13839.999147884249</v>
      </c>
      <c r="K255" s="18">
        <v>16005.149254518929</v>
      </c>
      <c r="L255" s="18">
        <v>17786.1103851769</v>
      </c>
      <c r="M255" s="18">
        <v>19463.871817500705</v>
      </c>
      <c r="N255" s="18">
        <v>20382.451310593948</v>
      </c>
      <c r="O255" s="18">
        <v>21079.30471914744</v>
      </c>
      <c r="P255" s="18">
        <v>21676.023766941045</v>
      </c>
      <c r="Q255" s="18">
        <v>21879.357826035099</v>
      </c>
      <c r="R255" s="18">
        <v>21715.873155406716</v>
      </c>
      <c r="S255" s="18">
        <v>21304.096141261471</v>
      </c>
      <c r="T255" s="18">
        <v>20599.068499176556</v>
      </c>
      <c r="U255" s="18">
        <v>19725.447290506123</v>
      </c>
      <c r="V255" s="18">
        <v>19454.67580477786</v>
      </c>
      <c r="W255" s="18">
        <v>18315.3920063363</v>
      </c>
      <c r="X255" s="18">
        <v>16778.636102429475</v>
      </c>
      <c r="Y255" s="18">
        <v>15343.036338473967</v>
      </c>
      <c r="AA255" s="37">
        <f t="shared" si="4"/>
        <v>21879.357826035099</v>
      </c>
    </row>
    <row r="256" spans="1:27" ht="12" x14ac:dyDescent="0.25">
      <c r="A256" s="49">
        <v>42615</v>
      </c>
      <c r="B256" s="18">
        <v>13988.157130641224</v>
      </c>
      <c r="C256" s="18">
        <v>13032.793586656597</v>
      </c>
      <c r="D256" s="18">
        <v>12356.375761931651</v>
      </c>
      <c r="E256" s="18">
        <v>11955.838318892107</v>
      </c>
      <c r="F256" s="18">
        <v>11819.941686432263</v>
      </c>
      <c r="G256" s="18">
        <v>12293.025452063153</v>
      </c>
      <c r="H256" s="18">
        <v>13324.000656213408</v>
      </c>
      <c r="I256" s="18">
        <v>13732.712332784371</v>
      </c>
      <c r="J256" s="18">
        <v>14624.725566900499</v>
      </c>
      <c r="K256" s="18">
        <v>16255.485156418643</v>
      </c>
      <c r="L256" s="18">
        <v>17689.041361991298</v>
      </c>
      <c r="M256" s="18">
        <v>19143.033151392501</v>
      </c>
      <c r="N256" s="18">
        <v>20165.834122011336</v>
      </c>
      <c r="O256" s="18">
        <v>20790.141207973484</v>
      </c>
      <c r="P256" s="18">
        <v>21458.384799167008</v>
      </c>
      <c r="Q256" s="18">
        <v>21843.595554335141</v>
      </c>
      <c r="R256" s="18">
        <v>21924.316110457905</v>
      </c>
      <c r="S256" s="18">
        <v>21572.824068606878</v>
      </c>
      <c r="T256" s="18">
        <v>20785.032312016345</v>
      </c>
      <c r="U256" s="18">
        <v>19907.323986580202</v>
      </c>
      <c r="V256" s="18">
        <v>19388.260157335077</v>
      </c>
      <c r="W256" s="18">
        <v>17959.812847719561</v>
      </c>
      <c r="X256" s="18">
        <v>16278.986077821473</v>
      </c>
      <c r="Y256" s="18">
        <v>14630.856242049063</v>
      </c>
      <c r="AA256" s="37">
        <f t="shared" si="4"/>
        <v>21924.316110457905</v>
      </c>
    </row>
    <row r="257" spans="1:27" ht="12" x14ac:dyDescent="0.25">
      <c r="A257" s="49">
        <v>42616</v>
      </c>
      <c r="B257" s="18">
        <v>13248.388996047779</v>
      </c>
      <c r="C257" s="18">
        <v>12307.330360743137</v>
      </c>
      <c r="D257" s="18">
        <v>11695.284625078119</v>
      </c>
      <c r="E257" s="18">
        <v>11293.725402847147</v>
      </c>
      <c r="F257" s="18">
        <v>11186.438587747269</v>
      </c>
      <c r="G257" s="18">
        <v>11665.653028526724</v>
      </c>
      <c r="H257" s="18">
        <v>12779.392347182598</v>
      </c>
      <c r="I257" s="18">
        <v>13187.082244562134</v>
      </c>
      <c r="J257" s="18">
        <v>14017.788727192619</v>
      </c>
      <c r="K257" s="18">
        <v>15446.236036808135</v>
      </c>
      <c r="L257" s="18">
        <v>16438.383631684148</v>
      </c>
      <c r="M257" s="18">
        <v>17472.424173408686</v>
      </c>
      <c r="N257" s="18">
        <v>18446.179742839005</v>
      </c>
      <c r="O257" s="18">
        <v>19462.85003830928</v>
      </c>
      <c r="P257" s="18">
        <v>20189.335043414165</v>
      </c>
      <c r="Q257" s="18">
        <v>20431.496711782464</v>
      </c>
      <c r="R257" s="18">
        <v>20577.611136156582</v>
      </c>
      <c r="S257" s="18">
        <v>20236.336886219826</v>
      </c>
      <c r="T257" s="18">
        <v>19627.356488129091</v>
      </c>
      <c r="U257" s="18">
        <v>18830.368718815713</v>
      </c>
      <c r="V257" s="18">
        <v>18585.141712873134</v>
      </c>
      <c r="W257" s="18">
        <v>17494.903315620089</v>
      </c>
      <c r="X257" s="18">
        <v>16007.192812901783</v>
      </c>
      <c r="Y257" s="18">
        <v>14388.694573680768</v>
      </c>
      <c r="AA257" s="37">
        <f t="shared" si="4"/>
        <v>20577.611136156582</v>
      </c>
    </row>
    <row r="258" spans="1:27" ht="12" x14ac:dyDescent="0.25">
      <c r="A258" s="49">
        <v>42617</v>
      </c>
      <c r="B258" s="18">
        <v>13061.403404016564</v>
      </c>
      <c r="C258" s="18">
        <v>12128.51900224334</v>
      </c>
      <c r="D258" s="18">
        <v>11519.538604152604</v>
      </c>
      <c r="E258" s="18">
        <v>11143.523861707317</v>
      </c>
      <c r="F258" s="18">
        <v>11040.32416337315</v>
      </c>
      <c r="G258" s="18">
        <v>11515.451487386894</v>
      </c>
      <c r="H258" s="18">
        <v>12670.061973699867</v>
      </c>
      <c r="I258" s="18">
        <v>13061.403404016564</v>
      </c>
      <c r="J258" s="18">
        <v>13665.274906150162</v>
      </c>
      <c r="K258" s="18">
        <v>14930.237545137294</v>
      </c>
      <c r="L258" s="18">
        <v>16252.419818844361</v>
      </c>
      <c r="M258" s="18">
        <v>17336.527540948842</v>
      </c>
      <c r="N258" s="18">
        <v>18234.671450213533</v>
      </c>
      <c r="O258" s="18">
        <v>19073.552166375437</v>
      </c>
      <c r="P258" s="18">
        <v>19424.022429035038</v>
      </c>
      <c r="Q258" s="18">
        <v>19571.158632600585</v>
      </c>
      <c r="R258" s="18">
        <v>19746.904653526097</v>
      </c>
      <c r="S258" s="18">
        <v>19481.242063754973</v>
      </c>
      <c r="T258" s="18">
        <v>18998.962285401234</v>
      </c>
      <c r="U258" s="18">
        <v>18555.51011632174</v>
      </c>
      <c r="V258" s="18">
        <v>18428.809496584741</v>
      </c>
      <c r="W258" s="18">
        <v>17334.483982565987</v>
      </c>
      <c r="X258" s="18">
        <v>15828.381454401986</v>
      </c>
      <c r="Y258" s="18">
        <v>14395.84702802076</v>
      </c>
      <c r="AA258" s="37">
        <f t="shared" si="4"/>
        <v>19746.904653526097</v>
      </c>
    </row>
    <row r="259" spans="1:27" ht="12" x14ac:dyDescent="0.25">
      <c r="A259" s="49">
        <v>42618</v>
      </c>
      <c r="B259" s="19">
        <v>13087.969662993677</v>
      </c>
      <c r="C259" s="19">
        <v>12199.021766451831</v>
      </c>
      <c r="D259" s="19">
        <v>11632.956094401046</v>
      </c>
      <c r="E259" s="19">
        <v>11278.398714975736</v>
      </c>
      <c r="F259" s="19">
        <v>11222.200859447228</v>
      </c>
      <c r="G259" s="19">
        <v>11716.741988098094</v>
      </c>
      <c r="H259" s="19">
        <v>12922.441433982436</v>
      </c>
      <c r="I259" s="19">
        <v>13343.414460850528</v>
      </c>
      <c r="J259" s="19">
        <v>14229.297019818092</v>
      </c>
      <c r="K259" s="19">
        <v>15845.751700656252</v>
      </c>
      <c r="L259" s="19">
        <v>17389.660058903068</v>
      </c>
      <c r="M259" s="19">
        <v>18757.822396224368</v>
      </c>
      <c r="N259" s="19">
        <v>19902.215090623064</v>
      </c>
      <c r="O259" s="19">
        <v>20761.531390613516</v>
      </c>
      <c r="P259" s="19">
        <v>21245.854727350106</v>
      </c>
      <c r="Q259" s="19">
        <v>21275.486323901503</v>
      </c>
      <c r="R259" s="19">
        <v>20807.511454227748</v>
      </c>
      <c r="S259" s="19">
        <v>19863.387481348822</v>
      </c>
      <c r="T259" s="19">
        <v>18861.022094558535</v>
      </c>
      <c r="U259" s="19">
        <v>18177.451815493598</v>
      </c>
      <c r="V259" s="19">
        <v>17775.892593262626</v>
      </c>
      <c r="W259" s="19">
        <v>16761.265856175211</v>
      </c>
      <c r="X259" s="19">
        <v>15642.417641562199</v>
      </c>
      <c r="Y259" s="19">
        <v>14537.874335629169</v>
      </c>
      <c r="AA259" s="37">
        <f t="shared" si="4"/>
        <v>21275.486323901503</v>
      </c>
    </row>
    <row r="260" spans="1:27" ht="12" x14ac:dyDescent="0.25">
      <c r="A260" s="49">
        <v>42619</v>
      </c>
      <c r="B260" s="18">
        <v>13374.067836593351</v>
      </c>
      <c r="C260" s="18">
        <v>12605.68988463994</v>
      </c>
      <c r="D260" s="18">
        <v>12007.949057654905</v>
      </c>
      <c r="E260" s="18">
        <v>11595.150264318232</v>
      </c>
      <c r="F260" s="18">
        <v>11395.903321989888</v>
      </c>
      <c r="G260" s="18">
        <v>11392.837984415606</v>
      </c>
      <c r="H260" s="18">
        <v>11641.130327932466</v>
      </c>
      <c r="I260" s="18">
        <v>12045.754887737719</v>
      </c>
      <c r="J260" s="18">
        <v>13320.935318639125</v>
      </c>
      <c r="K260" s="18">
        <v>14985.413621474374</v>
      </c>
      <c r="L260" s="18">
        <v>16259.572273184353</v>
      </c>
      <c r="M260" s="18">
        <v>17220.044713126117</v>
      </c>
      <c r="N260" s="18">
        <v>17777.936151645481</v>
      </c>
      <c r="O260" s="18">
        <v>17705.389829054136</v>
      </c>
      <c r="P260" s="18">
        <v>17529.643808128621</v>
      </c>
      <c r="Q260" s="18">
        <v>17298.721710866026</v>
      </c>
      <c r="R260" s="18">
        <v>16850.160645829394</v>
      </c>
      <c r="S260" s="18">
        <v>16489.472591255519</v>
      </c>
      <c r="T260" s="18">
        <v>16067.477785196001</v>
      </c>
      <c r="U260" s="18">
        <v>15848.817038230534</v>
      </c>
      <c r="V260" s="18">
        <v>15850.860596613389</v>
      </c>
      <c r="W260" s="18">
        <v>15234.727744182663</v>
      </c>
      <c r="X260" s="18">
        <v>14473.502246569242</v>
      </c>
      <c r="Y260" s="18">
        <v>13609.077050621654</v>
      </c>
      <c r="AA260" s="37">
        <f t="shared" si="4"/>
        <v>17777.936151645481</v>
      </c>
    </row>
    <row r="261" spans="1:27" ht="12" x14ac:dyDescent="0.25">
      <c r="A261" s="49">
        <v>42620</v>
      </c>
      <c r="B261" s="18">
        <v>12642.473935531327</v>
      </c>
      <c r="C261" s="18">
        <v>11776.005181200884</v>
      </c>
      <c r="D261" s="18">
        <v>11183.373250172986</v>
      </c>
      <c r="E261" s="18">
        <v>10771.596236027741</v>
      </c>
      <c r="F261" s="18">
        <v>10615.264019739348</v>
      </c>
      <c r="G261" s="18">
        <v>10642.852057907889</v>
      </c>
      <c r="H261" s="18">
        <v>10856.403908916216</v>
      </c>
      <c r="I261" s="18">
        <v>11132.284290601616</v>
      </c>
      <c r="J261" s="18">
        <v>12349.223307591659</v>
      </c>
      <c r="K261" s="18">
        <v>13919.697924815588</v>
      </c>
      <c r="L261" s="18">
        <v>15321.578975453991</v>
      </c>
      <c r="M261" s="18">
        <v>16705.068000646705</v>
      </c>
      <c r="N261" s="18">
        <v>17824.937994451142</v>
      </c>
      <c r="O261" s="18">
        <v>18587.185271255988</v>
      </c>
      <c r="P261" s="18">
        <v>18940.720871489873</v>
      </c>
      <c r="Q261" s="18">
        <v>18699.580982313004</v>
      </c>
      <c r="R261" s="18">
        <v>18274.520838679204</v>
      </c>
      <c r="S261" s="18">
        <v>17684.954245225588</v>
      </c>
      <c r="T261" s="18">
        <v>16802.137023832307</v>
      </c>
      <c r="U261" s="18">
        <v>16512.973512658351</v>
      </c>
      <c r="V261" s="18">
        <v>16499.690383169793</v>
      </c>
      <c r="W261" s="18">
        <v>15646.504758327908</v>
      </c>
      <c r="X261" s="18">
        <v>14439.783533252137</v>
      </c>
      <c r="Y261" s="18">
        <v>13160.515985585023</v>
      </c>
      <c r="AA261" s="37">
        <f t="shared" si="4"/>
        <v>18940.720871489873</v>
      </c>
    </row>
    <row r="262" spans="1:27" ht="12" x14ac:dyDescent="0.25">
      <c r="A262" s="49">
        <v>42621</v>
      </c>
      <c r="B262" s="18">
        <v>12107.061639223364</v>
      </c>
      <c r="C262" s="18">
        <v>11389.772646841324</v>
      </c>
      <c r="D262" s="18">
        <v>10831.881208321958</v>
      </c>
      <c r="E262" s="18">
        <v>10495.715854342341</v>
      </c>
      <c r="F262" s="18">
        <v>10474.258491322365</v>
      </c>
      <c r="G262" s="18">
        <v>11075.064655881682</v>
      </c>
      <c r="H262" s="18">
        <v>12224.566246237517</v>
      </c>
      <c r="I262" s="18">
        <v>12650.648169062746</v>
      </c>
      <c r="J262" s="18">
        <v>13341.370902467674</v>
      </c>
      <c r="K262" s="18">
        <v>14959.869141688689</v>
      </c>
      <c r="L262" s="18">
        <v>16582.454497675415</v>
      </c>
      <c r="M262" s="18">
        <v>17989.444444270957</v>
      </c>
      <c r="N262" s="18">
        <v>19093.987750203985</v>
      </c>
      <c r="O262" s="18">
        <v>19925.716012025896</v>
      </c>
      <c r="P262" s="18">
        <v>20531.631072542346</v>
      </c>
      <c r="Q262" s="18">
        <v>20785.032312016345</v>
      </c>
      <c r="R262" s="18">
        <v>20757.444273847806</v>
      </c>
      <c r="S262" s="18">
        <v>20529.587514159492</v>
      </c>
      <c r="T262" s="18">
        <v>19689.685018806162</v>
      </c>
      <c r="U262" s="18">
        <v>19210.47057802671</v>
      </c>
      <c r="V262" s="18">
        <v>18876.348782429945</v>
      </c>
      <c r="W262" s="18">
        <v>17661.453323822756</v>
      </c>
      <c r="X262" s="18">
        <v>16152.285458084474</v>
      </c>
      <c r="Y262" s="18">
        <v>14640.05225477191</v>
      </c>
      <c r="AA262" s="37">
        <f t="shared" si="4"/>
        <v>20785.032312016345</v>
      </c>
    </row>
    <row r="263" spans="1:27" ht="12" x14ac:dyDescent="0.25">
      <c r="A263" s="49">
        <v>42622</v>
      </c>
      <c r="B263" s="18">
        <v>13320.935318639125</v>
      </c>
      <c r="C263" s="18">
        <v>12367.615333037353</v>
      </c>
      <c r="D263" s="18">
        <v>11765.78738928661</v>
      </c>
      <c r="E263" s="18">
        <v>11381.598413309905</v>
      </c>
      <c r="F263" s="18">
        <v>11223.222638638656</v>
      </c>
      <c r="G263" s="18">
        <v>11684.045053972417</v>
      </c>
      <c r="H263" s="18">
        <v>12802.893268585429</v>
      </c>
      <c r="I263" s="18">
        <v>13203.430711624973</v>
      </c>
      <c r="J263" s="18">
        <v>13899.262340987039</v>
      </c>
      <c r="K263" s="18">
        <v>15354.275909579668</v>
      </c>
      <c r="L263" s="18">
        <v>16859.356658552242</v>
      </c>
      <c r="M263" s="18">
        <v>18193.800282556436</v>
      </c>
      <c r="N263" s="18">
        <v>19303.452484446603</v>
      </c>
      <c r="O263" s="18">
        <v>20261.881366005513</v>
      </c>
      <c r="P263" s="18">
        <v>20696.137522362162</v>
      </c>
      <c r="Q263" s="18">
        <v>21153.894600121639</v>
      </c>
      <c r="R263" s="18">
        <v>21042.520668256053</v>
      </c>
      <c r="S263" s="18">
        <v>20557.175552328034</v>
      </c>
      <c r="T263" s="18">
        <v>19764.274899780365</v>
      </c>
      <c r="U263" s="18">
        <v>19119.532229989669</v>
      </c>
      <c r="V263" s="18">
        <v>18668.927606570182</v>
      </c>
      <c r="W263" s="18">
        <v>17322.222632268858</v>
      </c>
      <c r="X263" s="18">
        <v>15754.813352619212</v>
      </c>
      <c r="Y263" s="18">
        <v>14259.950395560914</v>
      </c>
      <c r="AA263" s="37">
        <f t="shared" si="4"/>
        <v>21153.894600121639</v>
      </c>
    </row>
    <row r="264" spans="1:27" ht="12" x14ac:dyDescent="0.25">
      <c r="A264" s="49">
        <v>42623</v>
      </c>
      <c r="B264" s="18">
        <v>13029.728249082315</v>
      </c>
      <c r="C264" s="18">
        <v>12217.413791897525</v>
      </c>
      <c r="D264" s="18">
        <v>11670.761924483861</v>
      </c>
      <c r="E264" s="18">
        <v>11281.464052550018</v>
      </c>
      <c r="F264" s="18">
        <v>11197.67815885297</v>
      </c>
      <c r="G264" s="18">
        <v>11726.959780012368</v>
      </c>
      <c r="H264" s="18">
        <v>12867.265357645356</v>
      </c>
      <c r="I264" s="18">
        <v>13239.192983324932</v>
      </c>
      <c r="J264" s="18">
        <v>13923.785041581297</v>
      </c>
      <c r="K264" s="18">
        <v>15213.270381162687</v>
      </c>
      <c r="L264" s="18">
        <v>16680.545300052447</v>
      </c>
      <c r="M264" s="18">
        <v>17859.678486959674</v>
      </c>
      <c r="N264" s="18">
        <v>18889.631911918503</v>
      </c>
      <c r="O264" s="18">
        <v>19771.427354120355</v>
      </c>
      <c r="P264" s="18">
        <v>20280.273391451206</v>
      </c>
      <c r="Q264" s="18">
        <v>20515.282605479508</v>
      </c>
      <c r="R264" s="18">
        <v>20423.322478251044</v>
      </c>
      <c r="S264" s="18">
        <v>20001.327672191524</v>
      </c>
      <c r="T264" s="18">
        <v>19296.300030106609</v>
      </c>
      <c r="U264" s="18">
        <v>18762.931292181504</v>
      </c>
      <c r="V264" s="18">
        <v>18442.092626073296</v>
      </c>
      <c r="W264" s="18">
        <v>17114.801456409095</v>
      </c>
      <c r="X264" s="18">
        <v>15615.851382585086</v>
      </c>
      <c r="Y264" s="18">
        <v>14095.443945741101</v>
      </c>
      <c r="AA264" s="37">
        <f t="shared" si="4"/>
        <v>20515.282605479508</v>
      </c>
    </row>
    <row r="265" spans="1:27" ht="12" x14ac:dyDescent="0.25">
      <c r="A265" s="49">
        <v>42624</v>
      </c>
      <c r="B265" s="18">
        <v>12818.21995645684</v>
      </c>
      <c r="C265" s="18">
        <v>11982.40457786922</v>
      </c>
      <c r="D265" s="18">
        <v>11383.641971692759</v>
      </c>
      <c r="E265" s="18">
        <v>11006.605450056046</v>
      </c>
      <c r="F265" s="18">
        <v>10920.775997976143</v>
      </c>
      <c r="G265" s="18">
        <v>11422.469580967001</v>
      </c>
      <c r="H265" s="18">
        <v>12582.188963237109</v>
      </c>
      <c r="I265" s="18">
        <v>12997.031314956637</v>
      </c>
      <c r="J265" s="18">
        <v>13625.425517684493</v>
      </c>
      <c r="K265" s="18">
        <v>15019.132334791479</v>
      </c>
      <c r="L265" s="18">
        <v>16281.029636204328</v>
      </c>
      <c r="M265" s="18">
        <v>17352.876008011681</v>
      </c>
      <c r="N265" s="18">
        <v>18134.537089453646</v>
      </c>
      <c r="O265" s="18">
        <v>18687.319632015875</v>
      </c>
      <c r="P265" s="18">
        <v>18876.348782429945</v>
      </c>
      <c r="Q265" s="18">
        <v>18934.590196341309</v>
      </c>
      <c r="R265" s="18">
        <v>18580.032816915998</v>
      </c>
      <c r="S265" s="18">
        <v>17878.070512405367</v>
      </c>
      <c r="T265" s="18">
        <v>17232.306063423246</v>
      </c>
      <c r="U265" s="18">
        <v>16866.509112892232</v>
      </c>
      <c r="V265" s="18">
        <v>16682.588858435302</v>
      </c>
      <c r="W265" s="18">
        <v>15709.855068196406</v>
      </c>
      <c r="X265" s="18">
        <v>14604.289983071951</v>
      </c>
      <c r="Y265" s="18">
        <v>13271.88991745061</v>
      </c>
      <c r="AA265" s="37">
        <f t="shared" si="4"/>
        <v>18934.590196341309</v>
      </c>
    </row>
    <row r="266" spans="1:27" ht="12" x14ac:dyDescent="0.25">
      <c r="A266" s="49">
        <v>42625</v>
      </c>
      <c r="B266" s="18">
        <v>11919.054268000722</v>
      </c>
      <c r="C266" s="18">
        <v>11231.396872170075</v>
      </c>
      <c r="D266" s="18">
        <v>10738.899301902064</v>
      </c>
      <c r="E266" s="18">
        <v>10487.541620810922</v>
      </c>
      <c r="F266" s="18">
        <v>10487.541620810922</v>
      </c>
      <c r="G266" s="18">
        <v>11054.629072053134</v>
      </c>
      <c r="H266" s="18">
        <v>12315.504594274556</v>
      </c>
      <c r="I266" s="18">
        <v>12677.214428039859</v>
      </c>
      <c r="J266" s="18">
        <v>13418.00434182473</v>
      </c>
      <c r="K266" s="18">
        <v>14639.030475580483</v>
      </c>
      <c r="L266" s="18">
        <v>15749.704456662075</v>
      </c>
      <c r="M266" s="18">
        <v>16675.436404095308</v>
      </c>
      <c r="N266" s="18">
        <v>17579.710988508563</v>
      </c>
      <c r="O266" s="18">
        <v>18430.853054967596</v>
      </c>
      <c r="P266" s="18">
        <v>18641.339568401643</v>
      </c>
      <c r="Q266" s="18">
        <v>18560.619012278876</v>
      </c>
      <c r="R266" s="18">
        <v>18618.86042619024</v>
      </c>
      <c r="S266" s="18">
        <v>18688.341411207304</v>
      </c>
      <c r="T266" s="18">
        <v>18045.642299799463</v>
      </c>
      <c r="U266" s="18">
        <v>17318.135515503149</v>
      </c>
      <c r="V266" s="18">
        <v>17023.863108372054</v>
      </c>
      <c r="W266" s="18">
        <v>16147.176562127337</v>
      </c>
      <c r="X266" s="18">
        <v>15162.181421591316</v>
      </c>
      <c r="Y266" s="18">
        <v>13956.481975706974</v>
      </c>
      <c r="AA266" s="37">
        <f t="shared" si="4"/>
        <v>18688.341411207304</v>
      </c>
    </row>
    <row r="267" spans="1:27" ht="12" x14ac:dyDescent="0.25">
      <c r="A267" s="49">
        <v>42626</v>
      </c>
      <c r="B267" s="18">
        <v>12636.343260382762</v>
      </c>
      <c r="C267" s="18">
        <v>11754.547818180909</v>
      </c>
      <c r="D267" s="18">
        <v>11129.218953027334</v>
      </c>
      <c r="E267" s="18">
        <v>10623.438253270768</v>
      </c>
      <c r="F267" s="18">
        <v>10417.03885660243</v>
      </c>
      <c r="G267" s="18">
        <v>10397.625051965309</v>
      </c>
      <c r="H267" s="18">
        <v>10677.592550416419</v>
      </c>
      <c r="I267" s="18">
        <v>11057.694409627416</v>
      </c>
      <c r="J267" s="18">
        <v>12196.978208068977</v>
      </c>
      <c r="K267" s="18">
        <v>13821.607122438556</v>
      </c>
      <c r="L267" s="18">
        <v>15511.62990505949</v>
      </c>
      <c r="M267" s="18">
        <v>17005.47108292636</v>
      </c>
      <c r="N267" s="18">
        <v>18137.60242702793</v>
      </c>
      <c r="O267" s="18">
        <v>18833.434056389997</v>
      </c>
      <c r="P267" s="18">
        <v>19112.379775649679</v>
      </c>
      <c r="Q267" s="18">
        <v>19080.704620715427</v>
      </c>
      <c r="R267" s="18">
        <v>18684.254294441595</v>
      </c>
      <c r="S267" s="18">
        <v>18117.166843199382</v>
      </c>
      <c r="T267" s="18">
        <v>17154.650844874763</v>
      </c>
      <c r="U267" s="18">
        <v>16661.131495415324</v>
      </c>
      <c r="V267" s="18">
        <v>16350.510621221392</v>
      </c>
      <c r="W267" s="18">
        <v>15370.624376642507</v>
      </c>
      <c r="X267" s="18">
        <v>14199.665423266697</v>
      </c>
      <c r="Y267" s="18">
        <v>12982.726406276654</v>
      </c>
      <c r="AA267" s="37">
        <f t="shared" si="4"/>
        <v>19112.379775649679</v>
      </c>
    </row>
    <row r="268" spans="1:27" ht="12" x14ac:dyDescent="0.25">
      <c r="A268" s="49">
        <v>42627</v>
      </c>
      <c r="B268" s="18">
        <v>11997.731265740631</v>
      </c>
      <c r="C268" s="18">
        <v>11195.634600470115</v>
      </c>
      <c r="D268" s="18">
        <v>10617.307578122203</v>
      </c>
      <c r="E268" s="18">
        <v>10225.966147805506</v>
      </c>
      <c r="F268" s="18">
        <v>9993.0004921600557</v>
      </c>
      <c r="G268" s="18">
        <v>9954.172882885814</v>
      </c>
      <c r="H268" s="18">
        <v>10112.548657557063</v>
      </c>
      <c r="I268" s="18">
        <v>10332.231183713955</v>
      </c>
      <c r="J268" s="18">
        <v>11712.654871332385</v>
      </c>
      <c r="K268" s="18">
        <v>13542.661403178874</v>
      </c>
      <c r="L268" s="18">
        <v>15233.705964991235</v>
      </c>
      <c r="M268" s="18">
        <v>16782.723219195184</v>
      </c>
      <c r="N268" s="18">
        <v>17923.028796828174</v>
      </c>
      <c r="O268" s="18">
        <v>18676.080060910175</v>
      </c>
      <c r="P268" s="18">
        <v>19055.160140929744</v>
      </c>
      <c r="Q268" s="18">
        <v>19181.860760666743</v>
      </c>
      <c r="R268" s="18">
        <v>19201.274565303862</v>
      </c>
      <c r="S268" s="18">
        <v>18708.776995035852</v>
      </c>
      <c r="T268" s="18">
        <v>17829.025111216852</v>
      </c>
      <c r="U268" s="18">
        <v>17309.961281971729</v>
      </c>
      <c r="V268" s="18">
        <v>17031.015562712048</v>
      </c>
      <c r="W268" s="18">
        <v>15990.844345838945</v>
      </c>
      <c r="X268" s="18">
        <v>14729.968823617523</v>
      </c>
      <c r="Y268" s="18">
        <v>13279.042371790601</v>
      </c>
      <c r="AA268" s="37">
        <f t="shared" si="4"/>
        <v>19201.274565303862</v>
      </c>
    </row>
    <row r="269" spans="1:27" ht="12" x14ac:dyDescent="0.25">
      <c r="A269" s="49">
        <v>42628</v>
      </c>
      <c r="B269" s="18">
        <v>12173.477286666146</v>
      </c>
      <c r="C269" s="18">
        <v>11357.075712715647</v>
      </c>
      <c r="D269" s="18">
        <v>10849.251454576224</v>
      </c>
      <c r="E269" s="18">
        <v>10563.15328097655</v>
      </c>
      <c r="F269" s="18">
        <v>10551.913709870849</v>
      </c>
      <c r="G269" s="18">
        <v>11102.652694050221</v>
      </c>
      <c r="H269" s="18">
        <v>12246.023609257492</v>
      </c>
      <c r="I269" s="18">
        <v>12697.650011868407</v>
      </c>
      <c r="J269" s="18">
        <v>13462.962626247536</v>
      </c>
      <c r="K269" s="18">
        <v>15024.241230748616</v>
      </c>
      <c r="L269" s="18">
        <v>16875.705125615081</v>
      </c>
      <c r="M269" s="18">
        <v>18248.976358893517</v>
      </c>
      <c r="N269" s="18">
        <v>19373.955248655093</v>
      </c>
      <c r="O269" s="18">
        <v>20342.601922128277</v>
      </c>
      <c r="P269" s="18">
        <v>21016.976188470366</v>
      </c>
      <c r="Q269" s="18">
        <v>21464.515474315573</v>
      </c>
      <c r="R269" s="18">
        <v>21544.214251246911</v>
      </c>
      <c r="S269" s="18">
        <v>21249.941844115816</v>
      </c>
      <c r="T269" s="18">
        <v>20499.955917608098</v>
      </c>
      <c r="U269" s="18">
        <v>19926.737791217322</v>
      </c>
      <c r="V269" s="18">
        <v>19499.634089200666</v>
      </c>
      <c r="W269" s="18">
        <v>18146.798439750775</v>
      </c>
      <c r="X269" s="18">
        <v>16629.456340481076</v>
      </c>
      <c r="Y269" s="18">
        <v>14821.92895084599</v>
      </c>
      <c r="AA269" s="37">
        <f t="shared" ref="AA269:AA332" si="5">MAX(B269:Y269)</f>
        <v>21544.214251246911</v>
      </c>
    </row>
    <row r="270" spans="1:27" ht="12" x14ac:dyDescent="0.25">
      <c r="A270" s="49">
        <v>42629</v>
      </c>
      <c r="B270" s="18">
        <v>13403.699433144746</v>
      </c>
      <c r="C270" s="18">
        <v>12506.577303071481</v>
      </c>
      <c r="D270" s="18">
        <v>11810.745673709416</v>
      </c>
      <c r="E270" s="18">
        <v>11367.293504629921</v>
      </c>
      <c r="F270" s="18">
        <v>11242.636443275776</v>
      </c>
      <c r="G270" s="18">
        <v>11691.197508312409</v>
      </c>
      <c r="H270" s="18">
        <v>12818.21995645684</v>
      </c>
      <c r="I270" s="18">
        <v>13221.822737070666</v>
      </c>
      <c r="J270" s="18">
        <v>13944.220625409846</v>
      </c>
      <c r="K270" s="18">
        <v>15377.776830982499</v>
      </c>
      <c r="L270" s="18">
        <v>16927.815864377877</v>
      </c>
      <c r="M270" s="18">
        <v>18328.675135824855</v>
      </c>
      <c r="N270" s="18">
        <v>19379.064144612232</v>
      </c>
      <c r="O270" s="18">
        <v>20152.550992522778</v>
      </c>
      <c r="P270" s="18">
        <v>20015.632580871508</v>
      </c>
      <c r="Q270" s="18">
        <v>19592.615995620559</v>
      </c>
      <c r="R270" s="18">
        <v>19245.211070535242</v>
      </c>
      <c r="S270" s="18">
        <v>18837.521173155703</v>
      </c>
      <c r="T270" s="18">
        <v>18374.65519943909</v>
      </c>
      <c r="U270" s="18">
        <v>18191.756724173581</v>
      </c>
      <c r="V270" s="18">
        <v>17830.046890408281</v>
      </c>
      <c r="W270" s="18">
        <v>16632.521678055356</v>
      </c>
      <c r="X270" s="18">
        <v>15256.185107202638</v>
      </c>
      <c r="Y270" s="18">
        <v>13804.23687618429</v>
      </c>
      <c r="AA270" s="37">
        <f t="shared" si="5"/>
        <v>20152.550992522778</v>
      </c>
    </row>
    <row r="271" spans="1:27" ht="12" x14ac:dyDescent="0.25">
      <c r="A271" s="49">
        <v>42630</v>
      </c>
      <c r="B271" s="18">
        <v>12453.444785117255</v>
      </c>
      <c r="C271" s="18">
        <v>11616.607627338208</v>
      </c>
      <c r="D271" s="18">
        <v>11023.975696310312</v>
      </c>
      <c r="E271" s="18">
        <v>10650.00451224788</v>
      </c>
      <c r="F271" s="18">
        <v>10619.351136505058</v>
      </c>
      <c r="G271" s="18">
        <v>11184.395029364414</v>
      </c>
      <c r="H271" s="18">
        <v>12404.39938392874</v>
      </c>
      <c r="I271" s="18">
        <v>12813.111060499703</v>
      </c>
      <c r="J271" s="18">
        <v>13425.156796164722</v>
      </c>
      <c r="K271" s="18">
        <v>14567.505932180564</v>
      </c>
      <c r="L271" s="18">
        <v>15995.953241796082</v>
      </c>
      <c r="M271" s="18">
        <v>17071.886730369144</v>
      </c>
      <c r="N271" s="18">
        <v>17844.351799088265</v>
      </c>
      <c r="O271" s="18">
        <v>18253.063475659226</v>
      </c>
      <c r="P271" s="18">
        <v>18700.602761504433</v>
      </c>
      <c r="Q271" s="18">
        <v>18674.03650252732</v>
      </c>
      <c r="R271" s="18">
        <v>18039.511624650899</v>
      </c>
      <c r="S271" s="18">
        <v>17305.87416520602</v>
      </c>
      <c r="T271" s="18">
        <v>16798.049907066597</v>
      </c>
      <c r="U271" s="18">
        <v>16883.8793591465</v>
      </c>
      <c r="V271" s="18">
        <v>16738.786713963807</v>
      </c>
      <c r="W271" s="18">
        <v>15814.076545722002</v>
      </c>
      <c r="X271" s="18">
        <v>14482.698259292089</v>
      </c>
      <c r="Y271" s="18">
        <v>13024.619353125177</v>
      </c>
      <c r="AA271" s="37">
        <f t="shared" si="5"/>
        <v>18700.602761504433</v>
      </c>
    </row>
    <row r="272" spans="1:27" ht="12" x14ac:dyDescent="0.25">
      <c r="A272" s="49">
        <v>42631</v>
      </c>
      <c r="B272" s="18">
        <v>11899.640463363601</v>
      </c>
      <c r="C272" s="18">
        <v>11049.520176095997</v>
      </c>
      <c r="D272" s="18">
        <v>10600.959111059365</v>
      </c>
      <c r="E272" s="18">
        <v>10291.360016056859</v>
      </c>
      <c r="F272" s="18">
        <v>10264.793757079746</v>
      </c>
      <c r="G272" s="18">
        <v>10822.685195599111</v>
      </c>
      <c r="H272" s="18">
        <v>12055.972679651994</v>
      </c>
      <c r="I272" s="18">
        <v>12470.815031371521</v>
      </c>
      <c r="J272" s="18">
        <v>13106.36168843937</v>
      </c>
      <c r="K272" s="18">
        <v>14338.627393300825</v>
      </c>
      <c r="L272" s="18">
        <v>15512.651684250917</v>
      </c>
      <c r="M272" s="18">
        <v>16716.307571752404</v>
      </c>
      <c r="N272" s="18">
        <v>17854.569591002539</v>
      </c>
      <c r="O272" s="18">
        <v>18885.544795152793</v>
      </c>
      <c r="P272" s="18">
        <v>19608.964462683398</v>
      </c>
      <c r="Q272" s="18">
        <v>20013.589022488653</v>
      </c>
      <c r="R272" s="18">
        <v>19877.692390028806</v>
      </c>
      <c r="S272" s="18">
        <v>19938.99914151445</v>
      </c>
      <c r="T272" s="18">
        <v>19063.334374461163</v>
      </c>
      <c r="U272" s="18">
        <v>18541.205207641757</v>
      </c>
      <c r="V272" s="18">
        <v>18077.317454733711</v>
      </c>
      <c r="W272" s="18">
        <v>16879.79224238079</v>
      </c>
      <c r="X272" s="18">
        <v>15417.626219448168</v>
      </c>
      <c r="Y272" s="18">
        <v>13876.783198775636</v>
      </c>
      <c r="AA272" s="37">
        <f t="shared" si="5"/>
        <v>20013.589022488653</v>
      </c>
    </row>
    <row r="273" spans="1:27" ht="12" x14ac:dyDescent="0.25">
      <c r="A273" s="49">
        <v>42632</v>
      </c>
      <c r="B273" s="18">
        <v>12605.68988463994</v>
      </c>
      <c r="C273" s="18">
        <v>11690.175729120981</v>
      </c>
      <c r="D273" s="18">
        <v>11132.284290601616</v>
      </c>
      <c r="E273" s="18">
        <v>10773.639794410596</v>
      </c>
      <c r="F273" s="18">
        <v>10708.245926159241</v>
      </c>
      <c r="G273" s="18">
        <v>11224.244417830083</v>
      </c>
      <c r="H273" s="18">
        <v>12430.965642905852</v>
      </c>
      <c r="I273" s="18">
        <v>12936.74634266242</v>
      </c>
      <c r="J273" s="18">
        <v>13574.336558113124</v>
      </c>
      <c r="K273" s="18">
        <v>14911.8455196916</v>
      </c>
      <c r="L273" s="18">
        <v>16016.38882562463</v>
      </c>
      <c r="M273" s="18">
        <v>16698.93732549814</v>
      </c>
      <c r="N273" s="18">
        <v>16901.249605400764</v>
      </c>
      <c r="O273" s="18">
        <v>16568.149588995431</v>
      </c>
      <c r="P273" s="18">
        <v>16001.062137753219</v>
      </c>
      <c r="Q273" s="18">
        <v>15735.399547982091</v>
      </c>
      <c r="R273" s="18">
        <v>15492.216100422369</v>
      </c>
      <c r="S273" s="18">
        <v>15252.097990436929</v>
      </c>
      <c r="T273" s="18">
        <v>14965.999816837253</v>
      </c>
      <c r="U273" s="18">
        <v>15074.308411128559</v>
      </c>
      <c r="V273" s="18">
        <v>14950.673128965842</v>
      </c>
      <c r="W273" s="18">
        <v>14316.148251089422</v>
      </c>
      <c r="X273" s="18">
        <v>13405.742991527601</v>
      </c>
      <c r="Y273" s="18">
        <v>12388.050916865901</v>
      </c>
      <c r="AA273" s="37">
        <f t="shared" si="5"/>
        <v>16901.249605400764</v>
      </c>
    </row>
    <row r="274" spans="1:27" ht="12" x14ac:dyDescent="0.25">
      <c r="A274" s="49">
        <v>42633</v>
      </c>
      <c r="B274" s="18">
        <v>11358.097491907074</v>
      </c>
      <c r="C274" s="18">
        <v>10654.09162901359</v>
      </c>
      <c r="D274" s="18">
        <v>10187.138538531264</v>
      </c>
      <c r="E274" s="18">
        <v>9928.6284031001287</v>
      </c>
      <c r="F274" s="18">
        <v>9796.8188874059942</v>
      </c>
      <c r="G274" s="18">
        <v>9927.6066239087013</v>
      </c>
      <c r="H274" s="18">
        <v>10324.056950182536</v>
      </c>
      <c r="I274" s="18">
        <v>10836.990104279095</v>
      </c>
      <c r="J274" s="18">
        <v>11795.418985838005</v>
      </c>
      <c r="K274" s="18">
        <v>13247.367216856352</v>
      </c>
      <c r="L274" s="18">
        <v>14528.678322906322</v>
      </c>
      <c r="M274" s="18">
        <v>15534.109047270893</v>
      </c>
      <c r="N274" s="18">
        <v>16272.855402672909</v>
      </c>
      <c r="O274" s="18">
        <v>16755.135181026646</v>
      </c>
      <c r="P274" s="18">
        <v>16810.311257363726</v>
      </c>
      <c r="Q274" s="18">
        <v>16063.390668430291</v>
      </c>
      <c r="R274" s="18">
        <v>15439.083582468144</v>
      </c>
      <c r="S274" s="18">
        <v>15126.419149891357</v>
      </c>
      <c r="T274" s="18">
        <v>14632.899800431918</v>
      </c>
      <c r="U274" s="18">
        <v>14741.208394723224</v>
      </c>
      <c r="V274" s="18">
        <v>14632.899800431918</v>
      </c>
      <c r="W274" s="18">
        <v>13887.00099068991</v>
      </c>
      <c r="X274" s="18">
        <v>12978.639289510944</v>
      </c>
      <c r="Y274" s="18">
        <v>12013.057953612042</v>
      </c>
      <c r="AA274" s="37">
        <f t="shared" si="5"/>
        <v>16810.311257363726</v>
      </c>
    </row>
    <row r="275" spans="1:27" ht="12" x14ac:dyDescent="0.25">
      <c r="A275" s="49">
        <v>42634</v>
      </c>
      <c r="B275" s="18">
        <v>11093.456681327374</v>
      </c>
      <c r="C275" s="18">
        <v>10330.1876253311</v>
      </c>
      <c r="D275" s="18">
        <v>9829.5158215316715</v>
      </c>
      <c r="E275" s="18">
        <v>9504.5900386577541</v>
      </c>
      <c r="F275" s="18">
        <v>9364.6062894322004</v>
      </c>
      <c r="G275" s="18">
        <v>9400.3685611321598</v>
      </c>
      <c r="H275" s="18">
        <v>9659.9004757547209</v>
      </c>
      <c r="I275" s="18">
        <v>9955.1946620772414</v>
      </c>
      <c r="J275" s="18">
        <v>11083.238889413102</v>
      </c>
      <c r="K275" s="18">
        <v>12806.980385351138</v>
      </c>
      <c r="L275" s="18">
        <v>14374.389665000785</v>
      </c>
      <c r="M275" s="18">
        <v>15819.185441679139</v>
      </c>
      <c r="N275" s="18">
        <v>16972.774148800683</v>
      </c>
      <c r="O275" s="18">
        <v>17775.892593262626</v>
      </c>
      <c r="P275" s="18">
        <v>18315.3920063363</v>
      </c>
      <c r="Q275" s="18">
        <v>18518.726065430354</v>
      </c>
      <c r="R275" s="18">
        <v>18490.116248070386</v>
      </c>
      <c r="S275" s="18">
        <v>18111.036168050818</v>
      </c>
      <c r="T275" s="18">
        <v>17257.85054320893</v>
      </c>
      <c r="U275" s="18">
        <v>16863.443775317952</v>
      </c>
      <c r="V275" s="18">
        <v>16429.187618961303</v>
      </c>
      <c r="W275" s="18">
        <v>15266.402899116913</v>
      </c>
      <c r="X275" s="18">
        <v>14011.658052044055</v>
      </c>
      <c r="Y275" s="18">
        <v>12584.232521619964</v>
      </c>
      <c r="AA275" s="37">
        <f t="shared" si="5"/>
        <v>18518.726065430354</v>
      </c>
    </row>
    <row r="276" spans="1:27" ht="12" x14ac:dyDescent="0.25">
      <c r="A276" s="49">
        <v>42635</v>
      </c>
      <c r="B276" s="18">
        <v>11434.73093126413</v>
      </c>
      <c r="C276" s="18">
        <v>10639.786720333606</v>
      </c>
      <c r="D276" s="18">
        <v>10112.548657557063</v>
      </c>
      <c r="E276" s="18">
        <v>9892.8661314001693</v>
      </c>
      <c r="F276" s="18">
        <v>9947.0204285458221</v>
      </c>
      <c r="G276" s="18">
        <v>10619.351136505058</v>
      </c>
      <c r="H276" s="18">
        <v>11824.028803197973</v>
      </c>
      <c r="I276" s="18">
        <v>12369.658891420208</v>
      </c>
      <c r="J276" s="18">
        <v>13070.599416739411</v>
      </c>
      <c r="K276" s="18">
        <v>14326.366043003696</v>
      </c>
      <c r="L276" s="18">
        <v>15580.089110885127</v>
      </c>
      <c r="M276" s="18">
        <v>16678.501741669592</v>
      </c>
      <c r="N276" s="18">
        <v>17500.012211577228</v>
      </c>
      <c r="O276" s="18">
        <v>17670.649336545604</v>
      </c>
      <c r="P276" s="18">
        <v>17455.053927154422</v>
      </c>
      <c r="Q276" s="18">
        <v>17180.195324660446</v>
      </c>
      <c r="R276" s="18">
        <v>17023.863108372054</v>
      </c>
      <c r="S276" s="18">
        <v>16717.329350943834</v>
      </c>
      <c r="T276" s="18">
        <v>16526.256642146906</v>
      </c>
      <c r="U276" s="18">
        <v>16641.717690778205</v>
      </c>
      <c r="V276" s="18">
        <v>16249.354481270078</v>
      </c>
      <c r="W276" s="18">
        <v>15162.181421591316</v>
      </c>
      <c r="X276" s="18">
        <v>13823.650680821411</v>
      </c>
      <c r="Y276" s="18">
        <v>12458.553681074392</v>
      </c>
      <c r="AA276" s="37">
        <f t="shared" si="5"/>
        <v>17670.649336545604</v>
      </c>
    </row>
    <row r="277" spans="1:27" ht="12" x14ac:dyDescent="0.25">
      <c r="A277" s="49">
        <v>42636</v>
      </c>
      <c r="B277" s="18">
        <v>11304.964973952849</v>
      </c>
      <c r="C277" s="18">
        <v>10513.086100596607</v>
      </c>
      <c r="D277" s="18">
        <v>9981.7609210543542</v>
      </c>
      <c r="E277" s="18">
        <v>9704.8587601775271</v>
      </c>
      <c r="F277" s="18">
        <v>9734.4903567289221</v>
      </c>
      <c r="G277" s="18">
        <v>10444.62689477097</v>
      </c>
      <c r="H277" s="18">
        <v>11797.46254422086</v>
      </c>
      <c r="I277" s="18">
        <v>12377.833124951627</v>
      </c>
      <c r="J277" s="18">
        <v>12669.04019450844</v>
      </c>
      <c r="K277" s="18">
        <v>13501.790235521778</v>
      </c>
      <c r="L277" s="18">
        <v>14100.552841698238</v>
      </c>
      <c r="M277" s="18">
        <v>14811.711158931716</v>
      </c>
      <c r="N277" s="18">
        <v>15325.666092219701</v>
      </c>
      <c r="O277" s="18">
        <v>15436.018244893861</v>
      </c>
      <c r="P277" s="18">
        <v>15492.216100422369</v>
      </c>
      <c r="Q277" s="18">
        <v>15616.873161776513</v>
      </c>
      <c r="R277" s="18">
        <v>15785.466728362035</v>
      </c>
      <c r="S277" s="18">
        <v>16058.281772473154</v>
      </c>
      <c r="T277" s="18">
        <v>15879.470413973357</v>
      </c>
      <c r="U277" s="18">
        <v>16116.523186384515</v>
      </c>
      <c r="V277" s="18">
        <v>15909.102010524752</v>
      </c>
      <c r="W277" s="18">
        <v>14926.150428371584</v>
      </c>
      <c r="X277" s="18">
        <v>13697.971840275839</v>
      </c>
      <c r="Y277" s="18">
        <v>12315.504594274556</v>
      </c>
      <c r="AA277" s="37">
        <f t="shared" si="5"/>
        <v>16116.523186384515</v>
      </c>
    </row>
    <row r="278" spans="1:27" ht="12" x14ac:dyDescent="0.25">
      <c r="A278" s="49">
        <v>42637</v>
      </c>
      <c r="B278" s="18">
        <v>11146.5891992816</v>
      </c>
      <c r="C278" s="18">
        <v>10380.254805711043</v>
      </c>
      <c r="D278" s="18">
        <v>10001.174725691475</v>
      </c>
      <c r="E278" s="18">
        <v>9703.8369809860997</v>
      </c>
      <c r="F278" s="18">
        <v>9673.1836052432773</v>
      </c>
      <c r="G278" s="18">
        <v>10366.971676222487</v>
      </c>
      <c r="H278" s="18">
        <v>11692.219287503836</v>
      </c>
      <c r="I278" s="18">
        <v>12261.350297128904</v>
      </c>
      <c r="J278" s="18">
        <v>12719.107374888383</v>
      </c>
      <c r="K278" s="18">
        <v>13562.075207815995</v>
      </c>
      <c r="L278" s="18">
        <v>14365.193652277938</v>
      </c>
      <c r="M278" s="18">
        <v>15160.137863208462</v>
      </c>
      <c r="N278" s="18">
        <v>15691.463042750715</v>
      </c>
      <c r="O278" s="18">
        <v>16337.227491732836</v>
      </c>
      <c r="P278" s="18">
        <v>17065.75605522058</v>
      </c>
      <c r="Q278" s="18">
        <v>17638.974181611353</v>
      </c>
      <c r="R278" s="18">
        <v>17692.106699565578</v>
      </c>
      <c r="S278" s="18">
        <v>17460.162823111557</v>
      </c>
      <c r="T278" s="18">
        <v>17052.472925732021</v>
      </c>
      <c r="U278" s="18">
        <v>17045.320471392031</v>
      </c>
      <c r="V278" s="18">
        <v>16813.376594938007</v>
      </c>
      <c r="W278" s="18">
        <v>15852.904154996244</v>
      </c>
      <c r="X278" s="18">
        <v>14462.26267546354</v>
      </c>
      <c r="Y278" s="18">
        <v>13149.276414479322</v>
      </c>
      <c r="AA278" s="37">
        <f t="shared" si="5"/>
        <v>17692.106699565578</v>
      </c>
    </row>
    <row r="279" spans="1:27" ht="12" x14ac:dyDescent="0.25">
      <c r="A279" s="49">
        <v>42638</v>
      </c>
      <c r="B279" s="18">
        <v>12014.07973280347</v>
      </c>
      <c r="C279" s="18">
        <v>11182.351470981559</v>
      </c>
      <c r="D279" s="18">
        <v>10639.786720333606</v>
      </c>
      <c r="E279" s="18">
        <v>10298.51247039685</v>
      </c>
      <c r="F279" s="18">
        <v>10278.076886568302</v>
      </c>
      <c r="G279" s="18">
        <v>10736.855743519209</v>
      </c>
      <c r="H279" s="18">
        <v>11744.330026266634</v>
      </c>
      <c r="I279" s="18">
        <v>12370.680670611635</v>
      </c>
      <c r="J279" s="18">
        <v>13114.53592197079</v>
      </c>
      <c r="K279" s="18">
        <v>14441.827091634992</v>
      </c>
      <c r="L279" s="18">
        <v>15739.486664747801</v>
      </c>
      <c r="M279" s="18">
        <v>16590.628731206834</v>
      </c>
      <c r="N279" s="18">
        <v>17045.320471392031</v>
      </c>
      <c r="O279" s="18">
        <v>17446.879693623003</v>
      </c>
      <c r="P279" s="18">
        <v>17981.270210739538</v>
      </c>
      <c r="Q279" s="18">
        <v>18416.548146287612</v>
      </c>
      <c r="R279" s="18">
        <v>18103.883713710824</v>
      </c>
      <c r="S279" s="18">
        <v>17265.002997548923</v>
      </c>
      <c r="T279" s="18">
        <v>16691.784871158146</v>
      </c>
      <c r="U279" s="18">
        <v>16600.846523121108</v>
      </c>
      <c r="V279" s="18">
        <v>16286.138532161465</v>
      </c>
      <c r="W279" s="18">
        <v>15286.838482945459</v>
      </c>
      <c r="X279" s="18">
        <v>14022.897623149755</v>
      </c>
      <c r="Y279" s="18">
        <v>12820.263514839695</v>
      </c>
      <c r="AA279" s="37">
        <f t="shared" si="5"/>
        <v>18416.548146287612</v>
      </c>
    </row>
    <row r="280" spans="1:27" ht="12" x14ac:dyDescent="0.25">
      <c r="A280" s="49">
        <v>42639</v>
      </c>
      <c r="B280" s="18">
        <v>11714.698429715239</v>
      </c>
      <c r="C280" s="18">
        <v>10971.864957547514</v>
      </c>
      <c r="D280" s="18">
        <v>10487.541620810922</v>
      </c>
      <c r="E280" s="18">
        <v>10199.399888828393</v>
      </c>
      <c r="F280" s="18">
        <v>10193.269213679829</v>
      </c>
      <c r="G280" s="18">
        <v>10812.467403684837</v>
      </c>
      <c r="H280" s="18">
        <v>12047.798446120574</v>
      </c>
      <c r="I280" s="18">
        <v>12646.561052297036</v>
      </c>
      <c r="J280" s="18">
        <v>13139.058622565048</v>
      </c>
      <c r="K280" s="18">
        <v>14067.855907572561</v>
      </c>
      <c r="L280" s="18">
        <v>15256.185107202638</v>
      </c>
      <c r="M280" s="18">
        <v>16590.628731206834</v>
      </c>
      <c r="N280" s="18">
        <v>17591.972338805692</v>
      </c>
      <c r="O280" s="18">
        <v>18571.858583384579</v>
      </c>
      <c r="P280" s="18">
        <v>18911.089274938477</v>
      </c>
      <c r="Q280" s="18">
        <v>18942.764429872728</v>
      </c>
      <c r="R280" s="18">
        <v>18598.424842361692</v>
      </c>
      <c r="S280" s="18">
        <v>17927.115913593883</v>
      </c>
      <c r="T280" s="18">
        <v>17228.218946657536</v>
      </c>
      <c r="U280" s="18">
        <v>17119.910352366231</v>
      </c>
      <c r="V280" s="18">
        <v>16714.26401336955</v>
      </c>
      <c r="W280" s="18">
        <v>15854.947713379099</v>
      </c>
      <c r="X280" s="18">
        <v>14730.99060280895</v>
      </c>
      <c r="Y280" s="18">
        <v>14369.280769043648</v>
      </c>
      <c r="AA280" s="37">
        <f t="shared" si="5"/>
        <v>18942.764429872728</v>
      </c>
    </row>
    <row r="281" spans="1:27" ht="12" x14ac:dyDescent="0.25">
      <c r="A281" s="49">
        <v>42640</v>
      </c>
      <c r="B281" s="18">
        <v>13031.771807465169</v>
      </c>
      <c r="C281" s="18">
        <v>11797.46254422086</v>
      </c>
      <c r="D281" s="18">
        <v>11298.834298804284</v>
      </c>
      <c r="E281" s="18">
        <v>10939.168023421837</v>
      </c>
      <c r="F281" s="18">
        <v>10799.184274196281</v>
      </c>
      <c r="G281" s="18">
        <v>10860.491025681926</v>
      </c>
      <c r="H281" s="18">
        <v>11172.133679067285</v>
      </c>
      <c r="I281" s="18">
        <v>11559.387992618273</v>
      </c>
      <c r="J281" s="18">
        <v>12804.936826968284</v>
      </c>
      <c r="K281" s="18">
        <v>14608.37709983766</v>
      </c>
      <c r="L281" s="18">
        <v>16122.653861533079</v>
      </c>
      <c r="M281" s="18">
        <v>17528.622028937196</v>
      </c>
      <c r="N281" s="18">
        <v>18627.034659721659</v>
      </c>
      <c r="O281" s="18">
        <v>19370.889911080812</v>
      </c>
      <c r="P281" s="18">
        <v>19887.91018194308</v>
      </c>
      <c r="Q281" s="18">
        <v>19913.454661728767</v>
      </c>
      <c r="R281" s="18">
        <v>19264.624875172361</v>
      </c>
      <c r="S281" s="18">
        <v>18580.032816915998</v>
      </c>
      <c r="T281" s="18">
        <v>17653.279090291337</v>
      </c>
      <c r="U281" s="18">
        <v>17420.31343464589</v>
      </c>
      <c r="V281" s="18">
        <v>16869.574450466516</v>
      </c>
      <c r="W281" s="18">
        <v>16018.432384007485</v>
      </c>
      <c r="X281" s="18">
        <v>14913.889078074455</v>
      </c>
      <c r="Y281" s="18">
        <v>13679.579814830146</v>
      </c>
      <c r="AA281" s="37">
        <f t="shared" si="5"/>
        <v>19913.454661728767</v>
      </c>
    </row>
    <row r="282" spans="1:27" ht="12" x14ac:dyDescent="0.25">
      <c r="A282" s="49">
        <v>42641</v>
      </c>
      <c r="B282" s="18">
        <v>12582.188963237109</v>
      </c>
      <c r="C282" s="18">
        <v>11784.179414732303</v>
      </c>
      <c r="D282" s="18">
        <v>11196.656379661543</v>
      </c>
      <c r="E282" s="18">
        <v>10788.966482282007</v>
      </c>
      <c r="F282" s="18">
        <v>10599.937331867937</v>
      </c>
      <c r="G282" s="18">
        <v>10625.481811653623</v>
      </c>
      <c r="H282" s="18">
        <v>10836.990104279095</v>
      </c>
      <c r="I282" s="18">
        <v>11198.699938044398</v>
      </c>
      <c r="J282" s="18">
        <v>12328.787723763113</v>
      </c>
      <c r="K282" s="18">
        <v>14117.923087952504</v>
      </c>
      <c r="L282" s="18">
        <v>15723.138197684963</v>
      </c>
      <c r="M282" s="18">
        <v>17174.064649511882</v>
      </c>
      <c r="N282" s="18">
        <v>18387.938328927645</v>
      </c>
      <c r="O282" s="18">
        <v>19244.189291343813</v>
      </c>
      <c r="P282" s="18">
        <v>19777.558029268919</v>
      </c>
      <c r="Q282" s="18">
        <v>19942.064479088735</v>
      </c>
      <c r="R282" s="18">
        <v>19715.229498591849</v>
      </c>
      <c r="S282" s="18">
        <v>19053.116582546889</v>
      </c>
      <c r="T282" s="18">
        <v>18050.751195756598</v>
      </c>
      <c r="U282" s="18">
        <v>18030.31561192805</v>
      </c>
      <c r="V282" s="18">
        <v>17637.952402419927</v>
      </c>
      <c r="W282" s="18">
        <v>16546.692225975454</v>
      </c>
      <c r="X282" s="18">
        <v>15141.745837762768</v>
      </c>
      <c r="Y282" s="18">
        <v>13658.12245181017</v>
      </c>
      <c r="AA282" s="37">
        <f t="shared" si="5"/>
        <v>19942.064479088735</v>
      </c>
    </row>
    <row r="283" spans="1:27" ht="12" x14ac:dyDescent="0.25">
      <c r="A283" s="49">
        <v>42642</v>
      </c>
      <c r="B283" s="18">
        <v>12538.252458005731</v>
      </c>
      <c r="C283" s="18">
        <v>11639.086769549611</v>
      </c>
      <c r="D283" s="18">
        <v>11119.001161113059</v>
      </c>
      <c r="E283" s="18">
        <v>10788.966482282007</v>
      </c>
      <c r="F283" s="18">
        <v>10789.988261473434</v>
      </c>
      <c r="G283" s="18">
        <v>11343.79258322709</v>
      </c>
      <c r="H283" s="18">
        <v>12535.187120431448</v>
      </c>
      <c r="I283" s="18">
        <v>13041.989599379443</v>
      </c>
      <c r="J283" s="18">
        <v>13674.470918873008</v>
      </c>
      <c r="K283" s="18">
        <v>15113.136020402801</v>
      </c>
      <c r="L283" s="18">
        <v>16638.652353203921</v>
      </c>
      <c r="M283" s="18">
        <v>18122.275739156517</v>
      </c>
      <c r="N283" s="18">
        <v>19027.572102761202</v>
      </c>
      <c r="O283" s="18">
        <v>19782.666925226058</v>
      </c>
      <c r="P283" s="18">
        <v>20159.703446862772</v>
      </c>
      <c r="Q283" s="18">
        <v>20156.638109288488</v>
      </c>
      <c r="R283" s="18">
        <v>19900.171532240209</v>
      </c>
      <c r="S283" s="18">
        <v>19206.383461261001</v>
      </c>
      <c r="T283" s="18">
        <v>18430.853054967596</v>
      </c>
      <c r="U283" s="18">
        <v>18112.057947242243</v>
      </c>
      <c r="V283" s="18">
        <v>17154.650844874763</v>
      </c>
      <c r="W283" s="18">
        <v>15992.8879042218</v>
      </c>
      <c r="X283" s="18">
        <v>14541.961452394879</v>
      </c>
      <c r="Y283" s="18">
        <v>13143.145739330757</v>
      </c>
      <c r="AA283" s="37">
        <f t="shared" si="5"/>
        <v>20159.703446862772</v>
      </c>
    </row>
    <row r="284" spans="1:27" ht="12" x14ac:dyDescent="0.25">
      <c r="A284" s="49">
        <v>42643</v>
      </c>
      <c r="B284" s="18">
        <v>11928.250280723567</v>
      </c>
      <c r="C284" s="18">
        <v>11126.153615453051</v>
      </c>
      <c r="D284" s="18">
        <v>10628.547149227905</v>
      </c>
      <c r="E284" s="18">
        <v>10331.209404522528</v>
      </c>
      <c r="F284" s="18">
        <v>10328.144066948245</v>
      </c>
      <c r="G284" s="18">
        <v>10925.88489393328</v>
      </c>
      <c r="H284" s="18">
        <v>12280.764101766024</v>
      </c>
      <c r="I284" s="18">
        <v>12735.455841951221</v>
      </c>
      <c r="J284" s="18">
        <v>13476.245755736092</v>
      </c>
      <c r="K284" s="18">
        <v>14886.301039905915</v>
      </c>
      <c r="L284" s="18">
        <v>16267.746506715772</v>
      </c>
      <c r="M284" s="18">
        <v>17436.661901708729</v>
      </c>
      <c r="N284" s="18">
        <v>18366.480965907671</v>
      </c>
      <c r="O284" s="18">
        <v>18674.03650252732</v>
      </c>
      <c r="P284" s="18">
        <v>18954.004000978428</v>
      </c>
      <c r="Q284" s="18">
        <v>18514.638948664644</v>
      </c>
      <c r="R284" s="18">
        <v>18454.353976370425</v>
      </c>
      <c r="S284" s="18">
        <v>18320.500902293436</v>
      </c>
      <c r="T284" s="18">
        <v>17816.763760919723</v>
      </c>
      <c r="U284" s="18">
        <v>17878.070512405367</v>
      </c>
      <c r="V284" s="18">
        <v>17479.57662774868</v>
      </c>
      <c r="W284" s="18">
        <v>16431.231177344158</v>
      </c>
      <c r="X284" s="18">
        <v>15018.110555600051</v>
      </c>
      <c r="Y284" s="18">
        <v>13540.617844796019</v>
      </c>
      <c r="AA284" s="37">
        <f t="shared" si="5"/>
        <v>18954.004000978428</v>
      </c>
    </row>
    <row r="285" spans="1:27" ht="12" x14ac:dyDescent="0.25">
      <c r="A285" s="49">
        <v>42644</v>
      </c>
      <c r="B285" s="20">
        <v>12348.201528400232</v>
      </c>
      <c r="C285" s="20">
        <v>11504.211916281194</v>
      </c>
      <c r="D285" s="20">
        <v>11020.91035873603</v>
      </c>
      <c r="E285" s="20">
        <v>10725.616172413507</v>
      </c>
      <c r="F285" s="20">
        <v>10676.570771224991</v>
      </c>
      <c r="G285" s="20">
        <v>11296.790740421429</v>
      </c>
      <c r="H285" s="20">
        <v>12612.842338979932</v>
      </c>
      <c r="I285" s="20">
        <v>13064.468741590847</v>
      </c>
      <c r="J285" s="20">
        <v>13824.672460012838</v>
      </c>
      <c r="K285" s="20">
        <v>15231.66240660838</v>
      </c>
      <c r="L285" s="20">
        <v>16527.278421338335</v>
      </c>
      <c r="M285" s="20">
        <v>17789.175722751184</v>
      </c>
      <c r="N285" s="20">
        <v>18792.5628887329</v>
      </c>
      <c r="O285" s="20">
        <v>19531.309244134914</v>
      </c>
      <c r="P285" s="20">
        <v>19848.060793477413</v>
      </c>
      <c r="Q285" s="20">
        <v>20387.560206551083</v>
      </c>
      <c r="R285" s="20">
        <v>20704.311755893581</v>
      </c>
      <c r="S285" s="20">
        <v>20384.494868976803</v>
      </c>
      <c r="T285" s="20">
        <v>19614.073358640537</v>
      </c>
      <c r="U285" s="20">
        <v>19228.862603472404</v>
      </c>
      <c r="V285" s="20">
        <v>18705.711657461568</v>
      </c>
      <c r="W285" s="20">
        <v>17485.707302897245</v>
      </c>
      <c r="X285" s="20">
        <v>15856.991271761954</v>
      </c>
      <c r="Y285" s="20">
        <v>15014.023438834342</v>
      </c>
      <c r="AA285" s="37">
        <f t="shared" si="5"/>
        <v>20704.311755893581</v>
      </c>
    </row>
    <row r="286" spans="1:27" ht="12" x14ac:dyDescent="0.25">
      <c r="A286" s="49">
        <v>42645</v>
      </c>
      <c r="B286" s="20">
        <v>13271.88991745061</v>
      </c>
      <c r="C286" s="20">
        <v>12168.368390709009</v>
      </c>
      <c r="D286" s="20">
        <v>11576.758238872539</v>
      </c>
      <c r="E286" s="20">
        <v>11199.721717235825</v>
      </c>
      <c r="F286" s="20">
        <v>11102.652694050221</v>
      </c>
      <c r="G286" s="20">
        <v>11612.520510572498</v>
      </c>
      <c r="H286" s="20">
        <v>12817.198177265413</v>
      </c>
      <c r="I286" s="20">
        <v>13242.258320899215</v>
      </c>
      <c r="J286" s="20">
        <v>14025.962960724037</v>
      </c>
      <c r="K286" s="20">
        <v>15538.196164036603</v>
      </c>
      <c r="L286" s="20">
        <v>17056.560042497731</v>
      </c>
      <c r="M286" s="20">
        <v>18304.152435230597</v>
      </c>
      <c r="N286" s="20">
        <v>19315.713834743732</v>
      </c>
      <c r="O286" s="20">
        <v>20345.667259702561</v>
      </c>
      <c r="P286" s="20">
        <v>20901.51513983907</v>
      </c>
      <c r="Q286" s="20">
        <v>21291.834790964342</v>
      </c>
      <c r="R286" s="20">
        <v>21519.691550652653</v>
      </c>
      <c r="S286" s="20">
        <v>21134.48079548452</v>
      </c>
      <c r="T286" s="20">
        <v>20252.685353282664</v>
      </c>
      <c r="U286" s="20">
        <v>19803.102509054606</v>
      </c>
      <c r="V286" s="20">
        <v>19214.55769479242</v>
      </c>
      <c r="W286" s="20">
        <v>17866.830941299668</v>
      </c>
      <c r="X286" s="20">
        <v>16360.728413135666</v>
      </c>
      <c r="Y286" s="20">
        <v>14703.40256464041</v>
      </c>
      <c r="AA286" s="37">
        <f t="shared" si="5"/>
        <v>21519.691550652653</v>
      </c>
    </row>
    <row r="287" spans="1:27" ht="12" x14ac:dyDescent="0.25">
      <c r="A287" s="49">
        <v>42646</v>
      </c>
      <c r="B287" s="20">
        <v>13384.285628507625</v>
      </c>
      <c r="C287" s="20">
        <v>12470.815031371521</v>
      </c>
      <c r="D287" s="20">
        <v>11765.78738928661</v>
      </c>
      <c r="E287" s="20">
        <v>11360.141050289929</v>
      </c>
      <c r="F287" s="20">
        <v>11201.76527561868</v>
      </c>
      <c r="G287" s="20">
        <v>11657.478794995304</v>
      </c>
      <c r="H287" s="20">
        <v>12817.198177265413</v>
      </c>
      <c r="I287" s="20">
        <v>13318.891760256271</v>
      </c>
      <c r="J287" s="20">
        <v>14190.46941054385</v>
      </c>
      <c r="K287" s="20">
        <v>15793.640961893454</v>
      </c>
      <c r="L287" s="20">
        <v>17352.876008011681</v>
      </c>
      <c r="M287" s="20">
        <v>18772.127304904352</v>
      </c>
      <c r="N287" s="20">
        <v>19730.556186463258</v>
      </c>
      <c r="O287" s="20">
        <v>20764.596728187797</v>
      </c>
      <c r="P287" s="20">
        <v>21287.747674198632</v>
      </c>
      <c r="Q287" s="20">
        <v>21568.736951841169</v>
      </c>
      <c r="R287" s="20">
        <v>21555.453822352611</v>
      </c>
      <c r="S287" s="20">
        <v>20679.789055299323</v>
      </c>
      <c r="T287" s="20">
        <v>19416.869974695044</v>
      </c>
      <c r="U287" s="20">
        <v>18717.973007758697</v>
      </c>
      <c r="V287" s="20">
        <v>17799.393514665458</v>
      </c>
      <c r="W287" s="20">
        <v>16677.479962478163</v>
      </c>
      <c r="X287" s="20">
        <v>15407.408427533894</v>
      </c>
      <c r="Y287" s="20">
        <v>14133.249775823915</v>
      </c>
      <c r="AA287" s="37">
        <f t="shared" si="5"/>
        <v>21568.736951841169</v>
      </c>
    </row>
    <row r="288" spans="1:27" ht="12" x14ac:dyDescent="0.25">
      <c r="A288" s="49">
        <v>42647</v>
      </c>
      <c r="B288" s="20">
        <v>12932.65922589671</v>
      </c>
      <c r="C288" s="20">
        <v>11984.448136252075</v>
      </c>
      <c r="D288" s="20">
        <v>11379.55485492705</v>
      </c>
      <c r="E288" s="20">
        <v>10957.56004886753</v>
      </c>
      <c r="F288" s="20">
        <v>10752.18243139062</v>
      </c>
      <c r="G288" s="20">
        <v>10823.706974790539</v>
      </c>
      <c r="H288" s="20">
        <v>11141.480303324463</v>
      </c>
      <c r="I288" s="20">
        <v>11539.974187981152</v>
      </c>
      <c r="J288" s="20">
        <v>12870.330695219638</v>
      </c>
      <c r="K288" s="20">
        <v>14612.46421660337</v>
      </c>
      <c r="L288" s="20">
        <v>15935.668269501864</v>
      </c>
      <c r="M288" s="20">
        <v>17089.256976623408</v>
      </c>
      <c r="N288" s="20">
        <v>18061.990766862302</v>
      </c>
      <c r="O288" s="20">
        <v>18643.383126784498</v>
      </c>
      <c r="P288" s="20">
        <v>18855.913198601396</v>
      </c>
      <c r="Q288" s="20">
        <v>18729.212578864401</v>
      </c>
      <c r="R288" s="20">
        <v>18285.760409784903</v>
      </c>
      <c r="S288" s="20">
        <v>17617.516818591379</v>
      </c>
      <c r="T288" s="20">
        <v>16749.004505878082</v>
      </c>
      <c r="U288" s="20">
        <v>16598.802964738254</v>
      </c>
      <c r="V288" s="20">
        <v>16107.32717366167</v>
      </c>
      <c r="W288" s="20">
        <v>15171.377434314163</v>
      </c>
      <c r="X288" s="20">
        <v>14024.941181532609</v>
      </c>
      <c r="Y288" s="20">
        <v>12828.437748371114</v>
      </c>
      <c r="AA288" s="37">
        <f t="shared" si="5"/>
        <v>18855.913198601396</v>
      </c>
    </row>
    <row r="289" spans="1:27" ht="12" x14ac:dyDescent="0.25">
      <c r="A289" s="49">
        <v>42648</v>
      </c>
      <c r="B289" s="20">
        <v>11594.128485126805</v>
      </c>
      <c r="C289" s="20">
        <v>10567.24039774226</v>
      </c>
      <c r="D289" s="20">
        <v>9796.8188874059942</v>
      </c>
      <c r="E289" s="20">
        <v>9191.9256060809676</v>
      </c>
      <c r="F289" s="20">
        <v>8857.8038104842053</v>
      </c>
      <c r="G289" s="20">
        <v>8768.9090208300204</v>
      </c>
      <c r="H289" s="20">
        <v>8921.1541203527049</v>
      </c>
      <c r="I289" s="20">
        <v>9067.2685447268232</v>
      </c>
      <c r="J289" s="20">
        <v>9828.4940423402441</v>
      </c>
      <c r="K289" s="20">
        <v>10958.581828058957</v>
      </c>
      <c r="L289" s="20">
        <v>12063.125133991985</v>
      </c>
      <c r="M289" s="20">
        <v>12842.742657051098</v>
      </c>
      <c r="N289" s="20">
        <v>13681.623373213</v>
      </c>
      <c r="O289" s="20">
        <v>14421.391507806446</v>
      </c>
      <c r="P289" s="20">
        <v>15036.502581045745</v>
      </c>
      <c r="Q289" s="20">
        <v>15486.085425273805</v>
      </c>
      <c r="R289" s="20">
        <v>15921.363360821881</v>
      </c>
      <c r="S289" s="20">
        <v>15750.726235853503</v>
      </c>
      <c r="T289" s="20">
        <v>15083.504423851406</v>
      </c>
      <c r="U289" s="20">
        <v>15028.328347514325</v>
      </c>
      <c r="V289" s="20">
        <v>14650.270046686184</v>
      </c>
      <c r="W289" s="20">
        <v>13629.512634450202</v>
      </c>
      <c r="X289" s="20">
        <v>12393.159812823038</v>
      </c>
      <c r="Y289" s="20">
        <v>11078.129993455965</v>
      </c>
      <c r="AA289" s="37">
        <f t="shared" si="5"/>
        <v>15921.363360821881</v>
      </c>
    </row>
    <row r="290" spans="1:27" ht="12" x14ac:dyDescent="0.25">
      <c r="A290" s="49">
        <v>42649</v>
      </c>
      <c r="B290" s="48">
        <v>10020.588530328596</v>
      </c>
      <c r="C290" s="20">
        <v>9271.6243830123058</v>
      </c>
      <c r="D290" s="20">
        <v>8814.889084444254</v>
      </c>
      <c r="E290" s="20">
        <v>8577.836312033096</v>
      </c>
      <c r="F290" s="20">
        <v>8634.0341675616019</v>
      </c>
      <c r="G290" s="20">
        <v>9347.2360431779343</v>
      </c>
      <c r="H290" s="20">
        <v>10584.610643996526</v>
      </c>
      <c r="I290" s="20">
        <v>11122.066498687342</v>
      </c>
      <c r="J290" s="20">
        <v>11646.239223889603</v>
      </c>
      <c r="K290" s="20">
        <v>12612.842338979932</v>
      </c>
      <c r="L290" s="20">
        <v>13590.685025175962</v>
      </c>
      <c r="M290" s="20">
        <v>14458.175558697831</v>
      </c>
      <c r="N290" s="20">
        <v>15363.471922302515</v>
      </c>
      <c r="O290" s="20">
        <v>16028.650175921759</v>
      </c>
      <c r="P290" s="20">
        <v>16695.871987923856</v>
      </c>
      <c r="Q290" s="20">
        <v>16903.293163783619</v>
      </c>
      <c r="R290" s="20">
        <v>17132.17170266336</v>
      </c>
      <c r="S290" s="20">
        <v>16811.333036555152</v>
      </c>
      <c r="T290" s="20">
        <v>16485.385474489809</v>
      </c>
      <c r="U290" s="20">
        <v>16824.61616604371</v>
      </c>
      <c r="V290" s="20">
        <v>16298.399882458594</v>
      </c>
      <c r="W290" s="20">
        <v>15183.638784611292</v>
      </c>
      <c r="X290" s="20">
        <v>13934.002833495571</v>
      </c>
      <c r="Y290" s="20">
        <v>12542.33957477144</v>
      </c>
      <c r="AA290" s="37">
        <f t="shared" si="5"/>
        <v>17132.17170266336</v>
      </c>
    </row>
    <row r="291" spans="1:27" ht="12" x14ac:dyDescent="0.25">
      <c r="A291" s="49">
        <v>42650</v>
      </c>
      <c r="B291" s="20">
        <v>11316.20454505855</v>
      </c>
      <c r="C291" s="20">
        <v>10580.523527230816</v>
      </c>
      <c r="D291" s="20">
        <v>10104.374424025644</v>
      </c>
      <c r="E291" s="20">
        <v>9798.8624457888491</v>
      </c>
      <c r="F291" s="20">
        <v>9730.4032399632124</v>
      </c>
      <c r="G291" s="20">
        <v>10301.577807971133</v>
      </c>
      <c r="H291" s="20">
        <v>11600.259160275369</v>
      </c>
      <c r="I291" s="20">
        <v>12189.825753728985</v>
      </c>
      <c r="J291" s="20">
        <v>12457.531901882965</v>
      </c>
      <c r="K291" s="20">
        <v>13415.960783441875</v>
      </c>
      <c r="L291" s="20">
        <v>14445.914208400702</v>
      </c>
      <c r="M291" s="20">
        <v>15170.355655122736</v>
      </c>
      <c r="N291" s="20">
        <v>15760.944027767777</v>
      </c>
      <c r="O291" s="20">
        <v>16255.485156418643</v>
      </c>
      <c r="P291" s="20">
        <v>16502.755720744077</v>
      </c>
      <c r="Q291" s="20">
        <v>16390.360009687061</v>
      </c>
      <c r="R291" s="20">
        <v>16376.055101007078</v>
      </c>
      <c r="S291" s="20">
        <v>16179.873496253014</v>
      </c>
      <c r="T291" s="20">
        <v>16029.671955113186</v>
      </c>
      <c r="U291" s="20">
        <v>16416.926268664174</v>
      </c>
      <c r="V291" s="20">
        <v>15976.539437158961</v>
      </c>
      <c r="W291" s="20">
        <v>15189.769459759857</v>
      </c>
      <c r="X291" s="20">
        <v>13820.585343247129</v>
      </c>
      <c r="Y291" s="20">
        <v>12274.63342661746</v>
      </c>
      <c r="AA291" s="37">
        <f t="shared" si="5"/>
        <v>16502.755720744077</v>
      </c>
    </row>
    <row r="292" spans="1:27" ht="12" x14ac:dyDescent="0.25">
      <c r="A292" s="49">
        <v>42651</v>
      </c>
      <c r="B292" s="20">
        <v>11131.262511410188</v>
      </c>
      <c r="C292" s="20">
        <v>10389.45081843389</v>
      </c>
      <c r="D292" s="20">
        <v>9858.1256388916372</v>
      </c>
      <c r="E292" s="20">
        <v>9593.4848283119391</v>
      </c>
      <c r="F292" s="20">
        <v>9624.1382040547614</v>
      </c>
      <c r="G292" s="20">
        <v>10277.055107376875</v>
      </c>
      <c r="H292" s="20">
        <v>11590.041368361095</v>
      </c>
      <c r="I292" s="20">
        <v>12090.713172160526</v>
      </c>
      <c r="J292" s="20">
        <v>12604.668105448513</v>
      </c>
      <c r="K292" s="20">
        <v>13783.801292355742</v>
      </c>
      <c r="L292" s="20">
        <v>15100.874670105672</v>
      </c>
      <c r="M292" s="20">
        <v>16197.24374250728</v>
      </c>
      <c r="N292" s="20">
        <v>17215.957596360407</v>
      </c>
      <c r="O292" s="20">
        <v>17998.640456993802</v>
      </c>
      <c r="P292" s="20">
        <v>18635.208893253079</v>
      </c>
      <c r="Q292" s="20">
        <v>18922.32884604418</v>
      </c>
      <c r="R292" s="20">
        <v>18897.806145449922</v>
      </c>
      <c r="S292" s="20">
        <v>18591.272388021698</v>
      </c>
      <c r="T292" s="20">
        <v>18033.380949502334</v>
      </c>
      <c r="U292" s="20">
        <v>18038.48984545947</v>
      </c>
      <c r="V292" s="20">
        <v>17518.404237022922</v>
      </c>
      <c r="W292" s="20">
        <v>16371.967984241368</v>
      </c>
      <c r="X292" s="20">
        <v>14963.956258454398</v>
      </c>
      <c r="Y292" s="20">
        <v>13542.661403178874</v>
      </c>
      <c r="AA292" s="37">
        <f t="shared" si="5"/>
        <v>18922.32884604418</v>
      </c>
    </row>
    <row r="293" spans="1:27" ht="12" x14ac:dyDescent="0.25">
      <c r="A293" s="49">
        <v>42652</v>
      </c>
      <c r="B293" s="20">
        <v>12243.980050874638</v>
      </c>
      <c r="C293" s="20">
        <v>11420.426022584146</v>
      </c>
      <c r="D293" s="20">
        <v>10847.207896193369</v>
      </c>
      <c r="E293" s="20">
        <v>10425.21309013385</v>
      </c>
      <c r="F293" s="20">
        <v>10358.797442691068</v>
      </c>
      <c r="G293" s="20">
        <v>10240.27105648549</v>
      </c>
      <c r="H293" s="20">
        <v>12037.5806542063</v>
      </c>
      <c r="I293" s="20">
        <v>12515.773315794328</v>
      </c>
      <c r="J293" s="20">
        <v>13123.731934693637</v>
      </c>
      <c r="K293" s="20">
        <v>14537.874335629169</v>
      </c>
      <c r="L293" s="20">
        <v>15881.513972356212</v>
      </c>
      <c r="M293" s="20">
        <v>17067.799613603434</v>
      </c>
      <c r="N293" s="20">
        <v>17954.703951762425</v>
      </c>
      <c r="O293" s="20">
        <v>18804.824239030029</v>
      </c>
      <c r="P293" s="20">
        <v>19384.173040569367</v>
      </c>
      <c r="Q293" s="20">
        <v>19767.340237354645</v>
      </c>
      <c r="R293" s="20">
        <v>19834.777663988854</v>
      </c>
      <c r="S293" s="20">
        <v>19466.937155074989</v>
      </c>
      <c r="T293" s="20">
        <v>18640.317789210214</v>
      </c>
      <c r="U293" s="20">
        <v>18458.441093136134</v>
      </c>
      <c r="V293" s="20">
        <v>17844.351799088265</v>
      </c>
      <c r="W293" s="20">
        <v>16642.739469969631</v>
      </c>
      <c r="X293" s="20">
        <v>15293.990937285451</v>
      </c>
      <c r="Y293" s="20">
        <v>13723.516320061524</v>
      </c>
      <c r="AA293" s="37">
        <f t="shared" si="5"/>
        <v>19834.777663988854</v>
      </c>
    </row>
    <row r="294" spans="1:27" ht="12" x14ac:dyDescent="0.25">
      <c r="A294" s="49">
        <v>42653</v>
      </c>
      <c r="B294" s="20">
        <v>12391.116254440183</v>
      </c>
      <c r="C294" s="20">
        <v>11430.64381449842</v>
      </c>
      <c r="D294" s="20">
        <v>10855.382129724789</v>
      </c>
      <c r="E294" s="20">
        <v>10441.561557196688</v>
      </c>
      <c r="F294" s="20">
        <v>10366.971676222487</v>
      </c>
      <c r="G294" s="20">
        <v>10871.730596787627</v>
      </c>
      <c r="H294" s="20">
        <v>12068.234029949122</v>
      </c>
      <c r="I294" s="20">
        <v>12604.668105448513</v>
      </c>
      <c r="J294" s="20">
        <v>13264.737463110618</v>
      </c>
      <c r="K294" s="20">
        <v>14694.206551917563</v>
      </c>
      <c r="L294" s="20">
        <v>16098.131160938823</v>
      </c>
      <c r="M294" s="20">
        <v>17182.238883043301</v>
      </c>
      <c r="N294" s="20">
        <v>18136.580647836501</v>
      </c>
      <c r="O294" s="20">
        <v>18925.39418361846</v>
      </c>
      <c r="P294" s="20">
        <v>19460.806479926425</v>
      </c>
      <c r="Q294" s="20">
        <v>19822.516313691725</v>
      </c>
      <c r="R294" s="20">
        <v>19894.040857091644</v>
      </c>
      <c r="S294" s="20">
        <v>19390.303715717931</v>
      </c>
      <c r="T294" s="20">
        <v>18362.393849141961</v>
      </c>
      <c r="U294" s="20">
        <v>17999.662236185228</v>
      </c>
      <c r="V294" s="20">
        <v>17312.004840354584</v>
      </c>
      <c r="W294" s="20">
        <v>16270.811844290054</v>
      </c>
      <c r="X294" s="20">
        <v>15101.896449297099</v>
      </c>
      <c r="Y294" s="20">
        <v>13853.282277372806</v>
      </c>
      <c r="AA294" s="37">
        <f t="shared" si="5"/>
        <v>19894.040857091644</v>
      </c>
    </row>
    <row r="295" spans="1:27" ht="12" x14ac:dyDescent="0.25">
      <c r="A295" s="49">
        <v>42654</v>
      </c>
      <c r="B295" s="20">
        <v>12627.147247659916</v>
      </c>
      <c r="C295" s="20">
        <v>11730.025117586651</v>
      </c>
      <c r="D295" s="20">
        <v>11156.806991195874</v>
      </c>
      <c r="E295" s="20">
        <v>10726.637951604935</v>
      </c>
      <c r="F295" s="20">
        <v>10485.498062428067</v>
      </c>
      <c r="G295" s="20">
        <v>10497.759412725196</v>
      </c>
      <c r="H295" s="20">
        <v>10782.835807133442</v>
      </c>
      <c r="I295" s="20">
        <v>11080.17355183882</v>
      </c>
      <c r="J295" s="20">
        <v>12293.025452063153</v>
      </c>
      <c r="K295" s="20">
        <v>14195.578306500987</v>
      </c>
      <c r="L295" s="20">
        <v>15767.074702916341</v>
      </c>
      <c r="M295" s="20">
        <v>17085.169859857699</v>
      </c>
      <c r="N295" s="20">
        <v>18098.774817753689</v>
      </c>
      <c r="O295" s="20">
        <v>18866.13099051567</v>
      </c>
      <c r="P295" s="20">
        <v>19387.238378143651</v>
      </c>
      <c r="Q295" s="20">
        <v>19718.294836166129</v>
      </c>
      <c r="R295" s="20">
        <v>19781.645146034629</v>
      </c>
      <c r="S295" s="20">
        <v>19348.410768869409</v>
      </c>
      <c r="T295" s="20">
        <v>18252.041696467801</v>
      </c>
      <c r="U295" s="20">
        <v>17758.522347008362</v>
      </c>
      <c r="V295" s="20">
        <v>17065.75605522058</v>
      </c>
      <c r="W295" s="20">
        <v>16008.214592093211</v>
      </c>
      <c r="X295" s="20">
        <v>14956.803804114406</v>
      </c>
      <c r="Y295" s="20">
        <v>13701.037177850121</v>
      </c>
      <c r="AA295" s="37">
        <f t="shared" si="5"/>
        <v>19781.645146034629</v>
      </c>
    </row>
    <row r="296" spans="1:27" ht="12" x14ac:dyDescent="0.25">
      <c r="A296" s="49">
        <v>42655</v>
      </c>
      <c r="B296" s="20">
        <v>12560.731600217134</v>
      </c>
      <c r="C296" s="20">
        <v>11637.043211166756</v>
      </c>
      <c r="D296" s="20">
        <v>10937.124465038982</v>
      </c>
      <c r="E296" s="20">
        <v>10497.759412725196</v>
      </c>
      <c r="F296" s="20">
        <v>10286.251120099721</v>
      </c>
      <c r="G296" s="20">
        <v>10246.401731634054</v>
      </c>
      <c r="H296" s="20">
        <v>10450.757569919535</v>
      </c>
      <c r="I296" s="20">
        <v>10605.046227825074</v>
      </c>
      <c r="J296" s="20">
        <v>11926.206722340714</v>
      </c>
      <c r="K296" s="20">
        <v>13957.503754898402</v>
      </c>
      <c r="L296" s="20">
        <v>15597.459357139393</v>
      </c>
      <c r="M296" s="20">
        <v>16967.665252843548</v>
      </c>
      <c r="N296" s="20">
        <v>18122.275739156517</v>
      </c>
      <c r="O296" s="20">
        <v>18867.1527697071</v>
      </c>
      <c r="P296" s="20">
        <v>19360.672119166538</v>
      </c>
      <c r="Q296" s="20">
        <v>19626.334708937666</v>
      </c>
      <c r="R296" s="20">
        <v>19655.966305489059</v>
      </c>
      <c r="S296" s="20">
        <v>19272.799108703781</v>
      </c>
      <c r="T296" s="20">
        <v>18352.176057227687</v>
      </c>
      <c r="U296" s="20">
        <v>18272.477280296349</v>
      </c>
      <c r="V296" s="20">
        <v>17609.34258505996</v>
      </c>
      <c r="W296" s="20">
        <v>16461.88455308698</v>
      </c>
      <c r="X296" s="20">
        <v>15265.381119925485</v>
      </c>
      <c r="Y296" s="20">
        <v>13878.826757158491</v>
      </c>
      <c r="AA296" s="37">
        <f t="shared" si="5"/>
        <v>19655.966305489059</v>
      </c>
    </row>
    <row r="297" spans="1:27" ht="12" x14ac:dyDescent="0.25">
      <c r="A297" s="49">
        <v>42656</v>
      </c>
      <c r="B297" s="20">
        <v>12716.042037314101</v>
      </c>
      <c r="C297" s="20">
        <v>11880.22665872648</v>
      </c>
      <c r="D297" s="20">
        <v>11352.988595949937</v>
      </c>
      <c r="E297" s="20">
        <v>11040.32416337315</v>
      </c>
      <c r="F297" s="20">
        <v>11047.476617713142</v>
      </c>
      <c r="G297" s="20">
        <v>11617.629406529635</v>
      </c>
      <c r="H297" s="20">
        <v>12742.608296291213</v>
      </c>
      <c r="I297" s="20">
        <v>13211.604945156392</v>
      </c>
      <c r="J297" s="20">
        <v>13832.846693544258</v>
      </c>
      <c r="K297" s="20">
        <v>15147.876512911333</v>
      </c>
      <c r="L297" s="20">
        <v>16620.260327758228</v>
      </c>
      <c r="M297" s="20">
        <v>17788.153943559755</v>
      </c>
      <c r="N297" s="20">
        <v>18602.511959127401</v>
      </c>
      <c r="O297" s="20">
        <v>19257.472420832368</v>
      </c>
      <c r="P297" s="20">
        <v>19699.902810720436</v>
      </c>
      <c r="Q297" s="20">
        <v>19989.066321894396</v>
      </c>
      <c r="R297" s="20">
        <v>19950.238712620154</v>
      </c>
      <c r="S297" s="20">
        <v>19539.483477666334</v>
      </c>
      <c r="T297" s="20">
        <v>18751.691721075804</v>
      </c>
      <c r="U297" s="20">
        <v>18715.929449375843</v>
      </c>
      <c r="V297" s="20">
        <v>18023.16315758806</v>
      </c>
      <c r="W297" s="20">
        <v>16893.075371869345</v>
      </c>
      <c r="X297" s="20">
        <v>15522.869476165191</v>
      </c>
      <c r="Y297" s="20">
        <v>14050.485661318295</v>
      </c>
      <c r="AA297" s="37">
        <f t="shared" si="5"/>
        <v>19989.066321894396</v>
      </c>
    </row>
    <row r="298" spans="1:27" ht="12" x14ac:dyDescent="0.25">
      <c r="A298" s="49">
        <v>42657</v>
      </c>
      <c r="B298" s="20">
        <v>12809.023943733993</v>
      </c>
      <c r="C298" s="20">
        <v>12022.253966334889</v>
      </c>
      <c r="D298" s="20">
        <v>11538.952408789724</v>
      </c>
      <c r="E298" s="20">
        <v>11213.004846724381</v>
      </c>
      <c r="F298" s="20">
        <v>11135.349628175898</v>
      </c>
      <c r="G298" s="20">
        <v>11723.894442438086</v>
      </c>
      <c r="H298" s="20">
        <v>12998.053094148065</v>
      </c>
      <c r="I298" s="20">
        <v>13485.441768458939</v>
      </c>
      <c r="J298" s="20">
        <v>14106.683516846802</v>
      </c>
      <c r="K298" s="20">
        <v>15463.606283062401</v>
      </c>
      <c r="L298" s="20">
        <v>16766.374752132346</v>
      </c>
      <c r="M298" s="20">
        <v>17852.526032619684</v>
      </c>
      <c r="N298" s="20">
        <v>18612.729751041676</v>
      </c>
      <c r="O298" s="20">
        <v>19425.044208226464</v>
      </c>
      <c r="P298" s="20">
        <v>19863.387481348822</v>
      </c>
      <c r="Q298" s="20">
        <v>19981.913867554402</v>
      </c>
      <c r="R298" s="20">
        <v>19745.882874334671</v>
      </c>
      <c r="S298" s="20">
        <v>19134.858917861082</v>
      </c>
      <c r="T298" s="20">
        <v>18586.163492064563</v>
      </c>
      <c r="U298" s="20">
        <v>18723.081903715836</v>
      </c>
      <c r="V298" s="20">
        <v>17951.638614188141</v>
      </c>
      <c r="W298" s="20">
        <v>16752.069843452362</v>
      </c>
      <c r="X298" s="20">
        <v>15319.535417071136</v>
      </c>
      <c r="Y298" s="20">
        <v>13788.910188312879</v>
      </c>
      <c r="AA298" s="37">
        <f t="shared" si="5"/>
        <v>19981.913867554402</v>
      </c>
    </row>
    <row r="299" spans="1:27" ht="12" x14ac:dyDescent="0.25">
      <c r="A299" s="49">
        <v>42658</v>
      </c>
      <c r="B299" s="20">
        <v>12381.920241717336</v>
      </c>
      <c r="C299" s="20">
        <v>11472.536761346944</v>
      </c>
      <c r="D299" s="20">
        <v>10932.015569081845</v>
      </c>
      <c r="E299" s="20">
        <v>10593.806656719373</v>
      </c>
      <c r="F299" s="20">
        <v>10600.959111059365</v>
      </c>
      <c r="G299" s="20">
        <v>11164.981224727293</v>
      </c>
      <c r="H299" s="20">
        <v>12399.290487971602</v>
      </c>
      <c r="I299" s="20">
        <v>12959.225484873823</v>
      </c>
      <c r="J299" s="20">
        <v>13527.334715307463</v>
      </c>
      <c r="K299" s="20">
        <v>14714.642135746111</v>
      </c>
      <c r="L299" s="20">
        <v>15825.316116827704</v>
      </c>
      <c r="M299" s="20">
        <v>16875.705125615081</v>
      </c>
      <c r="N299" s="20">
        <v>15787.51028674489</v>
      </c>
      <c r="O299" s="20">
        <v>18194.822061747866</v>
      </c>
      <c r="P299" s="20">
        <v>18354.219615610542</v>
      </c>
      <c r="Q299" s="20">
        <v>18469.680664241838</v>
      </c>
      <c r="R299" s="20">
        <v>18190.734944982156</v>
      </c>
      <c r="S299" s="20">
        <v>17745.239217519804</v>
      </c>
      <c r="T299" s="20">
        <v>17202.674466871849</v>
      </c>
      <c r="U299" s="20">
        <v>17333.462203374558</v>
      </c>
      <c r="V299" s="20">
        <v>16612.086094226808</v>
      </c>
      <c r="W299" s="20">
        <v>15515.717021825199</v>
      </c>
      <c r="X299" s="20">
        <v>14062.747011615424</v>
      </c>
      <c r="Y299" s="20">
        <v>12631.234364425625</v>
      </c>
      <c r="AA299" s="37">
        <f t="shared" si="5"/>
        <v>18469.680664241838</v>
      </c>
    </row>
    <row r="300" spans="1:27" ht="12" x14ac:dyDescent="0.25">
      <c r="A300" s="49">
        <v>42659</v>
      </c>
      <c r="B300" s="20">
        <v>11365.249946247066</v>
      </c>
      <c r="C300" s="20">
        <v>10523.303892510881</v>
      </c>
      <c r="D300" s="20">
        <v>10002.196504882902</v>
      </c>
      <c r="E300" s="20">
        <v>9646.6173462661645</v>
      </c>
      <c r="F300" s="20">
        <v>9488.2415715949155</v>
      </c>
      <c r="G300" s="20">
        <v>9925.5630655258465</v>
      </c>
      <c r="H300" s="20">
        <v>11008.649008438901</v>
      </c>
      <c r="I300" s="20">
        <v>11384.663750884187</v>
      </c>
      <c r="J300" s="20">
        <v>11760.678493329473</v>
      </c>
      <c r="K300" s="20">
        <v>12680.279765614141</v>
      </c>
      <c r="L300" s="20">
        <v>13548.792078327439</v>
      </c>
      <c r="M300" s="20">
        <v>14223.166344669527</v>
      </c>
      <c r="N300" s="20">
        <v>14920.01975322302</v>
      </c>
      <c r="O300" s="20">
        <v>15627.090953690788</v>
      </c>
      <c r="P300" s="20">
        <v>16259.572273184353</v>
      </c>
      <c r="Q300" s="20">
        <v>16884.901138337926</v>
      </c>
      <c r="R300" s="20">
        <v>17238.436738571811</v>
      </c>
      <c r="S300" s="20">
        <v>17059.625380072015</v>
      </c>
      <c r="T300" s="20">
        <v>16343.3581668814</v>
      </c>
      <c r="U300" s="20">
        <v>16275.920740247191</v>
      </c>
      <c r="V300" s="20">
        <v>15596.437577947965</v>
      </c>
      <c r="W300" s="20">
        <v>14409.130157509317</v>
      </c>
      <c r="X300" s="20">
        <v>12997.031314956637</v>
      </c>
      <c r="Y300" s="20">
        <v>11499.103020324057</v>
      </c>
      <c r="AA300" s="37">
        <f t="shared" si="5"/>
        <v>17238.436738571811</v>
      </c>
    </row>
    <row r="301" spans="1:27" ht="12" x14ac:dyDescent="0.25">
      <c r="A301" s="49">
        <v>42660</v>
      </c>
      <c r="B301" s="20">
        <v>10199.399888828393</v>
      </c>
      <c r="C301" s="20">
        <v>9312.4955506694023</v>
      </c>
      <c r="D301" s="20">
        <v>8812.8455260613991</v>
      </c>
      <c r="E301" s="20">
        <v>8520.6166773131608</v>
      </c>
      <c r="F301" s="20">
        <v>8448.0703547218145</v>
      </c>
      <c r="G301" s="20">
        <v>8970.1995215412207</v>
      </c>
      <c r="H301" s="20">
        <v>10084.960619388523</v>
      </c>
      <c r="I301" s="20">
        <v>10579.501748039389</v>
      </c>
      <c r="J301" s="20">
        <v>11074.042876690255</v>
      </c>
      <c r="K301" s="20">
        <v>11993.644148974921</v>
      </c>
      <c r="L301" s="20">
        <v>12844.786215433953</v>
      </c>
      <c r="M301" s="20">
        <v>13613.164167387364</v>
      </c>
      <c r="N301" s="20">
        <v>14248.710824455213</v>
      </c>
      <c r="O301" s="20">
        <v>14979.282946325809</v>
      </c>
      <c r="P301" s="20">
        <v>15685.33236760215</v>
      </c>
      <c r="Q301" s="20">
        <v>16318.835466287142</v>
      </c>
      <c r="R301" s="20">
        <v>16624.347444523937</v>
      </c>
      <c r="S301" s="20">
        <v>16346.423504455683</v>
      </c>
      <c r="T301" s="20">
        <v>15467.693399828111</v>
      </c>
      <c r="U301" s="20">
        <v>15165.246759165599</v>
      </c>
      <c r="V301" s="20">
        <v>14384.607456915059</v>
      </c>
      <c r="W301" s="20">
        <v>13304.586851576287</v>
      </c>
      <c r="X301" s="20">
        <v>12273.611647426033</v>
      </c>
      <c r="Y301" s="20">
        <v>11093.456681327374</v>
      </c>
      <c r="AA301" s="37">
        <f t="shared" si="5"/>
        <v>16624.347444523937</v>
      </c>
    </row>
    <row r="302" spans="1:27" ht="12" x14ac:dyDescent="0.25">
      <c r="A302" s="49">
        <v>42661</v>
      </c>
      <c r="B302" s="20">
        <v>10093.134852919942</v>
      </c>
      <c r="C302" s="20">
        <v>9200.0998396123869</v>
      </c>
      <c r="D302" s="20">
        <v>8642.2084010930212</v>
      </c>
      <c r="E302" s="20">
        <v>8324.4350725590975</v>
      </c>
      <c r="F302" s="20">
        <v>8180.3642065678332</v>
      </c>
      <c r="G302" s="20">
        <v>8310.1301638791138</v>
      </c>
      <c r="H302" s="20">
        <v>8706.5804901529482</v>
      </c>
      <c r="I302" s="20">
        <v>9117.3357251067664</v>
      </c>
      <c r="J302" s="20">
        <v>10148.310929257023</v>
      </c>
      <c r="K302" s="20">
        <v>11488.885228409783</v>
      </c>
      <c r="L302" s="20">
        <v>12603.646326257085</v>
      </c>
      <c r="M302" s="20">
        <v>13519.160481776044</v>
      </c>
      <c r="N302" s="20">
        <v>14422.413286997873</v>
      </c>
      <c r="O302" s="20">
        <v>15208.16148520555</v>
      </c>
      <c r="P302" s="20">
        <v>15918.298023247598</v>
      </c>
      <c r="Q302" s="20">
        <v>16461.88455308698</v>
      </c>
      <c r="R302" s="20">
        <v>16660.109716223898</v>
      </c>
      <c r="S302" s="20">
        <v>16350.510621221392</v>
      </c>
      <c r="T302" s="20">
        <v>15463.606283062401</v>
      </c>
      <c r="U302" s="20">
        <v>15222.466393885534</v>
      </c>
      <c r="V302" s="20">
        <v>14478.611142526379</v>
      </c>
      <c r="W302" s="20">
        <v>13444.570600801842</v>
      </c>
      <c r="X302" s="20">
        <v>12469.793252180094</v>
      </c>
      <c r="Y302" s="20">
        <v>11305.986753144276</v>
      </c>
      <c r="AA302" s="37">
        <f t="shared" si="5"/>
        <v>16660.109716223898</v>
      </c>
    </row>
    <row r="303" spans="1:27" ht="12" x14ac:dyDescent="0.25">
      <c r="A303" s="49">
        <v>42662</v>
      </c>
      <c r="B303" s="20">
        <v>10277.055107376875</v>
      </c>
      <c r="C303" s="20">
        <v>9470.8713253406495</v>
      </c>
      <c r="D303" s="20">
        <v>8886.4136278441729</v>
      </c>
      <c r="E303" s="20">
        <v>8533.8998068017172</v>
      </c>
      <c r="F303" s="20">
        <v>8386.7636032361697</v>
      </c>
      <c r="G303" s="20">
        <v>8392.8942783847342</v>
      </c>
      <c r="H303" s="20">
        <v>8660.6004265387146</v>
      </c>
      <c r="I303" s="20">
        <v>8919.1105619698501</v>
      </c>
      <c r="J303" s="20">
        <v>10002.196504882902</v>
      </c>
      <c r="K303" s="20">
        <v>11451.079398326969</v>
      </c>
      <c r="L303" s="20">
        <v>12709.911362165536</v>
      </c>
      <c r="M303" s="20">
        <v>13772.56172125004</v>
      </c>
      <c r="N303" s="20">
        <v>14861.778339311657</v>
      </c>
      <c r="O303" s="20">
        <v>15691.463042750715</v>
      </c>
      <c r="P303" s="20">
        <v>16356.641296369957</v>
      </c>
      <c r="Q303" s="20">
        <v>16751.048064260936</v>
      </c>
      <c r="R303" s="20">
        <v>16885.922917529355</v>
      </c>
      <c r="S303" s="20">
        <v>16581.432718483986</v>
      </c>
      <c r="T303" s="20">
        <v>15901.94955618476</v>
      </c>
      <c r="U303" s="20">
        <v>15959.169190904695</v>
      </c>
      <c r="V303" s="20">
        <v>15313.404741922572</v>
      </c>
      <c r="W303" s="20">
        <v>14155.728918035318</v>
      </c>
      <c r="X303" s="20">
        <v>12954.116588916686</v>
      </c>
      <c r="Y303" s="20">
        <v>11648.282782272458</v>
      </c>
      <c r="AA303" s="37">
        <f t="shared" si="5"/>
        <v>16885.922917529355</v>
      </c>
    </row>
    <row r="304" spans="1:27" ht="12" x14ac:dyDescent="0.25">
      <c r="A304" s="49">
        <v>42663</v>
      </c>
      <c r="B304" s="20">
        <v>10500.824750299478</v>
      </c>
      <c r="C304" s="20">
        <v>9668.0747092861402</v>
      </c>
      <c r="D304" s="20">
        <v>9174.5553598267015</v>
      </c>
      <c r="E304" s="20">
        <v>8917.0670035869953</v>
      </c>
      <c r="F304" s="20">
        <v>8932.3936914584065</v>
      </c>
      <c r="G304" s="20">
        <v>9513.7860513806008</v>
      </c>
      <c r="H304" s="20">
        <v>10659.200524970727</v>
      </c>
      <c r="I304" s="20">
        <v>11247.745339232913</v>
      </c>
      <c r="J304" s="20">
        <v>11906.792917703593</v>
      </c>
      <c r="K304" s="20">
        <v>13186.060465370707</v>
      </c>
      <c r="L304" s="20">
        <v>14422.413286997873</v>
      </c>
      <c r="M304" s="20">
        <v>15461.562724679547</v>
      </c>
      <c r="N304" s="20">
        <v>16336.205712541409</v>
      </c>
      <c r="O304" s="20">
        <v>17016.710654032064</v>
      </c>
      <c r="P304" s="20">
        <v>17629.778168888508</v>
      </c>
      <c r="Q304" s="20">
        <v>17808.589527388303</v>
      </c>
      <c r="R304" s="20">
        <v>17684.954245225588</v>
      </c>
      <c r="S304" s="20">
        <v>17266.024776740349</v>
      </c>
      <c r="T304" s="20">
        <v>16852.204204212248</v>
      </c>
      <c r="U304" s="20">
        <v>17001.383966160651</v>
      </c>
      <c r="V304" s="20">
        <v>16250.376260461506</v>
      </c>
      <c r="W304" s="20">
        <v>15077.373748702841</v>
      </c>
      <c r="X304" s="20">
        <v>13737.821228741508</v>
      </c>
      <c r="Y304" s="20">
        <v>12340.027294868814</v>
      </c>
      <c r="AA304" s="37">
        <f t="shared" si="5"/>
        <v>17808.589527388303</v>
      </c>
    </row>
    <row r="305" spans="1:27" ht="12" x14ac:dyDescent="0.25">
      <c r="A305" s="49">
        <v>42664</v>
      </c>
      <c r="B305" s="20">
        <v>11109.805148390213</v>
      </c>
      <c r="C305" s="20">
        <v>10364.928117839632</v>
      </c>
      <c r="D305" s="20">
        <v>9932.7155198658384</v>
      </c>
      <c r="E305" s="20">
        <v>9660.9222549461483</v>
      </c>
      <c r="F305" s="20">
        <v>9681.3578387746966</v>
      </c>
      <c r="G305" s="20">
        <v>10285.229340908294</v>
      </c>
      <c r="H305" s="20">
        <v>11563.475109383982</v>
      </c>
      <c r="I305" s="20">
        <v>12203.108883217541</v>
      </c>
      <c r="J305" s="20">
        <v>12447.314109968691</v>
      </c>
      <c r="K305" s="20">
        <v>13242.258320899215</v>
      </c>
      <c r="L305" s="20">
        <v>14123.031983909641</v>
      </c>
      <c r="M305" s="20">
        <v>14654.357163451894</v>
      </c>
      <c r="N305" s="20">
        <v>15015.045218025769</v>
      </c>
      <c r="O305" s="20">
        <v>15189.769459759857</v>
      </c>
      <c r="P305" s="20">
        <v>15231.66240660838</v>
      </c>
      <c r="Q305" s="20">
        <v>15268.446457499767</v>
      </c>
      <c r="R305" s="20">
        <v>15190.791238951284</v>
      </c>
      <c r="S305" s="20">
        <v>15039.567918620027</v>
      </c>
      <c r="T305" s="20">
        <v>15034.45902266289</v>
      </c>
      <c r="U305" s="20">
        <v>15472.802295785248</v>
      </c>
      <c r="V305" s="20">
        <v>14916.954415648737</v>
      </c>
      <c r="W305" s="20">
        <v>14028.006519106892</v>
      </c>
      <c r="X305" s="20">
        <v>12811.067502116848</v>
      </c>
      <c r="Y305" s="20">
        <v>11395.903321989888</v>
      </c>
      <c r="AA305" s="37">
        <f t="shared" si="5"/>
        <v>15472.802295785248</v>
      </c>
    </row>
    <row r="306" spans="1:27" ht="12" x14ac:dyDescent="0.25">
      <c r="A306" s="49">
        <v>42665</v>
      </c>
      <c r="B306" s="20">
        <v>10329.165846139673</v>
      </c>
      <c r="C306" s="20">
        <v>9606.7679578004954</v>
      </c>
      <c r="D306" s="20">
        <v>9187.8384893152579</v>
      </c>
      <c r="E306" s="20">
        <v>8981.4390926469223</v>
      </c>
      <c r="F306" s="20">
        <v>9030.4844938354363</v>
      </c>
      <c r="G306" s="20">
        <v>9591.4412699290842</v>
      </c>
      <c r="H306" s="20">
        <v>10993.322320567489</v>
      </c>
      <c r="I306" s="20">
        <v>11668.718366101006</v>
      </c>
      <c r="J306" s="20">
        <v>11948.685864552115</v>
      </c>
      <c r="K306" s="20">
        <v>12686.410440762706</v>
      </c>
      <c r="L306" s="20">
        <v>13616.229504961646</v>
      </c>
      <c r="M306" s="20">
        <v>14535.830777246314</v>
      </c>
      <c r="N306" s="20">
        <v>15210.205043588405</v>
      </c>
      <c r="O306" s="20">
        <v>15786.488507553462</v>
      </c>
      <c r="P306" s="20">
        <v>16206.439755230127</v>
      </c>
      <c r="Q306" s="20">
        <v>16444.514306832712</v>
      </c>
      <c r="R306" s="20">
        <v>16305.552336798586</v>
      </c>
      <c r="S306" s="20">
        <v>15957.12563252184</v>
      </c>
      <c r="T306" s="20">
        <v>15794.662741084881</v>
      </c>
      <c r="U306" s="20">
        <v>16064.412447621718</v>
      </c>
      <c r="V306" s="20">
        <v>15481.998308508095</v>
      </c>
      <c r="W306" s="20">
        <v>14495.981388780645</v>
      </c>
      <c r="X306" s="20">
        <v>13185.038686179279</v>
      </c>
      <c r="Y306" s="20">
        <v>11784.179414732303</v>
      </c>
      <c r="AA306" s="37">
        <f t="shared" si="5"/>
        <v>16444.514306832712</v>
      </c>
    </row>
    <row r="307" spans="1:27" ht="12" x14ac:dyDescent="0.25">
      <c r="A307" s="49">
        <v>42666</v>
      </c>
      <c r="B307" s="20">
        <v>10625.481811653623</v>
      </c>
      <c r="C307" s="20">
        <v>9952.1293245029592</v>
      </c>
      <c r="D307" s="20">
        <v>9499.4811427006171</v>
      </c>
      <c r="E307" s="20">
        <v>9225.6443193980722</v>
      </c>
      <c r="F307" s="20">
        <v>9194.9909436552498</v>
      </c>
      <c r="G307" s="20">
        <v>9779.4486411517282</v>
      </c>
      <c r="H307" s="20">
        <v>11123.088277878769</v>
      </c>
      <c r="I307" s="20">
        <v>11788.266531498013</v>
      </c>
      <c r="J307" s="20">
        <v>11948.685864552115</v>
      </c>
      <c r="K307" s="20">
        <v>12578.1018464714</v>
      </c>
      <c r="L307" s="20">
        <v>13298.456176427722</v>
      </c>
      <c r="M307" s="20">
        <v>13896.197003412757</v>
      </c>
      <c r="N307" s="20">
        <v>14391.759911255051</v>
      </c>
      <c r="O307" s="20">
        <v>14707.489681406119</v>
      </c>
      <c r="P307" s="20">
        <v>14998.69675096293</v>
      </c>
      <c r="Q307" s="20">
        <v>15132.549825039921</v>
      </c>
      <c r="R307" s="20">
        <v>15054.894606491438</v>
      </c>
      <c r="S307" s="20">
        <v>14838.277417908828</v>
      </c>
      <c r="T307" s="20">
        <v>14675.81452647187</v>
      </c>
      <c r="U307" s="20">
        <v>14969.065154411535</v>
      </c>
      <c r="V307" s="20">
        <v>14700.337227066128</v>
      </c>
      <c r="W307" s="20">
        <v>13841.020927075677</v>
      </c>
      <c r="X307" s="20">
        <v>12673.127311274149</v>
      </c>
      <c r="Y307" s="20">
        <v>11424.513139349856</v>
      </c>
      <c r="AA307" s="37">
        <f t="shared" si="5"/>
        <v>15132.549825039921</v>
      </c>
    </row>
    <row r="308" spans="1:27" ht="12" x14ac:dyDescent="0.25">
      <c r="A308" s="49">
        <v>42667</v>
      </c>
      <c r="B308" s="20">
        <v>10362.884559456777</v>
      </c>
      <c r="C308" s="20">
        <v>9644.5737878833097</v>
      </c>
      <c r="D308" s="20">
        <v>9227.687877780927</v>
      </c>
      <c r="E308" s="20">
        <v>9043.7676233239927</v>
      </c>
      <c r="F308" s="20">
        <v>9102.0090372353552</v>
      </c>
      <c r="G308" s="20">
        <v>9653.7698006061564</v>
      </c>
      <c r="H308" s="20">
        <v>10800.206053387708</v>
      </c>
      <c r="I308" s="20">
        <v>11506.255474664049</v>
      </c>
      <c r="J308" s="20">
        <v>11932.337397489277</v>
      </c>
      <c r="K308" s="20">
        <v>12742.608296291213</v>
      </c>
      <c r="L308" s="20">
        <v>13411.873666676165</v>
      </c>
      <c r="M308" s="20">
        <v>13885.979211498483</v>
      </c>
      <c r="N308" s="20">
        <v>14120.988425526786</v>
      </c>
      <c r="O308" s="20">
        <v>14373.367885809357</v>
      </c>
      <c r="P308" s="20">
        <v>14566.484152989136</v>
      </c>
      <c r="Q308" s="20">
        <v>14740.186615531797</v>
      </c>
      <c r="R308" s="20">
        <v>14721.794590086103</v>
      </c>
      <c r="S308" s="20">
        <v>14490.872492823508</v>
      </c>
      <c r="T308" s="20">
        <v>14294.690888069446</v>
      </c>
      <c r="U308" s="20">
        <v>14402.999482360752</v>
      </c>
      <c r="V308" s="20">
        <v>13861.456510904225</v>
      </c>
      <c r="W308" s="20">
        <v>13159.494206393596</v>
      </c>
      <c r="X308" s="20">
        <v>12349.223307591659</v>
      </c>
      <c r="Y308" s="20">
        <v>11242.636443275776</v>
      </c>
      <c r="AA308" s="37">
        <f t="shared" si="5"/>
        <v>14740.186615531797</v>
      </c>
    </row>
    <row r="309" spans="1:27" ht="12" x14ac:dyDescent="0.25">
      <c r="A309" s="49">
        <v>42668</v>
      </c>
      <c r="B309" s="20">
        <v>10082.917061005668</v>
      </c>
      <c r="C309" s="20">
        <v>9247.1016824180479</v>
      </c>
      <c r="D309" s="20">
        <v>8696.3626982386741</v>
      </c>
      <c r="E309" s="20">
        <v>8349.9795523447829</v>
      </c>
      <c r="F309" s="20">
        <v>8226.3442701820659</v>
      </c>
      <c r="G309" s="20">
        <v>8320.3479557933879</v>
      </c>
      <c r="H309" s="20">
        <v>8699.4280358129563</v>
      </c>
      <c r="I309" s="20">
        <v>9171.4900222524193</v>
      </c>
      <c r="J309" s="20">
        <v>10091.091294537087</v>
      </c>
      <c r="K309" s="20">
        <v>11338.683687269953</v>
      </c>
      <c r="L309" s="20">
        <v>12362.506437080216</v>
      </c>
      <c r="M309" s="20">
        <v>13113.514142779362</v>
      </c>
      <c r="N309" s="20">
        <v>13757.235033378629</v>
      </c>
      <c r="O309" s="20">
        <v>14349.866964406527</v>
      </c>
      <c r="P309" s="20">
        <v>14791.275575103167</v>
      </c>
      <c r="Q309" s="20">
        <v>15110.070682828518</v>
      </c>
      <c r="R309" s="20">
        <v>15117.22313716851</v>
      </c>
      <c r="S309" s="20">
        <v>14734.055940383232</v>
      </c>
      <c r="T309" s="20">
        <v>14036.180752638311</v>
      </c>
      <c r="U309" s="20">
        <v>13941.155287835563</v>
      </c>
      <c r="V309" s="20">
        <v>13302.543293193432</v>
      </c>
      <c r="W309" s="20">
        <v>12523.947549325747</v>
      </c>
      <c r="X309" s="20">
        <v>11679.957937206707</v>
      </c>
      <c r="Y309" s="20">
        <v>10605.046227825074</v>
      </c>
      <c r="AA309" s="37">
        <f t="shared" si="5"/>
        <v>15117.22313716851</v>
      </c>
    </row>
    <row r="310" spans="1:27" ht="12" x14ac:dyDescent="0.25">
      <c r="A310" s="49">
        <v>42669</v>
      </c>
      <c r="B310" s="20">
        <v>9636.3995543518904</v>
      </c>
      <c r="C310" s="20">
        <v>8918.0887827784227</v>
      </c>
      <c r="D310" s="20">
        <v>8478.7237304646369</v>
      </c>
      <c r="E310" s="20">
        <v>8171.1681938449865</v>
      </c>
      <c r="F310" s="20">
        <v>8044.4675741079882</v>
      </c>
      <c r="G310" s="20">
        <v>8070.0120538936726</v>
      </c>
      <c r="H310" s="20">
        <v>8323.4132933676701</v>
      </c>
      <c r="I310" s="20">
        <v>8712.7111653015127</v>
      </c>
      <c r="J310" s="20">
        <v>9573.0492444833908</v>
      </c>
      <c r="K310" s="20">
        <v>10857.425688107644</v>
      </c>
      <c r="L310" s="20">
        <v>11962.990773232099</v>
      </c>
      <c r="M310" s="20">
        <v>12782.457684756881</v>
      </c>
      <c r="N310" s="20">
        <v>13475.223976544665</v>
      </c>
      <c r="O310" s="20">
        <v>14149.598242886754</v>
      </c>
      <c r="P310" s="20">
        <v>14689.097655960426</v>
      </c>
      <c r="Q310" s="20">
        <v>15099.852890914244</v>
      </c>
      <c r="R310" s="20">
        <v>15282.751366179749</v>
      </c>
      <c r="S310" s="20">
        <v>15019.132334791479</v>
      </c>
      <c r="T310" s="20">
        <v>14410.151936700744</v>
      </c>
      <c r="U310" s="20">
        <v>14597.137528731959</v>
      </c>
      <c r="V310" s="20">
        <v>13940.133508644136</v>
      </c>
      <c r="W310" s="20">
        <v>12870.330695219638</v>
      </c>
      <c r="X310" s="20">
        <v>11623.7600816782</v>
      </c>
      <c r="Y310" s="20">
        <v>10259.684861122609</v>
      </c>
      <c r="AA310" s="37">
        <f t="shared" si="5"/>
        <v>15282.751366179749</v>
      </c>
    </row>
    <row r="311" spans="1:27" ht="12" x14ac:dyDescent="0.25">
      <c r="A311" s="49">
        <v>42670</v>
      </c>
      <c r="B311" s="20">
        <v>9135.7277505524598</v>
      </c>
      <c r="C311" s="20">
        <v>8417.4169789789921</v>
      </c>
      <c r="D311" s="20">
        <v>7999.509289685182</v>
      </c>
      <c r="E311" s="20">
        <v>7810.4801392711115</v>
      </c>
      <c r="F311" s="20">
        <v>7876.8957867138924</v>
      </c>
      <c r="G311" s="20">
        <v>8515.5077813560238</v>
      </c>
      <c r="H311" s="20">
        <v>9773.3179660031637</v>
      </c>
      <c r="I311" s="20">
        <v>10481.410945662357</v>
      </c>
      <c r="J311" s="20">
        <v>10848.229675384797</v>
      </c>
      <c r="K311" s="20">
        <v>11776.005181200884</v>
      </c>
      <c r="L311" s="20">
        <v>12703.780687016972</v>
      </c>
      <c r="M311" s="20">
        <v>13534.487169647455</v>
      </c>
      <c r="N311" s="20">
        <v>14219.079227903818</v>
      </c>
      <c r="O311" s="20">
        <v>14940.455337051568</v>
      </c>
      <c r="P311" s="20">
        <v>15559.653527056578</v>
      </c>
      <c r="Q311" s="20">
        <v>16123.675640724507</v>
      </c>
      <c r="R311" s="20">
        <v>16414.882710281319</v>
      </c>
      <c r="S311" s="20">
        <v>16196.221963315853</v>
      </c>
      <c r="T311" s="20">
        <v>15744.595560704938</v>
      </c>
      <c r="U311" s="20">
        <v>15935.668269501864</v>
      </c>
      <c r="V311" s="20">
        <v>15143.789396145623</v>
      </c>
      <c r="W311" s="20">
        <v>13921.741483198442</v>
      </c>
      <c r="X311" s="20">
        <v>12540.296016388585</v>
      </c>
      <c r="Y311" s="20">
        <v>11050.541955287425</v>
      </c>
      <c r="AA311" s="37">
        <f t="shared" si="5"/>
        <v>16414.882710281319</v>
      </c>
    </row>
    <row r="312" spans="1:27" ht="12" x14ac:dyDescent="0.25">
      <c r="A312" s="49">
        <v>42671</v>
      </c>
      <c r="B312" s="20">
        <v>9879.5830019116129</v>
      </c>
      <c r="C312" s="20">
        <v>9115.2921667239116</v>
      </c>
      <c r="D312" s="20">
        <v>8629.9470507958922</v>
      </c>
      <c r="E312" s="20">
        <v>8382.6764864704601</v>
      </c>
      <c r="F312" s="20">
        <v>8395.9596159590164</v>
      </c>
      <c r="G312" s="20">
        <v>9037.6369481754282</v>
      </c>
      <c r="H312" s="20">
        <v>10331.209404522528</v>
      </c>
      <c r="I312" s="20">
        <v>10972.886736738941</v>
      </c>
      <c r="J312" s="20">
        <v>11372.402400587058</v>
      </c>
      <c r="K312" s="20">
        <v>12442.205214011554</v>
      </c>
      <c r="L312" s="20">
        <v>13426.178575356149</v>
      </c>
      <c r="M312" s="20">
        <v>14362.128314703656</v>
      </c>
      <c r="N312" s="20">
        <v>15126.419149891357</v>
      </c>
      <c r="O312" s="20">
        <v>16061.347110047436</v>
      </c>
      <c r="P312" s="20">
        <v>16732.656038815243</v>
      </c>
      <c r="Q312" s="20">
        <v>17212.892258786123</v>
      </c>
      <c r="R312" s="20">
        <v>17442.792576857293</v>
      </c>
      <c r="S312" s="20">
        <v>17173.042870320456</v>
      </c>
      <c r="T312" s="20">
        <v>16603.911860695389</v>
      </c>
      <c r="U312" s="20">
        <v>16758.200518600926</v>
      </c>
      <c r="V312" s="20">
        <v>15937.711827884719</v>
      </c>
      <c r="W312" s="20">
        <v>14829.081405185982</v>
      </c>
      <c r="X312" s="20">
        <v>13421.069679399012</v>
      </c>
      <c r="Y312" s="20">
        <v>11964.012552423526</v>
      </c>
      <c r="AA312" s="37">
        <f t="shared" si="5"/>
        <v>17442.792576857293</v>
      </c>
    </row>
    <row r="313" spans="1:27" ht="12" x14ac:dyDescent="0.25">
      <c r="A313" s="49">
        <v>42672</v>
      </c>
      <c r="B313" s="20">
        <v>10787.944703090579</v>
      </c>
      <c r="C313" s="20">
        <v>9965.4124539915156</v>
      </c>
      <c r="D313" s="20">
        <v>9415.695249003571</v>
      </c>
      <c r="E313" s="20">
        <v>9111.2050499582019</v>
      </c>
      <c r="F313" s="20">
        <v>9110.1832707667745</v>
      </c>
      <c r="G313" s="20">
        <v>9677.2707220089869</v>
      </c>
      <c r="H313" s="20">
        <v>11014.779683587465</v>
      </c>
      <c r="I313" s="20">
        <v>11577.780018063966</v>
      </c>
      <c r="J313" s="20">
        <v>11945.620526977833</v>
      </c>
      <c r="K313" s="20">
        <v>13211.604945156392</v>
      </c>
      <c r="L313" s="20">
        <v>14244.623707689503</v>
      </c>
      <c r="M313" s="20">
        <v>15199.987251674131</v>
      </c>
      <c r="N313" s="20">
        <v>16095.065823364541</v>
      </c>
      <c r="O313" s="20">
        <v>16841.986412297974</v>
      </c>
      <c r="P313" s="20">
        <v>17430.531226560164</v>
      </c>
      <c r="Q313" s="20">
        <v>17935.290147125303</v>
      </c>
      <c r="R313" s="20">
        <v>18034.40272869376</v>
      </c>
      <c r="S313" s="20">
        <v>17572.558534168573</v>
      </c>
      <c r="T313" s="20">
        <v>16843.008191489404</v>
      </c>
      <c r="U313" s="20">
        <v>16845.051749872258</v>
      </c>
      <c r="V313" s="20">
        <v>16074.630239535993</v>
      </c>
      <c r="W313" s="20">
        <v>14943.52067462585</v>
      </c>
      <c r="X313" s="20">
        <v>13535.508948838882</v>
      </c>
      <c r="Y313" s="20">
        <v>12027.362862292026</v>
      </c>
      <c r="AA313" s="37">
        <f t="shared" si="5"/>
        <v>18034.40272869376</v>
      </c>
    </row>
    <row r="314" spans="1:27" ht="12" x14ac:dyDescent="0.25">
      <c r="A314" s="49">
        <v>42673</v>
      </c>
      <c r="B314" s="20">
        <v>10667.374758502147</v>
      </c>
      <c r="C314" s="20">
        <v>9830.5376007230989</v>
      </c>
      <c r="D314" s="20">
        <v>9267.5372662465961</v>
      </c>
      <c r="E314" s="20">
        <v>8949.7639377126725</v>
      </c>
      <c r="F314" s="20">
        <v>8911.9581076298582</v>
      </c>
      <c r="G314" s="20">
        <v>9472.9148837235043</v>
      </c>
      <c r="H314" s="20">
        <v>10740.942860284918</v>
      </c>
      <c r="I314" s="20">
        <v>11358.097491907074</v>
      </c>
      <c r="J314" s="20">
        <v>11720.829104863804</v>
      </c>
      <c r="K314" s="20">
        <v>12859.091124113937</v>
      </c>
      <c r="L314" s="20">
        <v>14055.594557275432</v>
      </c>
      <c r="M314" s="20">
        <v>15027.306568322898</v>
      </c>
      <c r="N314" s="20">
        <v>15845.751700656252</v>
      </c>
      <c r="O314" s="20">
        <v>16504.799279126932</v>
      </c>
      <c r="P314" s="20">
        <v>16884.901138337926</v>
      </c>
      <c r="Q314" s="20">
        <v>17177.129987086166</v>
      </c>
      <c r="R314" s="20">
        <v>17377.398708605939</v>
      </c>
      <c r="S314" s="20">
        <v>16993.209732629231</v>
      </c>
      <c r="T314" s="20">
        <v>16470.0587866184</v>
      </c>
      <c r="U314" s="20">
        <v>16577.345601718276</v>
      </c>
      <c r="V314" s="20">
        <v>15820.207220870567</v>
      </c>
      <c r="W314" s="20">
        <v>14817.84183408028</v>
      </c>
      <c r="X314" s="20">
        <v>13503.833793904632</v>
      </c>
      <c r="Y314" s="20">
        <v>12084.582497011961</v>
      </c>
      <c r="AA314" s="37">
        <f t="shared" si="5"/>
        <v>17377.398708605939</v>
      </c>
    </row>
    <row r="315" spans="1:27" ht="12" x14ac:dyDescent="0.25">
      <c r="A315" s="49">
        <v>42674</v>
      </c>
      <c r="B315" s="20">
        <v>10789.988261473434</v>
      </c>
      <c r="C315" s="20">
        <v>9931.6937406744109</v>
      </c>
      <c r="D315" s="20">
        <v>9331.9093553065231</v>
      </c>
      <c r="E315" s="20">
        <v>9025.3755978782992</v>
      </c>
      <c r="F315" s="20">
        <v>8959.9817296269466</v>
      </c>
      <c r="G315" s="20">
        <v>9512.7642721891734</v>
      </c>
      <c r="H315" s="20">
        <v>10784.879365516297</v>
      </c>
      <c r="I315" s="20">
        <v>11429.622035306993</v>
      </c>
      <c r="J315" s="20">
        <v>11832.203036729392</v>
      </c>
      <c r="K315" s="20">
        <v>12935.724563470993</v>
      </c>
      <c r="L315" s="20">
        <v>13942.177067026991</v>
      </c>
      <c r="M315" s="20">
        <v>14845.42987224882</v>
      </c>
      <c r="N315" s="20">
        <v>15507.54278829378</v>
      </c>
      <c r="O315" s="20">
        <v>15966.321645244687</v>
      </c>
      <c r="P315" s="20">
        <v>16305.552336798586</v>
      </c>
      <c r="Q315" s="20">
        <v>16559.975355464012</v>
      </c>
      <c r="R315" s="20">
        <v>16615.151431801092</v>
      </c>
      <c r="S315" s="20">
        <v>16085.869810641694</v>
      </c>
      <c r="T315" s="20">
        <v>15124.375591508502</v>
      </c>
      <c r="U315" s="20">
        <v>14597.137528731959</v>
      </c>
      <c r="V315" s="20">
        <v>13597.837479515954</v>
      </c>
      <c r="W315" s="20">
        <v>12731.368725185512</v>
      </c>
      <c r="X315" s="20">
        <v>11692.219287503836</v>
      </c>
      <c r="Y315" s="20">
        <v>10528.412788468018</v>
      </c>
      <c r="AA315" s="37">
        <f t="shared" si="5"/>
        <v>16615.151431801092</v>
      </c>
    </row>
    <row r="316" spans="1:27" ht="12" x14ac:dyDescent="0.25">
      <c r="A316" s="82">
        <v>42675</v>
      </c>
      <c r="B316" s="20">
        <v>9363.5845102407729</v>
      </c>
      <c r="C316" s="20">
        <v>8567.6185201188218</v>
      </c>
      <c r="D316" s="20">
        <v>8108.8396631679143</v>
      </c>
      <c r="E316" s="20">
        <v>7853.3948653110619</v>
      </c>
      <c r="F316" s="20">
        <v>7759.3911796997409</v>
      </c>
      <c r="G316" s="20">
        <v>7865.6562156081909</v>
      </c>
      <c r="H316" s="20">
        <v>8313.195501453396</v>
      </c>
      <c r="I316" s="20">
        <v>8768.9090208300204</v>
      </c>
      <c r="J316" s="20">
        <v>9683.4013971575514</v>
      </c>
      <c r="K316" s="20">
        <v>10787.944703090579</v>
      </c>
      <c r="L316" s="20">
        <v>11587.99780997824</v>
      </c>
      <c r="M316" s="20">
        <v>11953.794760509252</v>
      </c>
      <c r="N316" s="20">
        <v>12092.75673054338</v>
      </c>
      <c r="O316" s="20">
        <v>12088.669613777671</v>
      </c>
      <c r="P316" s="20">
        <v>12130.562560626195</v>
      </c>
      <c r="Q316" s="20">
        <v>12158.150598794735</v>
      </c>
      <c r="R316" s="20">
        <v>12070.277588331977</v>
      </c>
      <c r="S316" s="20">
        <v>11743.308247075207</v>
      </c>
      <c r="T316" s="20">
        <v>11514.429708195466</v>
      </c>
      <c r="U316" s="20">
        <v>11842.420828643666</v>
      </c>
      <c r="V316" s="20">
        <v>11325.400557781397</v>
      </c>
      <c r="W316" s="20">
        <v>10674.527212842137</v>
      </c>
      <c r="X316" s="20">
        <v>9886.7354562516048</v>
      </c>
      <c r="Y316" s="20">
        <v>9063.1814279611135</v>
      </c>
      <c r="AA316" s="37">
        <f t="shared" si="5"/>
        <v>12158.150598794735</v>
      </c>
    </row>
    <row r="317" spans="1:27" ht="12" x14ac:dyDescent="0.25">
      <c r="A317" s="82">
        <v>42676</v>
      </c>
      <c r="B317" s="20">
        <v>16143.089445361627</v>
      </c>
      <c r="C317" s="20">
        <v>7574.44914605138</v>
      </c>
      <c r="D317" s="20">
        <v>7485.5543563971951</v>
      </c>
      <c r="E317" s="20">
        <v>7478.4019020572032</v>
      </c>
      <c r="F317" s="20">
        <v>7596.9282882627831</v>
      </c>
      <c r="G317" s="20">
        <v>7948.4203301138114</v>
      </c>
      <c r="H317" s="20">
        <v>8564.5531825445396</v>
      </c>
      <c r="I317" s="20">
        <v>9693.6191890718255</v>
      </c>
      <c r="J317" s="20">
        <v>10675.548992033564</v>
      </c>
      <c r="K317" s="20">
        <v>11069.955759924545</v>
      </c>
      <c r="L317" s="20">
        <v>11125.131836261624</v>
      </c>
      <c r="M317" s="20">
        <v>11017.845021161747</v>
      </c>
      <c r="N317" s="20">
        <v>10918.732439593288</v>
      </c>
      <c r="O317" s="20">
        <v>10762.400223304894</v>
      </c>
      <c r="P317" s="20">
        <v>10691.897459096403</v>
      </c>
      <c r="Q317" s="20">
        <v>10616.285798930776</v>
      </c>
      <c r="R317" s="20">
        <v>10645.917395482171</v>
      </c>
      <c r="S317" s="20">
        <v>11087.326006178811</v>
      </c>
      <c r="T317" s="20">
        <v>11955.838318892107</v>
      </c>
      <c r="U317" s="20">
        <v>11710.61131294953</v>
      </c>
      <c r="V317" s="20">
        <v>11277.376935784308</v>
      </c>
      <c r="W317" s="20">
        <v>10537.608801190865</v>
      </c>
      <c r="X317" s="20">
        <v>9592.4630491205116</v>
      </c>
      <c r="Y317" s="20">
        <v>8742.3427618529076</v>
      </c>
      <c r="AA317" s="37">
        <f t="shared" si="5"/>
        <v>16143.089445361627</v>
      </c>
    </row>
    <row r="318" spans="1:27" ht="12" x14ac:dyDescent="0.25">
      <c r="A318" s="82">
        <v>42677</v>
      </c>
      <c r="B318" s="20">
        <v>8035.2715613851415</v>
      </c>
      <c r="C318" s="20">
        <v>7811.5019184625389</v>
      </c>
      <c r="D318" s="20">
        <v>7685.8230779169671</v>
      </c>
      <c r="E318" s="20">
        <v>7733.8466999140555</v>
      </c>
      <c r="F318" s="20">
        <v>8007.6835232166013</v>
      </c>
      <c r="G318" s="20">
        <v>8936.4808082241161</v>
      </c>
      <c r="H318" s="20">
        <v>10454.844686685245</v>
      </c>
      <c r="I318" s="20">
        <v>11053.607292861707</v>
      </c>
      <c r="J318" s="20">
        <v>11207.895950767244</v>
      </c>
      <c r="K318" s="20">
        <v>11404.077555521308</v>
      </c>
      <c r="L318" s="20">
        <v>11640.108548741038</v>
      </c>
      <c r="M318" s="20">
        <v>11816.876348857981</v>
      </c>
      <c r="N318" s="20">
        <v>11837.311932686529</v>
      </c>
      <c r="O318" s="20">
        <v>11868.987087620779</v>
      </c>
      <c r="P318" s="20">
        <v>11802.571440177997</v>
      </c>
      <c r="Q318" s="20">
        <v>11700.393521035256</v>
      </c>
      <c r="R318" s="20">
        <v>11791.331869072295</v>
      </c>
      <c r="S318" s="20">
        <v>12185.738636963275</v>
      </c>
      <c r="T318" s="20">
        <v>13013.379782019476</v>
      </c>
      <c r="U318" s="20">
        <v>12741.586517099786</v>
      </c>
      <c r="V318" s="20">
        <v>12210.261337557533</v>
      </c>
      <c r="W318" s="20">
        <v>11298.834298804284</v>
      </c>
      <c r="X318" s="20">
        <v>10218.813693465514</v>
      </c>
      <c r="Y318" s="20">
        <v>9168.4246846781371</v>
      </c>
      <c r="AA318" s="37">
        <f t="shared" si="5"/>
        <v>13013.379782019476</v>
      </c>
    </row>
    <row r="319" spans="1:27" ht="12" x14ac:dyDescent="0.25">
      <c r="A319" s="82">
        <v>42678</v>
      </c>
      <c r="B319" s="20">
        <v>8428.6565500846937</v>
      </c>
      <c r="C319" s="20">
        <v>7953.5292260709484</v>
      </c>
      <c r="D319" s="20">
        <v>7686.8448571083945</v>
      </c>
      <c r="E319" s="20">
        <v>7634.7341183455974</v>
      </c>
      <c r="F319" s="20">
        <v>7762.4565172740231</v>
      </c>
      <c r="G319" s="20">
        <v>8503.2464310588948</v>
      </c>
      <c r="H319" s="20">
        <v>9704.8587601775271</v>
      </c>
      <c r="I319" s="20">
        <v>10552.935489062276</v>
      </c>
      <c r="J319" s="20">
        <v>11217.091963490091</v>
      </c>
      <c r="K319" s="20">
        <v>11727.981559203796</v>
      </c>
      <c r="L319" s="20">
        <v>12220.479129471807</v>
      </c>
      <c r="M319" s="20">
        <v>12648.604610679891</v>
      </c>
      <c r="N319" s="20">
        <v>12851.938669773945</v>
      </c>
      <c r="O319" s="20">
        <v>13035.858924230879</v>
      </c>
      <c r="P319" s="20">
        <v>13133.949726607911</v>
      </c>
      <c r="Q319" s="20">
        <v>13212.62672434782</v>
      </c>
      <c r="R319" s="20">
        <v>13086.94788380225</v>
      </c>
      <c r="S319" s="20">
        <v>13292.325501279158</v>
      </c>
      <c r="T319" s="20">
        <v>14086.247933018254</v>
      </c>
      <c r="U319" s="20">
        <v>13839.999147884249</v>
      </c>
      <c r="V319" s="20">
        <v>13263.71568391919</v>
      </c>
      <c r="W319" s="20">
        <v>12225.588025428944</v>
      </c>
      <c r="X319" s="20">
        <v>11174.17723745014</v>
      </c>
      <c r="Y319" s="20">
        <v>10100.287307259934</v>
      </c>
      <c r="AA319" s="37">
        <f t="shared" si="5"/>
        <v>14086.247933018254</v>
      </c>
    </row>
    <row r="320" spans="1:27" ht="12" x14ac:dyDescent="0.25">
      <c r="A320" s="82">
        <v>42679</v>
      </c>
      <c r="B320" s="46">
        <v>9218.4918650580803</v>
      </c>
      <c r="C320" s="20">
        <v>8610.5332461587714</v>
      </c>
      <c r="D320" s="20">
        <v>8294.8034760077026</v>
      </c>
      <c r="E320" s="20">
        <v>8141.5365972935915</v>
      </c>
      <c r="F320" s="20">
        <v>8243.7145164363319</v>
      </c>
      <c r="G320" s="20">
        <v>8926.263016309842</v>
      </c>
      <c r="H320" s="20">
        <v>10142.180254108458</v>
      </c>
      <c r="I320" s="20">
        <v>10550.891930679421</v>
      </c>
      <c r="J320" s="20">
        <v>11573.692901298256</v>
      </c>
      <c r="K320" s="20">
        <v>12551.535587494287</v>
      </c>
      <c r="L320" s="20">
        <v>13289.260163704876</v>
      </c>
      <c r="M320" s="20">
        <v>13858.391173329943</v>
      </c>
      <c r="N320" s="20">
        <v>14233.384136583802</v>
      </c>
      <c r="O320" s="20">
        <v>14417.304391040736</v>
      </c>
      <c r="P320" s="20">
        <v>14486.785376057798</v>
      </c>
      <c r="Q320" s="20">
        <v>14349.866964406527</v>
      </c>
      <c r="R320" s="20">
        <v>14119.966646335359</v>
      </c>
      <c r="S320" s="20">
        <v>14298.778004835156</v>
      </c>
      <c r="T320" s="20">
        <v>14986.435400665801</v>
      </c>
      <c r="U320" s="20">
        <v>14643.117592346192</v>
      </c>
      <c r="V320" s="20">
        <v>14054.572778084004</v>
      </c>
      <c r="W320" s="20">
        <v>13126.797272267919</v>
      </c>
      <c r="X320" s="20">
        <v>11899.640463363601</v>
      </c>
      <c r="Y320" s="20">
        <v>10645.917395482171</v>
      </c>
      <c r="AA320" s="37">
        <f t="shared" si="5"/>
        <v>14986.435400665801</v>
      </c>
    </row>
    <row r="321" spans="1:27" ht="12" x14ac:dyDescent="0.25">
      <c r="A321" s="82">
        <v>42680</v>
      </c>
      <c r="B321" s="20">
        <v>9640.4866711176001</v>
      </c>
      <c r="C321" s="20">
        <v>8965.0906255840837</v>
      </c>
      <c r="D321" s="20">
        <v>8527.7691316531527</v>
      </c>
      <c r="E321" s="20">
        <v>8295.82525519913</v>
      </c>
      <c r="F321" s="20">
        <v>8331.5875268990894</v>
      </c>
      <c r="G321" s="20">
        <v>9020.2667019211622</v>
      </c>
      <c r="H321" s="20">
        <v>10188.160317722692</v>
      </c>
      <c r="I321" s="20">
        <v>11039.302384181723</v>
      </c>
      <c r="J321" s="20">
        <v>11912.923592852158</v>
      </c>
      <c r="K321" s="20">
        <v>12880.548487133912</v>
      </c>
      <c r="L321" s="20">
        <v>13824.672460012838</v>
      </c>
      <c r="M321" s="20">
        <v>14604.289983071951</v>
      </c>
      <c r="N321" s="20">
        <v>15199.987251674131</v>
      </c>
      <c r="O321" s="20">
        <v>15639.352303987916</v>
      </c>
      <c r="P321" s="20">
        <v>15848.817038230534</v>
      </c>
      <c r="Q321" s="20">
        <v>15833.490350359123</v>
      </c>
      <c r="R321" s="20">
        <v>15478.932970933813</v>
      </c>
      <c r="S321" s="20">
        <v>15139.702279379913</v>
      </c>
      <c r="T321" s="20">
        <v>15501.412113145216</v>
      </c>
      <c r="U321" s="20">
        <v>14957.825583305834</v>
      </c>
      <c r="V321" s="20">
        <v>14082.160816252544</v>
      </c>
      <c r="W321" s="20">
        <v>12936.74634266242</v>
      </c>
      <c r="X321" s="20">
        <v>11616.607627338208</v>
      </c>
      <c r="Y321" s="20">
        <v>10372.080572179624</v>
      </c>
      <c r="AA321" s="37">
        <f t="shared" si="5"/>
        <v>15848.817038230534</v>
      </c>
    </row>
    <row r="322" spans="1:27" ht="12" x14ac:dyDescent="0.25">
      <c r="A322" s="82">
        <v>42681</v>
      </c>
      <c r="B322" s="20">
        <v>9311.4737714779749</v>
      </c>
      <c r="C322" s="20">
        <v>8619.7292588816181</v>
      </c>
      <c r="D322" s="20">
        <v>8184.4513233335429</v>
      </c>
      <c r="E322" s="20">
        <v>8014.8359775565932</v>
      </c>
      <c r="F322" s="20">
        <v>8055.7071452136897</v>
      </c>
      <c r="G322" s="20">
        <v>8667.7528808787065</v>
      </c>
      <c r="H322" s="20">
        <v>9901.0403649315886</v>
      </c>
      <c r="I322" s="20">
        <v>10678.614329607846</v>
      </c>
      <c r="J322" s="20">
        <v>11518.516824961176</v>
      </c>
      <c r="K322" s="20">
        <v>12450.379447542973</v>
      </c>
      <c r="L322" s="20">
        <v>13275.977034216319</v>
      </c>
      <c r="M322" s="20">
        <v>14006.549156086918</v>
      </c>
      <c r="N322" s="20">
        <v>14588.96329520054</v>
      </c>
      <c r="O322" s="20">
        <v>15060.003502448575</v>
      </c>
      <c r="P322" s="20">
        <v>15261.294003159775</v>
      </c>
      <c r="Q322" s="20">
        <v>15218.379277119824</v>
      </c>
      <c r="R322" s="20">
        <v>14805.580483783151</v>
      </c>
      <c r="S322" s="20">
        <v>14470.43690899496</v>
      </c>
      <c r="T322" s="20">
        <v>14693.184772726136</v>
      </c>
      <c r="U322" s="20">
        <v>13970.786884386958</v>
      </c>
      <c r="V322" s="20">
        <v>13215.692061922102</v>
      </c>
      <c r="W322" s="20">
        <v>12320.613490231694</v>
      </c>
      <c r="X322" s="20">
        <v>11394.881542798461</v>
      </c>
      <c r="Y322" s="20">
        <v>10411.929960645293</v>
      </c>
      <c r="AA322" s="37">
        <f t="shared" si="5"/>
        <v>15261.294003159775</v>
      </c>
    </row>
    <row r="323" spans="1:27" ht="12" x14ac:dyDescent="0.25">
      <c r="A323" s="82">
        <v>42682</v>
      </c>
      <c r="B323" s="20">
        <v>9462.6970918092302</v>
      </c>
      <c r="C323" s="20">
        <v>8766.8654624471656</v>
      </c>
      <c r="D323" s="20">
        <v>8285.6074632848558</v>
      </c>
      <c r="E323" s="20">
        <v>8076.1427290422371</v>
      </c>
      <c r="F323" s="20">
        <v>8033.2280030022866</v>
      </c>
      <c r="G323" s="20">
        <v>8214.0829198849369</v>
      </c>
      <c r="H323" s="20">
        <v>8651.4044138158679</v>
      </c>
      <c r="I323" s="20">
        <v>9503.5682594663267</v>
      </c>
      <c r="J323" s="20">
        <v>10988.213424610352</v>
      </c>
      <c r="K323" s="20">
        <v>12171.433728283291</v>
      </c>
      <c r="L323" s="20">
        <v>12978.639289510944</v>
      </c>
      <c r="M323" s="20">
        <v>13615.207725770219</v>
      </c>
      <c r="N323" s="20">
        <v>14150.620022078181</v>
      </c>
      <c r="O323" s="20">
        <v>14373.367885809357</v>
      </c>
      <c r="P323" s="20">
        <v>14340.67095168368</v>
      </c>
      <c r="Q323" s="20">
        <v>14099.53106250681</v>
      </c>
      <c r="R323" s="20">
        <v>13754.169695804347</v>
      </c>
      <c r="S323" s="20">
        <v>13866.565406861362</v>
      </c>
      <c r="T323" s="20">
        <v>14113.835971186794</v>
      </c>
      <c r="U323" s="20">
        <v>13486.463547650366</v>
      </c>
      <c r="V323" s="20">
        <v>12839.677319476816</v>
      </c>
      <c r="W323" s="20">
        <v>12074.364705097687</v>
      </c>
      <c r="X323" s="20">
        <v>11252.854235190051</v>
      </c>
      <c r="Y323" s="20">
        <v>10293.403574439713</v>
      </c>
      <c r="AA323" s="37">
        <f t="shared" si="5"/>
        <v>14373.367885809357</v>
      </c>
    </row>
    <row r="324" spans="1:27" ht="12" x14ac:dyDescent="0.25">
      <c r="A324" s="82">
        <v>42683</v>
      </c>
      <c r="B324" s="20">
        <v>9464.740650192085</v>
      </c>
      <c r="C324" s="20">
        <v>8763.8001248728833</v>
      </c>
      <c r="D324" s="20">
        <v>8351.0013315362103</v>
      </c>
      <c r="E324" s="20">
        <v>8134.3841429535996</v>
      </c>
      <c r="F324" s="20">
        <v>8045.4893532994156</v>
      </c>
      <c r="G324" s="20">
        <v>8170.1464146535591</v>
      </c>
      <c r="H324" s="20">
        <v>8475.6583928903547</v>
      </c>
      <c r="I324" s="20">
        <v>9115.2921667239116</v>
      </c>
      <c r="J324" s="20">
        <v>10332.231183713955</v>
      </c>
      <c r="K324" s="20">
        <v>11270.224481444317</v>
      </c>
      <c r="L324" s="20">
        <v>11793.37542745515</v>
      </c>
      <c r="M324" s="20">
        <v>12099.909184883372</v>
      </c>
      <c r="N324" s="20">
        <v>12137.715014966187</v>
      </c>
      <c r="O324" s="20">
        <v>11985.469915443502</v>
      </c>
      <c r="P324" s="20">
        <v>11827.094140772255</v>
      </c>
      <c r="Q324" s="20">
        <v>11576.758238872539</v>
      </c>
      <c r="R324" s="20">
        <v>11519.538604152604</v>
      </c>
      <c r="S324" s="20">
        <v>12089.691392969098</v>
      </c>
      <c r="T324" s="20">
        <v>12588.319638385674</v>
      </c>
      <c r="U324" s="20">
        <v>12224.566246237517</v>
      </c>
      <c r="V324" s="20">
        <v>11687.110391546699</v>
      </c>
      <c r="W324" s="20">
        <v>10904.427530913305</v>
      </c>
      <c r="X324" s="20">
        <v>10070.655710708539</v>
      </c>
      <c r="Y324" s="20">
        <v>9075.4427782582425</v>
      </c>
      <c r="AA324" s="37">
        <f t="shared" si="5"/>
        <v>12588.319638385674</v>
      </c>
    </row>
    <row r="325" spans="1:27" ht="12" x14ac:dyDescent="0.25">
      <c r="A325" s="82">
        <v>42684</v>
      </c>
      <c r="B325" s="20">
        <v>8275.3896713705817</v>
      </c>
      <c r="C325" s="20">
        <v>7829.8939439082324</v>
      </c>
      <c r="D325" s="20">
        <v>7591.819392305646</v>
      </c>
      <c r="E325" s="20">
        <v>7491.6850315457596</v>
      </c>
      <c r="F325" s="20">
        <v>7615.3203137084765</v>
      </c>
      <c r="G325" s="20">
        <v>8158.9068435478575</v>
      </c>
      <c r="H325" s="20">
        <v>9468.8277669577947</v>
      </c>
      <c r="I325" s="20">
        <v>10497.759412725196</v>
      </c>
      <c r="J325" s="20">
        <v>10958.581828058957</v>
      </c>
      <c r="K325" s="20">
        <v>11517.495045769749</v>
      </c>
      <c r="L325" s="20">
        <v>11944.598747786406</v>
      </c>
      <c r="M325" s="20">
        <v>12319.591711040266</v>
      </c>
      <c r="N325" s="20">
        <v>12592.406755151384</v>
      </c>
      <c r="O325" s="20">
        <v>12831.503085945396</v>
      </c>
      <c r="P325" s="20">
        <v>12949.007692959549</v>
      </c>
      <c r="Q325" s="20">
        <v>13043.011378570871</v>
      </c>
      <c r="R325" s="20">
        <v>12936.74634266242</v>
      </c>
      <c r="S325" s="20">
        <v>13105.339909247943</v>
      </c>
      <c r="T325" s="20">
        <v>13729.646995210089</v>
      </c>
      <c r="U325" s="20">
        <v>13274.955255024892</v>
      </c>
      <c r="V325" s="20">
        <v>12562.775158599989</v>
      </c>
      <c r="W325" s="20">
        <v>11585.954251595385</v>
      </c>
      <c r="X325" s="20">
        <v>10549.870151487994</v>
      </c>
      <c r="Y325" s="20">
        <v>9451.4575207035286</v>
      </c>
      <c r="AA325" s="37">
        <f t="shared" si="5"/>
        <v>13729.646995210089</v>
      </c>
    </row>
    <row r="326" spans="1:27" ht="12" x14ac:dyDescent="0.25">
      <c r="A326" s="82">
        <v>42685</v>
      </c>
      <c r="B326" s="20">
        <v>8464.4188217846531</v>
      </c>
      <c r="C326" s="20">
        <v>7886.0917994367392</v>
      </c>
      <c r="D326" s="20">
        <v>7572.4055876685252</v>
      </c>
      <c r="E326" s="20">
        <v>7455.9227598458001</v>
      </c>
      <c r="F326" s="20">
        <v>7538.6868743514206</v>
      </c>
      <c r="G326" s="20">
        <v>8003.5964064508917</v>
      </c>
      <c r="H326" s="20">
        <v>8923.1976787355597</v>
      </c>
      <c r="I326" s="20">
        <v>9860.169197274492</v>
      </c>
      <c r="J326" s="20">
        <v>10679.636108799274</v>
      </c>
      <c r="K326" s="20">
        <v>11405.099334712735</v>
      </c>
      <c r="L326" s="20">
        <v>11946.64230616926</v>
      </c>
      <c r="M326" s="20">
        <v>12334.918398911677</v>
      </c>
      <c r="N326" s="20">
        <v>12693.562895102697</v>
      </c>
      <c r="O326" s="20">
        <v>13024.619353125177</v>
      </c>
      <c r="P326" s="20">
        <v>13178.908011030717</v>
      </c>
      <c r="Q326" s="20">
        <v>13320.935318639125</v>
      </c>
      <c r="R326" s="20">
        <v>13197.300036476408</v>
      </c>
      <c r="S326" s="20">
        <v>13263.71568391919</v>
      </c>
      <c r="T326" s="20">
        <v>13865.543627669935</v>
      </c>
      <c r="U326" s="20">
        <v>13443.548821610415</v>
      </c>
      <c r="V326" s="20">
        <v>12730.346945994084</v>
      </c>
      <c r="W326" s="20">
        <v>11758.634934946618</v>
      </c>
      <c r="X326" s="20">
        <v>10664.309420927864</v>
      </c>
      <c r="Y326" s="20">
        <v>9466.7842085749398</v>
      </c>
      <c r="AA326" s="37">
        <f t="shared" si="5"/>
        <v>13865.543627669935</v>
      </c>
    </row>
    <row r="327" spans="1:27" ht="12" x14ac:dyDescent="0.25">
      <c r="A327" s="82">
        <v>42686</v>
      </c>
      <c r="B327" s="20">
        <v>8449.0921339132419</v>
      </c>
      <c r="C327" s="20">
        <v>7856.4602028853442</v>
      </c>
      <c r="D327" s="20">
        <v>7583.6451587742267</v>
      </c>
      <c r="E327" s="20">
        <v>7468.1841101429291</v>
      </c>
      <c r="F327" s="20">
        <v>7609.1896385599121</v>
      </c>
      <c r="G327" s="20">
        <v>8265.1718794563076</v>
      </c>
      <c r="H327" s="20">
        <v>9595.5283866947939</v>
      </c>
      <c r="I327" s="20">
        <v>10351.644988351076</v>
      </c>
      <c r="J327" s="20">
        <v>10874.79593436191</v>
      </c>
      <c r="K327" s="20">
        <v>11540.995967172579</v>
      </c>
      <c r="L327" s="20">
        <v>12219.45735028038</v>
      </c>
      <c r="M327" s="20">
        <v>12822.30707322255</v>
      </c>
      <c r="N327" s="20">
        <v>13350.56691519052</v>
      </c>
      <c r="O327" s="20">
        <v>13890.066328264193</v>
      </c>
      <c r="P327" s="20">
        <v>14251.776162029495</v>
      </c>
      <c r="Q327" s="20">
        <v>14381.542119340776</v>
      </c>
      <c r="R327" s="20">
        <v>14186.382293778141</v>
      </c>
      <c r="S327" s="20">
        <v>14053.550998892577</v>
      </c>
      <c r="T327" s="20">
        <v>14547.070348352016</v>
      </c>
      <c r="U327" s="20">
        <v>14058.659894849714</v>
      </c>
      <c r="V327" s="20">
        <v>13317.869981064843</v>
      </c>
      <c r="W327" s="20">
        <v>12341.049074060242</v>
      </c>
      <c r="X327" s="20">
        <v>11173.155458258712</v>
      </c>
      <c r="Y327" s="20">
        <v>9950.0857661201044</v>
      </c>
      <c r="AA327" s="37">
        <f t="shared" si="5"/>
        <v>14547.070348352016</v>
      </c>
    </row>
    <row r="328" spans="1:27" ht="12" x14ac:dyDescent="0.25">
      <c r="A328" s="82">
        <v>42687</v>
      </c>
      <c r="B328" s="20">
        <v>8949.7639377126725</v>
      </c>
      <c r="C328" s="20">
        <v>8349.9795523447829</v>
      </c>
      <c r="D328" s="20">
        <v>7983.1608226223434</v>
      </c>
      <c r="E328" s="20">
        <v>7869.7433323739006</v>
      </c>
      <c r="F328" s="20">
        <v>7960.6816804109403</v>
      </c>
      <c r="G328" s="20">
        <v>8597.250116670215</v>
      </c>
      <c r="H328" s="20">
        <v>9884.6918978687499</v>
      </c>
      <c r="I328" s="20">
        <v>10675.548992033564</v>
      </c>
      <c r="J328" s="20">
        <v>11376.489517352768</v>
      </c>
      <c r="K328" s="20">
        <v>12252.154284406057</v>
      </c>
      <c r="L328" s="20">
        <v>13028.706469890887</v>
      </c>
      <c r="M328" s="20">
        <v>13599.881037898809</v>
      </c>
      <c r="N328" s="20">
        <v>14153.685359652463</v>
      </c>
      <c r="O328" s="20">
        <v>14640.05225477191</v>
      </c>
      <c r="P328" s="20">
        <v>14856.669443354522</v>
      </c>
      <c r="Q328" s="20">
        <v>14886.301039905915</v>
      </c>
      <c r="R328" s="20">
        <v>14616.55133336908</v>
      </c>
      <c r="S328" s="20">
        <v>14468.393350612105</v>
      </c>
      <c r="T328" s="20">
        <v>14890.388156671625</v>
      </c>
      <c r="U328" s="20">
        <v>14393.803469637905</v>
      </c>
      <c r="V328" s="20">
        <v>13628.490855258775</v>
      </c>
      <c r="W328" s="20">
        <v>12598.537430299948</v>
      </c>
      <c r="X328" s="20">
        <v>11348.901479184227</v>
      </c>
      <c r="Y328" s="20">
        <v>10145.24559168274</v>
      </c>
      <c r="AA328" s="37">
        <f t="shared" si="5"/>
        <v>14890.388156671625</v>
      </c>
    </row>
    <row r="329" spans="1:27" ht="12" x14ac:dyDescent="0.25">
      <c r="A329" s="82">
        <v>42688</v>
      </c>
      <c r="B329" s="20">
        <v>9120.4010626810486</v>
      </c>
      <c r="C329" s="20">
        <v>8438.8743419989678</v>
      </c>
      <c r="D329" s="20">
        <v>8061.8378203622533</v>
      </c>
      <c r="E329" s="20">
        <v>7864.6344364167635</v>
      </c>
      <c r="F329" s="20">
        <v>7911.6362792224245</v>
      </c>
      <c r="G329" s="20">
        <v>8488.941522378911</v>
      </c>
      <c r="H329" s="20">
        <v>9774.3397451945912</v>
      </c>
      <c r="I329" s="20">
        <v>10598.91555267651</v>
      </c>
      <c r="J329" s="20">
        <v>11312.11742829284</v>
      </c>
      <c r="K329" s="20">
        <v>12071.299367523405</v>
      </c>
      <c r="L329" s="20">
        <v>12731.368725185512</v>
      </c>
      <c r="M329" s="20">
        <v>13165.62488154216</v>
      </c>
      <c r="N329" s="20">
        <v>13572.292999730269</v>
      </c>
      <c r="O329" s="20">
        <v>13867.58718605279</v>
      </c>
      <c r="P329" s="20">
        <v>14040.267869404021</v>
      </c>
      <c r="Q329" s="20">
        <v>14038.224311021166</v>
      </c>
      <c r="R329" s="20">
        <v>13736.799449550081</v>
      </c>
      <c r="S329" s="20">
        <v>13639.730426364476</v>
      </c>
      <c r="T329" s="20">
        <v>13960.569092472684</v>
      </c>
      <c r="U329" s="20">
        <v>13380.198511741915</v>
      </c>
      <c r="V329" s="20">
        <v>12701.737128634117</v>
      </c>
      <c r="W329" s="20">
        <v>11859.791074897932</v>
      </c>
      <c r="X329" s="20">
        <v>11015.801462778893</v>
      </c>
      <c r="Y329" s="20">
        <v>10056.350802028555</v>
      </c>
      <c r="AA329" s="37">
        <f t="shared" si="5"/>
        <v>14040.267869404021</v>
      </c>
    </row>
    <row r="330" spans="1:27" ht="12" x14ac:dyDescent="0.25">
      <c r="A330" s="82">
        <v>42689</v>
      </c>
      <c r="B330" s="20">
        <v>9185.7949309324031</v>
      </c>
      <c r="C330" s="20">
        <v>8549.2264946731284</v>
      </c>
      <c r="D330" s="20">
        <v>8188.5384400992525</v>
      </c>
      <c r="E330" s="20">
        <v>7992.3568353451901</v>
      </c>
      <c r="F330" s="20">
        <v>7974.9865890909241</v>
      </c>
      <c r="G330" s="20">
        <v>8180.3642065678332</v>
      </c>
      <c r="H330" s="20">
        <v>8677.9706727929806</v>
      </c>
      <c r="I330" s="20">
        <v>9456.5664166606657</v>
      </c>
      <c r="J330" s="20">
        <v>10658.1787457793</v>
      </c>
      <c r="K330" s="20">
        <v>11657.478794995304</v>
      </c>
      <c r="L330" s="20">
        <v>12304.265023168855</v>
      </c>
      <c r="M330" s="20">
        <v>12796.762593436864</v>
      </c>
      <c r="N330" s="20">
        <v>13122.710155502209</v>
      </c>
      <c r="O330" s="20">
        <v>13407.786549910456</v>
      </c>
      <c r="P330" s="20">
        <v>13513.029806627479</v>
      </c>
      <c r="Q330" s="20">
        <v>13453.766613524689</v>
      </c>
      <c r="R330" s="20">
        <v>13195.256478093554</v>
      </c>
      <c r="S330" s="20">
        <v>13143.145739330757</v>
      </c>
      <c r="T330" s="20">
        <v>13514.051585818906</v>
      </c>
      <c r="U330" s="20">
        <v>12940.83345942813</v>
      </c>
      <c r="V330" s="20">
        <v>12319.591711040266</v>
      </c>
      <c r="W330" s="20">
        <v>11639.086769549611</v>
      </c>
      <c r="X330" s="20">
        <v>10916.688881210433</v>
      </c>
      <c r="Y330" s="20">
        <v>10114.592215939918</v>
      </c>
      <c r="AA330" s="37">
        <f t="shared" si="5"/>
        <v>13514.051585818906</v>
      </c>
    </row>
    <row r="331" spans="1:27" ht="12" x14ac:dyDescent="0.25">
      <c r="A331" s="82">
        <v>42690</v>
      </c>
      <c r="B331" s="20">
        <v>9283.8857333094347</v>
      </c>
      <c r="C331" s="20">
        <v>8728.0378531729239</v>
      </c>
      <c r="D331" s="20">
        <v>8365.3062402161941</v>
      </c>
      <c r="E331" s="20">
        <v>8162.9939603135672</v>
      </c>
      <c r="F331" s="20">
        <v>8102.7089880193498</v>
      </c>
      <c r="G331" s="20">
        <v>8267.2154378391624</v>
      </c>
      <c r="H331" s="20">
        <v>8565.574961735967</v>
      </c>
      <c r="I331" s="20">
        <v>9216.4483066752255</v>
      </c>
      <c r="J331" s="20">
        <v>10697.00635505354</v>
      </c>
      <c r="K331" s="20">
        <v>12030.428199866308</v>
      </c>
      <c r="L331" s="20">
        <v>12985.791743850936</v>
      </c>
      <c r="M331" s="20">
        <v>13680.601594021573</v>
      </c>
      <c r="N331" s="20">
        <v>14259.950395560914</v>
      </c>
      <c r="O331" s="20">
        <v>14622.682008517644</v>
      </c>
      <c r="P331" s="20">
        <v>14775.948887231756</v>
      </c>
      <c r="Q331" s="20">
        <v>14766.752874508909</v>
      </c>
      <c r="R331" s="20">
        <v>14478.611142526379</v>
      </c>
      <c r="S331" s="20">
        <v>14424.456845380728</v>
      </c>
      <c r="T331" s="20">
        <v>14867.909014460221</v>
      </c>
      <c r="U331" s="20">
        <v>14382.563898532204</v>
      </c>
      <c r="V331" s="20">
        <v>13641.773984747331</v>
      </c>
      <c r="W331" s="20">
        <v>12762.022100928334</v>
      </c>
      <c r="X331" s="20">
        <v>11820.96346562369</v>
      </c>
      <c r="Y331" s="20">
        <v>10744.008197859201</v>
      </c>
      <c r="AA331" s="37">
        <f t="shared" si="5"/>
        <v>14867.909014460221</v>
      </c>
    </row>
    <row r="332" spans="1:27" ht="12" x14ac:dyDescent="0.25">
      <c r="A332" s="82">
        <v>42691</v>
      </c>
      <c r="B332" s="20">
        <v>9842.798951020226</v>
      </c>
      <c r="C332" s="20">
        <v>9293.0817460322814</v>
      </c>
      <c r="D332" s="20">
        <v>8979.3955342640675</v>
      </c>
      <c r="E332" s="20">
        <v>8842.4771226127941</v>
      </c>
      <c r="F332" s="20">
        <v>9020.2667019211622</v>
      </c>
      <c r="G332" s="20">
        <v>9737.5556943032043</v>
      </c>
      <c r="H332" s="20">
        <v>11050.541955287425</v>
      </c>
      <c r="I332" s="20">
        <v>11820.96346562369</v>
      </c>
      <c r="J332" s="20">
        <v>12716.042037314101</v>
      </c>
      <c r="K332" s="20">
        <v>13911.523691284168</v>
      </c>
      <c r="L332" s="20">
        <v>15040.589697811454</v>
      </c>
      <c r="M332" s="20">
        <v>15892.753543461913</v>
      </c>
      <c r="N332" s="20">
        <v>16499.690383169793</v>
      </c>
      <c r="O332" s="20">
        <v>16832.790399575129</v>
      </c>
      <c r="P332" s="20">
        <v>16876.726904806506</v>
      </c>
      <c r="Q332" s="20">
        <v>16733.677818006672</v>
      </c>
      <c r="R332" s="20">
        <v>16431.231177344158</v>
      </c>
      <c r="S332" s="20">
        <v>16440.427190067003</v>
      </c>
      <c r="T332" s="20">
        <v>16745.939168303797</v>
      </c>
      <c r="U332" s="20">
        <v>16111.414290427379</v>
      </c>
      <c r="V332" s="20">
        <v>15165.246759165599</v>
      </c>
      <c r="W332" s="20">
        <v>13929.915716729862</v>
      </c>
      <c r="X332" s="20">
        <v>12669.04019450844</v>
      </c>
      <c r="Y332" s="20">
        <v>11288.61650689001</v>
      </c>
      <c r="AA332" s="37">
        <f t="shared" si="5"/>
        <v>16876.726904806506</v>
      </c>
    </row>
    <row r="333" spans="1:27" ht="12" x14ac:dyDescent="0.25">
      <c r="A333" s="82">
        <v>42692</v>
      </c>
      <c r="B333" s="20">
        <v>10200.421668019821</v>
      </c>
      <c r="C333" s="20">
        <v>9495.3940259349074</v>
      </c>
      <c r="D333" s="20">
        <v>9008.0053516240332</v>
      </c>
      <c r="E333" s="20">
        <v>8756.6476705328914</v>
      </c>
      <c r="F333" s="20">
        <v>8817.9544220185362</v>
      </c>
      <c r="G333" s="20">
        <v>9378.9111981121841</v>
      </c>
      <c r="H333" s="20">
        <v>10757.291327347757</v>
      </c>
      <c r="I333" s="20">
        <v>11540.995967172579</v>
      </c>
      <c r="J333" s="20">
        <v>12173.477286666146</v>
      </c>
      <c r="K333" s="20">
        <v>12881.57026632534</v>
      </c>
      <c r="L333" s="20">
        <v>13354.65403195623</v>
      </c>
      <c r="M333" s="20">
        <v>13443.548821610415</v>
      </c>
      <c r="N333" s="20">
        <v>13216.713841113529</v>
      </c>
      <c r="O333" s="20">
        <v>12969.443276788097</v>
      </c>
      <c r="P333" s="20">
        <v>12636.343260382762</v>
      </c>
      <c r="Q333" s="20">
        <v>12303.243243977427</v>
      </c>
      <c r="R333" s="20">
        <v>12318.569931848839</v>
      </c>
      <c r="S333" s="20">
        <v>12982.726406276654</v>
      </c>
      <c r="T333" s="20">
        <v>13649.948218278751</v>
      </c>
      <c r="U333" s="20">
        <v>13442.527042418988</v>
      </c>
      <c r="V333" s="20">
        <v>12935.724563470993</v>
      </c>
      <c r="W333" s="20">
        <v>12149.976365263316</v>
      </c>
      <c r="X333" s="20">
        <v>11103.674473241648</v>
      </c>
      <c r="Y333" s="20">
        <v>10109.483319982781</v>
      </c>
      <c r="AA333" s="37">
        <f t="shared" ref="AA333:AA376" si="6">MAX(B333:Y333)</f>
        <v>13649.948218278751</v>
      </c>
    </row>
    <row r="334" spans="1:27" ht="12" x14ac:dyDescent="0.25">
      <c r="A334" s="82">
        <v>42693</v>
      </c>
      <c r="B334" s="20">
        <v>9400.3685611321598</v>
      </c>
      <c r="C334" s="20">
        <v>9081.5734534068069</v>
      </c>
      <c r="D334" s="20">
        <v>8951.8074960955273</v>
      </c>
      <c r="E334" s="20">
        <v>8970.1995215412207</v>
      </c>
      <c r="F334" s="20">
        <v>9273.6679413951606</v>
      </c>
      <c r="G334" s="20">
        <v>10178.964304999845</v>
      </c>
      <c r="H334" s="20">
        <v>11939.489851829268</v>
      </c>
      <c r="I334" s="20">
        <v>12703.780687016972</v>
      </c>
      <c r="J334" s="20">
        <v>13011.336223636621</v>
      </c>
      <c r="K334" s="20">
        <v>13160.515985585023</v>
      </c>
      <c r="L334" s="20">
        <v>13079.795429462258</v>
      </c>
      <c r="M334" s="20">
        <v>12769.174555268324</v>
      </c>
      <c r="N334" s="20">
        <v>12392.138033631611</v>
      </c>
      <c r="O334" s="20">
        <v>12111.148755989074</v>
      </c>
      <c r="P334" s="20">
        <v>11890.444450640754</v>
      </c>
      <c r="Q334" s="20">
        <v>11807.680336135134</v>
      </c>
      <c r="R334" s="20">
        <v>11946.64230616926</v>
      </c>
      <c r="S334" s="20">
        <v>12741.586517099786</v>
      </c>
      <c r="T334" s="20">
        <v>13533.465390456027</v>
      </c>
      <c r="U334" s="20">
        <v>13406.764770719028</v>
      </c>
      <c r="V334" s="20">
        <v>13015.423340402331</v>
      </c>
      <c r="W334" s="20">
        <v>12247.04538844892</v>
      </c>
      <c r="X334" s="20">
        <v>11250.810676807196</v>
      </c>
      <c r="Y334" s="20">
        <v>10223.922589422651</v>
      </c>
      <c r="AA334" s="37">
        <f t="shared" si="6"/>
        <v>13533.465390456027</v>
      </c>
    </row>
    <row r="335" spans="1:27" ht="12" x14ac:dyDescent="0.25">
      <c r="A335" s="82">
        <v>42694</v>
      </c>
      <c r="B335" s="20">
        <v>9481.0891172549236</v>
      </c>
      <c r="C335" s="20">
        <v>9108.1397123839197</v>
      </c>
      <c r="D335" s="20">
        <v>9016.1795851554525</v>
      </c>
      <c r="E335" s="20">
        <v>9055.0071944296942</v>
      </c>
      <c r="F335" s="20">
        <v>9372.7805229636197</v>
      </c>
      <c r="G335" s="20">
        <v>10266.837315462601</v>
      </c>
      <c r="H335" s="20">
        <v>11841.399049452239</v>
      </c>
      <c r="I335" s="20">
        <v>12472.858589754376</v>
      </c>
      <c r="J335" s="20">
        <v>12328.787723763113</v>
      </c>
      <c r="K335" s="20">
        <v>12326.744165380258</v>
      </c>
      <c r="L335" s="20">
        <v>12273.611647426033</v>
      </c>
      <c r="M335" s="20">
        <v>12208.217779174678</v>
      </c>
      <c r="N335" s="20">
        <v>12105.018080840509</v>
      </c>
      <c r="O335" s="20">
        <v>11999.774824123486</v>
      </c>
      <c r="P335" s="20">
        <v>11828.115919963682</v>
      </c>
      <c r="Q335" s="20">
        <v>11744.330026266634</v>
      </c>
      <c r="R335" s="20">
        <v>11782.135856349449</v>
      </c>
      <c r="S335" s="20">
        <v>12517.816874177182</v>
      </c>
      <c r="T335" s="20">
        <v>13314.804643490561</v>
      </c>
      <c r="U335" s="20">
        <v>13195.256478093554</v>
      </c>
      <c r="V335" s="20">
        <v>12756.913204971197</v>
      </c>
      <c r="W335" s="20">
        <v>12004.883720080623</v>
      </c>
      <c r="X335" s="20">
        <v>11031.128150650304</v>
      </c>
      <c r="Y335" s="20">
        <v>10002.196504882902</v>
      </c>
      <c r="AA335" s="37">
        <f t="shared" si="6"/>
        <v>13314.804643490561</v>
      </c>
    </row>
    <row r="336" spans="1:27" ht="12" x14ac:dyDescent="0.25">
      <c r="A336" s="82">
        <v>42695</v>
      </c>
      <c r="B336" s="20">
        <v>9197.0345020381046</v>
      </c>
      <c r="C336" s="20">
        <v>8696.3626982386741</v>
      </c>
      <c r="D336" s="20">
        <v>8522.6602356960157</v>
      </c>
      <c r="E336" s="20">
        <v>8418.4387581704195</v>
      </c>
      <c r="F336" s="20">
        <v>8565.574961735967</v>
      </c>
      <c r="G336" s="20">
        <v>9511.742492997746</v>
      </c>
      <c r="H336" s="20">
        <v>10820.641637216257</v>
      </c>
      <c r="I336" s="20">
        <v>11570.627563723974</v>
      </c>
      <c r="J336" s="20">
        <v>11832.203036729392</v>
      </c>
      <c r="K336" s="20">
        <v>12084.582497011961</v>
      </c>
      <c r="L336" s="20">
        <v>12296.090789637436</v>
      </c>
      <c r="M336" s="20">
        <v>12344.114411634524</v>
      </c>
      <c r="N336" s="20">
        <v>12172.455507474719</v>
      </c>
      <c r="O336" s="20">
        <v>12051.885562886284</v>
      </c>
      <c r="P336" s="20">
        <v>11904.749359320738</v>
      </c>
      <c r="Q336" s="20">
        <v>11770.896285243747</v>
      </c>
      <c r="R336" s="20">
        <v>11849.573282983658</v>
      </c>
      <c r="S336" s="20">
        <v>12438.118097245844</v>
      </c>
      <c r="T336" s="20">
        <v>12804.936826968284</v>
      </c>
      <c r="U336" s="20">
        <v>12476.945706520086</v>
      </c>
      <c r="V336" s="20">
        <v>12037.5806542063</v>
      </c>
      <c r="W336" s="20">
        <v>11427.578476924138</v>
      </c>
      <c r="X336" s="20">
        <v>10713.354822116378</v>
      </c>
      <c r="Y336" s="20">
        <v>9885.7136770601774</v>
      </c>
      <c r="AA336" s="37">
        <f t="shared" si="6"/>
        <v>12804.936826968284</v>
      </c>
    </row>
    <row r="337" spans="1:27" ht="12" x14ac:dyDescent="0.25">
      <c r="A337" s="82">
        <v>42696</v>
      </c>
      <c r="B337" s="20">
        <v>9077.4863366410973</v>
      </c>
      <c r="C337" s="20">
        <v>8555.3571698216929</v>
      </c>
      <c r="D337" s="20">
        <v>8264.1501002648802</v>
      </c>
      <c r="E337" s="20">
        <v>8160.9504019307124</v>
      </c>
      <c r="F337" s="20">
        <v>8198.7562320135257</v>
      </c>
      <c r="G337" s="20">
        <v>8434.7872252332581</v>
      </c>
      <c r="H337" s="20">
        <v>8978.3737550726401</v>
      </c>
      <c r="I337" s="20">
        <v>9707.9240977518093</v>
      </c>
      <c r="J337" s="20">
        <v>10928.950231507562</v>
      </c>
      <c r="K337" s="20">
        <v>11986.491694634929</v>
      </c>
      <c r="L337" s="20">
        <v>12592.406755151384</v>
      </c>
      <c r="M337" s="20">
        <v>12918.354317216726</v>
      </c>
      <c r="N337" s="20">
        <v>12935.724563470993</v>
      </c>
      <c r="O337" s="20">
        <v>12915.288979642444</v>
      </c>
      <c r="P337" s="20">
        <v>12813.111060499703</v>
      </c>
      <c r="Q337" s="20">
        <v>12638.386818765617</v>
      </c>
      <c r="R337" s="20">
        <v>12606.711663831367</v>
      </c>
      <c r="S337" s="20">
        <v>13105.339909247943</v>
      </c>
      <c r="T337" s="20">
        <v>13488.507106033221</v>
      </c>
      <c r="U337" s="20">
        <v>13231.018749793513</v>
      </c>
      <c r="V337" s="20">
        <v>12853.982228156799</v>
      </c>
      <c r="W337" s="20">
        <v>12292.003672871726</v>
      </c>
      <c r="X337" s="20">
        <v>11650.326340655312</v>
      </c>
      <c r="Y337" s="20">
        <v>10768.530898453459</v>
      </c>
      <c r="AA337" s="37">
        <f t="shared" si="6"/>
        <v>13488.507106033221</v>
      </c>
    </row>
    <row r="338" spans="1:27" ht="12" x14ac:dyDescent="0.25">
      <c r="A338" s="82">
        <v>42697</v>
      </c>
      <c r="B338" s="20">
        <v>9920.4541695687094</v>
      </c>
      <c r="C338" s="20">
        <v>9367.6716270064826</v>
      </c>
      <c r="D338" s="20">
        <v>8934.4372498412613</v>
      </c>
      <c r="E338" s="20">
        <v>8687.1666855158273</v>
      </c>
      <c r="F338" s="20">
        <v>8641.1866219015938</v>
      </c>
      <c r="G338" s="20">
        <v>8789.3446046585686</v>
      </c>
      <c r="H338" s="20">
        <v>9099.9654788525004</v>
      </c>
      <c r="I338" s="20">
        <v>9809.0802377031232</v>
      </c>
      <c r="J338" s="20">
        <v>11427.578476924138</v>
      </c>
      <c r="K338" s="20">
        <v>13018.488677976613</v>
      </c>
      <c r="L338" s="20">
        <v>14050.485661318295</v>
      </c>
      <c r="M338" s="20">
        <v>14715.663914937539</v>
      </c>
      <c r="N338" s="20">
        <v>15135.615162614204</v>
      </c>
      <c r="O338" s="20">
        <v>15440.105361659571</v>
      </c>
      <c r="P338" s="20">
        <v>15495.281437996651</v>
      </c>
      <c r="Q338" s="20">
        <v>15392.081739662483</v>
      </c>
      <c r="R338" s="20">
        <v>14999.718530154358</v>
      </c>
      <c r="S338" s="20">
        <v>15157.072525634179</v>
      </c>
      <c r="T338" s="20">
        <v>15646.504758327908</v>
      </c>
      <c r="U338" s="20">
        <v>15317.491858688281</v>
      </c>
      <c r="V338" s="20">
        <v>14736.099498766087</v>
      </c>
      <c r="W338" s="20">
        <v>13873.717861201354</v>
      </c>
      <c r="X338" s="20">
        <v>12914.267200451017</v>
      </c>
      <c r="Y338" s="20">
        <v>11953.794760509252</v>
      </c>
      <c r="AA338" s="37">
        <f t="shared" si="6"/>
        <v>15646.504758327908</v>
      </c>
    </row>
    <row r="339" spans="1:27" ht="12" x14ac:dyDescent="0.25">
      <c r="A339" s="82">
        <v>42698</v>
      </c>
      <c r="B339" s="20">
        <v>10734.812185136354</v>
      </c>
      <c r="C339" s="20">
        <v>9991.9787129686283</v>
      </c>
      <c r="D339" s="20">
        <v>9571.005686100536</v>
      </c>
      <c r="E339" s="20">
        <v>9408.5427946635791</v>
      </c>
      <c r="F339" s="20">
        <v>9538.3087519748588</v>
      </c>
      <c r="G339" s="20">
        <v>10191.225655296974</v>
      </c>
      <c r="H339" s="20">
        <v>11383.641971692759</v>
      </c>
      <c r="I339" s="20">
        <v>12215.37023351467</v>
      </c>
      <c r="J339" s="20">
        <v>13293.347280470585</v>
      </c>
      <c r="K339" s="20">
        <v>14481.676480100661</v>
      </c>
      <c r="L339" s="20">
        <v>15553.522851908014</v>
      </c>
      <c r="M339" s="20">
        <v>16658.066157841044</v>
      </c>
      <c r="N339" s="20">
        <v>17504.099328342938</v>
      </c>
      <c r="O339" s="20">
        <v>17932.224809551022</v>
      </c>
      <c r="P339" s="20">
        <v>18133.515310262221</v>
      </c>
      <c r="Q339" s="20">
        <v>18057.903650096592</v>
      </c>
      <c r="R339" s="20">
        <v>17580.732767699992</v>
      </c>
      <c r="S339" s="20">
        <v>17404.986746774477</v>
      </c>
      <c r="T339" s="20">
        <v>17757.500567816933</v>
      </c>
      <c r="U339" s="20">
        <v>17159.759740831898</v>
      </c>
      <c r="V339" s="20">
        <v>16367.880867475658</v>
      </c>
      <c r="W339" s="20">
        <v>15177.508109462728</v>
      </c>
      <c r="X339" s="20">
        <v>14090.335049783964</v>
      </c>
      <c r="Y339" s="20">
        <v>12723.194491654092</v>
      </c>
      <c r="AA339" s="37">
        <f t="shared" si="6"/>
        <v>18133.515310262221</v>
      </c>
    </row>
    <row r="340" spans="1:27" ht="12" x14ac:dyDescent="0.25">
      <c r="A340" s="82">
        <v>42699</v>
      </c>
      <c r="B340" s="20">
        <v>11529.756396066878</v>
      </c>
      <c r="C340" s="20">
        <v>10704.158809393532</v>
      </c>
      <c r="D340" s="20">
        <v>10240.27105648549</v>
      </c>
      <c r="E340" s="20">
        <v>10058.39436041141</v>
      </c>
      <c r="F340" s="20">
        <v>10103.352644834216</v>
      </c>
      <c r="G340" s="20">
        <v>10745.029977050628</v>
      </c>
      <c r="H340" s="20">
        <v>11929.272059914994</v>
      </c>
      <c r="I340" s="20">
        <v>12728.303387611229</v>
      </c>
      <c r="J340" s="20">
        <v>13788.910188312879</v>
      </c>
      <c r="K340" s="20">
        <v>14894.475273437334</v>
      </c>
      <c r="L340" s="20">
        <v>15854.947713379099</v>
      </c>
      <c r="M340" s="20">
        <v>16490.494370446948</v>
      </c>
      <c r="N340" s="20">
        <v>16850.160645829394</v>
      </c>
      <c r="O340" s="20">
        <v>17109.692560451957</v>
      </c>
      <c r="P340" s="20">
        <v>17078.017405517709</v>
      </c>
      <c r="Q340" s="20">
        <v>16903.293163783619</v>
      </c>
      <c r="R340" s="20">
        <v>16525.23486295548</v>
      </c>
      <c r="S340" s="20">
        <v>16648.870145118195</v>
      </c>
      <c r="T340" s="20">
        <v>16993.209732629231</v>
      </c>
      <c r="U340" s="20">
        <v>16535.452654869754</v>
      </c>
      <c r="V340" s="20">
        <v>15779.33605321347</v>
      </c>
      <c r="W340" s="20">
        <v>14882.213923140205</v>
      </c>
      <c r="X340" s="20">
        <v>13794.019084270016</v>
      </c>
      <c r="Y340" s="20">
        <v>12713.998478931246</v>
      </c>
      <c r="AA340" s="37">
        <f t="shared" si="6"/>
        <v>17109.692560451957</v>
      </c>
    </row>
    <row r="341" spans="1:27" ht="12" x14ac:dyDescent="0.25">
      <c r="A341" s="82">
        <v>42700</v>
      </c>
      <c r="B341" s="20">
        <v>11653.391678229595</v>
      </c>
      <c r="C341" s="20">
        <v>10930.993789890417</v>
      </c>
      <c r="D341" s="20">
        <v>10457.910024259527</v>
      </c>
      <c r="E341" s="20">
        <v>10210.639459934095</v>
      </c>
      <c r="F341" s="20">
        <v>10212.68301831695</v>
      </c>
      <c r="G341" s="20">
        <v>10582.567085613671</v>
      </c>
      <c r="H341" s="20">
        <v>11379.55485492705</v>
      </c>
      <c r="I341" s="20">
        <v>12135.671456583332</v>
      </c>
      <c r="J341" s="20">
        <v>13034.837145039452</v>
      </c>
      <c r="K341" s="20">
        <v>13669.362022915871</v>
      </c>
      <c r="L341" s="20">
        <v>13712.276748955823</v>
      </c>
      <c r="M341" s="20">
        <v>13564.11876619885</v>
      </c>
      <c r="N341" s="20">
        <v>13333.196668936254</v>
      </c>
      <c r="O341" s="20">
        <v>12971.486835170952</v>
      </c>
      <c r="P341" s="20">
        <v>12535.187120431448</v>
      </c>
      <c r="Q341" s="20">
        <v>12108.083418414792</v>
      </c>
      <c r="R341" s="20">
        <v>11876.139541960771</v>
      </c>
      <c r="S341" s="20">
        <v>12352.288645165941</v>
      </c>
      <c r="T341" s="20">
        <v>12875.439591176775</v>
      </c>
      <c r="U341" s="20">
        <v>12575.036508897118</v>
      </c>
      <c r="V341" s="20">
        <v>12077.430042671969</v>
      </c>
      <c r="W341" s="20">
        <v>11557.344434235418</v>
      </c>
      <c r="X341" s="20">
        <v>10865.599921639063</v>
      </c>
      <c r="Y341" s="20">
        <v>9984.8262586286364</v>
      </c>
      <c r="AA341" s="37">
        <f t="shared" si="6"/>
        <v>13712.276748955823</v>
      </c>
    </row>
    <row r="342" spans="1:27" ht="12" x14ac:dyDescent="0.25">
      <c r="A342" s="82">
        <v>42701</v>
      </c>
      <c r="B342" s="20">
        <v>9175.5771390181289</v>
      </c>
      <c r="C342" s="20">
        <v>8639.1430635187389</v>
      </c>
      <c r="D342" s="20">
        <v>8366.3280194076215</v>
      </c>
      <c r="E342" s="20">
        <v>8296.8470343905574</v>
      </c>
      <c r="F342" s="20">
        <v>8369.3933569819037</v>
      </c>
      <c r="G342" s="20">
        <v>8698.4062566215289</v>
      </c>
      <c r="H342" s="20">
        <v>9315.5608882436845</v>
      </c>
      <c r="I342" s="20">
        <v>10215.748355891232</v>
      </c>
      <c r="J342" s="20">
        <v>11246.723560041486</v>
      </c>
      <c r="K342" s="20">
        <v>11921.097826383577</v>
      </c>
      <c r="L342" s="20">
        <v>12320.613490231694</v>
      </c>
      <c r="M342" s="20">
        <v>12476.945706520086</v>
      </c>
      <c r="N342" s="20">
        <v>12466.727914605812</v>
      </c>
      <c r="O342" s="20">
        <v>12253.176063597484</v>
      </c>
      <c r="P342" s="20">
        <v>12008.970836846333</v>
      </c>
      <c r="Q342" s="20">
        <v>11626.825419252482</v>
      </c>
      <c r="R342" s="20">
        <v>11125.131836261624</v>
      </c>
      <c r="S342" s="20">
        <v>10917.710660401861</v>
      </c>
      <c r="T342" s="20">
        <v>11066.890422350263</v>
      </c>
      <c r="U342" s="20">
        <v>10672.483654459282</v>
      </c>
      <c r="V342" s="20">
        <v>10401.712168731019</v>
      </c>
      <c r="W342" s="20">
        <v>10157.506941979869</v>
      </c>
      <c r="X342" s="20">
        <v>9772.2961868117363</v>
      </c>
      <c r="Y342" s="20">
        <v>9211.3394107180884</v>
      </c>
      <c r="AA342" s="37">
        <f t="shared" si="6"/>
        <v>12476.945706520086</v>
      </c>
    </row>
    <row r="343" spans="1:27" ht="12" x14ac:dyDescent="0.25">
      <c r="A343" s="82">
        <v>42702</v>
      </c>
      <c r="B343" s="20">
        <v>8674.9053352186984</v>
      </c>
      <c r="C343" s="20">
        <v>8355.0884483019199</v>
      </c>
      <c r="D343" s="20">
        <v>8226.3442701820659</v>
      </c>
      <c r="E343" s="20">
        <v>8270.2807754134446</v>
      </c>
      <c r="F343" s="20">
        <v>8501.20287267604</v>
      </c>
      <c r="G343" s="20">
        <v>8985.5262094126319</v>
      </c>
      <c r="H343" s="20">
        <v>9757.9912781317526</v>
      </c>
      <c r="I343" s="20">
        <v>10571.32751450797</v>
      </c>
      <c r="J343" s="20">
        <v>11341.749024844235</v>
      </c>
      <c r="K343" s="20">
        <v>11776.005181200884</v>
      </c>
      <c r="L343" s="20">
        <v>11834.246595112247</v>
      </c>
      <c r="M343" s="20">
        <v>11641.130327932466</v>
      </c>
      <c r="N343" s="20">
        <v>11402.033997138453</v>
      </c>
      <c r="O343" s="20">
        <v>11185.416808555841</v>
      </c>
      <c r="P343" s="20">
        <v>10984.126307844643</v>
      </c>
      <c r="Q343" s="20">
        <v>10853.338571341934</v>
      </c>
      <c r="R343" s="20">
        <v>10863.556363256208</v>
      </c>
      <c r="S343" s="20">
        <v>11528.73461687545</v>
      </c>
      <c r="T343" s="20">
        <v>12285.872997723161</v>
      </c>
      <c r="U343" s="20">
        <v>12071.299367523405</v>
      </c>
      <c r="V343" s="20">
        <v>11740.242909500925</v>
      </c>
      <c r="W343" s="20">
        <v>11536.90885040687</v>
      </c>
      <c r="X343" s="20">
        <v>10851.295012959079</v>
      </c>
      <c r="Y343" s="20">
        <v>10072.699269091394</v>
      </c>
      <c r="AA343" s="37">
        <f t="shared" si="6"/>
        <v>12285.872997723161</v>
      </c>
    </row>
    <row r="344" spans="1:27" ht="12" x14ac:dyDescent="0.25">
      <c r="A344" s="82">
        <v>42703</v>
      </c>
      <c r="B344" s="20">
        <v>9371.7587437721922</v>
      </c>
      <c r="C344" s="20">
        <v>8991.6568845611964</v>
      </c>
      <c r="D344" s="20">
        <v>8789.3446046585686</v>
      </c>
      <c r="E344" s="20">
        <v>8763.8001248728833</v>
      </c>
      <c r="F344" s="20">
        <v>8883.3482902698906</v>
      </c>
      <c r="G344" s="20">
        <v>9133.684192169605</v>
      </c>
      <c r="H344" s="20">
        <v>9680.3360595832692</v>
      </c>
      <c r="I344" s="20">
        <v>10374.124130562479</v>
      </c>
      <c r="J344" s="20">
        <v>11111.848706773068</v>
      </c>
      <c r="K344" s="20">
        <v>11449.035839944114</v>
      </c>
      <c r="L344" s="20">
        <v>11491.950565984065</v>
      </c>
      <c r="M344" s="20">
        <v>11464.362527815525</v>
      </c>
      <c r="N344" s="20">
        <v>11365.249946247066</v>
      </c>
      <c r="O344" s="20">
        <v>11254.897793572905</v>
      </c>
      <c r="P344" s="20">
        <v>11120.022940304487</v>
      </c>
      <c r="Q344" s="20">
        <v>10986.169866227498</v>
      </c>
      <c r="R344" s="20">
        <v>10867.643480021918</v>
      </c>
      <c r="S344" s="20">
        <v>11328.465895355679</v>
      </c>
      <c r="T344" s="20">
        <v>11922.119605575004</v>
      </c>
      <c r="U344" s="20">
        <v>11655.435236612449</v>
      </c>
      <c r="V344" s="20">
        <v>11240.592884892922</v>
      </c>
      <c r="W344" s="20">
        <v>10767.509119262031</v>
      </c>
      <c r="X344" s="20">
        <v>10128.897124619902</v>
      </c>
      <c r="Y344" s="20">
        <v>9350.3013807522166</v>
      </c>
      <c r="AA344" s="37">
        <f t="shared" si="6"/>
        <v>11922.119605575004</v>
      </c>
    </row>
    <row r="345" spans="1:27" ht="12" x14ac:dyDescent="0.25">
      <c r="A345" s="82">
        <v>42704</v>
      </c>
      <c r="B345" s="20">
        <v>8579.879870415949</v>
      </c>
      <c r="C345" s="20">
        <v>8079.2080666165193</v>
      </c>
      <c r="D345" s="20">
        <v>7826.8286063339501</v>
      </c>
      <c r="E345" s="20">
        <v>7730.7813623397733</v>
      </c>
      <c r="F345" s="20">
        <v>7777.7832051454343</v>
      </c>
      <c r="G345" s="20">
        <v>7978.0519266652063</v>
      </c>
      <c r="H345" s="20">
        <v>8363.2626818333392</v>
      </c>
      <c r="I345" s="20">
        <v>8972.2430799240756</v>
      </c>
      <c r="J345" s="20">
        <v>10002.196504882902</v>
      </c>
      <c r="K345" s="20">
        <v>10784.879365516297</v>
      </c>
      <c r="L345" s="20">
        <v>11268.180923061462</v>
      </c>
      <c r="M345" s="20">
        <v>11583.910693212531</v>
      </c>
      <c r="N345" s="20">
        <v>11813.811011283698</v>
      </c>
      <c r="O345" s="20">
        <v>11931.315618297849</v>
      </c>
      <c r="P345" s="20">
        <v>11954.81653970068</v>
      </c>
      <c r="Q345" s="20">
        <v>11876.139541960771</v>
      </c>
      <c r="R345" s="20">
        <v>11760.678493329473</v>
      </c>
      <c r="S345" s="20">
        <v>12221.500908663234</v>
      </c>
      <c r="T345" s="20">
        <v>13031.771807465169</v>
      </c>
      <c r="U345" s="20">
        <v>12750.782529822633</v>
      </c>
      <c r="V345" s="20">
        <v>12281.785880957452</v>
      </c>
      <c r="W345" s="20">
        <v>11567.562226149692</v>
      </c>
      <c r="X345" s="20">
        <v>10704.158809393532</v>
      </c>
      <c r="Y345" s="20">
        <v>9610.8550745662051</v>
      </c>
      <c r="AA345" s="37">
        <f t="shared" si="6"/>
        <v>13031.771807465169</v>
      </c>
    </row>
    <row r="346" spans="1:27" ht="12" x14ac:dyDescent="0.25">
      <c r="A346" s="17">
        <v>42705</v>
      </c>
      <c r="B346" s="20">
        <v>8760.7347872986011</v>
      </c>
      <c r="C346" s="20">
        <v>8204.8869071620902</v>
      </c>
      <c r="D346" s="20">
        <v>7927.9847462852631</v>
      </c>
      <c r="E346" s="20">
        <v>7840.1117358225065</v>
      </c>
      <c r="F346" s="20">
        <v>7989.2914977709079</v>
      </c>
      <c r="G346" s="20">
        <v>8717.8200612586497</v>
      </c>
      <c r="H346" s="20">
        <v>10059.416139602838</v>
      </c>
      <c r="I346" s="20">
        <v>10800.206053387708</v>
      </c>
      <c r="J346" s="20">
        <v>11432.687372881275</v>
      </c>
      <c r="K346" s="20">
        <v>12126.475443860485</v>
      </c>
      <c r="L346" s="20">
        <v>12850.916890582517</v>
      </c>
      <c r="M346" s="20">
        <v>13412.895445867593</v>
      </c>
      <c r="N346" s="20">
        <v>13673.449139681581</v>
      </c>
      <c r="O346" s="20">
        <v>13771.539942058613</v>
      </c>
      <c r="P346" s="20">
        <v>13648.926439087323</v>
      </c>
      <c r="Q346" s="20">
        <v>13426.178575356149</v>
      </c>
      <c r="R346" s="20">
        <v>13217.735620304957</v>
      </c>
      <c r="S346" s="20">
        <v>13692.862944318702</v>
      </c>
      <c r="T346" s="20">
        <v>14466.34979222925</v>
      </c>
      <c r="U346" s="20">
        <v>14228.275240626665</v>
      </c>
      <c r="V346" s="20">
        <v>13668.340243724444</v>
      </c>
      <c r="W346" s="20">
        <v>12763.043880119762</v>
      </c>
      <c r="X346" s="20">
        <v>11687.110391546699</v>
      </c>
      <c r="Y346" s="20">
        <v>10431.343765282414</v>
      </c>
      <c r="AA346" s="37">
        <f t="shared" si="6"/>
        <v>14466.34979222925</v>
      </c>
    </row>
    <row r="347" spans="1:27" ht="12" x14ac:dyDescent="0.25">
      <c r="A347" s="17">
        <v>42706</v>
      </c>
      <c r="B347" s="20">
        <v>9363.5845102407729</v>
      </c>
      <c r="C347" s="20">
        <v>8696.3626982386741</v>
      </c>
      <c r="D347" s="20">
        <v>8271.3025546048721</v>
      </c>
      <c r="E347" s="20">
        <v>8103.7307672107772</v>
      </c>
      <c r="F347" s="20">
        <v>8219.191815842074</v>
      </c>
      <c r="G347" s="20">
        <v>8881.3047318870358</v>
      </c>
      <c r="H347" s="20">
        <v>10262.750198696891</v>
      </c>
      <c r="I347" s="20">
        <v>10969.821399164659</v>
      </c>
      <c r="J347" s="20">
        <v>11476.623878112654</v>
      </c>
      <c r="K347" s="20">
        <v>12205.152441600396</v>
      </c>
      <c r="L347" s="20">
        <v>12900.98407096246</v>
      </c>
      <c r="M347" s="20">
        <v>13325.022435404835</v>
      </c>
      <c r="N347" s="20">
        <v>13569.227662155987</v>
      </c>
      <c r="O347" s="20">
        <v>13721.472761678669</v>
      </c>
      <c r="P347" s="20">
        <v>13669.362022915871</v>
      </c>
      <c r="Q347" s="20">
        <v>13491.572443607503</v>
      </c>
      <c r="R347" s="20">
        <v>13249.410775239206</v>
      </c>
      <c r="S347" s="20">
        <v>13768.47460448433</v>
      </c>
      <c r="T347" s="20">
        <v>14524.591206140612</v>
      </c>
      <c r="U347" s="20">
        <v>14250.754382838068</v>
      </c>
      <c r="V347" s="20">
        <v>13697.971840275839</v>
      </c>
      <c r="W347" s="20">
        <v>12831.503085945396</v>
      </c>
      <c r="X347" s="20">
        <v>11705.502416992393</v>
      </c>
      <c r="Y347" s="20">
        <v>10442.583336388116</v>
      </c>
      <c r="AA347" s="37">
        <f t="shared" si="6"/>
        <v>14524.591206140612</v>
      </c>
    </row>
    <row r="348" spans="1:27" ht="12" x14ac:dyDescent="0.25">
      <c r="A348" s="17">
        <v>42707</v>
      </c>
      <c r="B348" s="20">
        <v>9349.2796015607892</v>
      </c>
      <c r="C348" s="20">
        <v>8637.0995051358841</v>
      </c>
      <c r="D348" s="20">
        <v>8256.9976459248883</v>
      </c>
      <c r="E348" s="20">
        <v>8076.1427290422371</v>
      </c>
      <c r="F348" s="20">
        <v>8153.7979475907205</v>
      </c>
      <c r="G348" s="20">
        <v>8824.0850971671007</v>
      </c>
      <c r="H348" s="20">
        <v>10326.100508565391</v>
      </c>
      <c r="I348" s="20">
        <v>10970.843178356086</v>
      </c>
      <c r="J348" s="20">
        <v>11597.193822701087</v>
      </c>
      <c r="K348" s="20">
        <v>12481.032823285796</v>
      </c>
      <c r="L348" s="20">
        <v>13154.385310436459</v>
      </c>
      <c r="M348" s="20">
        <v>13697.971840275839</v>
      </c>
      <c r="N348" s="20">
        <v>14104.639958463948</v>
      </c>
      <c r="O348" s="20">
        <v>14294.690888069446</v>
      </c>
      <c r="P348" s="20">
        <v>14441.827091634992</v>
      </c>
      <c r="Q348" s="20">
        <v>14510.286297460629</v>
      </c>
      <c r="R348" s="20">
        <v>14175.142722672439</v>
      </c>
      <c r="S348" s="20">
        <v>14332.496718152261</v>
      </c>
      <c r="T348" s="20">
        <v>14997.674971771503</v>
      </c>
      <c r="U348" s="20">
        <v>14642.095813154765</v>
      </c>
      <c r="V348" s="20">
        <v>14004.505597704063</v>
      </c>
      <c r="W348" s="20">
        <v>13066.512299973701</v>
      </c>
      <c r="X348" s="20">
        <v>11918.032488809295</v>
      </c>
      <c r="Y348" s="20">
        <v>10579.501748039389</v>
      </c>
      <c r="AA348" s="37">
        <f t="shared" si="6"/>
        <v>14997.674971771503</v>
      </c>
    </row>
    <row r="349" spans="1:27" ht="12" x14ac:dyDescent="0.25">
      <c r="A349" s="17">
        <v>42708</v>
      </c>
      <c r="B349" s="20">
        <v>9469.8495461492221</v>
      </c>
      <c r="C349" s="20">
        <v>8788.3228254671412</v>
      </c>
      <c r="D349" s="20">
        <v>8395.9596159590164</v>
      </c>
      <c r="E349" s="20">
        <v>8227.3660493734933</v>
      </c>
      <c r="F349" s="20">
        <v>8325.4568517505249</v>
      </c>
      <c r="G349" s="20">
        <v>9015.1578059640251</v>
      </c>
      <c r="H349" s="20">
        <v>10360.841001073923</v>
      </c>
      <c r="I349" s="20">
        <v>11096.522018901656</v>
      </c>
      <c r="J349" s="20">
        <v>11703.458858609538</v>
      </c>
      <c r="K349" s="20">
        <v>12564.818716982843</v>
      </c>
      <c r="L349" s="20">
        <v>13249.410775239206</v>
      </c>
      <c r="M349" s="20">
        <v>13818.541784864274</v>
      </c>
      <c r="N349" s="20">
        <v>14257.90683717806</v>
      </c>
      <c r="O349" s="20">
        <v>14452.044883549266</v>
      </c>
      <c r="P349" s="20">
        <v>14580.78906166912</v>
      </c>
      <c r="Q349" s="20">
        <v>14628.812683666209</v>
      </c>
      <c r="R349" s="20">
        <v>14267.102849900906</v>
      </c>
      <c r="S349" s="20">
        <v>14439.783533252137</v>
      </c>
      <c r="T349" s="20">
        <v>15140.724058571341</v>
      </c>
      <c r="U349" s="20">
        <v>14842.364534674538</v>
      </c>
      <c r="V349" s="20">
        <v>14254.841499603777</v>
      </c>
      <c r="W349" s="20">
        <v>13391.438082847617</v>
      </c>
      <c r="X349" s="20">
        <v>12196.978208068977</v>
      </c>
      <c r="Y349" s="20">
        <v>10894.20973899903</v>
      </c>
      <c r="AA349" s="37">
        <f t="shared" si="6"/>
        <v>15140.724058571341</v>
      </c>
    </row>
    <row r="350" spans="1:27" ht="12" x14ac:dyDescent="0.25">
      <c r="A350" s="17">
        <v>42709</v>
      </c>
      <c r="B350" s="20">
        <v>9767.1872908545993</v>
      </c>
      <c r="C350" s="20">
        <v>8992.6786637526238</v>
      </c>
      <c r="D350" s="20">
        <v>8571.7056368845315</v>
      </c>
      <c r="E350" s="20">
        <v>8399.0249535332987</v>
      </c>
      <c r="F350" s="20">
        <v>8466.4623801675079</v>
      </c>
      <c r="G350" s="20">
        <v>9132.6624129781776</v>
      </c>
      <c r="H350" s="20">
        <v>10482.432724853785</v>
      </c>
      <c r="I350" s="20">
        <v>11224.244417830083</v>
      </c>
      <c r="J350" s="20">
        <v>11958.903656466389</v>
      </c>
      <c r="K350" s="20">
        <v>12977.617510319516</v>
      </c>
      <c r="L350" s="20">
        <v>13731.690553592944</v>
      </c>
      <c r="M350" s="20">
        <v>14237.471253349511</v>
      </c>
      <c r="N350" s="20">
        <v>14514.373414226338</v>
      </c>
      <c r="O350" s="20">
        <v>14488.828934440653</v>
      </c>
      <c r="P350" s="20">
        <v>14461.240896272113</v>
      </c>
      <c r="Q350" s="20">
        <v>14562.397036223427</v>
      </c>
      <c r="R350" s="20">
        <v>14426.500403763583</v>
      </c>
      <c r="S350" s="20">
        <v>14605.311762263378</v>
      </c>
      <c r="T350" s="20">
        <v>14985.413621474374</v>
      </c>
      <c r="U350" s="20">
        <v>14520.504089374903</v>
      </c>
      <c r="V350" s="20">
        <v>13916.632587241305</v>
      </c>
      <c r="W350" s="20">
        <v>13159.494206393596</v>
      </c>
      <c r="X350" s="20">
        <v>12284.851218531734</v>
      </c>
      <c r="Y350" s="20">
        <v>11193.591042087261</v>
      </c>
      <c r="AA350" s="37">
        <f t="shared" si="6"/>
        <v>14985.413621474374</v>
      </c>
    </row>
    <row r="351" spans="1:27" ht="12" x14ac:dyDescent="0.25">
      <c r="A351" s="17">
        <v>42710</v>
      </c>
      <c r="B351" s="20">
        <v>10105.396203217071</v>
      </c>
      <c r="C351" s="20">
        <v>9334.9746928808054</v>
      </c>
      <c r="D351" s="20">
        <v>8851.6731353356408</v>
      </c>
      <c r="E351" s="20">
        <v>8549.2264946731284</v>
      </c>
      <c r="F351" s="20">
        <v>8426.6129917018388</v>
      </c>
      <c r="G351" s="20">
        <v>8562.5096241616848</v>
      </c>
      <c r="H351" s="20">
        <v>8989.6133261783416</v>
      </c>
      <c r="I351" s="20">
        <v>9670.118267668995</v>
      </c>
      <c r="J351" s="20">
        <v>11068.933980733118</v>
      </c>
      <c r="K351" s="20">
        <v>12429.943863714425</v>
      </c>
      <c r="L351" s="20">
        <v>13422.091458590439</v>
      </c>
      <c r="M351" s="20">
        <v>14073.986582721125</v>
      </c>
      <c r="N351" s="20">
        <v>14512.329855843484</v>
      </c>
      <c r="O351" s="20">
        <v>14782.079562380321</v>
      </c>
      <c r="P351" s="20">
        <v>14902.649506968753</v>
      </c>
      <c r="Q351" s="20">
        <v>14805.580483783151</v>
      </c>
      <c r="R351" s="20">
        <v>14365.193652277938</v>
      </c>
      <c r="S351" s="20">
        <v>14176.164501863866</v>
      </c>
      <c r="T351" s="20">
        <v>14475.545804952097</v>
      </c>
      <c r="U351" s="20">
        <v>13781.757733972887</v>
      </c>
      <c r="V351" s="20">
        <v>13104.318130056516</v>
      </c>
      <c r="W351" s="20">
        <v>12394.181592014465</v>
      </c>
      <c r="X351" s="20">
        <v>11501.146578706912</v>
      </c>
      <c r="Y351" s="20">
        <v>10446.670453153825</v>
      </c>
      <c r="AA351" s="37">
        <f t="shared" si="6"/>
        <v>14902.649506968753</v>
      </c>
    </row>
    <row r="352" spans="1:27" ht="12" x14ac:dyDescent="0.25">
      <c r="A352" s="17">
        <v>42711</v>
      </c>
      <c r="B352" s="20">
        <v>9359.4973934750633</v>
      </c>
      <c r="C352" s="20">
        <v>8675.9271144101258</v>
      </c>
      <c r="D352" s="20">
        <v>8225.3224909906385</v>
      </c>
      <c r="E352" s="20">
        <v>7932.0718630509728</v>
      </c>
      <c r="F352" s="20">
        <v>7850.3295277367797</v>
      </c>
      <c r="G352" s="20">
        <v>7965.7905763680774</v>
      </c>
      <c r="H352" s="20">
        <v>8266.193658647735</v>
      </c>
      <c r="I352" s="20">
        <v>8812.8455260613991</v>
      </c>
      <c r="J352" s="20">
        <v>10108.461540791353</v>
      </c>
      <c r="K352" s="20">
        <v>11389.772646841324</v>
      </c>
      <c r="L352" s="20">
        <v>12206.174220791823</v>
      </c>
      <c r="M352" s="20">
        <v>12734.434062759794</v>
      </c>
      <c r="N352" s="20">
        <v>13010.314444445194</v>
      </c>
      <c r="O352" s="20">
        <v>13161.537764776451</v>
      </c>
      <c r="P352" s="20">
        <v>13206.496049199255</v>
      </c>
      <c r="Q352" s="20">
        <v>13010.314444445194</v>
      </c>
      <c r="R352" s="20">
        <v>12741.586517099786</v>
      </c>
      <c r="S352" s="20">
        <v>13057.316287250855</v>
      </c>
      <c r="T352" s="20">
        <v>13864.521848478507</v>
      </c>
      <c r="U352" s="20">
        <v>13335.240227319109</v>
      </c>
      <c r="V352" s="20">
        <v>12765.087438502615</v>
      </c>
      <c r="W352" s="20">
        <v>11936.424514254986</v>
      </c>
      <c r="X352" s="20">
        <v>10856.403908916216</v>
      </c>
      <c r="Y352" s="20">
        <v>9662.9658133290031</v>
      </c>
      <c r="AA352" s="37">
        <f t="shared" si="6"/>
        <v>13864.521848478507</v>
      </c>
    </row>
    <row r="353" spans="1:27" ht="12" x14ac:dyDescent="0.25">
      <c r="A353" s="17">
        <v>42712</v>
      </c>
      <c r="B353" s="20">
        <v>8645.2737386673034</v>
      </c>
      <c r="C353" s="20">
        <v>8026.0755486622948</v>
      </c>
      <c r="D353" s="20">
        <v>7715.4546744683621</v>
      </c>
      <c r="E353" s="20">
        <v>7607.1460801770572</v>
      </c>
      <c r="F353" s="20">
        <v>7731.8031415312007</v>
      </c>
      <c r="G353" s="20">
        <v>8419.4605373618469</v>
      </c>
      <c r="H353" s="20">
        <v>9745.7299278346236</v>
      </c>
      <c r="I353" s="20">
        <v>10477.323828896648</v>
      </c>
      <c r="J353" s="20">
        <v>10958.581828058957</v>
      </c>
      <c r="K353" s="20">
        <v>11521.582162535458</v>
      </c>
      <c r="L353" s="20">
        <v>12007.949057654905</v>
      </c>
      <c r="M353" s="20">
        <v>12324.700606997403</v>
      </c>
      <c r="N353" s="20">
        <v>12530.078224474311</v>
      </c>
      <c r="O353" s="20">
        <v>12695.606453485552</v>
      </c>
      <c r="P353" s="20">
        <v>12772.239892842606</v>
      </c>
      <c r="Q353" s="20">
        <v>12864.200020071074</v>
      </c>
      <c r="R353" s="20">
        <v>12828.437748371114</v>
      </c>
      <c r="S353" s="20">
        <v>13275.977034216319</v>
      </c>
      <c r="T353" s="20">
        <v>14139.38045097248</v>
      </c>
      <c r="U353" s="20">
        <v>13895.17522422133</v>
      </c>
      <c r="V353" s="20">
        <v>13213.648503539247</v>
      </c>
      <c r="W353" s="20">
        <v>12257.263180363194</v>
      </c>
      <c r="X353" s="20">
        <v>11122.066498687342</v>
      </c>
      <c r="Y353" s="20">
        <v>9786.6010954917201</v>
      </c>
      <c r="AA353" s="37">
        <f t="shared" si="6"/>
        <v>14139.38045097248</v>
      </c>
    </row>
    <row r="354" spans="1:27" ht="12" x14ac:dyDescent="0.25">
      <c r="A354" s="17">
        <v>42713</v>
      </c>
      <c r="B354" s="18">
        <v>8714.7547236843675</v>
      </c>
      <c r="C354" s="18">
        <v>8143.5801556764463</v>
      </c>
      <c r="D354" s="18">
        <v>7855.4384236939168</v>
      </c>
      <c r="E354" s="18">
        <v>7774.7178675711521</v>
      </c>
      <c r="F354" s="18">
        <v>7906.5273832652874</v>
      </c>
      <c r="G354" s="18">
        <v>8664.6875433044243</v>
      </c>
      <c r="H354" s="18">
        <v>10222.900810231224</v>
      </c>
      <c r="I354" s="18">
        <v>10945.298698570401</v>
      </c>
      <c r="J354" s="18">
        <v>11314.160986675695</v>
      </c>
      <c r="K354" s="18">
        <v>11612.520510572498</v>
      </c>
      <c r="L354" s="18">
        <v>11789.288310689441</v>
      </c>
      <c r="M354" s="18">
        <v>11827.094140772255</v>
      </c>
      <c r="N354" s="18">
        <v>11811.767452900844</v>
      </c>
      <c r="O354" s="18">
        <v>11744.330026266634</v>
      </c>
      <c r="P354" s="18">
        <v>11637.043211166756</v>
      </c>
      <c r="Q354" s="18">
        <v>11479.689215686936</v>
      </c>
      <c r="R354" s="18">
        <v>11557.344434235418</v>
      </c>
      <c r="S354" s="18">
        <v>12368.63711222878</v>
      </c>
      <c r="T354" s="18">
        <v>13402.677653953318</v>
      </c>
      <c r="U354" s="18">
        <v>13290.281942896303</v>
      </c>
      <c r="V354" s="18">
        <v>12852.960448965372</v>
      </c>
      <c r="W354" s="18">
        <v>12116.257651946211</v>
      </c>
      <c r="X354" s="18">
        <v>11053.607292861707</v>
      </c>
      <c r="Y354" s="18">
        <v>9937.8244158229754</v>
      </c>
      <c r="AA354" s="37">
        <f t="shared" si="6"/>
        <v>13402.677653953318</v>
      </c>
    </row>
    <row r="355" spans="1:27" ht="12" x14ac:dyDescent="0.25">
      <c r="A355" s="17">
        <v>42714</v>
      </c>
      <c r="B355" s="20">
        <v>9076.4645574496699</v>
      </c>
      <c r="C355" s="20">
        <v>8699.4280358129563</v>
      </c>
      <c r="D355" s="20">
        <v>8522.6602356960157</v>
      </c>
      <c r="E355" s="20">
        <v>8626.88171322161</v>
      </c>
      <c r="F355" s="20">
        <v>8924.2194579269872</v>
      </c>
      <c r="G355" s="20">
        <v>10046.133010114281</v>
      </c>
      <c r="H355" s="20">
        <v>11937.446293446414</v>
      </c>
      <c r="I355" s="20">
        <v>12980.682847893799</v>
      </c>
      <c r="J355" s="20">
        <v>12886.679162282477</v>
      </c>
      <c r="K355" s="20">
        <v>12565.840496174271</v>
      </c>
      <c r="L355" s="20">
        <v>12312.439256700274</v>
      </c>
      <c r="M355" s="20">
        <v>12002.840161697768</v>
      </c>
      <c r="N355" s="20">
        <v>11738.19935111807</v>
      </c>
      <c r="O355" s="20">
        <v>11556.32265504399</v>
      </c>
      <c r="P355" s="20">
        <v>11332.553012121389</v>
      </c>
      <c r="Q355" s="20">
        <v>11246.723560041486</v>
      </c>
      <c r="R355" s="20">
        <v>11368.315283821348</v>
      </c>
      <c r="S355" s="20">
        <v>12318.569931848839</v>
      </c>
      <c r="T355" s="20">
        <v>13595.7939211331</v>
      </c>
      <c r="U355" s="20">
        <v>13594.772141941672</v>
      </c>
      <c r="V355" s="20">
        <v>13411.873666676165</v>
      </c>
      <c r="W355" s="20">
        <v>12777.348788799743</v>
      </c>
      <c r="X355" s="20">
        <v>11797.46254422086</v>
      </c>
      <c r="Y355" s="20">
        <v>10709.267705350669</v>
      </c>
      <c r="AA355" s="37">
        <f t="shared" si="6"/>
        <v>13595.7939211331</v>
      </c>
    </row>
    <row r="356" spans="1:27" ht="12" x14ac:dyDescent="0.25">
      <c r="A356" s="17">
        <v>42715</v>
      </c>
      <c r="B356" s="20">
        <v>9989.9351545857735</v>
      </c>
      <c r="C356" s="20">
        <v>9648.6609046490194</v>
      </c>
      <c r="D356" s="20">
        <v>9568.9621277176811</v>
      </c>
      <c r="E356" s="20">
        <v>9595.5283866947939</v>
      </c>
      <c r="F356" s="20">
        <v>9950.0857661201044</v>
      </c>
      <c r="G356" s="20">
        <v>11053.607292861707</v>
      </c>
      <c r="H356" s="20">
        <v>13018.488677976613</v>
      </c>
      <c r="I356" s="20">
        <v>13926.85037915558</v>
      </c>
      <c r="J356" s="20">
        <v>13542.661403178874</v>
      </c>
      <c r="K356" s="20">
        <v>13150.298193670749</v>
      </c>
      <c r="L356" s="20">
        <v>12662.909519359875</v>
      </c>
      <c r="M356" s="20">
        <v>12336.961957294532</v>
      </c>
      <c r="N356" s="20">
        <v>12013.057953612042</v>
      </c>
      <c r="O356" s="20">
        <v>11767.830947669465</v>
      </c>
      <c r="P356" s="20">
        <v>11536.90885040687</v>
      </c>
      <c r="Q356" s="20">
        <v>11439.839827221267</v>
      </c>
      <c r="R356" s="20">
        <v>11568.584005341119</v>
      </c>
      <c r="S356" s="20">
        <v>12466.727914605812</v>
      </c>
      <c r="T356" s="20">
        <v>13530.400052881745</v>
      </c>
      <c r="U356" s="20">
        <v>13447.635938376125</v>
      </c>
      <c r="V356" s="20">
        <v>13191.169361327844</v>
      </c>
      <c r="W356" s="20">
        <v>12549.492029111432</v>
      </c>
      <c r="X356" s="20">
        <v>11478.667436495509</v>
      </c>
      <c r="Y356" s="20">
        <v>10404.777506305301</v>
      </c>
      <c r="AA356" s="37">
        <f t="shared" si="6"/>
        <v>13926.85037915558</v>
      </c>
    </row>
    <row r="357" spans="1:27" ht="12" x14ac:dyDescent="0.25">
      <c r="A357" s="17">
        <v>42716</v>
      </c>
      <c r="B357" s="20">
        <v>9620.0510872890518</v>
      </c>
      <c r="C357" s="20">
        <v>9213.3829691009432</v>
      </c>
      <c r="D357" s="20">
        <v>9070.3338823011054</v>
      </c>
      <c r="E357" s="20">
        <v>9052.9636360468394</v>
      </c>
      <c r="F357" s="20">
        <v>9408.5427946635791</v>
      </c>
      <c r="G357" s="20">
        <v>10470.171374556656</v>
      </c>
      <c r="H357" s="20">
        <v>12222.522687854662</v>
      </c>
      <c r="I357" s="20">
        <v>13066.512299973701</v>
      </c>
      <c r="J357" s="20">
        <v>13125.775493076491</v>
      </c>
      <c r="K357" s="20">
        <v>13114.53592197079</v>
      </c>
      <c r="L357" s="20">
        <v>12910.180083685307</v>
      </c>
      <c r="M357" s="20">
        <v>12647.582831488464</v>
      </c>
      <c r="N357" s="20">
        <v>12329.80950295454</v>
      </c>
      <c r="O357" s="20">
        <v>12060.059796417703</v>
      </c>
      <c r="P357" s="20">
        <v>11782.135856349449</v>
      </c>
      <c r="Q357" s="20">
        <v>11684.045053972417</v>
      </c>
      <c r="R357" s="20">
        <v>11838.333711877956</v>
      </c>
      <c r="S357" s="20">
        <v>12806.980385351138</v>
      </c>
      <c r="T357" s="20">
        <v>13711.254969764395</v>
      </c>
      <c r="U357" s="20">
        <v>13545.726740753156</v>
      </c>
      <c r="V357" s="20">
        <v>13344.436240041956</v>
      </c>
      <c r="W357" s="20">
        <v>12849.89511139109</v>
      </c>
      <c r="X357" s="20">
        <v>12120.344768711921</v>
      </c>
      <c r="Y357" s="20">
        <v>11237.527547318639</v>
      </c>
      <c r="AA357" s="37">
        <f t="shared" si="6"/>
        <v>13711.254969764395</v>
      </c>
    </row>
    <row r="358" spans="1:27" ht="12" x14ac:dyDescent="0.25">
      <c r="A358" s="17">
        <v>42717</v>
      </c>
      <c r="B358" s="20">
        <v>10432.365544473842</v>
      </c>
      <c r="C358" s="20">
        <v>10080.873502622813</v>
      </c>
      <c r="D358" s="20">
        <v>9914.3234944201449</v>
      </c>
      <c r="E358" s="20">
        <v>9934.7590782486932</v>
      </c>
      <c r="F358" s="20">
        <v>10125.831787045619</v>
      </c>
      <c r="G358" s="20">
        <v>10641.830278716461</v>
      </c>
      <c r="H358" s="20">
        <v>11434.73093126413</v>
      </c>
      <c r="I358" s="20">
        <v>12374.767787377345</v>
      </c>
      <c r="J358" s="20">
        <v>12928.572109131001</v>
      </c>
      <c r="K358" s="20">
        <v>12895.875175005323</v>
      </c>
      <c r="L358" s="20">
        <v>12505.555523880053</v>
      </c>
      <c r="M358" s="20">
        <v>12144.867469306178</v>
      </c>
      <c r="N358" s="20">
        <v>11876.139541960771</v>
      </c>
      <c r="O358" s="20">
        <v>11609.455172998216</v>
      </c>
      <c r="P358" s="20">
        <v>11372.402400587058</v>
      </c>
      <c r="Q358" s="20">
        <v>11247.745339232913</v>
      </c>
      <c r="R358" s="20">
        <v>11213.004846724381</v>
      </c>
      <c r="S358" s="20">
        <v>11839.355491069384</v>
      </c>
      <c r="T358" s="20">
        <v>12597.515651108521</v>
      </c>
      <c r="U358" s="20">
        <v>12355.353982740224</v>
      </c>
      <c r="V358" s="20">
        <v>12095.822068117663</v>
      </c>
      <c r="W358" s="20">
        <v>11711.633092140957</v>
      </c>
      <c r="X358" s="20">
        <v>11129.218953027334</v>
      </c>
      <c r="Y358" s="20">
        <v>10484.47628323664</v>
      </c>
      <c r="AA358" s="37">
        <f t="shared" si="6"/>
        <v>12928.572109131001</v>
      </c>
    </row>
    <row r="359" spans="1:27" ht="12" x14ac:dyDescent="0.25">
      <c r="A359" s="17">
        <v>42718</v>
      </c>
      <c r="B359" s="20">
        <v>9822.3633671916796</v>
      </c>
      <c r="C359" s="20">
        <v>9407.5210154721517</v>
      </c>
      <c r="D359" s="20">
        <v>9264.4719286723139</v>
      </c>
      <c r="E359" s="20">
        <v>9276.7332789694428</v>
      </c>
      <c r="F359" s="20">
        <v>9420.8041449607063</v>
      </c>
      <c r="G359" s="20">
        <v>9833.6029382973811</v>
      </c>
      <c r="H359" s="20">
        <v>10584.610643996526</v>
      </c>
      <c r="I359" s="20">
        <v>11514.429708195466</v>
      </c>
      <c r="J359" s="20">
        <v>12358.419320314506</v>
      </c>
      <c r="K359" s="20">
        <v>12453.444785117255</v>
      </c>
      <c r="L359" s="20">
        <v>12115.235872754783</v>
      </c>
      <c r="M359" s="20">
        <v>11857.747516515077</v>
      </c>
      <c r="N359" s="20">
        <v>11657.478794995304</v>
      </c>
      <c r="O359" s="20">
        <v>11491.950565984065</v>
      </c>
      <c r="P359" s="20">
        <v>11380.576634118477</v>
      </c>
      <c r="Q359" s="20">
        <v>11281.464052550018</v>
      </c>
      <c r="R359" s="20">
        <v>11285.551169315728</v>
      </c>
      <c r="S359" s="20">
        <v>11942.555189403551</v>
      </c>
      <c r="T359" s="20">
        <v>13022.575794742323</v>
      </c>
      <c r="U359" s="20">
        <v>12889.744499856759</v>
      </c>
      <c r="V359" s="20">
        <v>12583.210742428537</v>
      </c>
      <c r="W359" s="20">
        <v>12016.123291186324</v>
      </c>
      <c r="X359" s="20">
        <v>11051.563734478852</v>
      </c>
      <c r="Y359" s="20">
        <v>10105.396203217071</v>
      </c>
      <c r="AA359" s="37">
        <f t="shared" si="6"/>
        <v>13022.575794742323</v>
      </c>
    </row>
    <row r="360" spans="1:27" ht="12" x14ac:dyDescent="0.25">
      <c r="A360" s="17">
        <v>42719</v>
      </c>
      <c r="B360" s="20">
        <v>9392.1943276007405</v>
      </c>
      <c r="C360" s="20">
        <v>9030.4844938354363</v>
      </c>
      <c r="D360" s="20">
        <v>9002.8964556668961</v>
      </c>
      <c r="E360" s="20">
        <v>9080.5516742153795</v>
      </c>
      <c r="F360" s="20">
        <v>9499.4811427006171</v>
      </c>
      <c r="G360" s="20">
        <v>10567.24039774226</v>
      </c>
      <c r="H360" s="20">
        <v>12467.749693797239</v>
      </c>
      <c r="I360" s="20">
        <v>13442.527042418988</v>
      </c>
      <c r="J360" s="20">
        <v>13360.784707104795</v>
      </c>
      <c r="K360" s="20">
        <v>12883.613824708194</v>
      </c>
      <c r="L360" s="20">
        <v>12532.121782857166</v>
      </c>
      <c r="M360" s="20">
        <v>12251.132505214629</v>
      </c>
      <c r="N360" s="20">
        <v>12184.716857771848</v>
      </c>
      <c r="O360" s="20">
        <v>12078.451821863397</v>
      </c>
      <c r="P360" s="20">
        <v>11950.72942293497</v>
      </c>
      <c r="Q360" s="20">
        <v>11931.315618297849</v>
      </c>
      <c r="R360" s="20">
        <v>11961.968994040672</v>
      </c>
      <c r="S360" s="20">
        <v>12674.149090465577</v>
      </c>
      <c r="T360" s="20">
        <v>13775.627058824322</v>
      </c>
      <c r="U360" s="20">
        <v>13665.274906150162</v>
      </c>
      <c r="V360" s="20">
        <v>13237.149424942078</v>
      </c>
      <c r="W360" s="20">
        <v>12455.48834350011</v>
      </c>
      <c r="X360" s="20">
        <v>11380.576634118477</v>
      </c>
      <c r="Y360" s="20">
        <v>10244.358173251199</v>
      </c>
      <c r="AA360" s="37">
        <f t="shared" si="6"/>
        <v>13775.627058824322</v>
      </c>
    </row>
    <row r="361" spans="1:27" ht="12" x14ac:dyDescent="0.25">
      <c r="A361" s="17">
        <v>42720</v>
      </c>
      <c r="B361" s="20">
        <v>9379.9329773036116</v>
      </c>
      <c r="C361" s="20">
        <v>8969.1777423497933</v>
      </c>
      <c r="D361" s="20">
        <v>8818.9762012099636</v>
      </c>
      <c r="E361" s="20">
        <v>8873.1304983556165</v>
      </c>
      <c r="F361" s="20">
        <v>9172.5118014438467</v>
      </c>
      <c r="G361" s="20">
        <v>10174.877188234135</v>
      </c>
      <c r="H361" s="20">
        <v>12009.99261603776</v>
      </c>
      <c r="I361" s="20">
        <v>12851.938669773945</v>
      </c>
      <c r="J361" s="20">
        <v>12764.065659311189</v>
      </c>
      <c r="K361" s="20">
        <v>12433.009201288707</v>
      </c>
      <c r="L361" s="20">
        <v>12213.326675131815</v>
      </c>
      <c r="M361" s="20">
        <v>12100.9309640748</v>
      </c>
      <c r="N361" s="20">
        <v>12063.125133991985</v>
      </c>
      <c r="O361" s="20">
        <v>12080.495380246251</v>
      </c>
      <c r="P361" s="20">
        <v>12060.059796417703</v>
      </c>
      <c r="Q361" s="20">
        <v>12086.626055394816</v>
      </c>
      <c r="R361" s="20">
        <v>12101.952743266227</v>
      </c>
      <c r="S361" s="20">
        <v>12644.517493914182</v>
      </c>
      <c r="T361" s="20">
        <v>13630.53441364163</v>
      </c>
      <c r="U361" s="20">
        <v>13449.679496758979</v>
      </c>
      <c r="V361" s="20">
        <v>12919.376096408154</v>
      </c>
      <c r="W361" s="20">
        <v>12021.232187143461</v>
      </c>
      <c r="X361" s="20">
        <v>10951.429373718966</v>
      </c>
      <c r="Y361" s="20">
        <v>9774.3397451945912</v>
      </c>
      <c r="AA361" s="37">
        <f t="shared" si="6"/>
        <v>13630.53441364163</v>
      </c>
    </row>
    <row r="362" spans="1:27" ht="12" x14ac:dyDescent="0.25">
      <c r="A362" s="17">
        <v>42721</v>
      </c>
      <c r="B362" s="20">
        <v>8793.4317214242783</v>
      </c>
      <c r="C362" s="20">
        <v>8277.4332297534365</v>
      </c>
      <c r="D362" s="20">
        <v>8073.0773914679548</v>
      </c>
      <c r="E362" s="20">
        <v>8049.5764700651252</v>
      </c>
      <c r="F362" s="20">
        <v>8314.2172806448234</v>
      </c>
      <c r="G362" s="20">
        <v>9201.1216188038143</v>
      </c>
      <c r="H362" s="20">
        <v>10786.922923899152</v>
      </c>
      <c r="I362" s="20">
        <v>11637.043211166756</v>
      </c>
      <c r="J362" s="20">
        <v>11721.850884055231</v>
      </c>
      <c r="K362" s="20">
        <v>11820.96346562369</v>
      </c>
      <c r="L362" s="20">
        <v>11909.858255277875</v>
      </c>
      <c r="M362" s="20">
        <v>11961.968994040672</v>
      </c>
      <c r="N362" s="20">
        <v>12066.190471566268</v>
      </c>
      <c r="O362" s="20">
        <v>12193.912870494694</v>
      </c>
      <c r="P362" s="20">
        <v>12327.765944571685</v>
      </c>
      <c r="Q362" s="20">
        <v>12462.640797840102</v>
      </c>
      <c r="R362" s="20">
        <v>12396.22515039732</v>
      </c>
      <c r="S362" s="20">
        <v>12882.592045516767</v>
      </c>
      <c r="T362" s="20">
        <v>13740.88656631579</v>
      </c>
      <c r="U362" s="20">
        <v>13470.115080587528</v>
      </c>
      <c r="V362" s="20">
        <v>12894.853395813896</v>
      </c>
      <c r="W362" s="20">
        <v>12128.51900224334</v>
      </c>
      <c r="X362" s="20">
        <v>11038.280604990296</v>
      </c>
      <c r="Y362" s="20">
        <v>9806.014900128841</v>
      </c>
      <c r="AA362" s="37">
        <f t="shared" si="6"/>
        <v>13740.88656631579</v>
      </c>
    </row>
    <row r="363" spans="1:27" ht="12" x14ac:dyDescent="0.25">
      <c r="A363" s="17">
        <v>42722</v>
      </c>
      <c r="B363" s="18">
        <v>8840.4335642299393</v>
      </c>
      <c r="C363" s="18">
        <v>8310.1301638791138</v>
      </c>
      <c r="D363" s="18">
        <v>8092.4911961050757</v>
      </c>
      <c r="E363" s="18">
        <v>8081.2516249993741</v>
      </c>
      <c r="F363" s="18">
        <v>8328.5221893248072</v>
      </c>
      <c r="G363" s="18">
        <v>9162.2940095295726</v>
      </c>
      <c r="H363" s="18">
        <v>10768.530898453459</v>
      </c>
      <c r="I363" s="18">
        <v>11651.34811984674</v>
      </c>
      <c r="J363" s="18">
        <v>11957.881877274962</v>
      </c>
      <c r="K363" s="18">
        <v>12138.736794157614</v>
      </c>
      <c r="L363" s="18">
        <v>12214.348454323243</v>
      </c>
      <c r="M363" s="18">
        <v>12152.01992364617</v>
      </c>
      <c r="N363" s="18">
        <v>12141.802131731896</v>
      </c>
      <c r="O363" s="18">
        <v>12333.89661972025</v>
      </c>
      <c r="P363" s="18">
        <v>12451.401226734401</v>
      </c>
      <c r="Q363" s="18">
        <v>12481.032823285796</v>
      </c>
      <c r="R363" s="18">
        <v>12420.747850991578</v>
      </c>
      <c r="S363" s="18">
        <v>12868.287136836783</v>
      </c>
      <c r="T363" s="18">
        <v>13730.668774401516</v>
      </c>
      <c r="U363" s="18">
        <v>13462.962626247536</v>
      </c>
      <c r="V363" s="18">
        <v>13027.68469069946</v>
      </c>
      <c r="W363" s="18">
        <v>12238.8711549175</v>
      </c>
      <c r="X363" s="18">
        <v>11207.895950767244</v>
      </c>
      <c r="Y363" s="18">
        <v>10041.024114157144</v>
      </c>
      <c r="AA363" s="37">
        <f t="shared" si="6"/>
        <v>13730.668774401516</v>
      </c>
    </row>
    <row r="364" spans="1:27" ht="12" x14ac:dyDescent="0.25">
      <c r="A364" s="17">
        <v>42723</v>
      </c>
      <c r="B364" s="18">
        <v>9106.0961540010649</v>
      </c>
      <c r="C364" s="18">
        <v>8597.250116670215</v>
      </c>
      <c r="D364" s="18">
        <v>8349.9795523447829</v>
      </c>
      <c r="E364" s="18">
        <v>8311.1519430705412</v>
      </c>
      <c r="F364" s="18">
        <v>8532.8780276102898</v>
      </c>
      <c r="G364" s="18">
        <v>9338.0400304550876</v>
      </c>
      <c r="H364" s="18">
        <v>10789.988261473434</v>
      </c>
      <c r="I364" s="18">
        <v>11729.003338395223</v>
      </c>
      <c r="J364" s="18">
        <v>12052.907342077711</v>
      </c>
      <c r="K364" s="18">
        <v>12236.827596534646</v>
      </c>
      <c r="L364" s="18">
        <v>12398.268708780175</v>
      </c>
      <c r="M364" s="18">
        <v>12461.619018648675</v>
      </c>
      <c r="N364" s="18">
        <v>12454.466564308683</v>
      </c>
      <c r="O364" s="18">
        <v>12512.707978220045</v>
      </c>
      <c r="P364" s="18">
        <v>12511.686199028618</v>
      </c>
      <c r="Q364" s="18">
        <v>12488.185277625787</v>
      </c>
      <c r="R364" s="18">
        <v>12370.680670611635</v>
      </c>
      <c r="S364" s="18">
        <v>12720.12915407981</v>
      </c>
      <c r="T364" s="18">
        <v>13453.766613524689</v>
      </c>
      <c r="U364" s="18">
        <v>13069.577637547984</v>
      </c>
      <c r="V364" s="18">
        <v>12547.448470728577</v>
      </c>
      <c r="W364" s="18">
        <v>11892.488009023609</v>
      </c>
      <c r="X364" s="18">
        <v>11138.41496575018</v>
      </c>
      <c r="Y364" s="18">
        <v>10142.180254108458</v>
      </c>
      <c r="AA364" s="37">
        <f t="shared" si="6"/>
        <v>13453.766613524689</v>
      </c>
    </row>
    <row r="365" spans="1:27" ht="12" x14ac:dyDescent="0.25">
      <c r="A365" s="17">
        <v>42724</v>
      </c>
      <c r="B365" s="18">
        <v>9245.058124035193</v>
      </c>
      <c r="C365" s="18">
        <v>8647.3172970501582</v>
      </c>
      <c r="D365" s="18">
        <v>8339.7617604305087</v>
      </c>
      <c r="E365" s="18">
        <v>8198.7562320135257</v>
      </c>
      <c r="F365" s="18">
        <v>8184.4513233335429</v>
      </c>
      <c r="G365" s="18">
        <v>8486.8979639960562</v>
      </c>
      <c r="H365" s="18">
        <v>9066.2467655353958</v>
      </c>
      <c r="I365" s="18">
        <v>9835.6464966802341</v>
      </c>
      <c r="J365" s="18">
        <v>10838.011883470523</v>
      </c>
      <c r="K365" s="18">
        <v>11604.346277041079</v>
      </c>
      <c r="L365" s="18">
        <v>12026.341083100599</v>
      </c>
      <c r="M365" s="18">
        <v>12101.952743266227</v>
      </c>
      <c r="N365" s="18">
        <v>12405.421163120167</v>
      </c>
      <c r="O365" s="18">
        <v>12441.183434820126</v>
      </c>
      <c r="P365" s="18">
        <v>12476.945706520086</v>
      </c>
      <c r="Q365" s="18">
        <v>12487.16349843436</v>
      </c>
      <c r="R365" s="18">
        <v>12372.72422899449</v>
      </c>
      <c r="S365" s="18">
        <v>12682.323323996996</v>
      </c>
      <c r="T365" s="18">
        <v>13335.240227319109</v>
      </c>
      <c r="U365" s="18">
        <v>12850.916890582517</v>
      </c>
      <c r="V365" s="18">
        <v>12312.439256700274</v>
      </c>
      <c r="W365" s="18">
        <v>11698.349962652401</v>
      </c>
      <c r="X365" s="18">
        <v>10929.97201069899</v>
      </c>
      <c r="Y365" s="18">
        <v>9980.7391418629268</v>
      </c>
      <c r="AA365" s="37">
        <f t="shared" si="6"/>
        <v>13335.240227319109</v>
      </c>
    </row>
    <row r="366" spans="1:27" ht="12" x14ac:dyDescent="0.25">
      <c r="A366" s="17">
        <v>42725</v>
      </c>
      <c r="B366" s="18">
        <v>9019.2449227297348</v>
      </c>
      <c r="C366" s="18">
        <v>8342.827098004791</v>
      </c>
      <c r="D366" s="18">
        <v>7927.9847462852631</v>
      </c>
      <c r="E366" s="18">
        <v>7735.8902582969104</v>
      </c>
      <c r="F366" s="18">
        <v>7709.3239993197976</v>
      </c>
      <c r="G366" s="18">
        <v>7849.3077485453523</v>
      </c>
      <c r="H366" s="18">
        <v>8217.1482574592192</v>
      </c>
      <c r="I366" s="18">
        <v>8831.2375515070926</v>
      </c>
      <c r="J366" s="18">
        <v>10033.871659817152</v>
      </c>
      <c r="K366" s="18">
        <v>11224.244417830083</v>
      </c>
      <c r="L366" s="18">
        <v>11949.707643743543</v>
      </c>
      <c r="M366" s="18">
        <v>12325.722386188831</v>
      </c>
      <c r="N366" s="18">
        <v>12713.998478931246</v>
      </c>
      <c r="O366" s="18">
        <v>12829.459527562542</v>
      </c>
      <c r="P366" s="18">
        <v>12742.608296291213</v>
      </c>
      <c r="Q366" s="18">
        <v>12581.167184045682</v>
      </c>
      <c r="R366" s="18">
        <v>12449.357668351546</v>
      </c>
      <c r="S366" s="18">
        <v>12952.073030533831</v>
      </c>
      <c r="T366" s="18">
        <v>13725.559878444379</v>
      </c>
      <c r="U366" s="18">
        <v>13413.91722505902</v>
      </c>
      <c r="V366" s="18">
        <v>12974.552172745234</v>
      </c>
      <c r="W366" s="18">
        <v>12327.765944571685</v>
      </c>
      <c r="X366" s="18">
        <v>11424.513139349856</v>
      </c>
      <c r="Y366" s="18">
        <v>10262.750198696891</v>
      </c>
      <c r="AA366" s="37">
        <f t="shared" si="6"/>
        <v>13725.559878444379</v>
      </c>
    </row>
    <row r="367" spans="1:27" ht="12" x14ac:dyDescent="0.25">
      <c r="A367" s="17">
        <v>42726</v>
      </c>
      <c r="B367" s="20">
        <v>9201.1216188038143</v>
      </c>
      <c r="C367" s="20">
        <v>8497.1157559103303</v>
      </c>
      <c r="D367" s="20">
        <v>8074.0991706593823</v>
      </c>
      <c r="E367" s="20">
        <v>7864.6344364167635</v>
      </c>
      <c r="F367" s="20">
        <v>7927.9847462852631</v>
      </c>
      <c r="G367" s="20">
        <v>8433.7654460418307</v>
      </c>
      <c r="H367" s="20">
        <v>9317.6044466265394</v>
      </c>
      <c r="I367" s="20">
        <v>10198.378109636966</v>
      </c>
      <c r="J367" s="20">
        <v>11368.315283821348</v>
      </c>
      <c r="K367" s="20">
        <v>12485.119940051505</v>
      </c>
      <c r="L367" s="20">
        <v>13407.786549910456</v>
      </c>
      <c r="M367" s="20">
        <v>13991.222468215507</v>
      </c>
      <c r="N367" s="20">
        <v>14382.563898532204</v>
      </c>
      <c r="O367" s="20">
        <v>14671.72740970616</v>
      </c>
      <c r="P367" s="20">
        <v>14873.017910417359</v>
      </c>
      <c r="Q367" s="20">
        <v>14772.883549657474</v>
      </c>
      <c r="R367" s="20">
        <v>14425.478624572155</v>
      </c>
      <c r="S367" s="20">
        <v>14628.812683666209</v>
      </c>
      <c r="T367" s="20">
        <v>15397.19063561962</v>
      </c>
      <c r="U367" s="20">
        <v>14981.326504708664</v>
      </c>
      <c r="V367" s="20">
        <v>14359.062977129373</v>
      </c>
      <c r="W367" s="20">
        <v>13610.098829813081</v>
      </c>
      <c r="X367" s="20">
        <v>12592.406755151384</v>
      </c>
      <c r="Y367" s="20">
        <v>11207.895950767244</v>
      </c>
      <c r="AA367" s="37">
        <f t="shared" si="6"/>
        <v>15397.19063561962</v>
      </c>
    </row>
    <row r="368" spans="1:27" ht="12" x14ac:dyDescent="0.25">
      <c r="A368" s="17">
        <v>42727</v>
      </c>
      <c r="B368" s="18">
        <v>10006.283621648612</v>
      </c>
      <c r="C368" s="18">
        <v>9163.315788721</v>
      </c>
      <c r="D368" s="18">
        <v>8625.8599340301826</v>
      </c>
      <c r="E368" s="18">
        <v>8356.1102274933473</v>
      </c>
      <c r="F368" s="18">
        <v>8392.8942783847342</v>
      </c>
      <c r="G368" s="18">
        <v>8894.5878613755922</v>
      </c>
      <c r="H368" s="18">
        <v>9749.8170446003332</v>
      </c>
      <c r="I368" s="18">
        <v>10614.242240547921</v>
      </c>
      <c r="J368" s="18">
        <v>11853.660399749368</v>
      </c>
      <c r="K368" s="18">
        <v>13104.318130056516</v>
      </c>
      <c r="L368" s="18">
        <v>14025.962960724037</v>
      </c>
      <c r="M368" s="18">
        <v>14677.858084854724</v>
      </c>
      <c r="N368" s="18">
        <v>15147.876512911333</v>
      </c>
      <c r="O368" s="18">
        <v>15333.84032575112</v>
      </c>
      <c r="P368" s="18">
        <v>14915.93263645731</v>
      </c>
      <c r="Q368" s="18">
        <v>14466.34979222925</v>
      </c>
      <c r="R368" s="18">
        <v>14066.834128381133</v>
      </c>
      <c r="S368" s="18">
        <v>14223.166344669527</v>
      </c>
      <c r="T368" s="18">
        <v>14937.389999477286</v>
      </c>
      <c r="U368" s="18">
        <v>14532.765439672032</v>
      </c>
      <c r="V368" s="18">
        <v>13950.35130055841</v>
      </c>
      <c r="W368" s="18">
        <v>13501.790235521778</v>
      </c>
      <c r="X368" s="18">
        <v>12843.764436242525</v>
      </c>
      <c r="Y368" s="18">
        <v>11988.535253017784</v>
      </c>
      <c r="AA368" s="37">
        <f t="shared" si="6"/>
        <v>15333.84032575112</v>
      </c>
    </row>
    <row r="369" spans="1:27" ht="12" x14ac:dyDescent="0.25">
      <c r="A369" s="17">
        <v>42728</v>
      </c>
      <c r="B369" s="18">
        <v>10945.298698570401</v>
      </c>
      <c r="C369" s="18">
        <v>10137.071358151321</v>
      </c>
      <c r="D369" s="18">
        <v>9610.8550745662051</v>
      </c>
      <c r="E369" s="18">
        <v>9378.9111981121841</v>
      </c>
      <c r="F369" s="18">
        <v>9325.7786801579587</v>
      </c>
      <c r="G369" s="18">
        <v>9640.4866711176001</v>
      </c>
      <c r="H369" s="18">
        <v>10226.987926996933</v>
      </c>
      <c r="I369" s="18">
        <v>10969.821399164659</v>
      </c>
      <c r="J369" s="18">
        <v>12378.854904143054</v>
      </c>
      <c r="K369" s="18">
        <v>13948.307742175555</v>
      </c>
      <c r="L369" s="18">
        <v>15158.094304825607</v>
      </c>
      <c r="M369" s="18">
        <v>15964.278086861832</v>
      </c>
      <c r="N369" s="18">
        <v>16382.185776155642</v>
      </c>
      <c r="O369" s="18">
        <v>16454.732098746987</v>
      </c>
      <c r="P369" s="18">
        <v>16508.886395892641</v>
      </c>
      <c r="Q369" s="18">
        <v>16312.704791138578</v>
      </c>
      <c r="R369" s="18">
        <v>16100.174719321678</v>
      </c>
      <c r="S369" s="18">
        <v>16293.290986501457</v>
      </c>
      <c r="T369" s="18">
        <v>16473.12412419268</v>
      </c>
      <c r="U369" s="18">
        <v>15541.261501610885</v>
      </c>
      <c r="V369" s="18">
        <v>14664.574955366168</v>
      </c>
      <c r="W369" s="18">
        <v>13923.785041581297</v>
      </c>
      <c r="X369" s="18">
        <v>13202.408932433545</v>
      </c>
      <c r="Y369" s="18">
        <v>12170.411949091864</v>
      </c>
      <c r="AA369" s="37">
        <f t="shared" si="6"/>
        <v>16508.886395892641</v>
      </c>
    </row>
    <row r="370" spans="1:27" ht="12" x14ac:dyDescent="0.25">
      <c r="A370" s="17">
        <v>42729</v>
      </c>
      <c r="B370" s="18">
        <v>11120.022940304487</v>
      </c>
      <c r="C370" s="18">
        <v>10307.708483119697</v>
      </c>
      <c r="D370" s="18">
        <v>9581.2234780148101</v>
      </c>
      <c r="E370" s="18">
        <v>9022.310260304017</v>
      </c>
      <c r="F370" s="18">
        <v>8638.1212843273115</v>
      </c>
      <c r="G370" s="18">
        <v>8569.6620785016767</v>
      </c>
      <c r="H370" s="18">
        <v>8729.0596323643513</v>
      </c>
      <c r="I370" s="18">
        <v>9172.5118014438467</v>
      </c>
      <c r="J370" s="18">
        <v>10222.900810231224</v>
      </c>
      <c r="K370" s="18">
        <v>11292.70362365572</v>
      </c>
      <c r="L370" s="18">
        <v>11964.012552423526</v>
      </c>
      <c r="M370" s="18">
        <v>12301.199685594573</v>
      </c>
      <c r="N370" s="18">
        <v>12418.704292608723</v>
      </c>
      <c r="O370" s="18">
        <v>12333.89661972025</v>
      </c>
      <c r="P370" s="18">
        <v>12153.041702837598</v>
      </c>
      <c r="Q370" s="18">
        <v>11771.918064435175</v>
      </c>
      <c r="R370" s="18">
        <v>11365.249946247066</v>
      </c>
      <c r="S370" s="18">
        <v>11539.974187981152</v>
      </c>
      <c r="T370" s="18">
        <v>12022.253966334889</v>
      </c>
      <c r="U370" s="18">
        <v>11771.918064435175</v>
      </c>
      <c r="V370" s="18">
        <v>11568.584005341119</v>
      </c>
      <c r="W370" s="18">
        <v>11249.788897615768</v>
      </c>
      <c r="X370" s="18">
        <v>10669.418316885001</v>
      </c>
      <c r="Y370" s="18">
        <v>9843.8207302116534</v>
      </c>
      <c r="AA370" s="37">
        <f t="shared" si="6"/>
        <v>12418.704292608723</v>
      </c>
    </row>
    <row r="371" spans="1:27" ht="12" x14ac:dyDescent="0.25">
      <c r="A371" s="17">
        <v>42730</v>
      </c>
      <c r="B371" s="18">
        <v>8986.5479886040594</v>
      </c>
      <c r="C371" s="18">
        <v>8389.828940810452</v>
      </c>
      <c r="D371" s="18">
        <v>8117.0138966993336</v>
      </c>
      <c r="E371" s="18">
        <v>7972.9430307080693</v>
      </c>
      <c r="F371" s="18">
        <v>8040.3804573422785</v>
      </c>
      <c r="G371" s="18">
        <v>8405.1556286818632</v>
      </c>
      <c r="H371" s="18">
        <v>9028.4409354525815</v>
      </c>
      <c r="I371" s="18">
        <v>9751.8606029831881</v>
      </c>
      <c r="J371" s="18">
        <v>10660.222304162155</v>
      </c>
      <c r="K371" s="18">
        <v>11505.233695472622</v>
      </c>
      <c r="L371" s="18">
        <v>12153.041702837598</v>
      </c>
      <c r="M371" s="18">
        <v>12419.726071800151</v>
      </c>
      <c r="N371" s="18">
        <v>12412.573617460159</v>
      </c>
      <c r="O371" s="18">
        <v>12256.241401171766</v>
      </c>
      <c r="P371" s="18">
        <v>12160.19415717759</v>
      </c>
      <c r="Q371" s="18">
        <v>12091.734951351953</v>
      </c>
      <c r="R371" s="18">
        <v>12152.01992364617</v>
      </c>
      <c r="S371" s="18">
        <v>12840.699098668243</v>
      </c>
      <c r="T371" s="18">
        <v>13573.314778921696</v>
      </c>
      <c r="U371" s="18">
        <v>13309.695747533424</v>
      </c>
      <c r="V371" s="18">
        <v>12817.198177265413</v>
      </c>
      <c r="W371" s="18">
        <v>12207.195999983251</v>
      </c>
      <c r="X371" s="18">
        <v>11470.49320296409</v>
      </c>
      <c r="Y371" s="18">
        <v>10482.432724853785</v>
      </c>
      <c r="AA371" s="37">
        <f t="shared" si="6"/>
        <v>13573.314778921696</v>
      </c>
    </row>
    <row r="372" spans="1:27" ht="12" x14ac:dyDescent="0.25">
      <c r="A372" s="17">
        <v>42731</v>
      </c>
      <c r="B372" s="18">
        <v>9485.1762340206333</v>
      </c>
      <c r="C372" s="18">
        <v>8760.7347872986011</v>
      </c>
      <c r="D372" s="18">
        <v>8283.563904902001</v>
      </c>
      <c r="E372" s="18">
        <v>8064.9031579365355</v>
      </c>
      <c r="F372" s="18">
        <v>8065.9249371279629</v>
      </c>
      <c r="G372" s="18">
        <v>8227.3660493734933</v>
      </c>
      <c r="H372" s="18">
        <v>8651.4044138158679</v>
      </c>
      <c r="I372" s="18">
        <v>9123.4664002553309</v>
      </c>
      <c r="J372" s="18">
        <v>10229.031485379788</v>
      </c>
      <c r="K372" s="18">
        <v>11552.235538278281</v>
      </c>
      <c r="L372" s="18">
        <v>12575.036508897118</v>
      </c>
      <c r="M372" s="18">
        <v>13233.062308176368</v>
      </c>
      <c r="N372" s="18">
        <v>13641.773984747331</v>
      </c>
      <c r="O372" s="18">
        <v>13774.605279632895</v>
      </c>
      <c r="P372" s="18">
        <v>13779.714175590032</v>
      </c>
      <c r="Q372" s="18">
        <v>13564.11876619885</v>
      </c>
      <c r="R372" s="18">
        <v>13301.521514002005</v>
      </c>
      <c r="S372" s="18">
        <v>13604.989933855944</v>
      </c>
      <c r="T372" s="18">
        <v>14282.429537772317</v>
      </c>
      <c r="U372" s="18">
        <v>13856.347614947088</v>
      </c>
      <c r="V372" s="18">
        <v>13242.258320899215</v>
      </c>
      <c r="W372" s="18">
        <v>12582.188963237109</v>
      </c>
      <c r="X372" s="18">
        <v>11713.676650523812</v>
      </c>
      <c r="Y372" s="18">
        <v>10615.264019739348</v>
      </c>
      <c r="AA372" s="37">
        <f t="shared" si="6"/>
        <v>14282.429537772317</v>
      </c>
    </row>
    <row r="373" spans="1:27" ht="12" x14ac:dyDescent="0.25">
      <c r="A373" s="17">
        <v>42732</v>
      </c>
      <c r="B373" s="18">
        <v>9577.1363612491004</v>
      </c>
      <c r="C373" s="18">
        <v>8804.6712925299798</v>
      </c>
      <c r="D373" s="18">
        <v>8315.2390598362508</v>
      </c>
      <c r="E373" s="18">
        <v>8035.2715613851415</v>
      </c>
      <c r="F373" s="18">
        <v>7897.3313705424407</v>
      </c>
      <c r="G373" s="18">
        <v>7960.6816804109403</v>
      </c>
      <c r="H373" s="18">
        <v>8275.3896713705817</v>
      </c>
      <c r="I373" s="18">
        <v>8685.1231271329725</v>
      </c>
      <c r="J373" s="18">
        <v>10053.285464454273</v>
      </c>
      <c r="K373" s="18">
        <v>11532.82173364116</v>
      </c>
      <c r="L373" s="18">
        <v>12615.907676554214</v>
      </c>
      <c r="M373" s="18">
        <v>13423.113237781867</v>
      </c>
      <c r="N373" s="18">
        <v>13983.048234684087</v>
      </c>
      <c r="O373" s="18">
        <v>14374.389665000785</v>
      </c>
      <c r="P373" s="18">
        <v>14580.78906166912</v>
      </c>
      <c r="Q373" s="18">
        <v>14573.636607329128</v>
      </c>
      <c r="R373" s="18">
        <v>14349.866964406527</v>
      </c>
      <c r="S373" s="18">
        <v>14284.473096155172</v>
      </c>
      <c r="T373" s="18">
        <v>14920.01975322302</v>
      </c>
      <c r="U373" s="18">
        <v>14424.456845380728</v>
      </c>
      <c r="V373" s="18">
        <v>13743.951903890073</v>
      </c>
      <c r="W373" s="18">
        <v>12961.269043256678</v>
      </c>
      <c r="X373" s="18">
        <v>11956.860098083534</v>
      </c>
      <c r="Y373" s="18">
        <v>10699.049913436394</v>
      </c>
      <c r="AA373" s="37">
        <f t="shared" si="6"/>
        <v>14920.01975322302</v>
      </c>
    </row>
    <row r="374" spans="1:27" ht="12" x14ac:dyDescent="0.25">
      <c r="A374" s="17">
        <v>42733</v>
      </c>
      <c r="B374" s="20">
        <v>9621.0728664804792</v>
      </c>
      <c r="C374" s="20">
        <v>8881.3047318870358</v>
      </c>
      <c r="D374" s="20">
        <v>8434.7872252332581</v>
      </c>
      <c r="E374" s="20">
        <v>8238.6056204791948</v>
      </c>
      <c r="F374" s="20">
        <v>8260.0629834991705</v>
      </c>
      <c r="G374" s="20">
        <v>8651.4044138158679</v>
      </c>
      <c r="H374" s="20">
        <v>9464.740650192085</v>
      </c>
      <c r="I374" s="20">
        <v>10230.053264571216</v>
      </c>
      <c r="J374" s="20">
        <v>11469.471423772662</v>
      </c>
      <c r="K374" s="20">
        <v>12868.287136836783</v>
      </c>
      <c r="L374" s="20">
        <v>13975.895780344095</v>
      </c>
      <c r="M374" s="20">
        <v>14692.162993534708</v>
      </c>
      <c r="N374" s="20">
        <v>15065.112398405712</v>
      </c>
      <c r="O374" s="20">
        <v>15231.66240660838</v>
      </c>
      <c r="P374" s="20">
        <v>15354.275909579668</v>
      </c>
      <c r="Q374" s="20">
        <v>15416.60444025674</v>
      </c>
      <c r="R374" s="20">
        <v>15171.377434314163</v>
      </c>
      <c r="S374" s="20">
        <v>15101.896449297099</v>
      </c>
      <c r="T374" s="20">
        <v>15805.902312190583</v>
      </c>
      <c r="U374" s="20">
        <v>15271.51179507405</v>
      </c>
      <c r="V374" s="20">
        <v>14546.048569160588</v>
      </c>
      <c r="W374" s="20">
        <v>13562.075207815995</v>
      </c>
      <c r="X374" s="20">
        <v>12486.141719242933</v>
      </c>
      <c r="Y374" s="20">
        <v>11142.50208251589</v>
      </c>
      <c r="AA374" s="37">
        <f t="shared" si="6"/>
        <v>15805.902312190583</v>
      </c>
    </row>
    <row r="375" spans="1:27" ht="12" x14ac:dyDescent="0.25">
      <c r="A375" s="17">
        <v>42734</v>
      </c>
      <c r="B375" s="20">
        <v>9925.5630655258465</v>
      </c>
      <c r="C375" s="20">
        <v>9128.5752962124679</v>
      </c>
      <c r="D375" s="20">
        <v>8644.251959475876</v>
      </c>
      <c r="E375" s="20">
        <v>8380.6329280876053</v>
      </c>
      <c r="F375" s="20">
        <v>8355.0884483019199</v>
      </c>
      <c r="G375" s="20">
        <v>8747.4516578100447</v>
      </c>
      <c r="H375" s="20">
        <v>9505.6118178491815</v>
      </c>
      <c r="I375" s="20">
        <v>10247.423510825482</v>
      </c>
      <c r="J375" s="20">
        <v>11326.422336972824</v>
      </c>
      <c r="K375" s="20">
        <v>12525.991107708602</v>
      </c>
      <c r="L375" s="20">
        <v>13598.859258707382</v>
      </c>
      <c r="M375" s="20">
        <v>14470.43690899496</v>
      </c>
      <c r="N375" s="20">
        <v>15013.001659642914</v>
      </c>
      <c r="O375" s="20">
        <v>15393.10351885391</v>
      </c>
      <c r="P375" s="20">
        <v>15496.303217188079</v>
      </c>
      <c r="Q375" s="20">
        <v>15369.602597451079</v>
      </c>
      <c r="R375" s="20">
        <v>15072.264852745704</v>
      </c>
      <c r="S375" s="20">
        <v>15069.199515171422</v>
      </c>
      <c r="T375" s="20">
        <v>15764.009365342059</v>
      </c>
      <c r="U375" s="20">
        <v>15236.771302565518</v>
      </c>
      <c r="V375" s="20">
        <v>14582.832620051975</v>
      </c>
      <c r="W375" s="20">
        <v>13646.882880704468</v>
      </c>
      <c r="X375" s="20">
        <v>12638.386818765617</v>
      </c>
      <c r="Y375" s="20">
        <v>11399.990438755598</v>
      </c>
      <c r="AA375" s="37">
        <f t="shared" si="6"/>
        <v>15764.009365342059</v>
      </c>
    </row>
    <row r="376" spans="1:27" ht="12" x14ac:dyDescent="0.25">
      <c r="A376" s="17">
        <v>42735</v>
      </c>
      <c r="B376" s="18">
        <v>10248.445290016909</v>
      </c>
      <c r="C376" s="18">
        <v>9419.7823657692788</v>
      </c>
      <c r="D376" s="18">
        <v>8914.001666012713</v>
      </c>
      <c r="E376" s="18">
        <v>8641.1866219015938</v>
      </c>
      <c r="F376" s="18">
        <v>8617.6857004987633</v>
      </c>
      <c r="G376" s="18">
        <v>8961.003508818374</v>
      </c>
      <c r="H376" s="18">
        <v>9662.9658133290031</v>
      </c>
      <c r="I376" s="18">
        <v>10452.80112830239</v>
      </c>
      <c r="J376" s="18">
        <v>11491.950565984065</v>
      </c>
      <c r="K376" s="18">
        <v>12555.622704259997</v>
      </c>
      <c r="L376" s="18">
        <v>13401.655874761891</v>
      </c>
      <c r="M376" s="18">
        <v>13892.109886647047</v>
      </c>
      <c r="N376" s="18">
        <v>14008.592714469773</v>
      </c>
      <c r="O376" s="18">
        <v>14084.204374635399</v>
      </c>
      <c r="P376" s="18">
        <v>14060.703453232569</v>
      </c>
      <c r="Q376" s="18">
        <v>13913.567249667023</v>
      </c>
      <c r="R376" s="18">
        <v>13955.460196515547</v>
      </c>
      <c r="S376" s="18">
        <v>14680.923422429007</v>
      </c>
      <c r="T376" s="18">
        <v>15303.186950008298</v>
      </c>
      <c r="U376" s="18">
        <v>14570.571269754846</v>
      </c>
      <c r="V376" s="18">
        <v>13692.862944318702</v>
      </c>
      <c r="W376" s="18">
        <v>12732.390504376939</v>
      </c>
      <c r="X376" s="18">
        <v>11753.526038989481</v>
      </c>
      <c r="Y376" s="18">
        <v>10948.364036144683</v>
      </c>
      <c r="AA376" s="37">
        <f t="shared" si="6"/>
        <v>15303.186950008298</v>
      </c>
    </row>
    <row r="377" spans="1:27" ht="12" x14ac:dyDescent="0.25">
      <c r="A377" s="17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AA377" s="37"/>
    </row>
    <row r="378" spans="1:27" ht="12" x14ac:dyDescent="0.25">
      <c r="A378" s="17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AA378" s="37"/>
    </row>
    <row r="379" spans="1:27" x14ac:dyDescent="0.2">
      <c r="A379" s="17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7" ht="12.6" thickBot="1" x14ac:dyDescent="0.3">
      <c r="A380" s="40" t="s">
        <v>30</v>
      </c>
      <c r="B380" s="41">
        <f t="shared" ref="B380:Y380" si="7">MAX(B11:B379)</f>
        <v>16143.089445361627</v>
      </c>
      <c r="C380" s="41">
        <f t="shared" si="7"/>
        <v>14323.300705429414</v>
      </c>
      <c r="D380" s="41">
        <f t="shared" si="7"/>
        <v>13543.683182370301</v>
      </c>
      <c r="E380" s="41">
        <f t="shared" si="7"/>
        <v>13064.468741590847</v>
      </c>
      <c r="F380" s="41">
        <f t="shared" si="7"/>
        <v>13194.234698902126</v>
      </c>
      <c r="G380" s="41">
        <f t="shared" si="7"/>
        <v>14525.61298533204</v>
      </c>
      <c r="H380" s="41">
        <f t="shared" si="7"/>
        <v>16781.701440003759</v>
      </c>
      <c r="I380" s="41">
        <f t="shared" si="7"/>
        <v>17871.939837256803</v>
      </c>
      <c r="J380" s="41">
        <f t="shared" si="7"/>
        <v>17252.741647251794</v>
      </c>
      <c r="K380" s="41">
        <f t="shared" si="7"/>
        <v>17280.329685420333</v>
      </c>
      <c r="L380" s="41">
        <f t="shared" si="7"/>
        <v>18777.236200861487</v>
      </c>
      <c r="M380" s="41">
        <f t="shared" si="7"/>
        <v>20137.224304651369</v>
      </c>
      <c r="N380" s="41">
        <f t="shared" si="7"/>
        <v>21219.288468372994</v>
      </c>
      <c r="O380" s="41">
        <f t="shared" si="7"/>
        <v>22150.129311763365</v>
      </c>
      <c r="P380" s="41">
        <f t="shared" si="7"/>
        <v>22670.214920199913</v>
      </c>
      <c r="Q380" s="41">
        <f t="shared" si="7"/>
        <v>23196.431203785029</v>
      </c>
      <c r="R380" s="41">
        <f t="shared" si="7"/>
        <v>23214.823229230722</v>
      </c>
      <c r="S380" s="41">
        <f t="shared" si="7"/>
        <v>23000.249599030969</v>
      </c>
      <c r="T380" s="41">
        <f t="shared" si="7"/>
        <v>22558.840988334327</v>
      </c>
      <c r="U380" s="41">
        <f t="shared" si="7"/>
        <v>21685.219779663894</v>
      </c>
      <c r="V380" s="41">
        <f t="shared" si="7"/>
        <v>21147.763924973075</v>
      </c>
      <c r="W380" s="41">
        <f t="shared" si="7"/>
        <v>20269.033820345503</v>
      </c>
      <c r="X380" s="41">
        <f t="shared" si="7"/>
        <v>18648.492022741633</v>
      </c>
      <c r="Y380" s="41">
        <f t="shared" si="7"/>
        <v>16929.859422760732</v>
      </c>
      <c r="AA380" s="41">
        <f>SUM(AA11:AA379)</f>
        <v>6274035.8780176723</v>
      </c>
    </row>
    <row r="381" spans="1:27" ht="12" thickTop="1" x14ac:dyDescent="0.2"/>
  </sheetData>
  <mergeCells count="2">
    <mergeCell ref="A5:AA5"/>
    <mergeCell ref="A4:AA4"/>
  </mergeCells>
  <phoneticPr fontId="5" type="noConversion"/>
  <conditionalFormatting sqref="B11:Y69 B71:Y378">
    <cfRule type="cellIs" dxfId="10" priority="15" stopIfTrue="1" operator="equal">
      <formula>$C$7</formula>
    </cfRule>
  </conditionalFormatting>
  <conditionalFormatting sqref="AA380 B380:Y380">
    <cfRule type="cellIs" dxfId="9" priority="16" stopIfTrue="1" operator="equal">
      <formula>$C$7</formula>
    </cfRule>
    <cfRule type="cellIs" dxfId="8" priority="17" stopIfTrue="1" operator="equal">
      <formula>$C$7</formula>
    </cfRule>
  </conditionalFormatting>
  <conditionalFormatting sqref="AA11:AA69 AA71:AA378">
    <cfRule type="cellIs" dxfId="7" priority="18" stopIfTrue="1" operator="equal">
      <formula>$C$7</formula>
    </cfRule>
  </conditionalFormatting>
  <conditionalFormatting sqref="B70:Y70">
    <cfRule type="cellIs" dxfId="6" priority="1" stopIfTrue="1" operator="equal">
      <formula>$C$7</formula>
    </cfRule>
  </conditionalFormatting>
  <conditionalFormatting sqref="AA70">
    <cfRule type="cellIs" dxfId="5" priority="2" stopIfTrue="1" operator="equal">
      <formula>$C$7</formula>
    </cfRule>
  </conditionalFormatting>
  <pageMargins left="0.75" right="0.75" top="1" bottom="1" header="0.5" footer="0.5"/>
  <pageSetup orientation="portrait" r:id="rId1"/>
  <headerFooter alignWithMargins="0"/>
  <ignoredErrors>
    <ignoredError sqref="AA71:AA375 AA11:AA69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A386"/>
  <sheetViews>
    <sheetView showGridLines="0" zoomScale="80" zoomScaleNormal="80" workbookViewId="0">
      <pane xSplit="1" ySplit="9" topLeftCell="B10" activePane="bottomRight" state="frozen"/>
      <selection activeCell="A2" sqref="A1:XFD3"/>
      <selection pane="topRight" activeCell="A2" sqref="A1:XFD3"/>
      <selection pane="bottomLeft" activeCell="A2" sqref="A1:XFD3"/>
      <selection pane="bottomRight" activeCell="A2" sqref="A2"/>
    </sheetView>
  </sheetViews>
  <sheetFormatPr defaultColWidth="9.109375" defaultRowHeight="11.4" x14ac:dyDescent="0.2"/>
  <cols>
    <col min="1" max="1" width="11" style="16" customWidth="1"/>
    <col min="2" max="16384" width="9.109375" style="16"/>
  </cols>
  <sheetData>
    <row r="1" spans="1:27" s="30" customFormat="1" ht="14.4" customHeight="1" x14ac:dyDescent="0.25">
      <c r="A1" s="30" t="s">
        <v>94</v>
      </c>
    </row>
    <row r="2" spans="1:27" s="30" customFormat="1" ht="14.4" customHeight="1" x14ac:dyDescent="0.25">
      <c r="A2" s="30" t="s">
        <v>92</v>
      </c>
    </row>
    <row r="3" spans="1:27" s="30" customFormat="1" ht="14.4" customHeight="1" x14ac:dyDescent="0.25"/>
    <row r="4" spans="1:27" ht="13.8" x14ac:dyDescent="0.25">
      <c r="A4" s="98" t="s">
        <v>35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</row>
    <row r="5" spans="1:27" ht="12" x14ac:dyDescent="0.25">
      <c r="A5" s="97" t="s">
        <v>79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</row>
    <row r="8" spans="1:27" ht="12" x14ac:dyDescent="0.25">
      <c r="A8" s="33" t="s">
        <v>0</v>
      </c>
      <c r="B8" s="33" t="s">
        <v>6</v>
      </c>
      <c r="C8" s="33" t="s">
        <v>7</v>
      </c>
      <c r="D8" s="33" t="s">
        <v>8</v>
      </c>
      <c r="E8" s="33" t="s">
        <v>9</v>
      </c>
      <c r="F8" s="33" t="s">
        <v>10</v>
      </c>
      <c r="G8" s="33" t="s">
        <v>11</v>
      </c>
      <c r="H8" s="33" t="s">
        <v>12</v>
      </c>
      <c r="I8" s="33" t="s">
        <v>13</v>
      </c>
      <c r="J8" s="33" t="s">
        <v>14</v>
      </c>
      <c r="K8" s="33" t="s">
        <v>15</v>
      </c>
      <c r="L8" s="33" t="s">
        <v>16</v>
      </c>
      <c r="M8" s="33" t="s">
        <v>17</v>
      </c>
      <c r="N8" s="33" t="s">
        <v>18</v>
      </c>
      <c r="O8" s="33" t="s">
        <v>19</v>
      </c>
      <c r="P8" s="33" t="s">
        <v>20</v>
      </c>
      <c r="Q8" s="33" t="s">
        <v>21</v>
      </c>
      <c r="R8" s="34" t="s">
        <v>22</v>
      </c>
      <c r="S8" s="33" t="s">
        <v>23</v>
      </c>
      <c r="T8" s="33" t="s">
        <v>24</v>
      </c>
      <c r="U8" s="33" t="s">
        <v>25</v>
      </c>
      <c r="V8" s="33" t="s">
        <v>26</v>
      </c>
      <c r="W8" s="33" t="s">
        <v>27</v>
      </c>
      <c r="X8" s="33" t="s">
        <v>28</v>
      </c>
      <c r="Y8" s="33" t="s">
        <v>29</v>
      </c>
      <c r="Z8" s="1"/>
      <c r="AA8" s="33" t="s">
        <v>30</v>
      </c>
    </row>
    <row r="9" spans="1:27" ht="14.25" customHeight="1" x14ac:dyDescent="0.2"/>
    <row r="10" spans="1:27" x14ac:dyDescent="0.2">
      <c r="A10" s="17">
        <v>42370</v>
      </c>
      <c r="B10" s="21">
        <f>+'2016 Hourly Load - RC2016'!B11/'2016 Hourly Load - RC2016'!$C$7</f>
        <v>0.41083549918714762</v>
      </c>
      <c r="C10" s="21">
        <f>+'2016 Hourly Load - RC2016'!C11/'2016 Hourly Load - RC2016'!$C$7</f>
        <v>0.39588839262499897</v>
      </c>
      <c r="D10" s="21">
        <f>+'2016 Hourly Load - RC2016'!D11/'2016 Hourly Load - RC2016'!$C$7</f>
        <v>0.37539910048362662</v>
      </c>
      <c r="E10" s="21">
        <f>+'2016 Hourly Load - RC2016'!E11/'2016 Hourly Load - RC2016'!$C$7</f>
        <v>0.36141767777240336</v>
      </c>
      <c r="F10" s="21">
        <f>+'2016 Hourly Load - RC2016'!F11/'2016 Hourly Load - RC2016'!$C$7</f>
        <v>0.35532967088613487</v>
      </c>
      <c r="G10" s="21">
        <f>+'2016 Hourly Load - RC2016'!G11/'2016 Hourly Load - RC2016'!$C$7</f>
        <v>0.35831069494768703</v>
      </c>
      <c r="H10" s="21">
        <f>+'2016 Hourly Load - RC2016'!H11/'2016 Hourly Load - RC2016'!$C$7</f>
        <v>0.36763164342183596</v>
      </c>
      <c r="I10" s="21">
        <f>+'2016 Hourly Load - RC2016'!I11/'2016 Hourly Load - RC2016'!$C$7</f>
        <v>0.3753151279748505</v>
      </c>
      <c r="J10" s="21">
        <f>+'2016 Hourly Load - RC2016'!J11/'2016 Hourly Load - RC2016'!$C$7</f>
        <v>0.40936598028356558</v>
      </c>
      <c r="K10" s="21">
        <f>+'2016 Hourly Load - RC2016'!K11/'2016 Hourly Load - RC2016'!$C$7</f>
        <v>0.46315037215466787</v>
      </c>
      <c r="L10" s="21">
        <f>+'2016 Hourly Load - RC2016'!L11/'2016 Hourly Load - RC2016'!$C$7</f>
        <v>0.5134918911659494</v>
      </c>
      <c r="M10" s="21">
        <f>+'2016 Hourly Load - RC2016'!M11/'2016 Hourly Load - RC2016'!$C$7</f>
        <v>0.54796260601854507</v>
      </c>
      <c r="N10" s="21">
        <f>+'2016 Hourly Load - RC2016'!N11/'2016 Hourly Load - RC2016'!$C$7</f>
        <v>0.56836792565114125</v>
      </c>
      <c r="O10" s="21">
        <f>+'2016 Hourly Load - RC2016'!O11/'2016 Hourly Load - RC2016'!$C$7</f>
        <v>0.57638730023926033</v>
      </c>
      <c r="P10" s="21">
        <f>+'2016 Hourly Load - RC2016'!P11/'2016 Hourly Load - RC2016'!$C$7</f>
        <v>0.57399408373914107</v>
      </c>
      <c r="Q10" s="21">
        <f>+'2016 Hourly Load - RC2016'!Q11/'2016 Hourly Load - RC2016'!$C$7</f>
        <v>0.56664648922123084</v>
      </c>
      <c r="R10" s="21">
        <f>+'2016 Hourly Load - RC2016'!R11/'2016 Hourly Load - RC2016'!$C$7</f>
        <v>0.55904697717699237</v>
      </c>
      <c r="S10" s="21">
        <f>+'2016 Hourly Load - RC2016'!S11/'2016 Hourly Load - RC2016'!$C$7</f>
        <v>0.56555484660714139</v>
      </c>
      <c r="T10" s="21">
        <f>+'2016 Hourly Load - RC2016'!T11/'2016 Hourly Load - RC2016'!$C$7</f>
        <v>0.59301385697693132</v>
      </c>
      <c r="U10" s="21">
        <f>+'2016 Hourly Load - RC2016'!U11/'2016 Hourly Load - RC2016'!$C$7</f>
        <v>0.57668120401997669</v>
      </c>
      <c r="V10" s="21">
        <f>+'2016 Hourly Load - RC2016'!V11/'2016 Hourly Load - RC2016'!$C$7</f>
        <v>0.55195130018541061</v>
      </c>
      <c r="W10" s="21">
        <f>+'2016 Hourly Load - RC2016'!W11/'2016 Hourly Load - RC2016'!$C$7</f>
        <v>0.52440831730684456</v>
      </c>
      <c r="X10" s="21">
        <f>+'2016 Hourly Load - RC2016'!X11/'2016 Hourly Load - RC2016'!$C$7</f>
        <v>0.48779630348045799</v>
      </c>
      <c r="Y10" s="21">
        <f>+'2016 Hourly Load - RC2016'!Y11/'2016 Hourly Load - RC2016'!$C$7</f>
        <v>0.44169539616237025</v>
      </c>
      <c r="AA10" s="22">
        <f t="shared" ref="AA10:AA75" si="0">MAX(B10:Y10)</f>
        <v>0.59301385697693132</v>
      </c>
    </row>
    <row r="11" spans="1:27" x14ac:dyDescent="0.2">
      <c r="A11" s="17">
        <v>42371</v>
      </c>
      <c r="B11" s="21">
        <f>+'2016 Hourly Load - RC2016'!B12/'2016 Hourly Load - RC2016'!$C$7</f>
        <v>0.39853352665144665</v>
      </c>
      <c r="C11" s="21">
        <f>+'2016 Hourly Load - RC2016'!C12/'2016 Hourly Load - RC2016'!$C$7</f>
        <v>0.37086458500971636</v>
      </c>
      <c r="D11" s="21">
        <f>+'2016 Hourly Load - RC2016'!D12/'2016 Hourly Load - RC2016'!$C$7</f>
        <v>0.35226467431580671</v>
      </c>
      <c r="E11" s="21">
        <f>+'2016 Hourly Load - RC2016'!E12/'2016 Hourly Load - RC2016'!$C$7</f>
        <v>0.34336358838553838</v>
      </c>
      <c r="F11" s="21">
        <f>+'2016 Hourly Load - RC2016'!F12/'2016 Hourly Load - RC2016'!$C$7</f>
        <v>0.34084441312225489</v>
      </c>
      <c r="G11" s="21">
        <f>+'2016 Hourly Load - RC2016'!G12/'2016 Hourly Load - RC2016'!$C$7</f>
        <v>0.35117303170171721</v>
      </c>
      <c r="H11" s="21">
        <f>+'2016 Hourly Load - RC2016'!H12/'2016 Hourly Load - RC2016'!$C$7</f>
        <v>0.39068209708087975</v>
      </c>
      <c r="I11" s="21">
        <f>+'2016 Hourly Load - RC2016'!I12/'2016 Hourly Load - RC2016'!$C$7</f>
        <v>0.42275959543335606</v>
      </c>
      <c r="J11" s="21">
        <f>+'2016 Hourly Load - RC2016'!J12/'2016 Hourly Load - RC2016'!$C$7</f>
        <v>0.47041399416380197</v>
      </c>
      <c r="K11" s="21">
        <f>+'2016 Hourly Load - RC2016'!K12/'2016 Hourly Load - RC2016'!$C$7</f>
        <v>0.52646564377185934</v>
      </c>
      <c r="L11" s="21">
        <f>+'2016 Hourly Load - RC2016'!L12/'2016 Hourly Load - RC2016'!$C$7</f>
        <v>0.5715588809846337</v>
      </c>
      <c r="M11" s="21">
        <f>+'2016 Hourly Load - RC2016'!M12/'2016 Hourly Load - RC2016'!$C$7</f>
        <v>0.60246076421424433</v>
      </c>
      <c r="N11" s="21">
        <f>+'2016 Hourly Load - RC2016'!N12/'2016 Hourly Load - RC2016'!$C$7</f>
        <v>0.6245455340223629</v>
      </c>
      <c r="O11" s="21">
        <f>+'2016 Hourly Load - RC2016'!O12/'2016 Hourly Load - RC2016'!$C$7</f>
        <v>0.6399125031283921</v>
      </c>
      <c r="P11" s="21">
        <f>+'2016 Hourly Load - RC2016'!P12/'2016 Hourly Load - RC2016'!$C$7</f>
        <v>0.64679824884803361</v>
      </c>
      <c r="Q11" s="21">
        <f>+'2016 Hourly Load - RC2016'!Q12/'2016 Hourly Load - RC2016'!$C$7</f>
        <v>0.64331338973382479</v>
      </c>
      <c r="R11" s="21">
        <f>+'2016 Hourly Load - RC2016'!R12/'2016 Hourly Load - RC2016'!$C$7</f>
        <v>0.63033963712791485</v>
      </c>
      <c r="S11" s="21">
        <f>+'2016 Hourly Load - RC2016'!S12/'2016 Hourly Load - RC2016'!$C$7</f>
        <v>0.62483943780307927</v>
      </c>
      <c r="T11" s="21">
        <f>+'2016 Hourly Load - RC2016'!T12/'2016 Hourly Load - RC2016'!$C$7</f>
        <v>0.6480578364796753</v>
      </c>
      <c r="U11" s="21">
        <f>+'2016 Hourly Load - RC2016'!U12/'2016 Hourly Load - RC2016'!$C$7</f>
        <v>0.62336991889949722</v>
      </c>
      <c r="V11" s="21">
        <f>+'2016 Hourly Load - RC2016'!V12/'2016 Hourly Load - RC2016'!$C$7</f>
        <v>0.59015879167854335</v>
      </c>
      <c r="W11" s="21">
        <f>+'2016 Hourly Load - RC2016'!W12/'2016 Hourly Load - RC2016'!$C$7</f>
        <v>0.55312691530827618</v>
      </c>
      <c r="X11" s="21">
        <f>+'2016 Hourly Load - RC2016'!X12/'2016 Hourly Load - RC2016'!$C$7</f>
        <v>0.51164449597287487</v>
      </c>
      <c r="Y11" s="21">
        <f>+'2016 Hourly Load - RC2016'!Y12/'2016 Hourly Load - RC2016'!$C$7</f>
        <v>0.46306639964589175</v>
      </c>
      <c r="AA11" s="22">
        <f t="shared" si="0"/>
        <v>0.6480578364796753</v>
      </c>
    </row>
    <row r="12" spans="1:27" x14ac:dyDescent="0.2">
      <c r="A12" s="17">
        <v>42372</v>
      </c>
      <c r="B12" s="21">
        <f>+'2016 Hourly Load - RC2016'!B13/'2016 Hourly Load - RC2016'!$C$7</f>
        <v>0.41650364352953545</v>
      </c>
      <c r="C12" s="21">
        <f>+'2016 Hourly Load - RC2016'!C13/'2016 Hourly Load - RC2016'!$C$7</f>
        <v>0.38320854379980546</v>
      </c>
      <c r="D12" s="21">
        <f>+'2016 Hourly Load - RC2016'!D13/'2016 Hourly Load - RC2016'!$C$7</f>
        <v>0.36255130664088092</v>
      </c>
      <c r="E12" s="21">
        <f>+'2016 Hourly Load - RC2016'!E13/'2016 Hourly Load - RC2016'!$C$7</f>
        <v>0.35251659184213507</v>
      </c>
      <c r="F12" s="21">
        <f>+'2016 Hourly Load - RC2016'!F13/'2016 Hourly Load - RC2016'!$C$7</f>
        <v>0.35167686675437393</v>
      </c>
      <c r="G12" s="21">
        <f>+'2016 Hourly Load - RC2016'!G13/'2016 Hourly Load - RC2016'!$C$7</f>
        <v>0.36330705921986595</v>
      </c>
      <c r="H12" s="21">
        <f>+'2016 Hourly Load - RC2016'!H13/'2016 Hourly Load - RC2016'!$C$7</f>
        <v>0.39744188403735714</v>
      </c>
      <c r="I12" s="21">
        <f>+'2016 Hourly Load - RC2016'!I13/'2016 Hourly Load - RC2016'!$C$7</f>
        <v>0.42951938238983345</v>
      </c>
      <c r="J12" s="21">
        <f>+'2016 Hourly Load - RC2016'!J13/'2016 Hourly Load - RC2016'!$C$7</f>
        <v>0.4669291350495931</v>
      </c>
      <c r="K12" s="21">
        <f>+'2016 Hourly Load - RC2016'!K13/'2016 Hourly Load - RC2016'!$C$7</f>
        <v>0.49867074336696499</v>
      </c>
      <c r="L12" s="21">
        <f>+'2016 Hourly Load - RC2016'!L13/'2016 Hourly Load - RC2016'!$C$7</f>
        <v>0.51680880526260597</v>
      </c>
      <c r="M12" s="21">
        <f>+'2016 Hourly Load - RC2016'!M13/'2016 Hourly Load - RC2016'!$C$7</f>
        <v>0.52268688087693416</v>
      </c>
      <c r="N12" s="21">
        <f>+'2016 Hourly Load - RC2016'!N13/'2016 Hourly Load - RC2016'!$C$7</f>
        <v>0.52272886713132227</v>
      </c>
      <c r="O12" s="21">
        <f>+'2016 Hourly Load - RC2016'!O13/'2016 Hourly Load - RC2016'!$C$7</f>
        <v>0.51790044787669554</v>
      </c>
      <c r="P12" s="21">
        <f>+'2016 Hourly Load - RC2016'!P13/'2016 Hourly Load - RC2016'!$C$7</f>
        <v>0.51303004236768079</v>
      </c>
      <c r="Q12" s="21">
        <f>+'2016 Hourly Load - RC2016'!Q13/'2016 Hourly Load - RC2016'!$C$7</f>
        <v>0.51000703205174058</v>
      </c>
      <c r="R12" s="21">
        <f>+'2016 Hourly Load - RC2016'!R13/'2016 Hourly Load - RC2016'!$C$7</f>
        <v>0.50845354063938242</v>
      </c>
      <c r="S12" s="21">
        <f>+'2016 Hourly Load - RC2016'!S13/'2016 Hourly Load - RC2016'!$C$7</f>
        <v>0.53276358193006812</v>
      </c>
      <c r="T12" s="21">
        <f>+'2016 Hourly Load - RC2016'!T13/'2016 Hourly Load - RC2016'!$C$7</f>
        <v>0.56937559575645469</v>
      </c>
      <c r="U12" s="21">
        <f>+'2016 Hourly Load - RC2016'!U13/'2016 Hourly Load - RC2016'!$C$7</f>
        <v>0.55942485346648485</v>
      </c>
      <c r="V12" s="21">
        <f>+'2016 Hourly Load - RC2016'!V13/'2016 Hourly Load - RC2016'!$C$7</f>
        <v>0.53901953383388879</v>
      </c>
      <c r="W12" s="21">
        <f>+'2016 Hourly Load - RC2016'!W13/'2016 Hourly Load - RC2016'!$C$7</f>
        <v>0.5143316162537106</v>
      </c>
      <c r="X12" s="21">
        <f>+'2016 Hourly Load - RC2016'!X13/'2016 Hourly Load - RC2016'!$C$7</f>
        <v>0.48086857150642837</v>
      </c>
      <c r="Y12" s="21">
        <f>+'2016 Hourly Load - RC2016'!Y13/'2016 Hourly Load - RC2016'!$C$7</f>
        <v>0.44219923121502691</v>
      </c>
      <c r="AA12" s="22">
        <f t="shared" si="0"/>
        <v>0.56937559575645469</v>
      </c>
    </row>
    <row r="13" spans="1:27" x14ac:dyDescent="0.2">
      <c r="A13" s="17">
        <v>42373</v>
      </c>
      <c r="B13" s="21">
        <f>+'2016 Hourly Load - RC2016'!B14/'2016 Hourly Load - RC2016'!$C$7</f>
        <v>0.40764454385365517</v>
      </c>
      <c r="C13" s="21">
        <f>+'2016 Hourly Load - RC2016'!C14/'2016 Hourly Load - RC2016'!$C$7</f>
        <v>0.38451011768583526</v>
      </c>
      <c r="D13" s="21">
        <f>+'2016 Hourly Load - RC2016'!D14/'2016 Hourly Load - RC2016'!$C$7</f>
        <v>0.37065465373777606</v>
      </c>
      <c r="E13" s="21">
        <f>+'2016 Hourly Load - RC2016'!E14/'2016 Hourly Load - RC2016'!$C$7</f>
        <v>0.36465061936028381</v>
      </c>
      <c r="F13" s="21">
        <f>+'2016 Hourly Load - RC2016'!F14/'2016 Hourly Load - RC2016'!$C$7</f>
        <v>0.36540637193926884</v>
      </c>
      <c r="G13" s="21">
        <f>+'2016 Hourly Load - RC2016'!G14/'2016 Hourly Load - RC2016'!$C$7</f>
        <v>0.37447540288708936</v>
      </c>
      <c r="H13" s="21">
        <f>+'2016 Hourly Load - RC2016'!H14/'2016 Hourly Load - RC2016'!$C$7</f>
        <v>0.39383106615998409</v>
      </c>
      <c r="I13" s="21">
        <f>+'2016 Hourly Load - RC2016'!I14/'2016 Hourly Load - RC2016'!$C$7</f>
        <v>0.41935870882792342</v>
      </c>
      <c r="J13" s="21">
        <f>+'2016 Hourly Load - RC2016'!J14/'2016 Hourly Load - RC2016'!$C$7</f>
        <v>0.45869982918953373</v>
      </c>
      <c r="K13" s="21">
        <f>+'2016 Hourly Load - RC2016'!K14/'2016 Hourly Load - RC2016'!$C$7</f>
        <v>0.49346444782284576</v>
      </c>
      <c r="L13" s="21">
        <f>+'2016 Hourly Load - RC2016'!L14/'2016 Hourly Load - RC2016'!$C$7</f>
        <v>0.51378579494666587</v>
      </c>
      <c r="M13" s="21">
        <f>+'2016 Hourly Load - RC2016'!M14/'2016 Hourly Load - RC2016'!$C$7</f>
        <v>0.51823633791180002</v>
      </c>
      <c r="N13" s="21">
        <f>+'2016 Hourly Load - RC2016'!N14/'2016 Hourly Load - RC2016'!$C$7</f>
        <v>0.51403771247299423</v>
      </c>
      <c r="O13" s="21">
        <f>+'2016 Hourly Load - RC2016'!O14/'2016 Hourly Load - RC2016'!$C$7</f>
        <v>0.50731991177090496</v>
      </c>
      <c r="P13" s="21">
        <f>+'2016 Hourly Load - RC2016'!P14/'2016 Hourly Load - RC2016'!$C$7</f>
        <v>0.49871272962135305</v>
      </c>
      <c r="Q13" s="21">
        <f>+'2016 Hourly Load - RC2016'!Q14/'2016 Hourly Load - RC2016'!$C$7</f>
        <v>0.49069335503323391</v>
      </c>
      <c r="R13" s="21">
        <f>+'2016 Hourly Load - RC2016'!R14/'2016 Hourly Load - RC2016'!$C$7</f>
        <v>0.49237280520875626</v>
      </c>
      <c r="S13" s="21">
        <f>+'2016 Hourly Load - RC2016'!S14/'2016 Hourly Load - RC2016'!$C$7</f>
        <v>0.51718668155209857</v>
      </c>
      <c r="T13" s="21">
        <f>+'2016 Hourly Load - RC2016'!T14/'2016 Hourly Load - RC2016'!$C$7</f>
        <v>0.53889357507072455</v>
      </c>
      <c r="U13" s="21">
        <f>+'2016 Hourly Load - RC2016'!U14/'2016 Hourly Load - RC2016'!$C$7</f>
        <v>0.52424037228929232</v>
      </c>
      <c r="V13" s="21">
        <f>+'2016 Hourly Load - RC2016'!V14/'2016 Hourly Load - RC2016'!$C$7</f>
        <v>0.50555648908660655</v>
      </c>
      <c r="W13" s="21">
        <f>+'2016 Hourly Load - RC2016'!W14/'2016 Hourly Load - RC2016'!$C$7</f>
        <v>0.48263199419072683</v>
      </c>
      <c r="X13" s="21">
        <f>+'2016 Hourly Load - RC2016'!X14/'2016 Hourly Load - RC2016'!$C$7</f>
        <v>0.4538714099349071</v>
      </c>
      <c r="Y13" s="21">
        <f>+'2016 Hourly Load - RC2016'!Y14/'2016 Hourly Load - RC2016'!$C$7</f>
        <v>0.41990453013496815</v>
      </c>
      <c r="AA13" s="22">
        <f t="shared" si="0"/>
        <v>0.53889357507072455</v>
      </c>
    </row>
    <row r="14" spans="1:27" x14ac:dyDescent="0.2">
      <c r="A14" s="17">
        <v>42374</v>
      </c>
      <c r="B14" s="21">
        <f>+'2016 Hourly Load - RC2016'!B15/'2016 Hourly Load - RC2016'!$C$7</f>
        <v>0.38518189775604422</v>
      </c>
      <c r="C14" s="21">
        <f>+'2016 Hourly Load - RC2016'!C15/'2016 Hourly Load - RC2016'!$C$7</f>
        <v>0.36028404890392579</v>
      </c>
      <c r="D14" s="21">
        <f>+'2016 Hourly Load - RC2016'!D15/'2016 Hourly Load - RC2016'!$C$7</f>
        <v>0.34458118976279206</v>
      </c>
      <c r="E14" s="21">
        <f>+'2016 Hourly Load - RC2016'!E15/'2016 Hourly Load - RC2016'!$C$7</f>
        <v>0.3355541450693596</v>
      </c>
      <c r="F14" s="21">
        <f>+'2016 Hourly Load - RC2016'!F15/'2016 Hourly Load - RC2016'!$C$7</f>
        <v>0.33370674987628507</v>
      </c>
      <c r="G14" s="21">
        <f>+'2016 Hourly Load - RC2016'!G15/'2016 Hourly Load - RC2016'!$C$7</f>
        <v>0.34151619319246385</v>
      </c>
      <c r="H14" s="21">
        <f>+'2016 Hourly Load - RC2016'!H15/'2016 Hourly Load - RC2016'!$C$7</f>
        <v>0.35999014512320937</v>
      </c>
      <c r="I14" s="21">
        <f>+'2016 Hourly Load - RC2016'!I15/'2016 Hourly Load - RC2016'!$C$7</f>
        <v>0.38131916235234287</v>
      </c>
      <c r="J14" s="21">
        <f>+'2016 Hourly Load - RC2016'!J15/'2016 Hourly Load - RC2016'!$C$7</f>
        <v>0.42280158168774412</v>
      </c>
      <c r="K14" s="21">
        <f>+'2016 Hourly Load - RC2016'!K15/'2016 Hourly Load - RC2016'!$C$7</f>
        <v>0.46319235840905593</v>
      </c>
      <c r="L14" s="21">
        <f>+'2016 Hourly Load - RC2016'!L15/'2016 Hourly Load - RC2016'!$C$7</f>
        <v>0.50698402173580048</v>
      </c>
      <c r="M14" s="21">
        <f>+'2016 Hourly Load - RC2016'!M15/'2016 Hourly Load - RC2016'!$C$7</f>
        <v>0.53402316956170981</v>
      </c>
      <c r="N14" s="21">
        <f>+'2016 Hourly Load - RC2016'!N15/'2016 Hourly Load - RC2016'!$C$7</f>
        <v>0.54804657852732119</v>
      </c>
      <c r="O14" s="21">
        <f>+'2016 Hourly Load - RC2016'!O15/'2016 Hourly Load - RC2016'!$C$7</f>
        <v>0.55245513523806733</v>
      </c>
      <c r="P14" s="21">
        <f>+'2016 Hourly Load - RC2016'!P15/'2016 Hourly Load - RC2016'!$C$7</f>
        <v>0.55207725894857473</v>
      </c>
      <c r="Q14" s="21">
        <f>+'2016 Hourly Load - RC2016'!Q15/'2016 Hourly Load - RC2016'!$C$7</f>
        <v>0.54691294965884363</v>
      </c>
      <c r="R14" s="21">
        <f>+'2016 Hourly Load - RC2016'!R15/'2016 Hourly Load - RC2016'!$C$7</f>
        <v>0.53977528641287376</v>
      </c>
      <c r="S14" s="21">
        <f>+'2016 Hourly Load - RC2016'!S15/'2016 Hourly Load - RC2016'!$C$7</f>
        <v>0.54577932079036606</v>
      </c>
      <c r="T14" s="21">
        <f>+'2016 Hourly Load - RC2016'!T15/'2016 Hourly Load - RC2016'!$C$7</f>
        <v>0.57920037928326018</v>
      </c>
      <c r="U14" s="21">
        <f>+'2016 Hourly Load - RC2016'!U15/'2016 Hourly Load - RC2016'!$C$7</f>
        <v>0.5621959462560967</v>
      </c>
      <c r="V14" s="21">
        <f>+'2016 Hourly Load - RC2016'!V15/'2016 Hourly Load - RC2016'!$C$7</f>
        <v>0.53838974001806783</v>
      </c>
      <c r="W14" s="21">
        <f>+'2016 Hourly Load - RC2016'!W15/'2016 Hourly Load - RC2016'!$C$7</f>
        <v>0.5023655337531141</v>
      </c>
      <c r="X14" s="21">
        <f>+'2016 Hourly Load - RC2016'!X15/'2016 Hourly Load - RC2016'!$C$7</f>
        <v>0.46021133434750383</v>
      </c>
      <c r="Y14" s="21">
        <f>+'2016 Hourly Load - RC2016'!Y15/'2016 Hourly Load - RC2016'!$C$7</f>
        <v>0.41495015211717728</v>
      </c>
      <c r="AA14" s="22">
        <f t="shared" si="0"/>
        <v>0.57920037928326018</v>
      </c>
    </row>
    <row r="15" spans="1:27" x14ac:dyDescent="0.2">
      <c r="A15" s="17">
        <v>42375</v>
      </c>
      <c r="B15" s="21">
        <f>+'2016 Hourly Load - RC2016'!B16/'2016 Hourly Load - RC2016'!$C$7</f>
        <v>0.36952102486929855</v>
      </c>
      <c r="C15" s="21">
        <f>+'2016 Hourly Load - RC2016'!C16/'2016 Hourly Load - RC2016'!$C$7</f>
        <v>0.34449721725401594</v>
      </c>
      <c r="D15" s="21">
        <f>+'2016 Hourly Load - RC2016'!D16/'2016 Hourly Load - RC2016'!$C$7</f>
        <v>0.32959209694625535</v>
      </c>
      <c r="E15" s="21">
        <f>+'2016 Hourly Load - RC2016'!E16/'2016 Hourly Load - RC2016'!$C$7</f>
        <v>0.32425984263897201</v>
      </c>
      <c r="F15" s="21">
        <f>+'2016 Hourly Load - RC2016'!F16/'2016 Hourly Load - RC2016'!$C$7</f>
        <v>0.32850045433216585</v>
      </c>
      <c r="G15" s="21">
        <f>+'2016 Hourly Load - RC2016'!G16/'2016 Hourly Load - RC2016'!$C$7</f>
        <v>0.35306241314917974</v>
      </c>
      <c r="H15" s="21">
        <f>+'2016 Hourly Load - RC2016'!H16/'2016 Hourly Load - RC2016'!$C$7</f>
        <v>0.40386578095872999</v>
      </c>
      <c r="I15" s="21">
        <f>+'2016 Hourly Load - RC2016'!I16/'2016 Hourly Load - RC2016'!$C$7</f>
        <v>0.4359432793112063</v>
      </c>
      <c r="J15" s="21">
        <f>+'2016 Hourly Load - RC2016'!J16/'2016 Hourly Load - RC2016'!$C$7</f>
        <v>0.46503975360213051</v>
      </c>
      <c r="K15" s="21">
        <f>+'2016 Hourly Load - RC2016'!K16/'2016 Hourly Load - RC2016'!$C$7</f>
        <v>0.50412895643741251</v>
      </c>
      <c r="L15" s="21">
        <f>+'2016 Hourly Load - RC2016'!L16/'2016 Hourly Load - RC2016'!$C$7</f>
        <v>0.54439377439556014</v>
      </c>
      <c r="M15" s="21">
        <f>+'2016 Hourly Load - RC2016'!M16/'2016 Hourly Load - RC2016'!$C$7</f>
        <v>0.56992141706349941</v>
      </c>
      <c r="N15" s="21">
        <f>+'2016 Hourly Load - RC2016'!N16/'2016 Hourly Load - RC2016'!$C$7</f>
        <v>0.58999084666099111</v>
      </c>
      <c r="O15" s="21">
        <f>+'2016 Hourly Load - RC2016'!O16/'2016 Hourly Load - RC2016'!$C$7</f>
        <v>0.60069734152994592</v>
      </c>
      <c r="P15" s="21">
        <f>+'2016 Hourly Load - RC2016'!P16/'2016 Hourly Load - RC2016'!$C$7</f>
        <v>0.59738042743328934</v>
      </c>
      <c r="Q15" s="21">
        <f>+'2016 Hourly Load - RC2016'!Q16/'2016 Hourly Load - RC2016'!$C$7</f>
        <v>0.58465859235370776</v>
      </c>
      <c r="R15" s="21">
        <f>+'2016 Hourly Load - RC2016'!R16/'2016 Hourly Load - RC2016'!$C$7</f>
        <v>0.57260853734433514</v>
      </c>
      <c r="S15" s="21">
        <f>+'2016 Hourly Load - RC2016'!S16/'2016 Hourly Load - RC2016'!$C$7</f>
        <v>0.59066262673120007</v>
      </c>
      <c r="T15" s="21">
        <f>+'2016 Hourly Load - RC2016'!T16/'2016 Hourly Load - RC2016'!$C$7</f>
        <v>0.62089272989060185</v>
      </c>
      <c r="U15" s="21">
        <f>+'2016 Hourly Load - RC2016'!U16/'2016 Hourly Load - RC2016'!$C$7</f>
        <v>0.60351042057394577</v>
      </c>
      <c r="V15" s="21">
        <f>+'2016 Hourly Load - RC2016'!V16/'2016 Hourly Load - RC2016'!$C$7</f>
        <v>0.56475710777376831</v>
      </c>
      <c r="W15" s="21">
        <f>+'2016 Hourly Load - RC2016'!W16/'2016 Hourly Load - RC2016'!$C$7</f>
        <v>0.51706072278893433</v>
      </c>
      <c r="X15" s="21">
        <f>+'2016 Hourly Load - RC2016'!X16/'2016 Hourly Load - RC2016'!$C$7</f>
        <v>0.47696384984833895</v>
      </c>
      <c r="Y15" s="21">
        <f>+'2016 Hourly Load - RC2016'!Y16/'2016 Hourly Load - RC2016'!$C$7</f>
        <v>0.43266835146893778</v>
      </c>
      <c r="AA15" s="22">
        <f t="shared" si="0"/>
        <v>0.62089272989060185</v>
      </c>
    </row>
    <row r="16" spans="1:27" x14ac:dyDescent="0.2">
      <c r="A16" s="17">
        <v>42376</v>
      </c>
      <c r="B16" s="21">
        <f>+'2016 Hourly Load - RC2016'!B17/'2016 Hourly Load - RC2016'!$C$7</f>
        <v>0.39878544417777495</v>
      </c>
      <c r="C16" s="21">
        <f>+'2016 Hourly Load - RC2016'!C17/'2016 Hourly Load - RC2016'!$C$7</f>
        <v>0.38001758846631306</v>
      </c>
      <c r="D16" s="21">
        <f>+'2016 Hourly Load - RC2016'!D17/'2016 Hourly Load - RC2016'!$C$7</f>
        <v>0.37523115546607438</v>
      </c>
      <c r="E16" s="21">
        <f>+'2016 Hourly Load - RC2016'!E17/'2016 Hourly Load - RC2016'!$C$7</f>
        <v>0.37905190461538768</v>
      </c>
      <c r="F16" s="21">
        <f>+'2016 Hourly Load - RC2016'!F17/'2016 Hourly Load - RC2016'!$C$7</f>
        <v>0.39693804898470042</v>
      </c>
      <c r="G16" s="21">
        <f>+'2016 Hourly Load - RC2016'!G17/'2016 Hourly Load - RC2016'!$C$7</f>
        <v>0.43737081196040029</v>
      </c>
      <c r="H16" s="21">
        <f>+'2016 Hourly Load - RC2016'!H17/'2016 Hourly Load - RC2016'!$C$7</f>
        <v>0.51290408360451667</v>
      </c>
      <c r="I16" s="21">
        <f>+'2016 Hourly Load - RC2016'!I17/'2016 Hourly Load - RC2016'!$C$7</f>
        <v>0.5664785442036786</v>
      </c>
      <c r="J16" s="21">
        <f>+'2016 Hourly Load - RC2016'!J17/'2016 Hourly Load - RC2016'!$C$7</f>
        <v>0.59015879167854335</v>
      </c>
      <c r="K16" s="21">
        <f>+'2016 Hourly Load - RC2016'!K17/'2016 Hourly Load - RC2016'!$C$7</f>
        <v>0.60418220064415473</v>
      </c>
      <c r="L16" s="21">
        <f>+'2016 Hourly Load - RC2016'!L17/'2016 Hourly Load - RC2016'!$C$7</f>
        <v>0.59864001506493103</v>
      </c>
      <c r="M16" s="21">
        <f>+'2016 Hourly Load - RC2016'!M17/'2016 Hourly Load - RC2016'!$C$7</f>
        <v>0.58306311468696159</v>
      </c>
      <c r="N16" s="21">
        <f>+'2016 Hourly Load - RC2016'!N17/'2016 Hourly Load - RC2016'!$C$7</f>
        <v>0.56811600812481289</v>
      </c>
      <c r="O16" s="21">
        <f>+'2016 Hourly Load - RC2016'!O17/'2016 Hourly Load - RC2016'!$C$7</f>
        <v>0.55329486032582842</v>
      </c>
      <c r="P16" s="21">
        <f>+'2016 Hourly Load - RC2016'!P17/'2016 Hourly Load - RC2016'!$C$7</f>
        <v>0.5416226816059484</v>
      </c>
      <c r="Q16" s="21">
        <f>+'2016 Hourly Load - RC2016'!Q17/'2016 Hourly Load - RC2016'!$C$7</f>
        <v>0.54086692902696332</v>
      </c>
      <c r="R16" s="21">
        <f>+'2016 Hourly Load - RC2016'!R17/'2016 Hourly Load - RC2016'!$C$7</f>
        <v>0.55682170569442535</v>
      </c>
      <c r="S16" s="21">
        <f>+'2016 Hourly Load - RC2016'!S17/'2016 Hourly Load - RC2016'!$C$7</f>
        <v>0.60783500477591579</v>
      </c>
      <c r="T16" s="21">
        <f>+'2016 Hourly Load - RC2016'!T17/'2016 Hourly Load - RC2016'!$C$7</f>
        <v>0.6655661045594955</v>
      </c>
      <c r="U16" s="21">
        <f>+'2016 Hourly Load - RC2016'!U17/'2016 Hourly Load - RC2016'!$C$7</f>
        <v>0.66951281247197303</v>
      </c>
      <c r="V16" s="21">
        <f>+'2016 Hourly Load - RC2016'!V17/'2016 Hourly Load - RC2016'!$C$7</f>
        <v>0.65498556845370492</v>
      </c>
      <c r="W16" s="21">
        <f>+'2016 Hourly Load - RC2016'!W17/'2016 Hourly Load - RC2016'!$C$7</f>
        <v>0.61749184328516915</v>
      </c>
      <c r="X16" s="21">
        <f>+'2016 Hourly Load - RC2016'!X17/'2016 Hourly Load - RC2016'!$C$7</f>
        <v>0.57063518338809638</v>
      </c>
      <c r="Y16" s="21">
        <f>+'2016 Hourly Load - RC2016'!Y17/'2016 Hourly Load - RC2016'!$C$7</f>
        <v>0.52432434479806844</v>
      </c>
      <c r="AA16" s="22">
        <f t="shared" si="0"/>
        <v>0.66951281247197303</v>
      </c>
    </row>
    <row r="17" spans="1:27" x14ac:dyDescent="0.2">
      <c r="A17" s="17">
        <v>42377</v>
      </c>
      <c r="B17" s="21">
        <f>+'2016 Hourly Load - RC2016'!B18/'2016 Hourly Load - RC2016'!$C$7</f>
        <v>0.48872000107699526</v>
      </c>
      <c r="C17" s="21">
        <f>+'2016 Hourly Load - RC2016'!C18/'2016 Hourly Load - RC2016'!$C$7</f>
        <v>0.47007810412869749</v>
      </c>
      <c r="D17" s="21">
        <f>+'2016 Hourly Load - RC2016'!D18/'2016 Hourly Load - RC2016'!$C$7</f>
        <v>0.46340228968099623</v>
      </c>
      <c r="E17" s="21">
        <f>+'2016 Hourly Load - RC2016'!E18/'2016 Hourly Load - RC2016'!$C$7</f>
        <v>0.46042126561944408</v>
      </c>
      <c r="F17" s="21">
        <f>+'2016 Hourly Load - RC2016'!F18/'2016 Hourly Load - RC2016'!$C$7</f>
        <v>0.467558928865414</v>
      </c>
      <c r="G17" s="21">
        <f>+'2016 Hourly Load - RC2016'!G18/'2016 Hourly Load - RC2016'!$C$7</f>
        <v>0.49955245470911419</v>
      </c>
      <c r="H17" s="21">
        <f>+'2016 Hourly Load - RC2016'!H18/'2016 Hourly Load - RC2016'!$C$7</f>
        <v>0.55942485346648485</v>
      </c>
      <c r="I17" s="21">
        <f>+'2016 Hourly Load - RC2016'!I18/'2016 Hourly Load - RC2016'!$C$7</f>
        <v>0.58835338273985693</v>
      </c>
      <c r="J17" s="21">
        <f>+'2016 Hourly Load - RC2016'!J18/'2016 Hourly Load - RC2016'!$C$7</f>
        <v>0.58545633118708085</v>
      </c>
      <c r="K17" s="21">
        <f>+'2016 Hourly Load - RC2016'!K18/'2016 Hourly Load - RC2016'!$C$7</f>
        <v>0.58545633118708085</v>
      </c>
      <c r="L17" s="21">
        <f>+'2016 Hourly Load - RC2016'!L18/'2016 Hourly Load - RC2016'!$C$7</f>
        <v>0.58184551330970791</v>
      </c>
      <c r="M17" s="21">
        <f>+'2016 Hourly Load - RC2016'!M18/'2016 Hourly Load - RC2016'!$C$7</f>
        <v>0.56715032427388756</v>
      </c>
      <c r="N17" s="21">
        <f>+'2016 Hourly Load - RC2016'!N18/'2016 Hourly Load - RC2016'!$C$7</f>
        <v>0.54703890842200775</v>
      </c>
      <c r="O17" s="21">
        <f>+'2016 Hourly Load - RC2016'!O18/'2016 Hourly Load - RC2016'!$C$7</f>
        <v>0.52797714892982939</v>
      </c>
      <c r="P17" s="21">
        <f>+'2016 Hourly Load - RC2016'!P18/'2016 Hourly Load - RC2016'!$C$7</f>
        <v>0.51156052346409875</v>
      </c>
      <c r="Q17" s="21">
        <f>+'2016 Hourly Load - RC2016'!Q18/'2016 Hourly Load - RC2016'!$C$7</f>
        <v>0.50509464028833784</v>
      </c>
      <c r="R17" s="21">
        <f>+'2016 Hourly Load - RC2016'!R18/'2016 Hourly Load - RC2016'!$C$7</f>
        <v>0.50983908703418834</v>
      </c>
      <c r="S17" s="21">
        <f>+'2016 Hourly Load - RC2016'!S18/'2016 Hourly Load - RC2016'!$C$7</f>
        <v>0.53809583623735147</v>
      </c>
      <c r="T17" s="21">
        <f>+'2016 Hourly Load - RC2016'!T18/'2016 Hourly Load - RC2016'!$C$7</f>
        <v>0.57101305967758897</v>
      </c>
      <c r="U17" s="21">
        <f>+'2016 Hourly Load - RC2016'!U18/'2016 Hourly Load - RC2016'!$C$7</f>
        <v>0.56060046858935053</v>
      </c>
      <c r="V17" s="21">
        <f>+'2016 Hourly Load - RC2016'!V18/'2016 Hourly Load - RC2016'!$C$7</f>
        <v>0.53637439980744106</v>
      </c>
      <c r="W17" s="21">
        <f>+'2016 Hourly Load - RC2016'!W18/'2016 Hourly Load - RC2016'!$C$7</f>
        <v>0.49711725195460682</v>
      </c>
      <c r="X17" s="21">
        <f>+'2016 Hourly Load - RC2016'!X18/'2016 Hourly Load - RC2016'!$C$7</f>
        <v>0.45156216594356391</v>
      </c>
      <c r="Y17" s="21">
        <f>+'2016 Hourly Load - RC2016'!Y18/'2016 Hourly Load - RC2016'!$C$7</f>
        <v>0.40348790466923751</v>
      </c>
      <c r="AA17" s="22">
        <f t="shared" si="0"/>
        <v>0.58835338273985693</v>
      </c>
    </row>
    <row r="18" spans="1:27" x14ac:dyDescent="0.2">
      <c r="A18" s="17">
        <v>42378</v>
      </c>
      <c r="B18" s="21">
        <f>+'2016 Hourly Load - RC2016'!B19/'2016 Hourly Load - RC2016'!$C$7</f>
        <v>0.36439870183395545</v>
      </c>
      <c r="C18" s="21">
        <f>+'2016 Hourly Load - RC2016'!C19/'2016 Hourly Load - RC2016'!$C$7</f>
        <v>0.34420331347329958</v>
      </c>
      <c r="D18" s="21">
        <f>+'2016 Hourly Load - RC2016'!D19/'2016 Hourly Load - RC2016'!$C$7</f>
        <v>0.33467243372721039</v>
      </c>
      <c r="E18" s="21">
        <f>+'2016 Hourly Load - RC2016'!E19/'2016 Hourly Load - RC2016'!$C$7</f>
        <v>0.33118757461300158</v>
      </c>
      <c r="F18" s="21">
        <f>+'2016 Hourly Load - RC2016'!F19/'2016 Hourly Load - RC2016'!$C$7</f>
        <v>0.33807332033264303</v>
      </c>
      <c r="G18" s="21">
        <f>+'2016 Hourly Load - RC2016'!G19/'2016 Hourly Load - RC2016'!$C$7</f>
        <v>0.36662397331652258</v>
      </c>
      <c r="H18" s="21">
        <f>+'2016 Hourly Load - RC2016'!H19/'2016 Hourly Load - RC2016'!$C$7</f>
        <v>0.42477493564398283</v>
      </c>
      <c r="I18" s="21">
        <f>+'2016 Hourly Load - RC2016'!I19/'2016 Hourly Load - RC2016'!$C$7</f>
        <v>0.46289845462833956</v>
      </c>
      <c r="J18" s="21">
        <f>+'2016 Hourly Load - RC2016'!J19/'2016 Hourly Load - RC2016'!$C$7</f>
        <v>0.47486453712893606</v>
      </c>
      <c r="K18" s="21">
        <f>+'2016 Hourly Load - RC2016'!K19/'2016 Hourly Load - RC2016'!$C$7</f>
        <v>0.49636149937562174</v>
      </c>
      <c r="L18" s="21">
        <f>+'2016 Hourly Load - RC2016'!L19/'2016 Hourly Load - RC2016'!$C$7</f>
        <v>0.51109867466583014</v>
      </c>
      <c r="M18" s="21">
        <f>+'2016 Hourly Load - RC2016'!M19/'2016 Hourly Load - RC2016'!$C$7</f>
        <v>0.51907606299956122</v>
      </c>
      <c r="N18" s="21">
        <f>+'2016 Hourly Load - RC2016'!N19/'2016 Hourly Load - RC2016'!$C$7</f>
        <v>0.51978982932415818</v>
      </c>
      <c r="O18" s="21">
        <f>+'2016 Hourly Load - RC2016'!O19/'2016 Hourly Load - RC2016'!$C$7</f>
        <v>0.51596908017484489</v>
      </c>
      <c r="P18" s="21">
        <f>+'2016 Hourly Load - RC2016'!P19/'2016 Hourly Load - RC2016'!$C$7</f>
        <v>0.51109867466583014</v>
      </c>
      <c r="Q18" s="21">
        <f>+'2016 Hourly Load - RC2016'!Q19/'2016 Hourly Load - RC2016'!$C$7</f>
        <v>0.50937723823591974</v>
      </c>
      <c r="R18" s="21">
        <f>+'2016 Hourly Load - RC2016'!R19/'2016 Hourly Load - RC2016'!$C$7</f>
        <v>0.51244223480624795</v>
      </c>
      <c r="S18" s="21">
        <f>+'2016 Hourly Load - RC2016'!S19/'2016 Hourly Load - RC2016'!$C$7</f>
        <v>0.53666830358815742</v>
      </c>
      <c r="T18" s="21">
        <f>+'2016 Hourly Load - RC2016'!T19/'2016 Hourly Load - RC2016'!$C$7</f>
        <v>0.57311237239699186</v>
      </c>
      <c r="U18" s="21">
        <f>+'2016 Hourly Load - RC2016'!U19/'2016 Hourly Load - RC2016'!$C$7</f>
        <v>0.56622662667735024</v>
      </c>
      <c r="V18" s="21">
        <f>+'2016 Hourly Load - RC2016'!V19/'2016 Hourly Load - RC2016'!$C$7</f>
        <v>0.54397391185167954</v>
      </c>
      <c r="W18" s="21">
        <f>+'2016 Hourly Load - RC2016'!W19/'2016 Hourly Load - RC2016'!$C$7</f>
        <v>0.50862148565693466</v>
      </c>
      <c r="X18" s="21">
        <f>+'2016 Hourly Load - RC2016'!X19/'2016 Hourly Load - RC2016'!$C$7</f>
        <v>0.4662573549793842</v>
      </c>
      <c r="Y18" s="21">
        <f>+'2016 Hourly Load - RC2016'!Y19/'2016 Hourly Load - RC2016'!$C$7</f>
        <v>0.41742734112607272</v>
      </c>
      <c r="AA18" s="22">
        <f t="shared" si="0"/>
        <v>0.57311237239699186</v>
      </c>
    </row>
    <row r="19" spans="1:27" x14ac:dyDescent="0.2">
      <c r="A19" s="17">
        <v>42379</v>
      </c>
      <c r="B19" s="21">
        <f>+'2016 Hourly Load - RC2016'!B20/'2016 Hourly Load - RC2016'!$C$7</f>
        <v>0.37418149910637294</v>
      </c>
      <c r="C19" s="21">
        <f>+'2016 Hourly Load - RC2016'!C20/'2016 Hourly Load - RC2016'!$C$7</f>
        <v>0.34684844749974719</v>
      </c>
      <c r="D19" s="21">
        <f>+'2016 Hourly Load - RC2016'!D20/'2016 Hourly Load - RC2016'!$C$7</f>
        <v>0.33114558835861352</v>
      </c>
      <c r="E19" s="21">
        <f>+'2016 Hourly Load - RC2016'!E20/'2016 Hourly Load - RC2016'!$C$7</f>
        <v>0.32522552648989733</v>
      </c>
      <c r="F19" s="21">
        <f>+'2016 Hourly Load - RC2016'!F20/'2016 Hourly Load - RC2016'!$C$7</f>
        <v>0.32875237185849421</v>
      </c>
      <c r="G19" s="21">
        <f>+'2016 Hourly Load - RC2016'!G20/'2016 Hourly Load - RC2016'!$C$7</f>
        <v>0.35323035816673198</v>
      </c>
      <c r="H19" s="21">
        <f>+'2016 Hourly Load - RC2016'!H20/'2016 Hourly Load - RC2016'!$C$7</f>
        <v>0.40840029643264025</v>
      </c>
      <c r="I19" s="21">
        <f>+'2016 Hourly Load - RC2016'!I20/'2016 Hourly Load - RC2016'!$C$7</f>
        <v>0.44526422778535518</v>
      </c>
      <c r="J19" s="21">
        <f>+'2016 Hourly Load - RC2016'!J20/'2016 Hourly Load - RC2016'!$C$7</f>
        <v>0.47314310069902565</v>
      </c>
      <c r="K19" s="21">
        <f>+'2016 Hourly Load - RC2016'!K20/'2016 Hourly Load - RC2016'!$C$7</f>
        <v>0.50685806297263636</v>
      </c>
      <c r="L19" s="21">
        <f>+'2016 Hourly Load - RC2016'!L20/'2016 Hourly Load - RC2016'!$C$7</f>
        <v>0.5335613207634412</v>
      </c>
      <c r="M19" s="21">
        <f>+'2016 Hourly Load - RC2016'!M20/'2016 Hourly Load - RC2016'!$C$7</f>
        <v>0.55056575379060468</v>
      </c>
      <c r="N19" s="21">
        <f>+'2016 Hourly Load - RC2016'!N20/'2016 Hourly Load - RC2016'!$C$7</f>
        <v>0.56001266102791769</v>
      </c>
      <c r="O19" s="21">
        <f>+'2016 Hourly Load - RC2016'!O20/'2016 Hourly Load - RC2016'!$C$7</f>
        <v>0.56710833801949956</v>
      </c>
      <c r="P19" s="21">
        <f>+'2016 Hourly Load - RC2016'!P20/'2016 Hourly Load - RC2016'!$C$7</f>
        <v>0.56736025554582792</v>
      </c>
      <c r="Q19" s="21">
        <f>+'2016 Hourly Load - RC2016'!Q20/'2016 Hourly Load - RC2016'!$C$7</f>
        <v>0.56580676413346975</v>
      </c>
      <c r="R19" s="21">
        <f>+'2016 Hourly Load - RC2016'!R20/'2016 Hourly Load - RC2016'!$C$7</f>
        <v>0.56362347890529063</v>
      </c>
      <c r="S19" s="21">
        <f>+'2016 Hourly Load - RC2016'!S20/'2016 Hourly Load - RC2016'!$C$7</f>
        <v>0.56698237925633532</v>
      </c>
      <c r="T19" s="21">
        <f>+'2016 Hourly Load - RC2016'!T20/'2016 Hourly Load - RC2016'!$C$7</f>
        <v>0.59683460612624462</v>
      </c>
      <c r="U19" s="21">
        <f>+'2016 Hourly Load - RC2016'!U20/'2016 Hourly Load - RC2016'!$C$7</f>
        <v>0.58016606313418551</v>
      </c>
      <c r="V19" s="21">
        <f>+'2016 Hourly Load - RC2016'!V20/'2016 Hourly Load - RC2016'!$C$7</f>
        <v>0.55367273661532102</v>
      </c>
      <c r="W19" s="21">
        <f>+'2016 Hourly Load - RC2016'!W20/'2016 Hourly Load - RC2016'!$C$7</f>
        <v>0.52058756815753127</v>
      </c>
      <c r="X19" s="21">
        <f>+'2016 Hourly Load - RC2016'!X20/'2016 Hourly Load - RC2016'!$C$7</f>
        <v>0.48620082581371177</v>
      </c>
      <c r="Y19" s="21">
        <f>+'2016 Hourly Load - RC2016'!Y20/'2016 Hourly Load - RC2016'!$C$7</f>
        <v>0.44685970545210141</v>
      </c>
      <c r="AA19" s="22">
        <f t="shared" si="0"/>
        <v>0.59683460612624462</v>
      </c>
    </row>
    <row r="20" spans="1:27" x14ac:dyDescent="0.2">
      <c r="A20" s="17">
        <v>42380</v>
      </c>
      <c r="B20" s="21">
        <f>+'2016 Hourly Load - RC2016'!B21/'2016 Hourly Load - RC2016'!$C$7</f>
        <v>0.4008847568971779</v>
      </c>
      <c r="C20" s="21">
        <f>+'2016 Hourly Load - RC2016'!C21/'2016 Hourly Load - RC2016'!$C$7</f>
        <v>0.37208218638697005</v>
      </c>
      <c r="D20" s="21">
        <f>+'2016 Hourly Load - RC2016'!D21/'2016 Hourly Load - RC2016'!$C$7</f>
        <v>0.35260056435091114</v>
      </c>
      <c r="E20" s="21">
        <f>+'2016 Hourly Load - RC2016'!E21/'2016 Hourly Load - RC2016'!$C$7</f>
        <v>0.34315365711359808</v>
      </c>
      <c r="F20" s="21">
        <f>+'2016 Hourly Load - RC2016'!F21/'2016 Hourly Load - RC2016'!$C$7</f>
        <v>0.34118030315735937</v>
      </c>
      <c r="G20" s="21">
        <f>+'2016 Hourly Load - RC2016'!G21/'2016 Hourly Load - RC2016'!$C$7</f>
        <v>0.35041727912273218</v>
      </c>
      <c r="H20" s="21">
        <f>+'2016 Hourly Load - RC2016'!H21/'2016 Hourly Load - RC2016'!$C$7</f>
        <v>0.37111650253604472</v>
      </c>
      <c r="I20" s="21">
        <f>+'2016 Hourly Load - RC2016'!I21/'2016 Hourly Load - RC2016'!$C$7</f>
        <v>0.39731592527419296</v>
      </c>
      <c r="J20" s="21">
        <f>+'2016 Hourly Load - RC2016'!J21/'2016 Hourly Load - RC2016'!$C$7</f>
        <v>0.45592873639992187</v>
      </c>
      <c r="K20" s="21">
        <f>+'2016 Hourly Load - RC2016'!K21/'2016 Hourly Load - RC2016'!$C$7</f>
        <v>0.51827832416618802</v>
      </c>
      <c r="L20" s="21">
        <f>+'2016 Hourly Load - RC2016'!L21/'2016 Hourly Load - RC2016'!$C$7</f>
        <v>0.56152416618588774</v>
      </c>
      <c r="M20" s="21">
        <f>+'2016 Hourly Load - RC2016'!M21/'2016 Hourly Load - RC2016'!$C$7</f>
        <v>0.58839536899424494</v>
      </c>
      <c r="N20" s="21">
        <f>+'2016 Hourly Load - RC2016'!N21/'2016 Hourly Load - RC2016'!$C$7</f>
        <v>0.60833883982857251</v>
      </c>
      <c r="O20" s="21">
        <f>+'2016 Hourly Load - RC2016'!O21/'2016 Hourly Load - RC2016'!$C$7</f>
        <v>0.62043088109233324</v>
      </c>
      <c r="P20" s="21">
        <f>+'2016 Hourly Load - RC2016'!P21/'2016 Hourly Load - RC2016'!$C$7</f>
        <v>0.62534327285573599</v>
      </c>
      <c r="Q20" s="21">
        <f>+'2016 Hourly Load - RC2016'!Q21/'2016 Hourly Load - RC2016'!$C$7</f>
        <v>0.62265615257490026</v>
      </c>
      <c r="R20" s="21">
        <f>+'2016 Hourly Load - RC2016'!R21/'2016 Hourly Load - RC2016'!$C$7</f>
        <v>0.60926253742510983</v>
      </c>
      <c r="S20" s="21">
        <f>+'2016 Hourly Load - RC2016'!S21/'2016 Hourly Load - RC2016'!$C$7</f>
        <v>0.59834611128421467</v>
      </c>
      <c r="T20" s="21">
        <f>+'2016 Hourly Load - RC2016'!T21/'2016 Hourly Load - RC2016'!$C$7</f>
        <v>0.61619026939913935</v>
      </c>
      <c r="U20" s="21">
        <f>+'2016 Hourly Load - RC2016'!U21/'2016 Hourly Load - RC2016'!$C$7</f>
        <v>0.59313981574009556</v>
      </c>
      <c r="V20" s="21">
        <f>+'2016 Hourly Load - RC2016'!V21/'2016 Hourly Load - RC2016'!$C$7</f>
        <v>0.56316163010702203</v>
      </c>
      <c r="W20" s="21">
        <f>+'2016 Hourly Load - RC2016'!W21/'2016 Hourly Load - RC2016'!$C$7</f>
        <v>0.52768324514911302</v>
      </c>
      <c r="X20" s="21">
        <f>+'2016 Hourly Load - RC2016'!X21/'2016 Hourly Load - RC2016'!$C$7</f>
        <v>0.49090328630517421</v>
      </c>
      <c r="Y20" s="21">
        <f>+'2016 Hourly Load - RC2016'!Y21/'2016 Hourly Load - RC2016'!$C$7</f>
        <v>0.44967278449610126</v>
      </c>
      <c r="AA20" s="22">
        <f t="shared" si="0"/>
        <v>0.62534327285573599</v>
      </c>
    </row>
    <row r="21" spans="1:27" x14ac:dyDescent="0.2">
      <c r="A21" s="17">
        <v>42381</v>
      </c>
      <c r="B21" s="21">
        <f>+'2016 Hourly Load - RC2016'!B22/'2016 Hourly Load - RC2016'!$C$7</f>
        <v>0.40529331360792392</v>
      </c>
      <c r="C21" s="21">
        <f>+'2016 Hourly Load - RC2016'!C22/'2016 Hourly Load - RC2016'!$C$7</f>
        <v>0.37384560907126846</v>
      </c>
      <c r="D21" s="21">
        <f>+'2016 Hourly Load - RC2016'!D22/'2016 Hourly Load - RC2016'!$C$7</f>
        <v>0.35419604201765731</v>
      </c>
      <c r="E21" s="21">
        <f>+'2016 Hourly Load - RC2016'!E22/'2016 Hourly Load - RC2016'!$C$7</f>
        <v>0.34277578082410559</v>
      </c>
      <c r="F21" s="21">
        <f>+'2016 Hourly Load - RC2016'!F22/'2016 Hourly Load - RC2016'!$C$7</f>
        <v>0.33706565022732965</v>
      </c>
      <c r="G21" s="21">
        <f>+'2016 Hourly Load - RC2016'!G22/'2016 Hourly Load - RC2016'!$C$7</f>
        <v>0.34055050934153847</v>
      </c>
      <c r="H21" s="21">
        <f>+'2016 Hourly Load - RC2016'!H22/'2016 Hourly Load - RC2016'!$C$7</f>
        <v>0.35436398703520955</v>
      </c>
      <c r="I21" s="21">
        <f>+'2016 Hourly Load - RC2016'!I22/'2016 Hourly Load - RC2016'!$C$7</f>
        <v>0.37266999394840283</v>
      </c>
      <c r="J21" s="21">
        <f>+'2016 Hourly Load - RC2016'!J22/'2016 Hourly Load - RC2016'!$C$7</f>
        <v>0.41738535487168466</v>
      </c>
      <c r="K21" s="21">
        <f>+'2016 Hourly Load - RC2016'!K22/'2016 Hourly Load - RC2016'!$C$7</f>
        <v>0.46331831717222011</v>
      </c>
      <c r="L21" s="21">
        <f>+'2016 Hourly Load - RC2016'!L22/'2016 Hourly Load - RC2016'!$C$7</f>
        <v>0.49589965057735313</v>
      </c>
      <c r="M21" s="21">
        <f>+'2016 Hourly Load - RC2016'!M22/'2016 Hourly Load - RC2016'!$C$7</f>
        <v>0.51454154752565084</v>
      </c>
      <c r="N21" s="21">
        <f>+'2016 Hourly Load - RC2016'!N22/'2016 Hourly Load - RC2016'!$C$7</f>
        <v>0.53095817299138159</v>
      </c>
      <c r="O21" s="21">
        <f>+'2016 Hourly Load - RC2016'!O22/'2016 Hourly Load - RC2016'!$C$7</f>
        <v>0.54132877782523192</v>
      </c>
      <c r="P21" s="21">
        <f>+'2016 Hourly Load - RC2016'!P22/'2016 Hourly Load - RC2016'!$C$7</f>
        <v>0.5442258293780079</v>
      </c>
      <c r="Q21" s="21">
        <f>+'2016 Hourly Load - RC2016'!Q22/'2016 Hourly Load - RC2016'!$C$7</f>
        <v>0.5408249427725752</v>
      </c>
      <c r="R21" s="21">
        <f>+'2016 Hourly Load - RC2016'!R22/'2016 Hourly Load - RC2016'!$C$7</f>
        <v>0.53288954069323224</v>
      </c>
      <c r="S21" s="21">
        <f>+'2016 Hourly Load - RC2016'!S22/'2016 Hourly Load - RC2016'!$C$7</f>
        <v>0.52734735511400854</v>
      </c>
      <c r="T21" s="21">
        <f>+'2016 Hourly Load - RC2016'!T22/'2016 Hourly Load - RC2016'!$C$7</f>
        <v>0.55824923834361928</v>
      </c>
      <c r="U21" s="21">
        <f>+'2016 Hourly Load - RC2016'!U22/'2016 Hourly Load - RC2016'!$C$7</f>
        <v>0.54741678471150035</v>
      </c>
      <c r="V21" s="21">
        <f>+'2016 Hourly Load - RC2016'!V22/'2016 Hourly Load - RC2016'!$C$7</f>
        <v>0.52260290836815804</v>
      </c>
      <c r="W21" s="21">
        <f>+'2016 Hourly Load - RC2016'!W22/'2016 Hourly Load - RC2016'!$C$7</f>
        <v>0.48783828973484605</v>
      </c>
      <c r="X21" s="21">
        <f>+'2016 Hourly Load - RC2016'!X22/'2016 Hourly Load - RC2016'!$C$7</f>
        <v>0.4483292243556834</v>
      </c>
      <c r="Y21" s="21">
        <f>+'2016 Hourly Load - RC2016'!Y22/'2016 Hourly Load - RC2016'!$C$7</f>
        <v>0.402396262055148</v>
      </c>
      <c r="AA21" s="22">
        <f t="shared" si="0"/>
        <v>0.55824923834361928</v>
      </c>
    </row>
    <row r="22" spans="1:27" x14ac:dyDescent="0.2">
      <c r="A22" s="17">
        <v>42382</v>
      </c>
      <c r="B22" s="21">
        <f>+'2016 Hourly Load - RC2016'!B23/'2016 Hourly Load - RC2016'!$C$7</f>
        <v>0.36439870183395545</v>
      </c>
      <c r="C22" s="21">
        <f>+'2016 Hourly Load - RC2016'!C23/'2016 Hourly Load - RC2016'!$C$7</f>
        <v>0.34332160213115032</v>
      </c>
      <c r="D22" s="21">
        <f>+'2016 Hourly Load - RC2016'!D23/'2016 Hourly Load - RC2016'!$C$7</f>
        <v>0.33349681860434477</v>
      </c>
      <c r="E22" s="21">
        <f>+'2016 Hourly Load - RC2016'!E23/'2016 Hourly Load - RC2016'!$C$7</f>
        <v>0.33248914849903133</v>
      </c>
      <c r="F22" s="21">
        <f>+'2016 Hourly Load - RC2016'!F23/'2016 Hourly Load - RC2016'!$C$7</f>
        <v>0.34160016570123997</v>
      </c>
      <c r="G22" s="21">
        <f>+'2016 Hourly Load - RC2016'!G23/'2016 Hourly Load - RC2016'!$C$7</f>
        <v>0.3759449217906714</v>
      </c>
      <c r="H22" s="21">
        <f>+'2016 Hourly Load - RC2016'!H23/'2016 Hourly Load - RC2016'!$C$7</f>
        <v>0.44051978103950462</v>
      </c>
      <c r="I22" s="21">
        <f>+'2016 Hourly Load - RC2016'!I23/'2016 Hourly Load - RC2016'!$C$7</f>
        <v>0.47914713507651796</v>
      </c>
      <c r="J22" s="21">
        <f>+'2016 Hourly Load - RC2016'!J23/'2016 Hourly Load - RC2016'!$C$7</f>
        <v>0.49443013167377109</v>
      </c>
      <c r="K22" s="21">
        <f>+'2016 Hourly Load - RC2016'!K23/'2016 Hourly Load - RC2016'!$C$7</f>
        <v>0.51483545130636732</v>
      </c>
      <c r="L22" s="21">
        <f>+'2016 Hourly Load - RC2016'!L23/'2016 Hourly Load - RC2016'!$C$7</f>
        <v>0.53284755443884413</v>
      </c>
      <c r="M22" s="21">
        <f>+'2016 Hourly Load - RC2016'!M23/'2016 Hourly Load - RC2016'!$C$7</f>
        <v>0.54628315584302278</v>
      </c>
      <c r="N22" s="21">
        <f>+'2016 Hourly Load - RC2016'!N23/'2016 Hourly Load - RC2016'!$C$7</f>
        <v>0.55854314212433576</v>
      </c>
      <c r="O22" s="21">
        <f>+'2016 Hourly Load - RC2016'!O23/'2016 Hourly Load - RC2016'!$C$7</f>
        <v>0.56799004936164876</v>
      </c>
      <c r="P22" s="21">
        <f>+'2016 Hourly Load - RC2016'!P23/'2016 Hourly Load - RC2016'!$C$7</f>
        <v>0.57403606999352907</v>
      </c>
      <c r="Q22" s="21">
        <f>+'2016 Hourly Load - RC2016'!Q23/'2016 Hourly Load - RC2016'!$C$7</f>
        <v>0.57836065419549909</v>
      </c>
      <c r="R22" s="21">
        <f>+'2016 Hourly Load - RC2016'!R23/'2016 Hourly Load - RC2016'!$C$7</f>
        <v>0.5758414789322156</v>
      </c>
      <c r="S22" s="21">
        <f>+'2016 Hourly Load - RC2016'!S23/'2016 Hourly Load - RC2016'!$C$7</f>
        <v>0.58092181571317059</v>
      </c>
      <c r="T22" s="21">
        <f>+'2016 Hourly Load - RC2016'!T23/'2016 Hourly Load - RC2016'!$C$7</f>
        <v>0.61694602197812431</v>
      </c>
      <c r="U22" s="21">
        <f>+'2016 Hourly Load - RC2016'!U23/'2016 Hourly Load - RC2016'!$C$7</f>
        <v>0.60896863364439335</v>
      </c>
      <c r="V22" s="21">
        <f>+'2016 Hourly Load - RC2016'!V23/'2016 Hourly Load - RC2016'!$C$7</f>
        <v>0.57739497034457365</v>
      </c>
      <c r="W22" s="21">
        <f>+'2016 Hourly Load - RC2016'!W23/'2016 Hourly Load - RC2016'!$C$7</f>
        <v>0.53360330701782921</v>
      </c>
      <c r="X22" s="21">
        <f>+'2016 Hourly Load - RC2016'!X23/'2016 Hourly Load - RC2016'!$C$7</f>
        <v>0.48565500450666699</v>
      </c>
      <c r="Y22" s="21">
        <f>+'2016 Hourly Load - RC2016'!Y23/'2016 Hourly Load - RC2016'!$C$7</f>
        <v>0.43149273634607216</v>
      </c>
      <c r="AA22" s="22">
        <f t="shared" si="0"/>
        <v>0.61694602197812431</v>
      </c>
    </row>
    <row r="23" spans="1:27" x14ac:dyDescent="0.2">
      <c r="A23" s="17">
        <v>42383</v>
      </c>
      <c r="B23" s="21">
        <f>+'2016 Hourly Load - RC2016'!B24/'2016 Hourly Load - RC2016'!$C$7</f>
        <v>0.38455210394022332</v>
      </c>
      <c r="C23" s="21">
        <f>+'2016 Hourly Load - RC2016'!C24/'2016 Hourly Load - RC2016'!$C$7</f>
        <v>0.35595946470195577</v>
      </c>
      <c r="D23" s="21">
        <f>+'2016 Hourly Load - RC2016'!D24/'2016 Hourly Load - RC2016'!$C$7</f>
        <v>0.34071845435909071</v>
      </c>
      <c r="E23" s="21">
        <f>+'2016 Hourly Load - RC2016'!E24/'2016 Hourly Load - RC2016'!$C$7</f>
        <v>0.33290901104291193</v>
      </c>
      <c r="F23" s="21">
        <f>+'2016 Hourly Load - RC2016'!F24/'2016 Hourly Load - RC2016'!$C$7</f>
        <v>0.33601599386762826</v>
      </c>
      <c r="G23" s="21">
        <f>+'2016 Hourly Load - RC2016'!G24/'2016 Hourly Load - RC2016'!$C$7</f>
        <v>0.36288719667598535</v>
      </c>
      <c r="H23" s="21">
        <f>+'2016 Hourly Load - RC2016'!H24/'2016 Hourly Load - RC2016'!$C$7</f>
        <v>0.42108014525783383</v>
      </c>
      <c r="I23" s="21">
        <f>+'2016 Hourly Load - RC2016'!I24/'2016 Hourly Load - RC2016'!$C$7</f>
        <v>0.45571880512798169</v>
      </c>
      <c r="J23" s="21">
        <f>+'2016 Hourly Load - RC2016'!J24/'2016 Hourly Load - RC2016'!$C$7</f>
        <v>0.48347171927848798</v>
      </c>
      <c r="K23" s="21">
        <f>+'2016 Hourly Load - RC2016'!K24/'2016 Hourly Load - RC2016'!$C$7</f>
        <v>0.52134332073651635</v>
      </c>
      <c r="L23" s="21">
        <f>+'2016 Hourly Load - RC2016'!L24/'2016 Hourly Load - RC2016'!$C$7</f>
        <v>0.55283301152755981</v>
      </c>
      <c r="M23" s="21">
        <f>+'2016 Hourly Load - RC2016'!M24/'2016 Hourly Load - RC2016'!$C$7</f>
        <v>0.5711390184407531</v>
      </c>
      <c r="N23" s="21">
        <f>+'2016 Hourly Load - RC2016'!N24/'2016 Hourly Load - RC2016'!$C$7</f>
        <v>0.58050195316928999</v>
      </c>
      <c r="O23" s="21">
        <f>+'2016 Hourly Load - RC2016'!O24/'2016 Hourly Load - RC2016'!$C$7</f>
        <v>0.58096380196755859</v>
      </c>
      <c r="P23" s="21">
        <f>+'2016 Hourly Load - RC2016'!P24/'2016 Hourly Load - RC2016'!$C$7</f>
        <v>0.57697510780069317</v>
      </c>
      <c r="Q23" s="21">
        <f>+'2016 Hourly Load - RC2016'!Q24/'2016 Hourly Load - RC2016'!$C$7</f>
        <v>0.56622662667735024</v>
      </c>
      <c r="R23" s="21">
        <f>+'2016 Hourly Load - RC2016'!R24/'2016 Hourly Load - RC2016'!$C$7</f>
        <v>0.56328758887018626</v>
      </c>
      <c r="S23" s="21">
        <f>+'2016 Hourly Load - RC2016'!S24/'2016 Hourly Load - RC2016'!$C$7</f>
        <v>0.57638730023926033</v>
      </c>
      <c r="T23" s="21">
        <f>+'2016 Hourly Load - RC2016'!T24/'2016 Hourly Load - RC2016'!$C$7</f>
        <v>0.61098397385502012</v>
      </c>
      <c r="U23" s="21">
        <f>+'2016 Hourly Load - RC2016'!U24/'2016 Hourly Load - RC2016'!$C$7</f>
        <v>0.6019149429071996</v>
      </c>
      <c r="V23" s="21">
        <f>+'2016 Hourly Load - RC2016'!V24/'2016 Hourly Load - RC2016'!$C$7</f>
        <v>0.57374216621281271</v>
      </c>
      <c r="W23" s="21">
        <f>+'2016 Hourly Load - RC2016'!W24/'2016 Hourly Load - RC2016'!$C$7</f>
        <v>0.53335138949150085</v>
      </c>
      <c r="X23" s="21">
        <f>+'2016 Hourly Load - RC2016'!X24/'2016 Hourly Load - RC2016'!$C$7</f>
        <v>0.4831358292433835</v>
      </c>
      <c r="Y23" s="21">
        <f>+'2016 Hourly Load - RC2016'!Y24/'2016 Hourly Load - RC2016'!$C$7</f>
        <v>0.42893157482840061</v>
      </c>
      <c r="AA23" s="22">
        <f t="shared" si="0"/>
        <v>0.61098397385502012</v>
      </c>
    </row>
    <row r="24" spans="1:27" x14ac:dyDescent="0.2">
      <c r="A24" s="17">
        <v>42384</v>
      </c>
      <c r="B24" s="21">
        <f>+'2016 Hourly Load - RC2016'!B25/'2016 Hourly Load - RC2016'!$C$7</f>
        <v>0.38241080496643237</v>
      </c>
      <c r="C24" s="21">
        <f>+'2016 Hourly Load - RC2016'!C25/'2016 Hourly Load - RC2016'!$C$7</f>
        <v>0.35642131350022443</v>
      </c>
      <c r="D24" s="21">
        <f>+'2016 Hourly Load - RC2016'!D25/'2016 Hourly Load - RC2016'!$C$7</f>
        <v>0.34181009697318021</v>
      </c>
      <c r="E24" s="21">
        <f>+'2016 Hourly Load - RC2016'!E25/'2016 Hourly Load - RC2016'!$C$7</f>
        <v>0.33685571895538935</v>
      </c>
      <c r="F24" s="21">
        <f>+'2016 Hourly Load - RC2016'!F25/'2016 Hourly Load - RC2016'!$C$7</f>
        <v>0.3402566055608221</v>
      </c>
      <c r="G24" s="21">
        <f>+'2016 Hourly Load - RC2016'!G25/'2016 Hourly Load - RC2016'!$C$7</f>
        <v>0.37006684617634322</v>
      </c>
      <c r="H24" s="21">
        <f>+'2016 Hourly Load - RC2016'!H25/'2016 Hourly Load - RC2016'!$C$7</f>
        <v>0.432080543907505</v>
      </c>
      <c r="I24" s="21">
        <f>+'2016 Hourly Load - RC2016'!I25/'2016 Hourly Load - RC2016'!$C$7</f>
        <v>0.46814673642684679</v>
      </c>
      <c r="J24" s="21">
        <f>+'2016 Hourly Load - RC2016'!J25/'2016 Hourly Load - RC2016'!$C$7</f>
        <v>0.48091055776081643</v>
      </c>
      <c r="K24" s="21">
        <f>+'2016 Hourly Load - RC2016'!K25/'2016 Hourly Load - RC2016'!$C$7</f>
        <v>0.49783101827920379</v>
      </c>
      <c r="L24" s="21">
        <f>+'2016 Hourly Load - RC2016'!L25/'2016 Hourly Load - RC2016'!$C$7</f>
        <v>0.506606145446308</v>
      </c>
      <c r="M24" s="21">
        <f>+'2016 Hourly Load - RC2016'!M25/'2016 Hourly Load - RC2016'!$C$7</f>
        <v>0.50723593926212884</v>
      </c>
      <c r="N24" s="21">
        <f>+'2016 Hourly Load - RC2016'!N25/'2016 Hourly Load - RC2016'!$C$7</f>
        <v>0.50026622103371121</v>
      </c>
      <c r="O24" s="21">
        <f>+'2016 Hourly Load - RC2016'!O25/'2016 Hourly Load - RC2016'!$C$7</f>
        <v>0.49338047531406964</v>
      </c>
      <c r="P24" s="21">
        <f>+'2016 Hourly Load - RC2016'!P25/'2016 Hourly Load - RC2016'!$C$7</f>
        <v>0.48569699076105505</v>
      </c>
      <c r="Q24" s="21">
        <f>+'2016 Hourly Load - RC2016'!Q25/'2016 Hourly Load - RC2016'!$C$7</f>
        <v>0.48204418662929399</v>
      </c>
      <c r="R24" s="21">
        <f>+'2016 Hourly Load - RC2016'!R25/'2016 Hourly Load - RC2016'!$C$7</f>
        <v>0.48586493577860729</v>
      </c>
      <c r="S24" s="21">
        <f>+'2016 Hourly Load - RC2016'!S25/'2016 Hourly Load - RC2016'!$C$7</f>
        <v>0.51282011109574055</v>
      </c>
      <c r="T24" s="21">
        <f>+'2016 Hourly Load - RC2016'!T25/'2016 Hourly Load - RC2016'!$C$7</f>
        <v>0.54804657852732119</v>
      </c>
      <c r="U24" s="21">
        <f>+'2016 Hourly Load - RC2016'!U25/'2016 Hourly Load - RC2016'!$C$7</f>
        <v>0.54011117644797824</v>
      </c>
      <c r="V24" s="21">
        <f>+'2016 Hourly Load - RC2016'!V25/'2016 Hourly Load - RC2016'!$C$7</f>
        <v>0.51882414547323286</v>
      </c>
      <c r="W24" s="21">
        <f>+'2016 Hourly Load - RC2016'!W25/'2016 Hourly Load - RC2016'!$C$7</f>
        <v>0.48557103199789087</v>
      </c>
      <c r="X24" s="21">
        <f>+'2016 Hourly Load - RC2016'!X25/'2016 Hourly Load - RC2016'!$C$7</f>
        <v>0.44312292881156418</v>
      </c>
      <c r="Y24" s="21">
        <f>+'2016 Hourly Load - RC2016'!Y25/'2016 Hourly Load - RC2016'!$C$7</f>
        <v>0.39630825516887952</v>
      </c>
      <c r="AA24" s="22">
        <f t="shared" si="0"/>
        <v>0.54804657852732119</v>
      </c>
    </row>
    <row r="25" spans="1:27" x14ac:dyDescent="0.2">
      <c r="A25" s="17">
        <v>42385</v>
      </c>
      <c r="B25" s="21">
        <f>+'2016 Hourly Load - RC2016'!B26/'2016 Hourly Load - RC2016'!$C$7</f>
        <v>0.36150165028117948</v>
      </c>
      <c r="C25" s="21">
        <f>+'2016 Hourly Load - RC2016'!C26/'2016 Hourly Load - RC2016'!$C$7</f>
        <v>0.34294372584165783</v>
      </c>
      <c r="D25" s="21">
        <f>+'2016 Hourly Load - RC2016'!D26/'2016 Hourly Load - RC2016'!$C$7</f>
        <v>0.33744352651682219</v>
      </c>
      <c r="E25" s="21">
        <f>+'2016 Hourly Load - RC2016'!E26/'2016 Hourly Load - RC2016'!$C$7</f>
        <v>0.33950085298183702</v>
      </c>
      <c r="F25" s="21">
        <f>+'2016 Hourly Load - RC2016'!F26/'2016 Hourly Load - RC2016'!$C$7</f>
        <v>0.35155090799120975</v>
      </c>
      <c r="G25" s="21">
        <f>+'2016 Hourly Load - RC2016'!G26/'2016 Hourly Load - RC2016'!$C$7</f>
        <v>0.3919416847125215</v>
      </c>
      <c r="H25" s="21">
        <f>+'2016 Hourly Load - RC2016'!H26/'2016 Hourly Load - RC2016'!$C$7</f>
        <v>0.4671390663215334</v>
      </c>
      <c r="I25" s="21">
        <f>+'2016 Hourly Load - RC2016'!I26/'2016 Hourly Load - RC2016'!$C$7</f>
        <v>0.51575914890290453</v>
      </c>
      <c r="J25" s="21">
        <f>+'2016 Hourly Load - RC2016'!J26/'2016 Hourly Load - RC2016'!$C$7</f>
        <v>0.52403044101735208</v>
      </c>
      <c r="K25" s="21">
        <f>+'2016 Hourly Load - RC2016'!K26/'2016 Hourly Load - RC2016'!$C$7</f>
        <v>0.52701146507890406</v>
      </c>
      <c r="L25" s="21">
        <f>+'2016 Hourly Load - RC2016'!L26/'2016 Hourly Load - RC2016'!$C$7</f>
        <v>0.52692749257012794</v>
      </c>
      <c r="M25" s="21">
        <f>+'2016 Hourly Load - RC2016'!M26/'2016 Hourly Load - RC2016'!$C$7</f>
        <v>0.5190340767451731</v>
      </c>
      <c r="N25" s="21">
        <f>+'2016 Hourly Load - RC2016'!N26/'2016 Hourly Load - RC2016'!$C$7</f>
        <v>0.50694203548141248</v>
      </c>
      <c r="O25" s="21">
        <f>+'2016 Hourly Load - RC2016'!O26/'2016 Hourly Load - RC2016'!$C$7</f>
        <v>0.49413622789305467</v>
      </c>
      <c r="P25" s="21">
        <f>+'2016 Hourly Load - RC2016'!P26/'2016 Hourly Load - RC2016'!$C$7</f>
        <v>0.48296788422583126</v>
      </c>
      <c r="Q25" s="21">
        <f>+'2016 Hourly Load - RC2016'!Q26/'2016 Hourly Load - RC2016'!$C$7</f>
        <v>0.47746768490099567</v>
      </c>
      <c r="R25" s="21">
        <f>+'2016 Hourly Load - RC2016'!R26/'2016 Hourly Load - RC2016'!$C$7</f>
        <v>0.48309384298899544</v>
      </c>
      <c r="S25" s="21">
        <f>+'2016 Hourly Load - RC2016'!S26/'2016 Hourly Load - RC2016'!$C$7</f>
        <v>0.51718668155209857</v>
      </c>
      <c r="T25" s="21">
        <f>+'2016 Hourly Load - RC2016'!T26/'2016 Hourly Load - RC2016'!$C$7</f>
        <v>0.58965495662588674</v>
      </c>
      <c r="U25" s="21">
        <f>+'2016 Hourly Load - RC2016'!U26/'2016 Hourly Load - RC2016'!$C$7</f>
        <v>0.60359439308272189</v>
      </c>
      <c r="V25" s="21">
        <f>+'2016 Hourly Load - RC2016'!V26/'2016 Hourly Load - RC2016'!$C$7</f>
        <v>0.60040343774922955</v>
      </c>
      <c r="W25" s="21">
        <f>+'2016 Hourly Load - RC2016'!W26/'2016 Hourly Load - RC2016'!$C$7</f>
        <v>0.58096380196755859</v>
      </c>
      <c r="X25" s="21">
        <f>+'2016 Hourly Load - RC2016'!X26/'2016 Hourly Load - RC2016'!$C$7</f>
        <v>0.54960006993967936</v>
      </c>
      <c r="Y25" s="21">
        <f>+'2016 Hourly Load - RC2016'!Y26/'2016 Hourly Load - RC2016'!$C$7</f>
        <v>0.51466750628881508</v>
      </c>
      <c r="AA25" s="22">
        <f t="shared" si="0"/>
        <v>0.60359439308272189</v>
      </c>
    </row>
    <row r="26" spans="1:27" x14ac:dyDescent="0.2">
      <c r="A26" s="17">
        <v>42386</v>
      </c>
      <c r="B26" s="21">
        <f>+'2016 Hourly Load - RC2016'!B27/'2016 Hourly Load - RC2016'!$C$7</f>
        <v>0.489979588708637</v>
      </c>
      <c r="C26" s="21">
        <f>+'2016 Hourly Load - RC2016'!C27/'2016 Hourly Load - RC2016'!$C$7</f>
        <v>0.48023877769060747</v>
      </c>
      <c r="D26" s="21">
        <f>+'2016 Hourly Load - RC2016'!D27/'2016 Hourly Load - RC2016'!$C$7</f>
        <v>0.48166631033980145</v>
      </c>
      <c r="E26" s="21">
        <f>+'2016 Hourly Load - RC2016'!E27/'2016 Hourly Load - RC2016'!$C$7</f>
        <v>0.489979588708637</v>
      </c>
      <c r="F26" s="21">
        <f>+'2016 Hourly Load - RC2016'!F27/'2016 Hourly Load - RC2016'!$C$7</f>
        <v>0.50849552689377053</v>
      </c>
      <c r="G26" s="21">
        <f>+'2016 Hourly Load - RC2016'!G27/'2016 Hourly Load - RC2016'!$C$7</f>
        <v>0.55543615929961943</v>
      </c>
      <c r="H26" s="21">
        <f>+'2016 Hourly Load - RC2016'!H27/'2016 Hourly Load - RC2016'!$C$7</f>
        <v>0.63844298422481005</v>
      </c>
      <c r="I26" s="21">
        <f>+'2016 Hourly Load - RC2016'!I27/'2016 Hourly Load - RC2016'!$C$7</f>
        <v>0.68861655821853929</v>
      </c>
      <c r="J26" s="21">
        <f>+'2016 Hourly Load - RC2016'!J27/'2016 Hourly Load - RC2016'!$C$7</f>
        <v>0.68147889497256953</v>
      </c>
      <c r="K26" s="21">
        <f>+'2016 Hourly Load - RC2016'!K27/'2016 Hourly Load - RC2016'!$C$7</f>
        <v>0.6459165375058844</v>
      </c>
      <c r="L26" s="21">
        <f>+'2016 Hourly Load - RC2016'!L27/'2016 Hourly Load - RC2016'!$C$7</f>
        <v>0.60674336216182634</v>
      </c>
      <c r="M26" s="21">
        <f>+'2016 Hourly Load - RC2016'!M27/'2016 Hourly Load - RC2016'!$C$7</f>
        <v>0.56656251671245472</v>
      </c>
      <c r="N26" s="21">
        <f>+'2016 Hourly Load - RC2016'!N27/'2016 Hourly Load - RC2016'!$C$7</f>
        <v>0.53318344447394861</v>
      </c>
      <c r="O26" s="21">
        <f>+'2016 Hourly Load - RC2016'!O27/'2016 Hourly Load - RC2016'!$C$7</f>
        <v>0.5061862829024274</v>
      </c>
      <c r="P26" s="21">
        <f>+'2016 Hourly Load - RC2016'!P27/'2016 Hourly Load - RC2016'!$C$7</f>
        <v>0.48729246842780127</v>
      </c>
      <c r="Q26" s="21">
        <f>+'2016 Hourly Load - RC2016'!Q27/'2016 Hourly Load - RC2016'!$C$7</f>
        <v>0.47687987733956283</v>
      </c>
      <c r="R26" s="21">
        <f>+'2016 Hourly Load - RC2016'!R27/'2016 Hourly Load - RC2016'!$C$7</f>
        <v>0.47876925878702548</v>
      </c>
      <c r="S26" s="21">
        <f>+'2016 Hourly Load - RC2016'!S27/'2016 Hourly Load - RC2016'!$C$7</f>
        <v>0.50824360936744217</v>
      </c>
      <c r="T26" s="21">
        <f>+'2016 Hourly Load - RC2016'!T27/'2016 Hourly Load - RC2016'!$C$7</f>
        <v>0.55564609057155967</v>
      </c>
      <c r="U26" s="21">
        <f>+'2016 Hourly Load - RC2016'!U27/'2016 Hourly Load - RC2016'!$C$7</f>
        <v>0.55220321771173897</v>
      </c>
      <c r="V26" s="21">
        <f>+'2016 Hourly Load - RC2016'!V27/'2016 Hourly Load - RC2016'!$C$7</f>
        <v>0.54103487404451556</v>
      </c>
      <c r="W26" s="21">
        <f>+'2016 Hourly Load - RC2016'!W27/'2016 Hourly Load - RC2016'!$C$7</f>
        <v>0.51895010423639698</v>
      </c>
      <c r="X26" s="21">
        <f>+'2016 Hourly Load - RC2016'!X27/'2016 Hourly Load - RC2016'!$C$7</f>
        <v>0.49346444782284576</v>
      </c>
      <c r="Y26" s="21">
        <f>+'2016 Hourly Load - RC2016'!Y27/'2016 Hourly Load - RC2016'!$C$7</f>
        <v>0.46260455084762314</v>
      </c>
      <c r="AA26" s="22">
        <f t="shared" si="0"/>
        <v>0.68861655821853929</v>
      </c>
    </row>
    <row r="27" spans="1:27" x14ac:dyDescent="0.2">
      <c r="A27" s="17">
        <v>42387</v>
      </c>
      <c r="B27" s="21">
        <f>+'2016 Hourly Load - RC2016'!B28/'2016 Hourly Load - RC2016'!$C$7</f>
        <v>0.4329622552496542</v>
      </c>
      <c r="C27" s="21">
        <f>+'2016 Hourly Load - RC2016'!C28/'2016 Hourly Load - RC2016'!$C$7</f>
        <v>0.41977857137180402</v>
      </c>
      <c r="D27" s="21">
        <f>+'2016 Hourly Load - RC2016'!D28/'2016 Hourly Load - RC2016'!$C$7</f>
        <v>0.41587384971371461</v>
      </c>
      <c r="E27" s="21">
        <f>+'2016 Hourly Load - RC2016'!E28/'2016 Hourly Load - RC2016'!$C$7</f>
        <v>0.4175532998892369</v>
      </c>
      <c r="F27" s="21">
        <f>+'2016 Hourly Load - RC2016'!F28/'2016 Hourly Load - RC2016'!$C$7</f>
        <v>0.42670630334583354</v>
      </c>
      <c r="G27" s="21">
        <f>+'2016 Hourly Load - RC2016'!G28/'2016 Hourly Load - RC2016'!$C$7</f>
        <v>0.44761545803108643</v>
      </c>
      <c r="H27" s="21">
        <f>+'2016 Hourly Load - RC2016'!H28/'2016 Hourly Load - RC2016'!$C$7</f>
        <v>0.48296788422583126</v>
      </c>
      <c r="I27" s="21">
        <f>+'2016 Hourly Load - RC2016'!I28/'2016 Hourly Load - RC2016'!$C$7</f>
        <v>0.52810310769299362</v>
      </c>
      <c r="J27" s="21">
        <f>+'2016 Hourly Load - RC2016'!J28/'2016 Hourly Load - RC2016'!$C$7</f>
        <v>0.55845916961555964</v>
      </c>
      <c r="K27" s="21">
        <f>+'2016 Hourly Load - RC2016'!K28/'2016 Hourly Load - RC2016'!$C$7</f>
        <v>0.56181806996660422</v>
      </c>
      <c r="L27" s="21">
        <f>+'2016 Hourly Load - RC2016'!L28/'2016 Hourly Load - RC2016'!$C$7</f>
        <v>0.55127952011520165</v>
      </c>
      <c r="M27" s="21">
        <f>+'2016 Hourly Load - RC2016'!M28/'2016 Hourly Load - RC2016'!$C$7</f>
        <v>0.52965659910535179</v>
      </c>
      <c r="N27" s="21">
        <f>+'2016 Hourly Load - RC2016'!N28/'2016 Hourly Load - RC2016'!$C$7</f>
        <v>0.50690004922702436</v>
      </c>
      <c r="O27" s="21">
        <f>+'2016 Hourly Load - RC2016'!O28/'2016 Hourly Load - RC2016'!$C$7</f>
        <v>0.48645274334004013</v>
      </c>
      <c r="P27" s="21">
        <f>+'2016 Hourly Load - RC2016'!P28/'2016 Hourly Load - RC2016'!$C$7</f>
        <v>0.46831468144439903</v>
      </c>
      <c r="Q27" s="21">
        <f>+'2016 Hourly Load - RC2016'!Q28/'2016 Hourly Load - RC2016'!$C$7</f>
        <v>0.45844791166320537</v>
      </c>
      <c r="R27" s="21">
        <f>+'2016 Hourly Load - RC2016'!R28/'2016 Hourly Load - RC2016'!$C$7</f>
        <v>0.45857387042636955</v>
      </c>
      <c r="S27" s="21">
        <f>+'2016 Hourly Load - RC2016'!S28/'2016 Hourly Load - RC2016'!$C$7</f>
        <v>0.4846473344013536</v>
      </c>
      <c r="T27" s="21">
        <f>+'2016 Hourly Load - RC2016'!T28/'2016 Hourly Load - RC2016'!$C$7</f>
        <v>0.54208453040421689</v>
      </c>
      <c r="U27" s="21">
        <f>+'2016 Hourly Load - RC2016'!U28/'2016 Hourly Load - RC2016'!$C$7</f>
        <v>0.55216123145735085</v>
      </c>
      <c r="V27" s="21">
        <f>+'2016 Hourly Load - RC2016'!V28/'2016 Hourly Load - RC2016'!$C$7</f>
        <v>0.55211924520296285</v>
      </c>
      <c r="W27" s="21">
        <f>+'2016 Hourly Load - RC2016'!W28/'2016 Hourly Load - RC2016'!$C$7</f>
        <v>0.54758472972905248</v>
      </c>
      <c r="X27" s="21">
        <f>+'2016 Hourly Load - RC2016'!X28/'2016 Hourly Load - RC2016'!$C$7</f>
        <v>0.53557666097406798</v>
      </c>
      <c r="Y27" s="21">
        <f>+'2016 Hourly Load - RC2016'!Y28/'2016 Hourly Load - RC2016'!$C$7</f>
        <v>0.51840428292935226</v>
      </c>
      <c r="AA27" s="22">
        <f t="shared" si="0"/>
        <v>0.56181806996660422</v>
      </c>
    </row>
    <row r="28" spans="1:27" x14ac:dyDescent="0.2">
      <c r="A28" s="17">
        <v>42388</v>
      </c>
      <c r="B28" s="21">
        <f>+'2016 Hourly Load - RC2016'!B29/'2016 Hourly Load - RC2016'!$C$7</f>
        <v>0.50610231039365128</v>
      </c>
      <c r="C28" s="21">
        <f>+'2016 Hourly Load - RC2016'!C29/'2016 Hourly Load - RC2016'!$C$7</f>
        <v>0.5019036849548455</v>
      </c>
      <c r="D28" s="21">
        <f>+'2016 Hourly Load - RC2016'!D29/'2016 Hourly Load - RC2016'!$C$7</f>
        <v>0.50513662654272595</v>
      </c>
      <c r="E28" s="21">
        <f>+'2016 Hourly Load - RC2016'!E29/'2016 Hourly Load - RC2016'!$C$7</f>
        <v>0.5147514787975912</v>
      </c>
      <c r="F28" s="21">
        <f>+'2016 Hourly Load - RC2016'!F29/'2016 Hourly Load - RC2016'!$C$7</f>
        <v>0.53020242041239651</v>
      </c>
      <c r="G28" s="21">
        <f>+'2016 Hourly Load - RC2016'!G29/'2016 Hourly Load - RC2016'!$C$7</f>
        <v>0.55518424177329107</v>
      </c>
      <c r="H28" s="21">
        <f>+'2016 Hourly Load - RC2016'!H29/'2016 Hourly Load - RC2016'!$C$7</f>
        <v>0.59389556831908052</v>
      </c>
      <c r="I28" s="21">
        <f>+'2016 Hourly Load - RC2016'!I29/'2016 Hourly Load - RC2016'!$C$7</f>
        <v>0.64058428319860106</v>
      </c>
      <c r="J28" s="21">
        <f>+'2016 Hourly Load - RC2016'!J29/'2016 Hourly Load - RC2016'!$C$7</f>
        <v>0.6672455547350179</v>
      </c>
      <c r="K28" s="21">
        <f>+'2016 Hourly Load - RC2016'!K29/'2016 Hourly Load - RC2016'!$C$7</f>
        <v>0.64646235881292913</v>
      </c>
      <c r="L28" s="21">
        <f>+'2016 Hourly Load - RC2016'!L29/'2016 Hourly Load - RC2016'!$C$7</f>
        <v>0.6010752178194384</v>
      </c>
      <c r="M28" s="21">
        <f>+'2016 Hourly Load - RC2016'!M29/'2016 Hourly Load - RC2016'!$C$7</f>
        <v>0.55682170569442535</v>
      </c>
      <c r="N28" s="21">
        <f>+'2016 Hourly Load - RC2016'!N29/'2016 Hourly Load - RC2016'!$C$7</f>
        <v>0.52146927949968047</v>
      </c>
      <c r="O28" s="21">
        <f>+'2016 Hourly Load - RC2016'!O29/'2016 Hourly Load - RC2016'!$C$7</f>
        <v>0.49543780177908447</v>
      </c>
      <c r="P28" s="21">
        <f>+'2016 Hourly Load - RC2016'!P29/'2016 Hourly Load - RC2016'!$C$7</f>
        <v>0.47448666083944352</v>
      </c>
      <c r="Q28" s="21">
        <f>+'2016 Hourly Load - RC2016'!Q29/'2016 Hourly Load - RC2016'!$C$7</f>
        <v>0.45760818657544422</v>
      </c>
      <c r="R28" s="21">
        <f>+'2016 Hourly Load - RC2016'!R29/'2016 Hourly Load - RC2016'!$C$7</f>
        <v>0.45256983604887729</v>
      </c>
      <c r="S28" s="21">
        <f>+'2016 Hourly Load - RC2016'!S29/'2016 Hourly Load - RC2016'!$C$7</f>
        <v>0.4671390663215334</v>
      </c>
      <c r="T28" s="21">
        <f>+'2016 Hourly Load - RC2016'!T29/'2016 Hourly Load - RC2016'!$C$7</f>
        <v>0.51760654409597917</v>
      </c>
      <c r="U28" s="21">
        <f>+'2016 Hourly Load - RC2016'!U29/'2016 Hourly Load - RC2016'!$C$7</f>
        <v>0.51441558876248672</v>
      </c>
      <c r="V28" s="21">
        <f>+'2016 Hourly Load - RC2016'!V29/'2016 Hourly Load - RC2016'!$C$7</f>
        <v>0.50219758873556186</v>
      </c>
      <c r="W28" s="21">
        <f>+'2016 Hourly Load - RC2016'!W29/'2016 Hourly Load - RC2016'!$C$7</f>
        <v>0.47742569864660761</v>
      </c>
      <c r="X28" s="21">
        <f>+'2016 Hourly Load - RC2016'!X29/'2016 Hourly Load - RC2016'!$C$7</f>
        <v>0.45219195975938475</v>
      </c>
      <c r="Y28" s="21">
        <f>+'2016 Hourly Load - RC2016'!Y29/'2016 Hourly Load - RC2016'!$C$7</f>
        <v>0.41667158854708769</v>
      </c>
      <c r="AA28" s="22">
        <f t="shared" si="0"/>
        <v>0.6672455547350179</v>
      </c>
    </row>
    <row r="29" spans="1:27" x14ac:dyDescent="0.2">
      <c r="A29" s="17">
        <v>42389</v>
      </c>
      <c r="B29" s="21">
        <f>+'2016 Hourly Load - RC2016'!B30/'2016 Hourly Load - RC2016'!$C$7</f>
        <v>0.39068209708087975</v>
      </c>
      <c r="C29" s="21">
        <f>+'2016 Hourly Load - RC2016'!C30/'2016 Hourly Load - RC2016'!$C$7</f>
        <v>0.37838012454517878</v>
      </c>
      <c r="D29" s="21">
        <f>+'2016 Hourly Load - RC2016'!D30/'2016 Hourly Load - RC2016'!$C$7</f>
        <v>0.37556704550117886</v>
      </c>
      <c r="E29" s="21">
        <f>+'2016 Hourly Load - RC2016'!E30/'2016 Hourly Load - RC2016'!$C$7</f>
        <v>0.3791358771241638</v>
      </c>
      <c r="F29" s="21">
        <f>+'2016 Hourly Load - RC2016'!F30/'2016 Hourly Load - RC2016'!$C$7</f>
        <v>0.39404099743192439</v>
      </c>
      <c r="G29" s="21">
        <f>+'2016 Hourly Load - RC2016'!G30/'2016 Hourly Load - RC2016'!$C$7</f>
        <v>0.42364130677550527</v>
      </c>
      <c r="H29" s="21">
        <f>+'2016 Hourly Load - RC2016'!H30/'2016 Hourly Load - RC2016'!$C$7</f>
        <v>0.47221940310248844</v>
      </c>
      <c r="I29" s="21">
        <f>+'2016 Hourly Load - RC2016'!I30/'2016 Hourly Load - RC2016'!$C$7</f>
        <v>0.51798442038547166</v>
      </c>
      <c r="J29" s="21">
        <f>+'2016 Hourly Load - RC2016'!J30/'2016 Hourly Load - RC2016'!$C$7</f>
        <v>0.53461097712314265</v>
      </c>
      <c r="K29" s="21">
        <f>+'2016 Hourly Load - RC2016'!K30/'2016 Hourly Load - RC2016'!$C$7</f>
        <v>0.5271374238420683</v>
      </c>
      <c r="L29" s="21">
        <f>+'2016 Hourly Load - RC2016'!L30/'2016 Hourly Load - RC2016'!$C$7</f>
        <v>0.51697675028015821</v>
      </c>
      <c r="M29" s="21">
        <f>+'2016 Hourly Load - RC2016'!M30/'2016 Hourly Load - RC2016'!$C$7</f>
        <v>0.50719395300774073</v>
      </c>
      <c r="N29" s="21">
        <f>+'2016 Hourly Load - RC2016'!N30/'2016 Hourly Load - RC2016'!$C$7</f>
        <v>0.49564773305102477</v>
      </c>
      <c r="O29" s="21">
        <f>+'2016 Hourly Load - RC2016'!O30/'2016 Hourly Load - RC2016'!$C$7</f>
        <v>0.48674664712075649</v>
      </c>
      <c r="P29" s="21">
        <f>+'2016 Hourly Load - RC2016'!P30/'2016 Hourly Load - RC2016'!$C$7</f>
        <v>0.4799448739098911</v>
      </c>
      <c r="Q29" s="21">
        <f>+'2016 Hourly Load - RC2016'!Q30/'2016 Hourly Load - RC2016'!$C$7</f>
        <v>0.47616611101496586</v>
      </c>
      <c r="R29" s="21">
        <f>+'2016 Hourly Load - RC2016'!R30/'2016 Hourly Load - RC2016'!$C$7</f>
        <v>0.47683789108517477</v>
      </c>
      <c r="S29" s="21">
        <f>+'2016 Hourly Load - RC2016'!S30/'2016 Hourly Load - RC2016'!$C$7</f>
        <v>0.49291862651580098</v>
      </c>
      <c r="T29" s="21">
        <f>+'2016 Hourly Load - RC2016'!T30/'2016 Hourly Load - RC2016'!$C$7</f>
        <v>0.53817980874612759</v>
      </c>
      <c r="U29" s="21">
        <f>+'2016 Hourly Load - RC2016'!U30/'2016 Hourly Load - RC2016'!$C$7</f>
        <v>0.53456899086875453</v>
      </c>
      <c r="V29" s="21">
        <f>+'2016 Hourly Load - RC2016'!V30/'2016 Hourly Load - RC2016'!$C$7</f>
        <v>0.51084675713950178</v>
      </c>
      <c r="W29" s="21">
        <f>+'2016 Hourly Load - RC2016'!W30/'2016 Hourly Load - RC2016'!$C$7</f>
        <v>0.47608213850618974</v>
      </c>
      <c r="X29" s="21">
        <f>+'2016 Hourly Load - RC2016'!X30/'2016 Hourly Load - RC2016'!$C$7</f>
        <v>0.43325615903037062</v>
      </c>
      <c r="Y29" s="21">
        <f>+'2016 Hourly Load - RC2016'!Y30/'2016 Hourly Load - RC2016'!$C$7</f>
        <v>0.38732319672983512</v>
      </c>
      <c r="AA29" s="22">
        <f t="shared" si="0"/>
        <v>0.53817980874612759</v>
      </c>
    </row>
    <row r="30" spans="1:27" x14ac:dyDescent="0.2">
      <c r="A30" s="17">
        <v>42390</v>
      </c>
      <c r="B30" s="21">
        <f>+'2016 Hourly Load - RC2016'!B31/'2016 Hourly Load - RC2016'!$C$7</f>
        <v>0.35272652311407526</v>
      </c>
      <c r="C30" s="21">
        <f>+'2016 Hourly Load - RC2016'!C31/'2016 Hourly Load - RC2016'!$C$7</f>
        <v>0.33458846121843427</v>
      </c>
      <c r="D30" s="21">
        <f>+'2016 Hourly Load - RC2016'!D31/'2016 Hourly Load - RC2016'!$C$7</f>
        <v>0.32711490793735992</v>
      </c>
      <c r="E30" s="21">
        <f>+'2016 Hourly Load - RC2016'!E31/'2016 Hourly Load - RC2016'!$C$7</f>
        <v>0.32707292168297186</v>
      </c>
      <c r="F30" s="21">
        <f>+'2016 Hourly Load - RC2016'!F31/'2016 Hourly Load - RC2016'!$C$7</f>
        <v>0.3355541450693596</v>
      </c>
      <c r="G30" s="21">
        <f>+'2016 Hourly Load - RC2016'!G31/'2016 Hourly Load - RC2016'!$C$7</f>
        <v>0.36977294239562686</v>
      </c>
      <c r="H30" s="21">
        <f>+'2016 Hourly Load - RC2016'!H31/'2016 Hourly Load - RC2016'!$C$7</f>
        <v>0.4359432793112063</v>
      </c>
      <c r="I30" s="21">
        <f>+'2016 Hourly Load - RC2016'!I31/'2016 Hourly Load - RC2016'!$C$7</f>
        <v>0.47465460585699576</v>
      </c>
      <c r="J30" s="21">
        <f>+'2016 Hourly Load - RC2016'!J31/'2016 Hourly Load - RC2016'!$C$7</f>
        <v>0.48300987048021932</v>
      </c>
      <c r="K30" s="21">
        <f>+'2016 Hourly Load - RC2016'!K31/'2016 Hourly Load - RC2016'!$C$7</f>
        <v>0.48557103199789087</v>
      </c>
      <c r="L30" s="21">
        <f>+'2016 Hourly Load - RC2016'!L31/'2016 Hourly Load - RC2016'!$C$7</f>
        <v>0.48817417976995048</v>
      </c>
      <c r="M30" s="21">
        <f>+'2016 Hourly Load - RC2016'!M31/'2016 Hourly Load - RC2016'!$C$7</f>
        <v>0.48809020726117436</v>
      </c>
      <c r="N30" s="21">
        <f>+'2016 Hourly Load - RC2016'!N31/'2016 Hourly Load - RC2016'!$C$7</f>
        <v>0.48708253715586097</v>
      </c>
      <c r="O30" s="21">
        <f>+'2016 Hourly Load - RC2016'!O31/'2016 Hourly Load - RC2016'!$C$7</f>
        <v>0.48259000793633877</v>
      </c>
      <c r="P30" s="21">
        <f>+'2016 Hourly Load - RC2016'!P31/'2016 Hourly Load - RC2016'!$C$7</f>
        <v>0.4786433000238613</v>
      </c>
      <c r="Q30" s="21">
        <f>+'2016 Hourly Load - RC2016'!Q31/'2016 Hourly Load - RC2016'!$C$7</f>
        <v>0.4746126196026077</v>
      </c>
      <c r="R30" s="21">
        <f>+'2016 Hourly Load - RC2016'!R31/'2016 Hourly Load - RC2016'!$C$7</f>
        <v>0.47616611101496586</v>
      </c>
      <c r="S30" s="21">
        <f>+'2016 Hourly Load - RC2016'!S31/'2016 Hourly Load - RC2016'!$C$7</f>
        <v>0.49720122446338294</v>
      </c>
      <c r="T30" s="21">
        <f>+'2016 Hourly Load - RC2016'!T31/'2016 Hourly Load - RC2016'!$C$7</f>
        <v>0.53859967129000819</v>
      </c>
      <c r="U30" s="21">
        <f>+'2016 Hourly Load - RC2016'!U31/'2016 Hourly Load - RC2016'!$C$7</f>
        <v>0.53708816613203803</v>
      </c>
      <c r="V30" s="21">
        <f>+'2016 Hourly Load - RC2016'!V31/'2016 Hourly Load - RC2016'!$C$7</f>
        <v>0.5147514787975912</v>
      </c>
      <c r="W30" s="21">
        <f>+'2016 Hourly Load - RC2016'!W31/'2016 Hourly Load - RC2016'!$C$7</f>
        <v>0.47902117631335378</v>
      </c>
      <c r="X30" s="21">
        <f>+'2016 Hourly Load - RC2016'!X31/'2016 Hourly Load - RC2016'!$C$7</f>
        <v>0.43669903189019138</v>
      </c>
      <c r="Y30" s="21">
        <f>+'2016 Hourly Load - RC2016'!Y31/'2016 Hourly Load - RC2016'!$C$7</f>
        <v>0.39341120361610354</v>
      </c>
      <c r="AA30" s="22">
        <f t="shared" si="0"/>
        <v>0.53859967129000819</v>
      </c>
    </row>
    <row r="31" spans="1:27" x14ac:dyDescent="0.2">
      <c r="A31" s="17">
        <v>42391</v>
      </c>
      <c r="B31" s="21">
        <f>+'2016 Hourly Load - RC2016'!B32/'2016 Hourly Load - RC2016'!$C$7</f>
        <v>0.35923439254422429</v>
      </c>
      <c r="C31" s="21">
        <f>+'2016 Hourly Load - RC2016'!C32/'2016 Hourly Load - RC2016'!$C$7</f>
        <v>0.34638659870147859</v>
      </c>
      <c r="D31" s="21">
        <f>+'2016 Hourly Load - RC2016'!D32/'2016 Hourly Load - RC2016'!$C$7</f>
        <v>0.3442872859820757</v>
      </c>
      <c r="E31" s="21">
        <f>+'2016 Hourly Load - RC2016'!E32/'2016 Hourly Load - RC2016'!$C$7</f>
        <v>0.35083714166661273</v>
      </c>
      <c r="F31" s="21">
        <f>+'2016 Hourly Load - RC2016'!F32/'2016 Hourly Load - RC2016'!$C$7</f>
        <v>0.37031876370267158</v>
      </c>
      <c r="G31" s="21">
        <f>+'2016 Hourly Load - RC2016'!G32/'2016 Hourly Load - RC2016'!$C$7</f>
        <v>0.41835103872261004</v>
      </c>
      <c r="H31" s="21">
        <f>+'2016 Hourly Load - RC2016'!H32/'2016 Hourly Load - RC2016'!$C$7</f>
        <v>0.50375108014792003</v>
      </c>
      <c r="I31" s="21">
        <f>+'2016 Hourly Load - RC2016'!I32/'2016 Hourly Load - RC2016'!$C$7</f>
        <v>0.55715759572952983</v>
      </c>
      <c r="J31" s="21">
        <f>+'2016 Hourly Load - RC2016'!J32/'2016 Hourly Load - RC2016'!$C$7</f>
        <v>0.54922219365018676</v>
      </c>
      <c r="K31" s="21">
        <f>+'2016 Hourly Load - RC2016'!K32/'2016 Hourly Load - RC2016'!$C$7</f>
        <v>0.55904697717699237</v>
      </c>
      <c r="L31" s="21">
        <f>+'2016 Hourly Load - RC2016'!L32/'2016 Hourly Load - RC2016'!$C$7</f>
        <v>0.55211924520296285</v>
      </c>
      <c r="M31" s="21">
        <f>+'2016 Hourly Load - RC2016'!M32/'2016 Hourly Load - RC2016'!$C$7</f>
        <v>0.53822179500051559</v>
      </c>
      <c r="N31" s="21">
        <f>+'2016 Hourly Load - RC2016'!N32/'2016 Hourly Load - RC2016'!$C$7</f>
        <v>0.52235099084182968</v>
      </c>
      <c r="O31" s="21">
        <f>+'2016 Hourly Load - RC2016'!O32/'2016 Hourly Load - RC2016'!$C$7</f>
        <v>0.50387703891108415</v>
      </c>
      <c r="P31" s="21">
        <f>+'2016 Hourly Load - RC2016'!P32/'2016 Hourly Load - RC2016'!$C$7</f>
        <v>0.49086130005078615</v>
      </c>
      <c r="Q31" s="21">
        <f>+'2016 Hourly Load - RC2016'!Q32/'2016 Hourly Load - RC2016'!$C$7</f>
        <v>0.48380760931359246</v>
      </c>
      <c r="R31" s="21">
        <f>+'2016 Hourly Load - RC2016'!R32/'2016 Hourly Load - RC2016'!$C$7</f>
        <v>0.48863602856821914</v>
      </c>
      <c r="S31" s="21">
        <f>+'2016 Hourly Load - RC2016'!S32/'2016 Hourly Load - RC2016'!$C$7</f>
        <v>0.52121736197335211</v>
      </c>
      <c r="T31" s="21">
        <f>+'2016 Hourly Load - RC2016'!T32/'2016 Hourly Load - RC2016'!$C$7</f>
        <v>0.59309782948570744</v>
      </c>
      <c r="U31" s="21">
        <f>+'2016 Hourly Load - RC2016'!U32/'2016 Hourly Load - RC2016'!$C$7</f>
        <v>0.61278938279370665</v>
      </c>
      <c r="V31" s="21">
        <f>+'2016 Hourly Load - RC2016'!V32/'2016 Hourly Load - RC2016'!$C$7</f>
        <v>0.61220157523227381</v>
      </c>
      <c r="W31" s="21">
        <f>+'2016 Hourly Load - RC2016'!W32/'2016 Hourly Load - RC2016'!$C$7</f>
        <v>0.59334974701203569</v>
      </c>
      <c r="X31" s="21">
        <f>+'2016 Hourly Load - RC2016'!X32/'2016 Hourly Load - RC2016'!$C$7</f>
        <v>0.56387539643161899</v>
      </c>
      <c r="Y31" s="21">
        <f>+'2016 Hourly Load - RC2016'!Y32/'2016 Hourly Load - RC2016'!$C$7</f>
        <v>0.52864892900003835</v>
      </c>
      <c r="AA31" s="22">
        <f t="shared" si="0"/>
        <v>0.61278938279370665</v>
      </c>
    </row>
    <row r="32" spans="1:27" x14ac:dyDescent="0.2">
      <c r="A32" s="17">
        <v>42392</v>
      </c>
      <c r="B32" s="21">
        <f>+'2016 Hourly Load - RC2016'!B33/'2016 Hourly Load - RC2016'!$C$7</f>
        <v>0.50748785678845709</v>
      </c>
      <c r="C32" s="21">
        <f>+'2016 Hourly Load - RC2016'!C33/'2016 Hourly Load - RC2016'!$C$7</f>
        <v>0.5023655337531141</v>
      </c>
      <c r="D32" s="21">
        <f>+'2016 Hourly Load - RC2016'!D33/'2016 Hourly Load - RC2016'!$C$7</f>
        <v>0.50778176056917357</v>
      </c>
      <c r="E32" s="21">
        <f>+'2016 Hourly Load - RC2016'!E33/'2016 Hourly Load - RC2016'!$C$7</f>
        <v>0.51983181557854619</v>
      </c>
      <c r="F32" s="21">
        <f>+'2016 Hourly Load - RC2016'!F33/'2016 Hourly Load - RC2016'!$C$7</f>
        <v>0.54216850291299301</v>
      </c>
      <c r="G32" s="21">
        <f>+'2016 Hourly Load - RC2016'!G33/'2016 Hourly Load - RC2016'!$C$7</f>
        <v>0.59687659238063262</v>
      </c>
      <c r="H32" s="21">
        <f>+'2016 Hourly Load - RC2016'!H33/'2016 Hourly Load - RC2016'!$C$7</f>
        <v>0.68958224206946472</v>
      </c>
      <c r="I32" s="21">
        <f>+'2016 Hourly Load - RC2016'!I33/'2016 Hourly Load - RC2016'!$C$7</f>
        <v>0.73438157550152261</v>
      </c>
      <c r="J32" s="21">
        <f>+'2016 Hourly Load - RC2016'!J33/'2016 Hourly Load - RC2016'!$C$7</f>
        <v>0.70893790534235945</v>
      </c>
      <c r="K32" s="21">
        <f>+'2016 Hourly Load - RC2016'!K33/'2016 Hourly Load - RC2016'!$C$7</f>
        <v>0.66648980215603282</v>
      </c>
      <c r="L32" s="21">
        <f>+'2016 Hourly Load - RC2016'!L33/'2016 Hourly Load - RC2016'!$C$7</f>
        <v>0.62609902543472107</v>
      </c>
      <c r="M32" s="21">
        <f>+'2016 Hourly Load - RC2016'!M33/'2016 Hourly Load - RC2016'!$C$7</f>
        <v>0.58134167825705119</v>
      </c>
      <c r="N32" s="21">
        <f>+'2016 Hourly Load - RC2016'!N33/'2016 Hourly Load - RC2016'!$C$7</f>
        <v>0.54393192559729142</v>
      </c>
      <c r="O32" s="21">
        <f>+'2016 Hourly Load - RC2016'!O33/'2016 Hourly Load - RC2016'!$C$7</f>
        <v>0.51273613858696443</v>
      </c>
      <c r="P32" s="21">
        <f>+'2016 Hourly Load - RC2016'!P33/'2016 Hourly Load - RC2016'!$C$7</f>
        <v>0.49178499764732342</v>
      </c>
      <c r="Q32" s="21">
        <f>+'2016 Hourly Load - RC2016'!Q33/'2016 Hourly Load - RC2016'!$C$7</f>
        <v>0.48103651652398061</v>
      </c>
      <c r="R32" s="21">
        <f>+'2016 Hourly Load - RC2016'!R33/'2016 Hourly Load - RC2016'!$C$7</f>
        <v>0.48191822786612981</v>
      </c>
      <c r="S32" s="21">
        <f>+'2016 Hourly Load - RC2016'!S33/'2016 Hourly Load - RC2016'!$C$7</f>
        <v>0.50719395300774073</v>
      </c>
      <c r="T32" s="21">
        <f>+'2016 Hourly Load - RC2016'!T33/'2016 Hourly Load - RC2016'!$C$7</f>
        <v>0.56761217307215617</v>
      </c>
      <c r="U32" s="21">
        <f>+'2016 Hourly Load - RC2016'!U33/'2016 Hourly Load - RC2016'!$C$7</f>
        <v>0.57861257172182734</v>
      </c>
      <c r="V32" s="21">
        <f>+'2016 Hourly Load - RC2016'!V33/'2016 Hourly Load - RC2016'!$C$7</f>
        <v>0.56945956826523081</v>
      </c>
      <c r="W32" s="21">
        <f>+'2016 Hourly Load - RC2016'!W33/'2016 Hourly Load - RC2016'!$C$7</f>
        <v>0.54376398057973929</v>
      </c>
      <c r="X32" s="21">
        <f>+'2016 Hourly Load - RC2016'!X33/'2016 Hourly Load - RC2016'!$C$7</f>
        <v>0.50345717636720355</v>
      </c>
      <c r="Y32" s="21">
        <f>+'2016 Hourly Load - RC2016'!Y33/'2016 Hourly Load - RC2016'!$C$7</f>
        <v>0.46327633091783205</v>
      </c>
      <c r="AA32" s="22">
        <f t="shared" si="0"/>
        <v>0.73438157550152261</v>
      </c>
    </row>
    <row r="33" spans="1:27" x14ac:dyDescent="0.2">
      <c r="A33" s="17">
        <v>42393</v>
      </c>
      <c r="B33" s="21">
        <f>+'2016 Hourly Load - RC2016'!B34/'2016 Hourly Load - RC2016'!$C$7</f>
        <v>0.43388595284619147</v>
      </c>
      <c r="C33" s="21">
        <f>+'2016 Hourly Load - RC2016'!C34/'2016 Hourly Load - RC2016'!$C$7</f>
        <v>0.42351534801234109</v>
      </c>
      <c r="D33" s="21">
        <f>+'2016 Hourly Load - RC2016'!D34/'2016 Hourly Load - RC2016'!$C$7</f>
        <v>0.42284356794213218</v>
      </c>
      <c r="E33" s="21">
        <f>+'2016 Hourly Load - RC2016'!E34/'2016 Hourly Load - RC2016'!$C$7</f>
        <v>0.42855369853890807</v>
      </c>
      <c r="F33" s="21">
        <f>+'2016 Hourly Load - RC2016'!F34/'2016 Hourly Load - RC2016'!$C$7</f>
        <v>0.44543217280290742</v>
      </c>
      <c r="G33" s="21">
        <f>+'2016 Hourly Load - RC2016'!G34/'2016 Hourly Load - RC2016'!$C$7</f>
        <v>0.49182698390171148</v>
      </c>
      <c r="H33" s="21">
        <f>+'2016 Hourly Load - RC2016'!H34/'2016 Hourly Load - RC2016'!$C$7</f>
        <v>0.5732803174145441</v>
      </c>
      <c r="I33" s="21">
        <f>+'2016 Hourly Load - RC2016'!I34/'2016 Hourly Load - RC2016'!$C$7</f>
        <v>0.61593835187281099</v>
      </c>
      <c r="J33" s="21">
        <f>+'2016 Hourly Load - RC2016'!J34/'2016 Hourly Load - RC2016'!$C$7</f>
        <v>0.61551848932893038</v>
      </c>
      <c r="K33" s="21">
        <f>+'2016 Hourly Load - RC2016'!K34/'2016 Hourly Load - RC2016'!$C$7</f>
        <v>0.60174699788964736</v>
      </c>
      <c r="L33" s="21">
        <f>+'2016 Hourly Load - RC2016'!L34/'2016 Hourly Load - RC2016'!$C$7</f>
        <v>0.58407078479227492</v>
      </c>
      <c r="M33" s="21">
        <f>+'2016 Hourly Load - RC2016'!M34/'2016 Hourly Load - RC2016'!$C$7</f>
        <v>0.55841718336117152</v>
      </c>
      <c r="N33" s="21">
        <f>+'2016 Hourly Load - RC2016'!N34/'2016 Hourly Load - RC2016'!$C$7</f>
        <v>0.53561864722845598</v>
      </c>
      <c r="O33" s="21">
        <f>+'2016 Hourly Load - RC2016'!O34/'2016 Hourly Load - RC2016'!$C$7</f>
        <v>0.51601106642923289</v>
      </c>
      <c r="P33" s="21">
        <f>+'2016 Hourly Load - RC2016'!P34/'2016 Hourly Load - RC2016'!$C$7</f>
        <v>0.49988834474421867</v>
      </c>
      <c r="Q33" s="21">
        <f>+'2016 Hourly Load - RC2016'!Q34/'2016 Hourly Load - RC2016'!$C$7</f>
        <v>0.49056739627006973</v>
      </c>
      <c r="R33" s="21">
        <f>+'2016 Hourly Load - RC2016'!R34/'2016 Hourly Load - RC2016'!$C$7</f>
        <v>0.4930025990245771</v>
      </c>
      <c r="S33" s="21">
        <f>+'2016 Hourly Load - RC2016'!S34/'2016 Hourly Load - RC2016'!$C$7</f>
        <v>0.51512935508708368</v>
      </c>
      <c r="T33" s="21">
        <f>+'2016 Hourly Load - RC2016'!T34/'2016 Hourly Load - RC2016'!$C$7</f>
        <v>0.56446320399305183</v>
      </c>
      <c r="U33" s="21">
        <f>+'2016 Hourly Load - RC2016'!U34/'2016 Hourly Load - RC2016'!$C$7</f>
        <v>0.56563881911591751</v>
      </c>
      <c r="V33" s="21">
        <f>+'2016 Hourly Load - RC2016'!V34/'2016 Hourly Load - RC2016'!$C$7</f>
        <v>0.55287499778194782</v>
      </c>
      <c r="W33" s="21">
        <f>+'2016 Hourly Load - RC2016'!W34/'2016 Hourly Load - RC2016'!$C$7</f>
        <v>0.53133604928087408</v>
      </c>
      <c r="X33" s="21">
        <f>+'2016 Hourly Load - RC2016'!X34/'2016 Hourly Load - RC2016'!$C$7</f>
        <v>0.50425491520057675</v>
      </c>
      <c r="Y33" s="21">
        <f>+'2016 Hourly Load - RC2016'!Y34/'2016 Hourly Load - RC2016'!$C$7</f>
        <v>0.47049796667257809</v>
      </c>
      <c r="AA33" s="22">
        <f t="shared" si="0"/>
        <v>0.61593835187281099</v>
      </c>
    </row>
    <row r="34" spans="1:27" x14ac:dyDescent="0.2">
      <c r="A34" s="17">
        <v>42394</v>
      </c>
      <c r="B34" s="21">
        <f>+'2016 Hourly Load - RC2016'!B35/'2016 Hourly Load - RC2016'!$C$7</f>
        <v>0.44236717623257915</v>
      </c>
      <c r="C34" s="21">
        <f>+'2016 Hourly Load - RC2016'!C35/'2016 Hourly Load - RC2016'!$C$7</f>
        <v>0.42817582224941558</v>
      </c>
      <c r="D34" s="21">
        <f>+'2016 Hourly Load - RC2016'!D35/'2016 Hourly Load - RC2016'!$C$7</f>
        <v>0.42246569165263964</v>
      </c>
      <c r="E34" s="21">
        <f>+'2016 Hourly Load - RC2016'!E35/'2016 Hourly Load - RC2016'!$C$7</f>
        <v>0.42410315557377393</v>
      </c>
      <c r="F34" s="21">
        <f>+'2016 Hourly Load - RC2016'!F35/'2016 Hourly Load - RC2016'!$C$7</f>
        <v>0.43178664012678858</v>
      </c>
      <c r="G34" s="21">
        <f>+'2016 Hourly Load - RC2016'!G35/'2016 Hourly Load - RC2016'!$C$7</f>
        <v>0.4496307982417132</v>
      </c>
      <c r="H34" s="21">
        <f>+'2016 Hourly Load - RC2016'!H35/'2016 Hourly Load - RC2016'!$C$7</f>
        <v>0.48091055776081643</v>
      </c>
      <c r="I34" s="21">
        <f>+'2016 Hourly Load - RC2016'!I35/'2016 Hourly Load - RC2016'!$C$7</f>
        <v>0.52012571935926266</v>
      </c>
      <c r="J34" s="21">
        <f>+'2016 Hourly Load - RC2016'!J35/'2016 Hourly Load - RC2016'!$C$7</f>
        <v>0.55673773318564923</v>
      </c>
      <c r="K34" s="21">
        <f>+'2016 Hourly Load - RC2016'!K35/'2016 Hourly Load - RC2016'!$C$7</f>
        <v>0.55463842046624634</v>
      </c>
      <c r="L34" s="21">
        <f>+'2016 Hourly Load - RC2016'!L35/'2016 Hourly Load - RC2016'!$C$7</f>
        <v>0.53351933450905309</v>
      </c>
      <c r="M34" s="21">
        <f>+'2016 Hourly Load - RC2016'!M35/'2016 Hourly Load - RC2016'!$C$7</f>
        <v>0.51042689459562118</v>
      </c>
      <c r="N34" s="21">
        <f>+'2016 Hourly Load - RC2016'!N35/'2016 Hourly Load - RC2016'!$C$7</f>
        <v>0.49195294266487566</v>
      </c>
      <c r="O34" s="21">
        <f>+'2016 Hourly Load - RC2016'!O35/'2016 Hourly Load - RC2016'!$C$7</f>
        <v>0.47734172613783149</v>
      </c>
      <c r="P34" s="21">
        <f>+'2016 Hourly Load - RC2016'!P35/'2016 Hourly Load - RC2016'!$C$7</f>
        <v>0.46608940996183196</v>
      </c>
      <c r="Q34" s="21">
        <f>+'2016 Hourly Load - RC2016'!Q35/'2016 Hourly Load - RC2016'!$C$7</f>
        <v>0.45756620032105616</v>
      </c>
      <c r="R34" s="21">
        <f>+'2016 Hourly Load - RC2016'!R35/'2016 Hourly Load - RC2016'!$C$7</f>
        <v>0.45382942368051904</v>
      </c>
      <c r="S34" s="21">
        <f>+'2016 Hourly Load - RC2016'!S35/'2016 Hourly Load - RC2016'!$C$7</f>
        <v>0.46491379483896633</v>
      </c>
      <c r="T34" s="21">
        <f>+'2016 Hourly Load - RC2016'!T35/'2016 Hourly Load - RC2016'!$C$7</f>
        <v>0.50265943753383047</v>
      </c>
      <c r="U34" s="21">
        <f>+'2016 Hourly Load - RC2016'!U35/'2016 Hourly Load - RC2016'!$C$7</f>
        <v>0.49875471587574111</v>
      </c>
      <c r="V34" s="21">
        <f>+'2016 Hourly Load - RC2016'!V35/'2016 Hourly Load - RC2016'!$C$7</f>
        <v>0.48179226910296563</v>
      </c>
      <c r="W34" s="21">
        <f>+'2016 Hourly Load - RC2016'!W35/'2016 Hourly Load - RC2016'!$C$7</f>
        <v>0.46100907318087692</v>
      </c>
      <c r="X34" s="21">
        <f>+'2016 Hourly Load - RC2016'!X35/'2016 Hourly Load - RC2016'!$C$7</f>
        <v>0.43262636521454972</v>
      </c>
      <c r="Y34" s="21">
        <f>+'2016 Hourly Load - RC2016'!Y35/'2016 Hourly Load - RC2016'!$C$7</f>
        <v>0.40021297682696894</v>
      </c>
      <c r="AA34" s="22">
        <f t="shared" si="0"/>
        <v>0.55673773318564923</v>
      </c>
    </row>
    <row r="35" spans="1:27" x14ac:dyDescent="0.2">
      <c r="A35" s="17">
        <v>42395</v>
      </c>
      <c r="B35" s="21">
        <f>+'2016 Hourly Load - RC2016'!B36/'2016 Hourly Load - RC2016'!$C$7</f>
        <v>0.37229211765891035</v>
      </c>
      <c r="C35" s="21">
        <f>+'2016 Hourly Load - RC2016'!C36/'2016 Hourly Load - RC2016'!$C$7</f>
        <v>0.35386015198255288</v>
      </c>
      <c r="D35" s="21">
        <f>+'2016 Hourly Load - RC2016'!D36/'2016 Hourly Load - RC2016'!$C$7</f>
        <v>0.34596673615759799</v>
      </c>
      <c r="E35" s="21">
        <f>+'2016 Hourly Load - RC2016'!E36/'2016 Hourly Load - RC2016'!$C$7</f>
        <v>0.34260783580655335</v>
      </c>
      <c r="F35" s="21">
        <f>+'2016 Hourly Load - RC2016'!F36/'2016 Hourly Load - RC2016'!$C$7</f>
        <v>0.3451689973242249</v>
      </c>
      <c r="G35" s="21">
        <f>+'2016 Hourly Load - RC2016'!G36/'2016 Hourly Load - RC2016'!$C$7</f>
        <v>0.35709309357043334</v>
      </c>
      <c r="H35" s="21">
        <f>+'2016 Hourly Load - RC2016'!H36/'2016 Hourly Load - RC2016'!$C$7</f>
        <v>0.37972368468559664</v>
      </c>
      <c r="I35" s="21">
        <f>+'2016 Hourly Load - RC2016'!I36/'2016 Hourly Load - RC2016'!$C$7</f>
        <v>0.41083549918714762</v>
      </c>
      <c r="J35" s="21">
        <f>+'2016 Hourly Load - RC2016'!J36/'2016 Hourly Load - RC2016'!$C$7</f>
        <v>0.45441723124195188</v>
      </c>
      <c r="K35" s="21">
        <f>+'2016 Hourly Load - RC2016'!K36/'2016 Hourly Load - RC2016'!$C$7</f>
        <v>0.47679590483078671</v>
      </c>
      <c r="L35" s="21">
        <f>+'2016 Hourly Load - RC2016'!L36/'2016 Hourly Load - RC2016'!$C$7</f>
        <v>0.48683061962953261</v>
      </c>
      <c r="M35" s="21">
        <f>+'2016 Hourly Load - RC2016'!M36/'2016 Hourly Load - RC2016'!$C$7</f>
        <v>0.48578096326983117</v>
      </c>
      <c r="N35" s="21">
        <f>+'2016 Hourly Load - RC2016'!N36/'2016 Hourly Load - RC2016'!$C$7</f>
        <v>0.48519315570839838</v>
      </c>
      <c r="O35" s="21">
        <f>+'2016 Hourly Load - RC2016'!O36/'2016 Hourly Load - RC2016'!$C$7</f>
        <v>0.4846473344013536</v>
      </c>
      <c r="P35" s="21">
        <f>+'2016 Hourly Load - RC2016'!P36/'2016 Hourly Load - RC2016'!$C$7</f>
        <v>0.48141439281347315</v>
      </c>
      <c r="Q35" s="21">
        <f>+'2016 Hourly Load - RC2016'!Q36/'2016 Hourly Load - RC2016'!$C$7</f>
        <v>0.47797151995365234</v>
      </c>
      <c r="R35" s="21">
        <f>+'2016 Hourly Load - RC2016'!R36/'2016 Hourly Load - RC2016'!$C$7</f>
        <v>0.47729973988344343</v>
      </c>
      <c r="S35" s="21">
        <f>+'2016 Hourly Load - RC2016'!S36/'2016 Hourly Load - RC2016'!$C$7</f>
        <v>0.4893497948928161</v>
      </c>
      <c r="T35" s="21">
        <f>+'2016 Hourly Load - RC2016'!T36/'2016 Hourly Load - RC2016'!$C$7</f>
        <v>0.52747331387717278</v>
      </c>
      <c r="U35" s="21">
        <f>+'2016 Hourly Load - RC2016'!U36/'2016 Hourly Load - RC2016'!$C$7</f>
        <v>0.52621372624553098</v>
      </c>
      <c r="V35" s="21">
        <f>+'2016 Hourly Load - RC2016'!V36/'2016 Hourly Load - RC2016'!$C$7</f>
        <v>0.5027853962969947</v>
      </c>
      <c r="W35" s="21">
        <f>+'2016 Hourly Load - RC2016'!W36/'2016 Hourly Load - RC2016'!$C$7</f>
        <v>0.46953228282165271</v>
      </c>
      <c r="X35" s="21">
        <f>+'2016 Hourly Load - RC2016'!X36/'2016 Hourly Load - RC2016'!$C$7</f>
        <v>0.43082095627586325</v>
      </c>
      <c r="Y35" s="21">
        <f>+'2016 Hourly Load - RC2016'!Y36/'2016 Hourly Load - RC2016'!$C$7</f>
        <v>0.38560176029992477</v>
      </c>
      <c r="AA35" s="22">
        <f t="shared" si="0"/>
        <v>0.52747331387717278</v>
      </c>
    </row>
    <row r="36" spans="1:27" x14ac:dyDescent="0.2">
      <c r="A36" s="17">
        <v>42396</v>
      </c>
      <c r="B36" s="21">
        <f>+'2016 Hourly Load - RC2016'!B37/'2016 Hourly Load - RC2016'!$C$7</f>
        <v>0.34831796640332924</v>
      </c>
      <c r="C36" s="21">
        <f>+'2016 Hourly Load - RC2016'!C37/'2016 Hourly Load - RC2016'!$C$7</f>
        <v>0.32619121034082266</v>
      </c>
      <c r="D36" s="21">
        <f>+'2016 Hourly Load - RC2016'!D37/'2016 Hourly Load - RC2016'!$C$7</f>
        <v>0.31649238557718123</v>
      </c>
      <c r="E36" s="21">
        <f>+'2016 Hourly Load - RC2016'!E37/'2016 Hourly Load - RC2016'!$C$7</f>
        <v>0.31388923780512168</v>
      </c>
      <c r="F36" s="21">
        <f>+'2016 Hourly Load - RC2016'!F37/'2016 Hourly Load - RC2016'!$C$7</f>
        <v>0.32266436497222578</v>
      </c>
      <c r="G36" s="21">
        <f>+'2016 Hourly Load - RC2016'!G37/'2016 Hourly Load - RC2016'!$C$7</f>
        <v>0.35369220696500064</v>
      </c>
      <c r="H36" s="21">
        <f>+'2016 Hourly Load - RC2016'!H37/'2016 Hourly Load - RC2016'!$C$7</f>
        <v>0.41822507995944586</v>
      </c>
      <c r="I36" s="21">
        <f>+'2016 Hourly Load - RC2016'!I37/'2016 Hourly Load - RC2016'!$C$7</f>
        <v>0.45412332746123546</v>
      </c>
      <c r="J36" s="21">
        <f>+'2016 Hourly Load - RC2016'!J37/'2016 Hourly Load - RC2016'!$C$7</f>
        <v>0.46902844776899605</v>
      </c>
      <c r="K36" s="21">
        <f>+'2016 Hourly Load - RC2016'!K37/'2016 Hourly Load - RC2016'!$C$7</f>
        <v>0.48645274334004013</v>
      </c>
      <c r="L36" s="21">
        <f>+'2016 Hourly Load - RC2016'!L37/'2016 Hourly Load - RC2016'!$C$7</f>
        <v>0.5062282691568154</v>
      </c>
      <c r="M36" s="21">
        <f>+'2016 Hourly Load - RC2016'!M37/'2016 Hourly Load - RC2016'!$C$7</f>
        <v>0.51920202176272534</v>
      </c>
      <c r="N36" s="21">
        <f>+'2016 Hourly Load - RC2016'!N37/'2016 Hourly Load - RC2016'!$C$7</f>
        <v>0.52978255786851591</v>
      </c>
      <c r="O36" s="21">
        <f>+'2016 Hourly Load - RC2016'!O37/'2016 Hourly Load - RC2016'!$C$7</f>
        <v>0.53847371252684395</v>
      </c>
      <c r="P36" s="21">
        <f>+'2016 Hourly Load - RC2016'!P37/'2016 Hourly Load - RC2016'!$C$7</f>
        <v>0.54246240669370949</v>
      </c>
      <c r="Q36" s="21">
        <f>+'2016 Hourly Load - RC2016'!Q37/'2016 Hourly Load - RC2016'!$C$7</f>
        <v>0.54750075722027647</v>
      </c>
      <c r="R36" s="21">
        <f>+'2016 Hourly Load - RC2016'!R37/'2016 Hourly Load - RC2016'!$C$7</f>
        <v>0.5497680149572316</v>
      </c>
      <c r="S36" s="21">
        <f>+'2016 Hourly Load - RC2016'!S37/'2016 Hourly Load - RC2016'!$C$7</f>
        <v>0.55392465414164926</v>
      </c>
      <c r="T36" s="21">
        <f>+'2016 Hourly Load - RC2016'!T37/'2016 Hourly Load - RC2016'!$C$7</f>
        <v>0.58709379510821513</v>
      </c>
      <c r="U36" s="21">
        <f>+'2016 Hourly Load - RC2016'!U37/'2016 Hourly Load - RC2016'!$C$7</f>
        <v>0.58327304595890184</v>
      </c>
      <c r="V36" s="21">
        <f>+'2016 Hourly Load - RC2016'!V37/'2016 Hourly Load - RC2016'!$C$7</f>
        <v>0.55270705276439558</v>
      </c>
      <c r="W36" s="21">
        <f>+'2016 Hourly Load - RC2016'!W37/'2016 Hourly Load - RC2016'!$C$7</f>
        <v>0.50710998049896461</v>
      </c>
      <c r="X36" s="21">
        <f>+'2016 Hourly Load - RC2016'!X37/'2016 Hourly Load - RC2016'!$C$7</f>
        <v>0.45643257145257859</v>
      </c>
      <c r="Y36" s="21">
        <f>+'2016 Hourly Load - RC2016'!Y37/'2016 Hourly Load - RC2016'!$C$7</f>
        <v>0.4010946881691182</v>
      </c>
      <c r="AA36" s="22">
        <f t="shared" si="0"/>
        <v>0.58709379510821513</v>
      </c>
    </row>
    <row r="37" spans="1:27" x14ac:dyDescent="0.2">
      <c r="A37" s="17">
        <v>42397</v>
      </c>
      <c r="B37" s="21">
        <f>+'2016 Hourly Load - RC2016'!B38/'2016 Hourly Load - RC2016'!$C$7</f>
        <v>0.35461590456153791</v>
      </c>
      <c r="C37" s="21">
        <f>+'2016 Hourly Load - RC2016'!C38/'2016 Hourly Load - RC2016'!$C$7</f>
        <v>0.32908826189359869</v>
      </c>
      <c r="D37" s="21">
        <f>+'2016 Hourly Load - RC2016'!D38/'2016 Hourly Load - RC2016'!$C$7</f>
        <v>0.31661834434034541</v>
      </c>
      <c r="E37" s="21">
        <f>+'2016 Hourly Load - RC2016'!E38/'2016 Hourly Load - RC2016'!$C$7</f>
        <v>0.31166396632255461</v>
      </c>
      <c r="F37" s="21">
        <f>+'2016 Hourly Load - RC2016'!F38/'2016 Hourly Load - RC2016'!$C$7</f>
        <v>0.31779395946321104</v>
      </c>
      <c r="G37" s="21">
        <f>+'2016 Hourly Load - RC2016'!G38/'2016 Hourly Load - RC2016'!$C$7</f>
        <v>0.34760420007873227</v>
      </c>
      <c r="H37" s="21">
        <f>+'2016 Hourly Load - RC2016'!H38/'2016 Hourly Load - RC2016'!$C$7</f>
        <v>0.40852625519580438</v>
      </c>
      <c r="I37" s="21">
        <f>+'2016 Hourly Load - RC2016'!I38/'2016 Hourly Load - RC2016'!$C$7</f>
        <v>0.44681771919771335</v>
      </c>
      <c r="J37" s="21">
        <f>+'2016 Hourly Load - RC2016'!J38/'2016 Hourly Load - RC2016'!$C$7</f>
        <v>0.46382215222487683</v>
      </c>
      <c r="K37" s="21">
        <f>+'2016 Hourly Load - RC2016'!K38/'2016 Hourly Load - RC2016'!$C$7</f>
        <v>0.48670466086636843</v>
      </c>
      <c r="L37" s="21">
        <f>+'2016 Hourly Load - RC2016'!L38/'2016 Hourly Load - RC2016'!$C$7</f>
        <v>0.51025894957806894</v>
      </c>
      <c r="M37" s="21">
        <f>+'2016 Hourly Load - RC2016'!M38/'2016 Hourly Load - RC2016'!$C$7</f>
        <v>0.52684352006135182</v>
      </c>
      <c r="N37" s="21">
        <f>+'2016 Hourly Load - RC2016'!N38/'2016 Hourly Load - RC2016'!$C$7</f>
        <v>0.54221048916738113</v>
      </c>
      <c r="O37" s="21">
        <f>+'2016 Hourly Load - RC2016'!O38/'2016 Hourly Load - RC2016'!$C$7</f>
        <v>0.55497431050135082</v>
      </c>
      <c r="P37" s="21">
        <f>+'2016 Hourly Load - RC2016'!P38/'2016 Hourly Load - RC2016'!$C$7</f>
        <v>0.56433724522988771</v>
      </c>
      <c r="Q37" s="21">
        <f>+'2016 Hourly Load - RC2016'!Q38/'2016 Hourly Load - RC2016'!$C$7</f>
        <v>0.57143292222146946</v>
      </c>
      <c r="R37" s="21">
        <f>+'2016 Hourly Load - RC2016'!R38/'2016 Hourly Load - RC2016'!$C$7</f>
        <v>0.57386812497597683</v>
      </c>
      <c r="S37" s="21">
        <f>+'2016 Hourly Load - RC2016'!S38/'2016 Hourly Load - RC2016'!$C$7</f>
        <v>0.57500175384445451</v>
      </c>
      <c r="T37" s="21">
        <f>+'2016 Hourly Load - RC2016'!T38/'2016 Hourly Load - RC2016'!$C$7</f>
        <v>0.60346843431955777</v>
      </c>
      <c r="U37" s="21">
        <f>+'2016 Hourly Load - RC2016'!U38/'2016 Hourly Load - RC2016'!$C$7</f>
        <v>0.59843008379299079</v>
      </c>
      <c r="V37" s="21">
        <f>+'2016 Hourly Load - RC2016'!V38/'2016 Hourly Load - RC2016'!$C$7</f>
        <v>0.57063518338809638</v>
      </c>
      <c r="W37" s="21">
        <f>+'2016 Hourly Load - RC2016'!W38/'2016 Hourly Load - RC2016'!$C$7</f>
        <v>0.52436633105245645</v>
      </c>
      <c r="X37" s="21">
        <f>+'2016 Hourly Load - RC2016'!X38/'2016 Hourly Load - RC2016'!$C$7</f>
        <v>0.4761241247605778</v>
      </c>
      <c r="Y37" s="21">
        <f>+'2016 Hourly Load - RC2016'!Y38/'2016 Hourly Load - RC2016'!$C$7</f>
        <v>0.42254966416141576</v>
      </c>
      <c r="AA37" s="22">
        <f t="shared" si="0"/>
        <v>0.60346843431955777</v>
      </c>
    </row>
    <row r="38" spans="1:27" x14ac:dyDescent="0.2">
      <c r="A38" s="17">
        <v>42398</v>
      </c>
      <c r="B38" s="21">
        <f>+'2016 Hourly Load - RC2016'!B39/'2016 Hourly Load - RC2016'!$C$7</f>
        <v>0.37565101800995498</v>
      </c>
      <c r="C38" s="21">
        <f>+'2016 Hourly Load - RC2016'!C39/'2016 Hourly Load - RC2016'!$C$7</f>
        <v>0.3491996777454785</v>
      </c>
      <c r="D38" s="21">
        <f>+'2016 Hourly Load - RC2016'!D39/'2016 Hourly Load - RC2016'!$C$7</f>
        <v>0.33630989764834462</v>
      </c>
      <c r="E38" s="21">
        <f>+'2016 Hourly Load - RC2016'!E39/'2016 Hourly Load - RC2016'!$C$7</f>
        <v>0.33169140966565824</v>
      </c>
      <c r="F38" s="21">
        <f>+'2016 Hourly Load - RC2016'!F39/'2016 Hourly Load - RC2016'!$C$7</f>
        <v>0.33798934782386691</v>
      </c>
      <c r="G38" s="21">
        <f>+'2016 Hourly Load - RC2016'!G39/'2016 Hourly Load - RC2016'!$C$7</f>
        <v>0.36943705236052243</v>
      </c>
      <c r="H38" s="21">
        <f>+'2016 Hourly Load - RC2016'!H39/'2016 Hourly Load - RC2016'!$C$7</f>
        <v>0.43073698376708713</v>
      </c>
      <c r="I38" s="21">
        <f>+'2016 Hourly Load - RC2016'!I39/'2016 Hourly Load - RC2016'!$C$7</f>
        <v>0.47167358179544372</v>
      </c>
      <c r="J38" s="21">
        <f>+'2016 Hourly Load - RC2016'!J39/'2016 Hourly Load - RC2016'!$C$7</f>
        <v>0.48930780863842804</v>
      </c>
      <c r="K38" s="21">
        <f>+'2016 Hourly Load - RC2016'!K39/'2016 Hourly Load - RC2016'!$C$7</f>
        <v>0.51332394614839716</v>
      </c>
      <c r="L38" s="21">
        <f>+'2016 Hourly Load - RC2016'!L39/'2016 Hourly Load - RC2016'!$C$7</f>
        <v>0.53108413175454572</v>
      </c>
      <c r="M38" s="21">
        <f>+'2016 Hourly Load - RC2016'!M39/'2016 Hourly Load - RC2016'!$C$7</f>
        <v>0.54577932079036606</v>
      </c>
      <c r="N38" s="21">
        <f>+'2016 Hourly Load - RC2016'!N39/'2016 Hourly Load - RC2016'!$C$7</f>
        <v>0.47826542373436876</v>
      </c>
      <c r="O38" s="21">
        <f>+'2016 Hourly Load - RC2016'!O39/'2016 Hourly Load - RC2016'!$C$7</f>
        <v>0.54330213178147058</v>
      </c>
      <c r="P38" s="21">
        <f>+'2016 Hourly Load - RC2016'!P39/'2016 Hourly Load - RC2016'!$C$7</f>
        <v>0.53755001493030674</v>
      </c>
      <c r="Q38" s="21">
        <f>+'2016 Hourly Load - RC2016'!Q39/'2016 Hourly Load - RC2016'!$C$7</f>
        <v>0.53985925892164988</v>
      </c>
      <c r="R38" s="21">
        <f>+'2016 Hourly Load - RC2016'!R39/'2016 Hourly Load - RC2016'!$C$7</f>
        <v>0.54834048230803756</v>
      </c>
      <c r="S38" s="21">
        <f>+'2016 Hourly Load - RC2016'!S39/'2016 Hourly Load - RC2016'!$C$7</f>
        <v>0.57055121087932026</v>
      </c>
      <c r="T38" s="21">
        <f>+'2016 Hourly Load - RC2016'!T39/'2016 Hourly Load - RC2016'!$C$7</f>
        <v>0.59847207004737879</v>
      </c>
      <c r="U38" s="21">
        <f>+'2016 Hourly Load - RC2016'!U39/'2016 Hourly Load - RC2016'!$C$7</f>
        <v>0.59158632432773739</v>
      </c>
      <c r="V38" s="21">
        <f>+'2016 Hourly Load - RC2016'!V39/'2016 Hourly Load - RC2016'!$C$7</f>
        <v>0.57248257858117102</v>
      </c>
      <c r="W38" s="21">
        <f>+'2016 Hourly Load - RC2016'!W39/'2016 Hourly Load - RC2016'!$C$7</f>
        <v>0.53662631733376942</v>
      </c>
      <c r="X38" s="21">
        <f>+'2016 Hourly Load - RC2016'!X39/'2016 Hourly Load - RC2016'!$C$7</f>
        <v>0.49266670898947262</v>
      </c>
      <c r="Y38" s="21">
        <f>+'2016 Hourly Load - RC2016'!Y39/'2016 Hourly Load - RC2016'!$C$7</f>
        <v>0.44240916248696721</v>
      </c>
      <c r="AA38" s="22">
        <f t="shared" si="0"/>
        <v>0.59847207004737879</v>
      </c>
    </row>
    <row r="39" spans="1:27" x14ac:dyDescent="0.2">
      <c r="A39" s="17">
        <v>42399</v>
      </c>
      <c r="B39" s="21">
        <f>+'2016 Hourly Load - RC2016'!B40/'2016 Hourly Load - RC2016'!$C$7</f>
        <v>0.4054192723710881</v>
      </c>
      <c r="C39" s="21">
        <f>+'2016 Hourly Load - RC2016'!C40/'2016 Hourly Load - RC2016'!$C$7</f>
        <v>0.38320854379980546</v>
      </c>
      <c r="D39" s="21">
        <f>+'2016 Hourly Load - RC2016'!D40/'2016 Hourly Load - RC2016'!$C$7</f>
        <v>0.37208218638697005</v>
      </c>
      <c r="E39" s="21">
        <f>+'2016 Hourly Load - RC2016'!E40/'2016 Hourly Load - RC2016'!$C$7</f>
        <v>0.36964698363246273</v>
      </c>
      <c r="F39" s="21">
        <f>+'2016 Hourly Load - RC2016'!F40/'2016 Hourly Load - RC2016'!$C$7</f>
        <v>0.3782541657820146</v>
      </c>
      <c r="G39" s="21">
        <f>+'2016 Hourly Load - RC2016'!G40/'2016 Hourly Load - RC2016'!$C$7</f>
        <v>0.41163323802052071</v>
      </c>
      <c r="H39" s="21">
        <f>+'2016 Hourly Load - RC2016'!H40/'2016 Hourly Load - RC2016'!$C$7</f>
        <v>0.48007083267305528</v>
      </c>
      <c r="I39" s="21">
        <f>+'2016 Hourly Load - RC2016'!I40/'2016 Hourly Load - RC2016'!$C$7</f>
        <v>0.52151126575406859</v>
      </c>
      <c r="J39" s="21">
        <f>+'2016 Hourly Load - RC2016'!J40/'2016 Hourly Load - RC2016'!$C$7</f>
        <v>0.54212651665860501</v>
      </c>
      <c r="K39" s="21">
        <f>+'2016 Hourly Load - RC2016'!K40/'2016 Hourly Load - RC2016'!$C$7</f>
        <v>0.56165012494905198</v>
      </c>
      <c r="L39" s="21">
        <f>+'2016 Hourly Load - RC2016'!L40/'2016 Hourly Load - RC2016'!$C$7</f>
        <v>0.57235661981800678</v>
      </c>
      <c r="M39" s="21">
        <f>+'2016 Hourly Load - RC2016'!M40/'2016 Hourly Load - RC2016'!$C$7</f>
        <v>0.57097107342320086</v>
      </c>
      <c r="N39" s="21">
        <f>+'2016 Hourly Load - RC2016'!N40/'2016 Hourly Load - RC2016'!$C$7</f>
        <v>0.56484108028254443</v>
      </c>
      <c r="O39" s="21">
        <f>+'2016 Hourly Load - RC2016'!O40/'2016 Hourly Load - RC2016'!$C$7</f>
        <v>0.55761944452779844</v>
      </c>
      <c r="P39" s="21">
        <f>+'2016 Hourly Load - RC2016'!P40/'2016 Hourly Load - RC2016'!$C$7</f>
        <v>0.54955808368529124</v>
      </c>
      <c r="Q39" s="21">
        <f>+'2016 Hourly Load - RC2016'!Q40/'2016 Hourly Load - RC2016'!$C$7</f>
        <v>0.54489760944821686</v>
      </c>
      <c r="R39" s="21">
        <f>+'2016 Hourly Load - RC2016'!R40/'2016 Hourly Load - RC2016'!$C$7</f>
        <v>0.54804657852732119</v>
      </c>
      <c r="S39" s="21">
        <f>+'2016 Hourly Load - RC2016'!S40/'2016 Hourly Load - RC2016'!$C$7</f>
        <v>0.56681443423878308</v>
      </c>
      <c r="T39" s="21">
        <f>+'2016 Hourly Load - RC2016'!T40/'2016 Hourly Load - RC2016'!$C$7</f>
        <v>0.59994158895096084</v>
      </c>
      <c r="U39" s="21">
        <f>+'2016 Hourly Load - RC2016'!U40/'2016 Hourly Load - RC2016'!$C$7</f>
        <v>0.59477727966122973</v>
      </c>
      <c r="V39" s="21">
        <f>+'2016 Hourly Load - RC2016'!V40/'2016 Hourly Load - RC2016'!$C$7</f>
        <v>0.57118100469514121</v>
      </c>
      <c r="W39" s="21">
        <f>+'2016 Hourly Load - RC2016'!W40/'2016 Hourly Load - RC2016'!$C$7</f>
        <v>0.53666830358815742</v>
      </c>
      <c r="X39" s="21">
        <f>+'2016 Hourly Load - RC2016'!X40/'2016 Hourly Load - RC2016'!$C$7</f>
        <v>0.48855205605944302</v>
      </c>
      <c r="Y39" s="21">
        <f>+'2016 Hourly Load - RC2016'!Y40/'2016 Hourly Load - RC2016'!$C$7</f>
        <v>0.43867238584643004</v>
      </c>
      <c r="AA39" s="22">
        <f t="shared" si="0"/>
        <v>0.59994158895096084</v>
      </c>
    </row>
    <row r="40" spans="1:27" x14ac:dyDescent="0.2">
      <c r="A40" s="17">
        <v>42400</v>
      </c>
      <c r="B40" s="21">
        <f>+'2016 Hourly Load - RC2016'!B41/'2016 Hourly Load - RC2016'!$C$7</f>
        <v>0.40138859194983456</v>
      </c>
      <c r="C40" s="21">
        <f>+'2016 Hourly Load - RC2016'!C41/'2016 Hourly Load - RC2016'!$C$7</f>
        <v>0.3797656709399847</v>
      </c>
      <c r="D40" s="21">
        <f>+'2016 Hourly Load - RC2016'!D41/'2016 Hourly Load - RC2016'!$C$7</f>
        <v>0.37090657126410442</v>
      </c>
      <c r="E40" s="21">
        <f>+'2016 Hourly Load - RC2016'!E41/'2016 Hourly Load - RC2016'!$C$7</f>
        <v>0.36712780836917924</v>
      </c>
      <c r="F40" s="21">
        <f>+'2016 Hourly Load - RC2016'!F41/'2016 Hourly Load - RC2016'!$C$7</f>
        <v>0.37296389772911925</v>
      </c>
      <c r="G40" s="21">
        <f>+'2016 Hourly Load - RC2016'!G41/'2016 Hourly Load - RC2016'!$C$7</f>
        <v>0.4045375610289389</v>
      </c>
      <c r="H40" s="21">
        <f>+'2016 Hourly Load - RC2016'!H41/'2016 Hourly Load - RC2016'!$C$7</f>
        <v>0.46869255773389157</v>
      </c>
      <c r="I40" s="21">
        <f>+'2016 Hourly Load - RC2016'!I41/'2016 Hourly Load - RC2016'!$C$7</f>
        <v>0.5070679942445766</v>
      </c>
      <c r="J40" s="21">
        <f>+'2016 Hourly Load - RC2016'!J41/'2016 Hourly Load - RC2016'!$C$7</f>
        <v>0.52239297709621779</v>
      </c>
      <c r="K40" s="21">
        <f>+'2016 Hourly Load - RC2016'!K41/'2016 Hourly Load - RC2016'!$C$7</f>
        <v>0.54200055789544077</v>
      </c>
      <c r="L40" s="21">
        <f>+'2016 Hourly Load - RC2016'!L41/'2016 Hourly Load - RC2016'!$C$7</f>
        <v>0.55627588438738063</v>
      </c>
      <c r="M40" s="21">
        <f>+'2016 Hourly Load - RC2016'!M41/'2016 Hourly Load - RC2016'!$C$7</f>
        <v>0.56416930021233547</v>
      </c>
      <c r="N40" s="21">
        <f>+'2016 Hourly Load - RC2016'!N41/'2016 Hourly Load - RC2016'!$C$7</f>
        <v>0.56580676413346975</v>
      </c>
      <c r="O40" s="21">
        <f>+'2016 Hourly Load - RC2016'!O41/'2016 Hourly Load - RC2016'!$C$7</f>
        <v>0.56370745141406675</v>
      </c>
      <c r="P40" s="21">
        <f>+'2016 Hourly Load - RC2016'!P41/'2016 Hourly Load - RC2016'!$C$7</f>
        <v>0.55980272975597745</v>
      </c>
      <c r="Q40" s="21">
        <f>+'2016 Hourly Load - RC2016'!Q41/'2016 Hourly Load - RC2016'!$C$7</f>
        <v>0.56206998749293258</v>
      </c>
      <c r="R40" s="21">
        <f>+'2016 Hourly Load - RC2016'!R41/'2016 Hourly Load - RC2016'!$C$7</f>
        <v>0.55883704590505212</v>
      </c>
      <c r="S40" s="21">
        <f>+'2016 Hourly Load - RC2016'!S41/'2016 Hourly Load - RC2016'!$C$7</f>
        <v>0.56400135519478323</v>
      </c>
      <c r="T40" s="21">
        <f>+'2016 Hourly Load - RC2016'!T41/'2016 Hourly Load - RC2016'!$C$7</f>
        <v>0.5882274239766927</v>
      </c>
      <c r="U40" s="21">
        <f>+'2016 Hourly Load - RC2016'!U41/'2016 Hourly Load - RC2016'!$C$7</f>
        <v>0.5788644892481557</v>
      </c>
      <c r="V40" s="21">
        <f>+'2016 Hourly Load - RC2016'!V41/'2016 Hourly Load - RC2016'!$C$7</f>
        <v>0.55325287407144041</v>
      </c>
      <c r="W40" s="21">
        <f>+'2016 Hourly Load - RC2016'!W41/'2016 Hourly Load - RC2016'!$C$7</f>
        <v>0.52067154066630739</v>
      </c>
      <c r="X40" s="21">
        <f>+'2016 Hourly Load - RC2016'!X41/'2016 Hourly Load - RC2016'!$C$7</f>
        <v>0.48275795295389101</v>
      </c>
      <c r="Y40" s="21">
        <f>+'2016 Hourly Load - RC2016'!Y41/'2016 Hourly Load - RC2016'!$C$7</f>
        <v>0.43879834460959422</v>
      </c>
      <c r="AA40" s="22">
        <f t="shared" si="0"/>
        <v>0.5882274239766927</v>
      </c>
    </row>
    <row r="41" spans="1:27" x14ac:dyDescent="0.2">
      <c r="A41" s="17">
        <v>42401</v>
      </c>
      <c r="B41" s="21">
        <f>+'2016 Hourly Load - RC2016'!B42/'2016 Hourly Load - RC2016'!$C$7</f>
        <v>0.39786174658123769</v>
      </c>
      <c r="C41" s="21">
        <f>+'2016 Hourly Load - RC2016'!C42/'2016 Hourly Load - RC2016'!$C$7</f>
        <v>0.37006684617634322</v>
      </c>
      <c r="D41" s="21">
        <f>+'2016 Hourly Load - RC2016'!D42/'2016 Hourly Load - RC2016'!$C$7</f>
        <v>0.35260056435091114</v>
      </c>
      <c r="E41" s="21">
        <f>+'2016 Hourly Load - RC2016'!E42/'2016 Hourly Load - RC2016'!$C$7</f>
        <v>0.34340557463992644</v>
      </c>
      <c r="F41" s="21">
        <f>+'2016 Hourly Load - RC2016'!F42/'2016 Hourly Load - RC2016'!$C$7</f>
        <v>0.34172612446440415</v>
      </c>
      <c r="G41" s="21">
        <f>+'2016 Hourly Load - RC2016'!G42/'2016 Hourly Load - RC2016'!$C$7</f>
        <v>0.34982947156129934</v>
      </c>
      <c r="H41" s="21">
        <f>+'2016 Hourly Load - RC2016'!H42/'2016 Hourly Load - RC2016'!$C$7</f>
        <v>0.3712424612992089</v>
      </c>
      <c r="I41" s="21">
        <f>+'2016 Hourly Load - RC2016'!I42/'2016 Hourly Load - RC2016'!$C$7</f>
        <v>0.40222831703759576</v>
      </c>
      <c r="J41" s="21">
        <f>+'2016 Hourly Load - RC2016'!J42/'2016 Hourly Load - RC2016'!$C$7</f>
        <v>0.45777613159299646</v>
      </c>
      <c r="K41" s="21">
        <f>+'2016 Hourly Load - RC2016'!K42/'2016 Hourly Load - RC2016'!$C$7</f>
        <v>0.50988107328857646</v>
      </c>
      <c r="L41" s="21">
        <f>+'2016 Hourly Load - RC2016'!L42/'2016 Hourly Load - RC2016'!$C$7</f>
        <v>0.54456171941311238</v>
      </c>
      <c r="M41" s="21">
        <f>+'2016 Hourly Load - RC2016'!M42/'2016 Hourly Load - RC2016'!$C$7</f>
        <v>0.56353950639651462</v>
      </c>
      <c r="N41" s="21">
        <f>+'2016 Hourly Load - RC2016'!N42/'2016 Hourly Load - RC2016'!$C$7</f>
        <v>0.57752092910773789</v>
      </c>
      <c r="O41" s="21">
        <f>+'2016 Hourly Load - RC2016'!O42/'2016 Hourly Load - RC2016'!$C$7</f>
        <v>0.58591817998534956</v>
      </c>
      <c r="P41" s="21">
        <f>+'2016 Hourly Load - RC2016'!P42/'2016 Hourly Load - RC2016'!$C$7</f>
        <v>0.59116646178385679</v>
      </c>
      <c r="Q41" s="21">
        <f>+'2016 Hourly Load - RC2016'!Q42/'2016 Hourly Load - RC2016'!$C$7</f>
        <v>0.59301385697693132</v>
      </c>
      <c r="R41" s="21">
        <f>+'2016 Hourly Load - RC2016'!R42/'2016 Hourly Load - RC2016'!$C$7</f>
        <v>0.58847934150302106</v>
      </c>
      <c r="S41" s="21">
        <f>+'2016 Hourly Load - RC2016'!S42/'2016 Hourly Load - RC2016'!$C$7</f>
        <v>0.57731099783579753</v>
      </c>
      <c r="T41" s="21">
        <f>+'2016 Hourly Load - RC2016'!T42/'2016 Hourly Load - RC2016'!$C$7</f>
        <v>0.59032673669609559</v>
      </c>
      <c r="U41" s="21">
        <f>+'2016 Hourly Load - RC2016'!U42/'2016 Hourly Load - RC2016'!$C$7</f>
        <v>0.57869654423060346</v>
      </c>
      <c r="V41" s="21">
        <f>+'2016 Hourly Load - RC2016'!V42/'2016 Hourly Load - RC2016'!$C$7</f>
        <v>0.54834048230803756</v>
      </c>
      <c r="W41" s="21">
        <f>+'2016 Hourly Load - RC2016'!W42/'2016 Hourly Load - RC2016'!$C$7</f>
        <v>0.51407969872738224</v>
      </c>
      <c r="X41" s="21">
        <f>+'2016 Hourly Load - RC2016'!X42/'2016 Hourly Load - RC2016'!$C$7</f>
        <v>0.47700583610272701</v>
      </c>
      <c r="Y41" s="21">
        <f>+'2016 Hourly Load - RC2016'!Y42/'2016 Hourly Load - RC2016'!$C$7</f>
        <v>0.43447376040762431</v>
      </c>
      <c r="AA41" s="22">
        <f t="shared" si="0"/>
        <v>0.59301385697693132</v>
      </c>
    </row>
    <row r="42" spans="1:27" x14ac:dyDescent="0.2">
      <c r="A42" s="17">
        <v>42402</v>
      </c>
      <c r="B42" s="21">
        <f>+'2016 Hourly Load - RC2016'!B43/'2016 Hourly Load - RC2016'!$C$7</f>
        <v>0.39257147852834234</v>
      </c>
      <c r="C42" s="21">
        <f>+'2016 Hourly Load - RC2016'!C43/'2016 Hourly Load - RC2016'!$C$7</f>
        <v>0.36427274307079127</v>
      </c>
      <c r="D42" s="21">
        <f>+'2016 Hourly Load - RC2016'!D43/'2016 Hourly Load - RC2016'!$C$7</f>
        <v>0.34617666742953829</v>
      </c>
      <c r="E42" s="21">
        <f>+'2016 Hourly Load - RC2016'!E43/'2016 Hourly Load - RC2016'!$C$7</f>
        <v>0.33601599386762826</v>
      </c>
      <c r="F42" s="21">
        <f>+'2016 Hourly Load - RC2016'!F43/'2016 Hourly Load - RC2016'!$C$7</f>
        <v>0.33244716224464332</v>
      </c>
      <c r="G42" s="21">
        <f>+'2016 Hourly Load - RC2016'!G43/'2016 Hourly Load - RC2016'!$C$7</f>
        <v>0.3357640763412999</v>
      </c>
      <c r="H42" s="21">
        <f>+'2016 Hourly Load - RC2016'!H43/'2016 Hourly Load - RC2016'!$C$7</f>
        <v>0.34978748530691128</v>
      </c>
      <c r="I42" s="21">
        <f>+'2016 Hourly Load - RC2016'!I43/'2016 Hourly Load - RC2016'!$C$7</f>
        <v>0.37418149910637294</v>
      </c>
      <c r="J42" s="21">
        <f>+'2016 Hourly Load - RC2016'!J43/'2016 Hourly Load - RC2016'!$C$7</f>
        <v>0.43585930680243024</v>
      </c>
      <c r="K42" s="21">
        <f>+'2016 Hourly Load - RC2016'!K43/'2016 Hourly Load - RC2016'!$C$7</f>
        <v>0.49249876397192038</v>
      </c>
      <c r="L42" s="21">
        <f>+'2016 Hourly Load - RC2016'!L43/'2016 Hourly Load - RC2016'!$C$7</f>
        <v>0.52743132762278466</v>
      </c>
      <c r="M42" s="21">
        <f>+'2016 Hourly Load - RC2016'!M43/'2016 Hourly Load - RC2016'!$C$7</f>
        <v>0.54947411117651512</v>
      </c>
      <c r="N42" s="21">
        <f>+'2016 Hourly Load - RC2016'!N43/'2016 Hourly Load - RC2016'!$C$7</f>
        <v>0.57684914903752893</v>
      </c>
      <c r="O42" s="21">
        <f>+'2016 Hourly Load - RC2016'!O43/'2016 Hourly Load - RC2016'!$C$7</f>
        <v>0.59616282605603566</v>
      </c>
      <c r="P42" s="21">
        <f>+'2016 Hourly Load - RC2016'!P43/'2016 Hourly Load - RC2016'!$C$7</f>
        <v>0.60976637247776644</v>
      </c>
      <c r="Q42" s="21">
        <f>+'2016 Hourly Load - RC2016'!Q43/'2016 Hourly Load - RC2016'!$C$7</f>
        <v>0.61602232438158711</v>
      </c>
      <c r="R42" s="21">
        <f>+'2016 Hourly Load - RC2016'!R43/'2016 Hourly Load - RC2016'!$C$7</f>
        <v>0.61526657180260202</v>
      </c>
      <c r="S42" s="21">
        <f>+'2016 Hourly Load - RC2016'!S43/'2016 Hourly Load - RC2016'!$C$7</f>
        <v>0.6031745305388414</v>
      </c>
      <c r="T42" s="21">
        <f>+'2016 Hourly Load - RC2016'!T43/'2016 Hourly Load - RC2016'!$C$7</f>
        <v>0.60296459926690105</v>
      </c>
      <c r="U42" s="21">
        <f>+'2016 Hourly Load - RC2016'!U43/'2016 Hourly Load - RC2016'!$C$7</f>
        <v>0.57474983631812615</v>
      </c>
      <c r="V42" s="21">
        <f>+'2016 Hourly Load - RC2016'!V43/'2016 Hourly Load - RC2016'!$C$7</f>
        <v>0.54821452354487343</v>
      </c>
      <c r="W42" s="21">
        <f>+'2016 Hourly Load - RC2016'!W43/'2016 Hourly Load - RC2016'!$C$7</f>
        <v>0.53200782935108304</v>
      </c>
      <c r="X42" s="21">
        <f>+'2016 Hourly Load - RC2016'!X43/'2016 Hourly Load - RC2016'!$C$7</f>
        <v>0.5100490183061287</v>
      </c>
      <c r="Y42" s="21">
        <f>+'2016 Hourly Load - RC2016'!Y43/'2016 Hourly Load - RC2016'!$C$7</f>
        <v>0.45647455770696665</v>
      </c>
      <c r="AA42" s="22">
        <f t="shared" si="0"/>
        <v>0.61602232438158711</v>
      </c>
    </row>
    <row r="43" spans="1:27" x14ac:dyDescent="0.2">
      <c r="A43" s="17">
        <v>42403</v>
      </c>
      <c r="B43" s="21">
        <f>+'2016 Hourly Load - RC2016'!B44/'2016 Hourly Load - RC2016'!$C$7</f>
        <v>0.40798043388875965</v>
      </c>
      <c r="C43" s="21">
        <f>+'2016 Hourly Load - RC2016'!C44/'2016 Hourly Load - RC2016'!$C$7</f>
        <v>0.36767362967622402</v>
      </c>
      <c r="D43" s="21">
        <f>+'2016 Hourly Load - RC2016'!D44/'2016 Hourly Load - RC2016'!$C$7</f>
        <v>0.35197077053509029</v>
      </c>
      <c r="E43" s="21">
        <f>+'2016 Hourly Load - RC2016'!E44/'2016 Hourly Load - RC2016'!$C$7</f>
        <v>0.34529495608738908</v>
      </c>
      <c r="F43" s="21">
        <f>+'2016 Hourly Load - RC2016'!F44/'2016 Hourly Load - RC2016'!$C$7</f>
        <v>0.34957755403497098</v>
      </c>
      <c r="G43" s="21">
        <f>+'2016 Hourly Load - RC2016'!G44/'2016 Hourly Load - RC2016'!$C$7</f>
        <v>0.37745642694864151</v>
      </c>
      <c r="H43" s="21">
        <f>+'2016 Hourly Load - RC2016'!H44/'2016 Hourly Load - RC2016'!$C$7</f>
        <v>0.43363403531986311</v>
      </c>
      <c r="I43" s="21">
        <f>+'2016 Hourly Load - RC2016'!I44/'2016 Hourly Load - RC2016'!$C$7</f>
        <v>0.46793680515490654</v>
      </c>
      <c r="J43" s="21">
        <f>+'2016 Hourly Load - RC2016'!J44/'2016 Hourly Load - RC2016'!$C$7</f>
        <v>0.49913259216523359</v>
      </c>
      <c r="K43" s="21">
        <f>+'2016 Hourly Load - RC2016'!K44/'2016 Hourly Load - RC2016'!$C$7</f>
        <v>0.53876761630756043</v>
      </c>
      <c r="L43" s="21">
        <f>+'2016 Hourly Load - RC2016'!L44/'2016 Hourly Load - RC2016'!$C$7</f>
        <v>0.57836065419549909</v>
      </c>
      <c r="M43" s="21">
        <f>+'2016 Hourly Load - RC2016'!M44/'2016 Hourly Load - RC2016'!$C$7</f>
        <v>0.60577767831090101</v>
      </c>
      <c r="N43" s="21">
        <f>+'2016 Hourly Load - RC2016'!N44/'2016 Hourly Load - RC2016'!$C$7</f>
        <v>0.62706470928564639</v>
      </c>
      <c r="O43" s="21">
        <f>+'2016 Hourly Load - RC2016'!O44/'2016 Hourly Load - RC2016'!$C$7</f>
        <v>0.64356530726015315</v>
      </c>
      <c r="P43" s="21">
        <f>+'2016 Hourly Load - RC2016'!P44/'2016 Hourly Load - RC2016'!$C$7</f>
        <v>0.65557337601513777</v>
      </c>
      <c r="Q43" s="21">
        <f>+'2016 Hourly Load - RC2016'!Q44/'2016 Hourly Load - RC2016'!$C$7</f>
        <v>0.66044378152415251</v>
      </c>
      <c r="R43" s="21">
        <f>+'2016 Hourly Load - RC2016'!R44/'2016 Hourly Load - RC2016'!$C$7</f>
        <v>0.65217248940970507</v>
      </c>
      <c r="S43" s="21">
        <f>+'2016 Hourly Load - RC2016'!S44/'2016 Hourly Load - RC2016'!$C$7</f>
        <v>0.64096215948809354</v>
      </c>
      <c r="T43" s="21">
        <f>+'2016 Hourly Load - RC2016'!T44/'2016 Hourly Load - RC2016'!$C$7</f>
        <v>0.65838645505913762</v>
      </c>
      <c r="U43" s="21">
        <f>+'2016 Hourly Load - RC2016'!U44/'2016 Hourly Load - RC2016'!$C$7</f>
        <v>0.64982125916397382</v>
      </c>
      <c r="V43" s="21">
        <f>+'2016 Hourly Load - RC2016'!V44/'2016 Hourly Load - RC2016'!$C$7</f>
        <v>0.61316725908319913</v>
      </c>
      <c r="W43" s="21">
        <f>+'2016 Hourly Load - RC2016'!W44/'2016 Hourly Load - RC2016'!$C$7</f>
        <v>0.57088710091442474</v>
      </c>
      <c r="X43" s="21">
        <f>+'2016 Hourly Load - RC2016'!X44/'2016 Hourly Load - RC2016'!$C$7</f>
        <v>0.51823633791180002</v>
      </c>
      <c r="Y43" s="21">
        <f>+'2016 Hourly Load - RC2016'!Y44/'2016 Hourly Load - RC2016'!$C$7</f>
        <v>0.46126099070720528</v>
      </c>
      <c r="AA43" s="22">
        <f t="shared" si="0"/>
        <v>0.66044378152415251</v>
      </c>
    </row>
    <row r="44" spans="1:27" x14ac:dyDescent="0.2">
      <c r="A44" s="17">
        <v>42404</v>
      </c>
      <c r="B44" s="21">
        <f>+'2016 Hourly Load - RC2016'!B45/'2016 Hourly Load - RC2016'!$C$7</f>
        <v>0.41264090812583409</v>
      </c>
      <c r="C44" s="21">
        <f>+'2016 Hourly Load - RC2016'!C45/'2016 Hourly Load - RC2016'!$C$7</f>
        <v>0.38396429637879054</v>
      </c>
      <c r="D44" s="21">
        <f>+'2016 Hourly Load - RC2016'!D45/'2016 Hourly Load - RC2016'!$C$7</f>
        <v>0.36670794582529864</v>
      </c>
      <c r="E44" s="21">
        <f>+'2016 Hourly Load - RC2016'!E45/'2016 Hourly Load - RC2016'!$C$7</f>
        <v>0.35831069494768703</v>
      </c>
      <c r="F44" s="21">
        <f>+'2016 Hourly Load - RC2016'!F45/'2016 Hourly Load - RC2016'!$C$7</f>
        <v>0.36015809014076161</v>
      </c>
      <c r="G44" s="21">
        <f>+'2016 Hourly Load - RC2016'!G45/'2016 Hourly Load - RC2016'!$C$7</f>
        <v>0.38476203521216362</v>
      </c>
      <c r="H44" s="21">
        <f>+'2016 Hourly Load - RC2016'!H45/'2016 Hourly Load - RC2016'!$C$7</f>
        <v>0.44098162983777323</v>
      </c>
      <c r="I44" s="21">
        <f>+'2016 Hourly Load - RC2016'!I45/'2016 Hourly Load - RC2016'!$C$7</f>
        <v>0.4741927570587271</v>
      </c>
      <c r="J44" s="21">
        <f>+'2016 Hourly Load - RC2016'!J45/'2016 Hourly Load - RC2016'!$C$7</f>
        <v>0.50328923134965131</v>
      </c>
      <c r="K44" s="21">
        <f>+'2016 Hourly Load - RC2016'!K45/'2016 Hourly Load - RC2016'!$C$7</f>
        <v>0.54519151322893322</v>
      </c>
      <c r="L44" s="21">
        <f>+'2016 Hourly Load - RC2016'!L45/'2016 Hourly Load - RC2016'!$C$7</f>
        <v>0.58276921090624512</v>
      </c>
      <c r="M44" s="21">
        <f>+'2016 Hourly Load - RC2016'!M45/'2016 Hourly Load - RC2016'!$C$7</f>
        <v>0.61035418003919928</v>
      </c>
      <c r="N44" s="21">
        <f>+'2016 Hourly Load - RC2016'!N45/'2016 Hourly Load - RC2016'!$C$7</f>
        <v>0.63189312854027302</v>
      </c>
      <c r="O44" s="21">
        <f>+'2016 Hourly Load - RC2016'!O45/'2016 Hourly Load - RC2016'!$C$7</f>
        <v>0.64541270245322768</v>
      </c>
      <c r="P44" s="21">
        <f>+'2016 Hourly Load - RC2016'!P45/'2016 Hourly Load - RC2016'!$C$7</f>
        <v>0.6544817334010482</v>
      </c>
      <c r="Q44" s="21">
        <f>+'2016 Hourly Load - RC2016'!Q45/'2016 Hourly Load - RC2016'!$C$7</f>
        <v>0.65968802894516743</v>
      </c>
      <c r="R44" s="21">
        <f>+'2016 Hourly Load - RC2016'!R45/'2016 Hourly Load - RC2016'!$C$7</f>
        <v>0.6548596096905408</v>
      </c>
      <c r="S44" s="21">
        <f>+'2016 Hourly Load - RC2016'!S45/'2016 Hourly Load - RC2016'!$C$7</f>
        <v>0.64129804952319802</v>
      </c>
      <c r="T44" s="21">
        <f>+'2016 Hourly Load - RC2016'!T45/'2016 Hourly Load - RC2016'!$C$7</f>
        <v>0.65901624887495858</v>
      </c>
      <c r="U44" s="21">
        <f>+'2016 Hourly Load - RC2016'!U45/'2016 Hourly Load - RC2016'!$C$7</f>
        <v>0.65569933477830189</v>
      </c>
      <c r="V44" s="21">
        <f>+'2016 Hourly Load - RC2016'!V45/'2016 Hourly Load - RC2016'!$C$7</f>
        <v>0.6236638226802137</v>
      </c>
      <c r="W44" s="21">
        <f>+'2016 Hourly Load - RC2016'!W45/'2016 Hourly Load - RC2016'!$C$7</f>
        <v>0.57903243426570794</v>
      </c>
      <c r="X44" s="21">
        <f>+'2016 Hourly Load - RC2016'!X45/'2016 Hourly Load - RC2016'!$C$7</f>
        <v>0.52944666783341143</v>
      </c>
      <c r="Y44" s="21">
        <f>+'2016 Hourly Load - RC2016'!Y45/'2016 Hourly Load - RC2016'!$C$7</f>
        <v>0.47284919691830934</v>
      </c>
      <c r="AA44" s="22">
        <f t="shared" si="0"/>
        <v>0.65968802894516743</v>
      </c>
    </row>
    <row r="45" spans="1:27" x14ac:dyDescent="0.2">
      <c r="A45" s="17">
        <v>42405</v>
      </c>
      <c r="B45" s="21">
        <f>+'2016 Hourly Load - RC2016'!B46/'2016 Hourly Load - RC2016'!$C$7</f>
        <v>0.42498486691592313</v>
      </c>
      <c r="C45" s="21">
        <f>+'2016 Hourly Load - RC2016'!C46/'2016 Hourly Load - RC2016'!$C$7</f>
        <v>0.39341120361610354</v>
      </c>
      <c r="D45" s="21">
        <f>+'2016 Hourly Load - RC2016'!D46/'2016 Hourly Load - RC2016'!$C$7</f>
        <v>0.37640677058894001</v>
      </c>
      <c r="E45" s="21">
        <f>+'2016 Hourly Load - RC2016'!E46/'2016 Hourly Load - RC2016'!$C$7</f>
        <v>0.36742171214989566</v>
      </c>
      <c r="F45" s="21">
        <f>+'2016 Hourly Load - RC2016'!F46/'2016 Hourly Load - RC2016'!$C$7</f>
        <v>0.36897520356225383</v>
      </c>
      <c r="G45" s="21">
        <f>+'2016 Hourly Load - RC2016'!G46/'2016 Hourly Load - RC2016'!$C$7</f>
        <v>0.39630825516887952</v>
      </c>
      <c r="H45" s="21">
        <f>+'2016 Hourly Load - RC2016'!H46/'2016 Hourly Load - RC2016'!$C$7</f>
        <v>0.45529894258410109</v>
      </c>
      <c r="I45" s="21">
        <f>+'2016 Hourly Load - RC2016'!I46/'2016 Hourly Load - RC2016'!$C$7</f>
        <v>0.48872000107699526</v>
      </c>
      <c r="J45" s="21">
        <f>+'2016 Hourly Load - RC2016'!J46/'2016 Hourly Load - RC2016'!$C$7</f>
        <v>0.51811037914863578</v>
      </c>
      <c r="K45" s="21">
        <f>+'2016 Hourly Load - RC2016'!K46/'2016 Hourly Load - RC2016'!$C$7</f>
        <v>0.56202800123854446</v>
      </c>
      <c r="L45" s="21">
        <f>+'2016 Hourly Load - RC2016'!L46/'2016 Hourly Load - RC2016'!$C$7</f>
        <v>0.60031946524045343</v>
      </c>
      <c r="M45" s="21">
        <f>+'2016 Hourly Load - RC2016'!M46/'2016 Hourly Load - RC2016'!$C$7</f>
        <v>0.62887011822433281</v>
      </c>
      <c r="N45" s="21">
        <f>+'2016 Hourly Load - RC2016'!N46/'2016 Hourly Load - RC2016'!$C$7</f>
        <v>0.64675626259364549</v>
      </c>
      <c r="O45" s="21">
        <f>+'2016 Hourly Load - RC2016'!O46/'2016 Hourly Load - RC2016'!$C$7</f>
        <v>0.65926816640128683</v>
      </c>
      <c r="P45" s="21">
        <f>+'2016 Hourly Load - RC2016'!P46/'2016 Hourly Load - RC2016'!$C$7</f>
        <v>0.66695165095430142</v>
      </c>
      <c r="Q45" s="21">
        <f>+'2016 Hourly Load - RC2016'!Q46/'2016 Hourly Load - RC2016'!$C$7</f>
        <v>0.6634248055857046</v>
      </c>
      <c r="R45" s="21">
        <f>+'2016 Hourly Load - RC2016'!R46/'2016 Hourly Load - RC2016'!$C$7</f>
        <v>0.64940139662009322</v>
      </c>
      <c r="S45" s="21">
        <f>+'2016 Hourly Load - RC2016'!S46/'2016 Hourly Load - RC2016'!$C$7</f>
        <v>0.63764524539143697</v>
      </c>
      <c r="T45" s="21">
        <f>+'2016 Hourly Load - RC2016'!T46/'2016 Hourly Load - RC2016'!$C$7</f>
        <v>0.65372598082206324</v>
      </c>
      <c r="U45" s="21">
        <f>+'2016 Hourly Load - RC2016'!U46/'2016 Hourly Load - RC2016'!$C$7</f>
        <v>0.64495085365495908</v>
      </c>
      <c r="V45" s="21">
        <f>+'2016 Hourly Load - RC2016'!V46/'2016 Hourly Load - RC2016'!$C$7</f>
        <v>0.61283136904809465</v>
      </c>
      <c r="W45" s="21">
        <f>+'2016 Hourly Load - RC2016'!W46/'2016 Hourly Load - RC2016'!$C$7</f>
        <v>0.56924963699329045</v>
      </c>
      <c r="X45" s="21">
        <f>+'2016 Hourly Load - RC2016'!X46/'2016 Hourly Load - RC2016'!$C$7</f>
        <v>0.51643092897311349</v>
      </c>
      <c r="Y45" s="21">
        <f>+'2016 Hourly Load - RC2016'!Y46/'2016 Hourly Load - RC2016'!$C$7</f>
        <v>0.45974948554923517</v>
      </c>
      <c r="AA45" s="22">
        <f t="shared" si="0"/>
        <v>0.66695165095430142</v>
      </c>
    </row>
    <row r="46" spans="1:27" x14ac:dyDescent="0.2">
      <c r="A46" s="17">
        <v>42406</v>
      </c>
      <c r="B46" s="21">
        <f>+'2016 Hourly Load - RC2016'!B47/'2016 Hourly Load - RC2016'!$C$7</f>
        <v>0.41159125176613265</v>
      </c>
      <c r="C46" s="21">
        <f>+'2016 Hourly Load - RC2016'!C47/'2016 Hourly Load - RC2016'!$C$7</f>
        <v>0.3789259458522235</v>
      </c>
      <c r="D46" s="21">
        <f>+'2016 Hourly Load - RC2016'!D47/'2016 Hourly Load - RC2016'!$C$7</f>
        <v>0.3618375403162839</v>
      </c>
      <c r="E46" s="21">
        <f>+'2016 Hourly Load - RC2016'!E47/'2016 Hourly Load - RC2016'!$C$7</f>
        <v>0.35306241314917974</v>
      </c>
      <c r="F46" s="21">
        <f>+'2016 Hourly Load - RC2016'!F47/'2016 Hourly Load - RC2016'!$C$7</f>
        <v>0.35558158841246323</v>
      </c>
      <c r="G46" s="21">
        <f>+'2016 Hourly Load - RC2016'!G47/'2016 Hourly Load - RC2016'!$C$7</f>
        <v>0.38077334104529809</v>
      </c>
      <c r="H46" s="21">
        <f>+'2016 Hourly Load - RC2016'!H47/'2016 Hourly Load - RC2016'!$C$7</f>
        <v>0.43917622089908676</v>
      </c>
      <c r="I46" s="21">
        <f>+'2016 Hourly Load - RC2016'!I47/'2016 Hourly Load - RC2016'!$C$7</f>
        <v>0.47280721066392128</v>
      </c>
      <c r="J46" s="21">
        <f>+'2016 Hourly Load - RC2016'!J47/'2016 Hourly Load - RC2016'!$C$7</f>
        <v>0.50333121760403943</v>
      </c>
      <c r="K46" s="21">
        <f>+'2016 Hourly Load - RC2016'!K47/'2016 Hourly Load - RC2016'!$C$7</f>
        <v>0.53843172627245595</v>
      </c>
      <c r="L46" s="21">
        <f>+'2016 Hourly Load - RC2016'!L47/'2016 Hourly Load - RC2016'!$C$7</f>
        <v>0.56895573321257409</v>
      </c>
      <c r="M46" s="21">
        <f>+'2016 Hourly Load - RC2016'!M47/'2016 Hourly Load - RC2016'!$C$7</f>
        <v>0.59120844803824479</v>
      </c>
      <c r="N46" s="21">
        <f>+'2016 Hourly Load - RC2016'!N47/'2016 Hourly Load - RC2016'!$C$7</f>
        <v>0.60926253742510983</v>
      </c>
      <c r="O46" s="21">
        <f>+'2016 Hourly Load - RC2016'!O47/'2016 Hourly Load - RC2016'!$C$7</f>
        <v>0.62605703918033295</v>
      </c>
      <c r="P46" s="21">
        <f>+'2016 Hourly Load - RC2016'!P47/'2016 Hourly Load - RC2016'!$C$7</f>
        <v>0.63306874366313859</v>
      </c>
      <c r="Q46" s="21">
        <f>+'2016 Hourly Load - RC2016'!Q47/'2016 Hourly Load - RC2016'!$C$7</f>
        <v>0.63730935535633249</v>
      </c>
      <c r="R46" s="21">
        <f>+'2016 Hourly Load - RC2016'!R47/'2016 Hourly Load - RC2016'!$C$7</f>
        <v>0.63327867493507894</v>
      </c>
      <c r="S46" s="21">
        <f>+'2016 Hourly Load - RC2016'!S47/'2016 Hourly Load - RC2016'!$C$7</f>
        <v>0.62815635189973584</v>
      </c>
      <c r="T46" s="21">
        <f>+'2016 Hourly Load - RC2016'!T47/'2016 Hourly Load - RC2016'!$C$7</f>
        <v>0.64608448252343664</v>
      </c>
      <c r="U46" s="21">
        <f>+'2016 Hourly Load - RC2016'!U47/'2016 Hourly Load - RC2016'!$C$7</f>
        <v>0.6415919533039145</v>
      </c>
      <c r="V46" s="21">
        <f>+'2016 Hourly Load - RC2016'!V47/'2016 Hourly Load - RC2016'!$C$7</f>
        <v>0.61006027625848291</v>
      </c>
      <c r="W46" s="21">
        <f>+'2016 Hourly Load - RC2016'!W47/'2016 Hourly Load - RC2016'!$C$7</f>
        <v>0.56723429678266368</v>
      </c>
      <c r="X46" s="21">
        <f>+'2016 Hourly Load - RC2016'!X47/'2016 Hourly Load - RC2016'!$C$7</f>
        <v>0.51550723137657617</v>
      </c>
      <c r="Y46" s="21">
        <f>+'2016 Hourly Load - RC2016'!Y47/'2016 Hourly Load - RC2016'!$C$7</f>
        <v>0.45702037901401138</v>
      </c>
      <c r="AA46" s="22">
        <f t="shared" si="0"/>
        <v>0.64608448252343664</v>
      </c>
    </row>
    <row r="47" spans="1:27" x14ac:dyDescent="0.2">
      <c r="A47" s="17">
        <v>42407</v>
      </c>
      <c r="B47" s="21">
        <f>+'2016 Hourly Load - RC2016'!B48/'2016 Hourly Load - RC2016'!$C$7</f>
        <v>0.40764454385365517</v>
      </c>
      <c r="C47" s="21">
        <f>+'2016 Hourly Load - RC2016'!C48/'2016 Hourly Load - RC2016'!$C$7</f>
        <v>0.37745642694864151</v>
      </c>
      <c r="D47" s="21">
        <f>+'2016 Hourly Load - RC2016'!D48/'2016 Hourly Load - RC2016'!$C$7</f>
        <v>0.35675720353532886</v>
      </c>
      <c r="E47" s="21">
        <f>+'2016 Hourly Load - RC2016'!E48/'2016 Hourly Load - RC2016'!$C$7</f>
        <v>0.34722632378923973</v>
      </c>
      <c r="F47" s="21">
        <f>+'2016 Hourly Load - RC2016'!F48/'2016 Hourly Load - RC2016'!$C$7</f>
        <v>0.34869584269282178</v>
      </c>
      <c r="G47" s="21">
        <f>+'2016 Hourly Load - RC2016'!G48/'2016 Hourly Load - RC2016'!$C$7</f>
        <v>0.37451738914147742</v>
      </c>
      <c r="H47" s="21">
        <f>+'2016 Hourly Load - RC2016'!H48/'2016 Hourly Load - RC2016'!$C$7</f>
        <v>0.43229047517944524</v>
      </c>
      <c r="I47" s="21">
        <f>+'2016 Hourly Load - RC2016'!I48/'2016 Hourly Load - RC2016'!$C$7</f>
        <v>0.46772687388296624</v>
      </c>
      <c r="J47" s="21">
        <f>+'2016 Hourly Load - RC2016'!J48/'2016 Hourly Load - RC2016'!$C$7</f>
        <v>0.49023150623496525</v>
      </c>
      <c r="K47" s="21">
        <f>+'2016 Hourly Load - RC2016'!K48/'2016 Hourly Load - RC2016'!$C$7</f>
        <v>0.51924400801711346</v>
      </c>
      <c r="L47" s="21">
        <f>+'2016 Hourly Load - RC2016'!L48/'2016 Hourly Load - RC2016'!$C$7</f>
        <v>0.54670301838690327</v>
      </c>
      <c r="M47" s="21">
        <f>+'2016 Hourly Load - RC2016'!M48/'2016 Hourly Load - RC2016'!$C$7</f>
        <v>0.57218867480045454</v>
      </c>
      <c r="N47" s="21">
        <f>+'2016 Hourly Load - RC2016'!N48/'2016 Hourly Load - RC2016'!$C$7</f>
        <v>0.58726174012576737</v>
      </c>
      <c r="O47" s="21">
        <f>+'2016 Hourly Load - RC2016'!O48/'2016 Hourly Load - RC2016'!$C$7</f>
        <v>0.58973892913466286</v>
      </c>
      <c r="P47" s="21">
        <f>+'2016 Hourly Load - RC2016'!P48/'2016 Hourly Load - RC2016'!$C$7</f>
        <v>0.60913657866194559</v>
      </c>
      <c r="Q47" s="21">
        <f>+'2016 Hourly Load - RC2016'!Q48/'2016 Hourly Load - RC2016'!$C$7</f>
        <v>0.61459479173239306</v>
      </c>
      <c r="R47" s="21">
        <f>+'2016 Hourly Load - RC2016'!R48/'2016 Hourly Load - RC2016'!$C$7</f>
        <v>0.6130413003200349</v>
      </c>
      <c r="S47" s="21">
        <f>+'2016 Hourly Load - RC2016'!S48/'2016 Hourly Load - RC2016'!$C$7</f>
        <v>0.60905260615316947</v>
      </c>
      <c r="T47" s="21">
        <f>+'2016 Hourly Load - RC2016'!T48/'2016 Hourly Load - RC2016'!$C$7</f>
        <v>0.61102596010940813</v>
      </c>
      <c r="U47" s="21">
        <f>+'2016 Hourly Load - RC2016'!U48/'2016 Hourly Load - RC2016'!$C$7</f>
        <v>0.59494522467878197</v>
      </c>
      <c r="V47" s="21">
        <f>+'2016 Hourly Load - RC2016'!V48/'2016 Hourly Load - RC2016'!$C$7</f>
        <v>0.57143292222146946</v>
      </c>
      <c r="W47" s="21">
        <f>+'2016 Hourly Load - RC2016'!W48/'2016 Hourly Load - RC2016'!$C$7</f>
        <v>0.53204981560547104</v>
      </c>
      <c r="X47" s="21">
        <f>+'2016 Hourly Load - RC2016'!X48/'2016 Hourly Load - RC2016'!$C$7</f>
        <v>0.49535382927030835</v>
      </c>
      <c r="Y47" s="21">
        <f>+'2016 Hourly Load - RC2016'!Y48/'2016 Hourly Load - RC2016'!$C$7</f>
        <v>0.44979874325926544</v>
      </c>
      <c r="AA47" s="22">
        <f t="shared" si="0"/>
        <v>0.61459479173239306</v>
      </c>
    </row>
    <row r="48" spans="1:27" x14ac:dyDescent="0.2">
      <c r="A48" s="17">
        <v>42408</v>
      </c>
      <c r="B48" s="21">
        <f>+'2016 Hourly Load - RC2016'!B49/'2016 Hourly Load - RC2016'!$C$7</f>
        <v>0.40806440639753577</v>
      </c>
      <c r="C48" s="21">
        <f>+'2016 Hourly Load - RC2016'!C49/'2016 Hourly Load - RC2016'!$C$7</f>
        <v>0.37653272935210419</v>
      </c>
      <c r="D48" s="21">
        <f>+'2016 Hourly Load - RC2016'!D49/'2016 Hourly Load - RC2016'!$C$7</f>
        <v>0.35772288738625424</v>
      </c>
      <c r="E48" s="21">
        <f>+'2016 Hourly Load - RC2016'!E49/'2016 Hourly Load - RC2016'!$C$7</f>
        <v>0.34823399389455312</v>
      </c>
      <c r="F48" s="21">
        <f>+'2016 Hourly Load - RC2016'!F49/'2016 Hourly Load - RC2016'!$C$7</f>
        <v>0.34752022756995615</v>
      </c>
      <c r="G48" s="21">
        <f>+'2016 Hourly Load - RC2016'!G49/'2016 Hourly Load - RC2016'!$C$7</f>
        <v>0.35532967088613487</v>
      </c>
      <c r="H48" s="21">
        <f>+'2016 Hourly Load - RC2016'!H49/'2016 Hourly Load - RC2016'!$C$7</f>
        <v>0.37695259189598479</v>
      </c>
      <c r="I48" s="21">
        <f>+'2016 Hourly Load - RC2016'!I49/'2016 Hourly Load - RC2016'!$C$7</f>
        <v>0.40718269505538657</v>
      </c>
      <c r="J48" s="21">
        <f>+'2016 Hourly Load - RC2016'!J49/'2016 Hourly Load - RC2016'!$C$7</f>
        <v>0.46327633091783205</v>
      </c>
      <c r="K48" s="21">
        <f>+'2016 Hourly Load - RC2016'!K49/'2016 Hourly Load - RC2016'!$C$7</f>
        <v>0.52067154066630739</v>
      </c>
      <c r="L48" s="21">
        <f>+'2016 Hourly Load - RC2016'!L49/'2016 Hourly Load - RC2016'!$C$7</f>
        <v>0.56349752014212651</v>
      </c>
      <c r="M48" s="21">
        <f>+'2016 Hourly Load - RC2016'!M49/'2016 Hourly Load - RC2016'!$C$7</f>
        <v>0.58969694288027474</v>
      </c>
      <c r="N48" s="21">
        <f>+'2016 Hourly Load - RC2016'!N49/'2016 Hourly Load - RC2016'!$C$7</f>
        <v>0.60716322470570683</v>
      </c>
      <c r="O48" s="21">
        <f>+'2016 Hourly Load - RC2016'!O49/'2016 Hourly Load - RC2016'!$C$7</f>
        <v>0.61564444809209451</v>
      </c>
      <c r="P48" s="21">
        <f>+'2016 Hourly Load - RC2016'!P49/'2016 Hourly Load - RC2016'!$C$7</f>
        <v>0.62101868865376597</v>
      </c>
      <c r="Q48" s="21">
        <f>+'2016 Hourly Load - RC2016'!Q49/'2016 Hourly Load - RC2016'!$C$7</f>
        <v>0.61765978830272139</v>
      </c>
      <c r="R48" s="21">
        <f>+'2016 Hourly Load - RC2016'!R49/'2016 Hourly Load - RC2016'!$C$7</f>
        <v>0.61014424876725903</v>
      </c>
      <c r="S48" s="21">
        <f>+'2016 Hourly Load - RC2016'!S49/'2016 Hourly Load - RC2016'!$C$7</f>
        <v>0.59905987760881163</v>
      </c>
      <c r="T48" s="21">
        <f>+'2016 Hourly Load - RC2016'!T49/'2016 Hourly Load - RC2016'!$C$7</f>
        <v>0.60602959583722926</v>
      </c>
      <c r="U48" s="21">
        <f>+'2016 Hourly Load - RC2016'!U49/'2016 Hourly Load - RC2016'!$C$7</f>
        <v>0.59179625559967763</v>
      </c>
      <c r="V48" s="21">
        <f>+'2016 Hourly Load - RC2016'!V49/'2016 Hourly Load - RC2016'!$C$7</f>
        <v>0.5621959462560967</v>
      </c>
      <c r="W48" s="21">
        <f>+'2016 Hourly Load - RC2016'!W49/'2016 Hourly Load - RC2016'!$C$7</f>
        <v>0.52864892900003835</v>
      </c>
      <c r="X48" s="21">
        <f>+'2016 Hourly Load - RC2016'!X49/'2016 Hourly Load - RC2016'!$C$7</f>
        <v>0.49182698390171148</v>
      </c>
      <c r="Y48" s="21">
        <f>+'2016 Hourly Load - RC2016'!Y49/'2016 Hourly Load - RC2016'!$C$7</f>
        <v>0.45189805597866839</v>
      </c>
      <c r="AA48" s="22">
        <f t="shared" si="0"/>
        <v>0.62101868865376597</v>
      </c>
    </row>
    <row r="49" spans="1:27" x14ac:dyDescent="0.2">
      <c r="A49" s="17">
        <v>42409</v>
      </c>
      <c r="B49" s="21">
        <f>+'2016 Hourly Load - RC2016'!B50/'2016 Hourly Load - RC2016'!$C$7</f>
        <v>0.40982782908183418</v>
      </c>
      <c r="C49" s="21">
        <f>+'2016 Hourly Load - RC2016'!C50/'2016 Hourly Load - RC2016'!$C$7</f>
        <v>0.3788839595978355</v>
      </c>
      <c r="D49" s="21">
        <f>+'2016 Hourly Load - RC2016'!D50/'2016 Hourly Load - RC2016'!$C$7</f>
        <v>0.36011610388637355</v>
      </c>
      <c r="E49" s="21">
        <f>+'2016 Hourly Load - RC2016'!E50/'2016 Hourly Load - RC2016'!$C$7</f>
        <v>0.35033330661395606</v>
      </c>
      <c r="F49" s="21">
        <f>+'2016 Hourly Load - RC2016'!F50/'2016 Hourly Load - RC2016'!$C$7</f>
        <v>0.348150021385777</v>
      </c>
      <c r="G49" s="21">
        <f>+'2016 Hourly Load - RC2016'!G50/'2016 Hourly Load - RC2016'!$C$7</f>
        <v>0.35478384957909015</v>
      </c>
      <c r="H49" s="21">
        <f>+'2016 Hourly Load - RC2016'!H50/'2016 Hourly Load - RC2016'!$C$7</f>
        <v>0.3704027362114477</v>
      </c>
      <c r="I49" s="21">
        <f>+'2016 Hourly Load - RC2016'!I50/'2016 Hourly Load - RC2016'!$C$7</f>
        <v>0.39441887372141693</v>
      </c>
      <c r="J49" s="21">
        <f>+'2016 Hourly Load - RC2016'!J50/'2016 Hourly Load - RC2016'!$C$7</f>
        <v>0.43833649581132567</v>
      </c>
      <c r="K49" s="21">
        <f>+'2016 Hourly Load - RC2016'!K50/'2016 Hourly Load - RC2016'!$C$7</f>
        <v>0.478433368751921</v>
      </c>
      <c r="L49" s="21">
        <f>+'2016 Hourly Load - RC2016'!L50/'2016 Hourly Load - RC2016'!$C$7</f>
        <v>0.5049266952707856</v>
      </c>
      <c r="M49" s="21">
        <f>+'2016 Hourly Load - RC2016'!M50/'2016 Hourly Load - RC2016'!$C$7</f>
        <v>0.5186142142012925</v>
      </c>
      <c r="N49" s="21">
        <f>+'2016 Hourly Load - RC2016'!N50/'2016 Hourly Load - RC2016'!$C$7</f>
        <v>0.53125207677209796</v>
      </c>
      <c r="O49" s="21">
        <f>+'2016 Hourly Load - RC2016'!O50/'2016 Hourly Load - RC2016'!$C$7</f>
        <v>0.53889357507072455</v>
      </c>
      <c r="P49" s="21">
        <f>+'2016 Hourly Load - RC2016'!P50/'2016 Hourly Load - RC2016'!$C$7</f>
        <v>0.54225247542176913</v>
      </c>
      <c r="Q49" s="21">
        <f>+'2016 Hourly Load - RC2016'!Q50/'2016 Hourly Load - RC2016'!$C$7</f>
        <v>0.53943939637776928</v>
      </c>
      <c r="R49" s="21">
        <f>+'2016 Hourly Load - RC2016'!R50/'2016 Hourly Load - RC2016'!$C$7</f>
        <v>0.53272159567568</v>
      </c>
      <c r="S49" s="21">
        <f>+'2016 Hourly Load - RC2016'!S50/'2016 Hourly Load - RC2016'!$C$7</f>
        <v>0.53066426921066512</v>
      </c>
      <c r="T49" s="21">
        <f>+'2016 Hourly Load - RC2016'!T50/'2016 Hourly Load - RC2016'!$C$7</f>
        <v>0.55505828301012694</v>
      </c>
      <c r="U49" s="21">
        <f>+'2016 Hourly Load - RC2016'!U50/'2016 Hourly Load - RC2016'!$C$7</f>
        <v>0.558753073396276</v>
      </c>
      <c r="V49" s="21">
        <f>+'2016 Hourly Load - RC2016'!V50/'2016 Hourly Load - RC2016'!$C$7</f>
        <v>0.53133604928087408</v>
      </c>
      <c r="W49" s="21">
        <f>+'2016 Hourly Load - RC2016'!W50/'2016 Hourly Load - RC2016'!$C$7</f>
        <v>0.49459807669132333</v>
      </c>
      <c r="X49" s="21">
        <f>+'2016 Hourly Load - RC2016'!X50/'2016 Hourly Load - RC2016'!$C$7</f>
        <v>0.45513099756654884</v>
      </c>
      <c r="Y49" s="21">
        <f>+'2016 Hourly Load - RC2016'!Y50/'2016 Hourly Load - RC2016'!$C$7</f>
        <v>0.40537728611670004</v>
      </c>
      <c r="AA49" s="22">
        <f t="shared" si="0"/>
        <v>0.558753073396276</v>
      </c>
    </row>
    <row r="50" spans="1:27" x14ac:dyDescent="0.2">
      <c r="A50" s="17">
        <v>42410</v>
      </c>
      <c r="B50" s="21">
        <f>+'2016 Hourly Load - RC2016'!B51/'2016 Hourly Load - RC2016'!$C$7</f>
        <v>0.36414678430762709</v>
      </c>
      <c r="C50" s="21">
        <f>+'2016 Hourly Load - RC2016'!C51/'2016 Hourly Load - RC2016'!$C$7</f>
        <v>0.34084441312225489</v>
      </c>
      <c r="D50" s="21">
        <f>+'2016 Hourly Load - RC2016'!D51/'2016 Hourly Load - RC2016'!$C$7</f>
        <v>0.33118757461300158</v>
      </c>
      <c r="E50" s="21">
        <f>+'2016 Hourly Load - RC2016'!E51/'2016 Hourly Load - RC2016'!$C$7</f>
        <v>0.32963408320064341</v>
      </c>
      <c r="F50" s="21">
        <f>+'2016 Hourly Load - RC2016'!F51/'2016 Hourly Load - RC2016'!$C$7</f>
        <v>0.33748551277121025</v>
      </c>
      <c r="G50" s="21">
        <f>+'2016 Hourly Load - RC2016'!G51/'2016 Hourly Load - RC2016'!$C$7</f>
        <v>0.3701928049395074</v>
      </c>
      <c r="H50" s="21">
        <f>+'2016 Hourly Load - RC2016'!H51/'2016 Hourly Load - RC2016'!$C$7</f>
        <v>0.43451574666201237</v>
      </c>
      <c r="I50" s="21">
        <f>+'2016 Hourly Load - RC2016'!I51/'2016 Hourly Load - RC2016'!$C$7</f>
        <v>0.4718415268129959</v>
      </c>
      <c r="J50" s="21">
        <f>+'2016 Hourly Load - RC2016'!J51/'2016 Hourly Load - RC2016'!$C$7</f>
        <v>0.48783828973484605</v>
      </c>
      <c r="K50" s="21">
        <f>+'2016 Hourly Load - RC2016'!K51/'2016 Hourly Load - RC2016'!$C$7</f>
        <v>0.50773977431478545</v>
      </c>
      <c r="L50" s="21">
        <f>+'2016 Hourly Load - RC2016'!L51/'2016 Hourly Load - RC2016'!$C$7</f>
        <v>0.52974057161412791</v>
      </c>
      <c r="M50" s="21">
        <f>+'2016 Hourly Load - RC2016'!M51/'2016 Hourly Load - RC2016'!$C$7</f>
        <v>0.54405788436045566</v>
      </c>
      <c r="N50" s="21">
        <f>+'2016 Hourly Load - RC2016'!N51/'2016 Hourly Load - RC2016'!$C$7</f>
        <v>0.55732554074708207</v>
      </c>
      <c r="O50" s="21">
        <f>+'2016 Hourly Load - RC2016'!O51/'2016 Hourly Load - RC2016'!$C$7</f>
        <v>0.56765415932654428</v>
      </c>
      <c r="P50" s="21">
        <f>+'2016 Hourly Load - RC2016'!P51/'2016 Hourly Load - RC2016'!$C$7</f>
        <v>0.57193675727412618</v>
      </c>
      <c r="Q50" s="21">
        <f>+'2016 Hourly Load - RC2016'!Q51/'2016 Hourly Load - RC2016'!$C$7</f>
        <v>0.57638730023926033</v>
      </c>
      <c r="R50" s="21">
        <f>+'2016 Hourly Load - RC2016'!R51/'2016 Hourly Load - RC2016'!$C$7</f>
        <v>0.57718503907263341</v>
      </c>
      <c r="S50" s="21">
        <f>+'2016 Hourly Load - RC2016'!S51/'2016 Hourly Load - RC2016'!$C$7</f>
        <v>0.57399408373914107</v>
      </c>
      <c r="T50" s="21">
        <f>+'2016 Hourly Load - RC2016'!T51/'2016 Hourly Load - RC2016'!$C$7</f>
        <v>0.59670864736308038</v>
      </c>
      <c r="U50" s="21">
        <f>+'2016 Hourly Load - RC2016'!U51/'2016 Hourly Load - RC2016'!$C$7</f>
        <v>0.6023348054510802</v>
      </c>
      <c r="V50" s="21">
        <f>+'2016 Hourly Load - RC2016'!V51/'2016 Hourly Load - RC2016'!$C$7</f>
        <v>0.57252456483555902</v>
      </c>
      <c r="W50" s="21">
        <f>+'2016 Hourly Load - RC2016'!W51/'2016 Hourly Load - RC2016'!$C$7</f>
        <v>0.53003447539484427</v>
      </c>
      <c r="X50" s="21">
        <f>+'2016 Hourly Load - RC2016'!X51/'2016 Hourly Load - RC2016'!$C$7</f>
        <v>0.47977692889233886</v>
      </c>
      <c r="Y50" s="21">
        <f>+'2016 Hourly Load - RC2016'!Y51/'2016 Hourly Load - RC2016'!$C$7</f>
        <v>0.42511082567908731</v>
      </c>
      <c r="AA50" s="22">
        <f t="shared" si="0"/>
        <v>0.6023348054510802</v>
      </c>
    </row>
    <row r="51" spans="1:27" x14ac:dyDescent="0.2">
      <c r="A51" s="17">
        <v>42411</v>
      </c>
      <c r="B51" s="21">
        <f>+'2016 Hourly Load - RC2016'!B52/'2016 Hourly Load - RC2016'!$C$7</f>
        <v>0.38127717609795481</v>
      </c>
      <c r="C51" s="21">
        <f>+'2016 Hourly Load - RC2016'!C52/'2016 Hourly Load - RC2016'!$C$7</f>
        <v>0.35390213823694094</v>
      </c>
      <c r="D51" s="21">
        <f>+'2016 Hourly Load - RC2016'!D52/'2016 Hourly Load - RC2016'!$C$7</f>
        <v>0.34063448185031459</v>
      </c>
      <c r="E51" s="21">
        <f>+'2016 Hourly Load - RC2016'!E52/'2016 Hourly Load - RC2016'!$C$7</f>
        <v>0.33626791139395662</v>
      </c>
      <c r="F51" s="21">
        <f>+'2016 Hourly Load - RC2016'!F52/'2016 Hourly Load - RC2016'!$C$7</f>
        <v>0.34193605573634439</v>
      </c>
      <c r="G51" s="21">
        <f>+'2016 Hourly Load - RC2016'!G52/'2016 Hourly Load - RC2016'!$C$7</f>
        <v>0.37275396645717895</v>
      </c>
      <c r="H51" s="21">
        <f>+'2016 Hourly Load - RC2016'!H52/'2016 Hourly Load - RC2016'!$C$7</f>
        <v>0.43703492192529586</v>
      </c>
      <c r="I51" s="21">
        <f>+'2016 Hourly Load - RC2016'!I52/'2016 Hourly Load - RC2016'!$C$7</f>
        <v>0.47410878454995098</v>
      </c>
      <c r="J51" s="21">
        <f>+'2016 Hourly Load - RC2016'!J52/'2016 Hourly Load - RC2016'!$C$7</f>
        <v>0.49291862651580098</v>
      </c>
      <c r="K51" s="21">
        <f>+'2016 Hourly Load - RC2016'!K52/'2016 Hourly Load - RC2016'!$C$7</f>
        <v>0.51806839289424778</v>
      </c>
      <c r="L51" s="21">
        <f>+'2016 Hourly Load - RC2016'!L52/'2016 Hourly Load - RC2016'!$C$7</f>
        <v>0.54065699775502296</v>
      </c>
      <c r="M51" s="21">
        <f>+'2016 Hourly Load - RC2016'!M52/'2016 Hourly Load - RC2016'!$C$7</f>
        <v>0.56139820742272362</v>
      </c>
      <c r="N51" s="21">
        <f>+'2016 Hourly Load - RC2016'!N52/'2016 Hourly Load - RC2016'!$C$7</f>
        <v>0.5788225029937677</v>
      </c>
      <c r="O51" s="21">
        <f>+'2016 Hourly Load - RC2016'!O52/'2016 Hourly Load - RC2016'!$C$7</f>
        <v>0.59418947209979689</v>
      </c>
      <c r="P51" s="21">
        <f>+'2016 Hourly Load - RC2016'!P52/'2016 Hourly Load - RC2016'!$C$7</f>
        <v>0.60346843431955777</v>
      </c>
      <c r="Q51" s="21">
        <f>+'2016 Hourly Load - RC2016'!Q52/'2016 Hourly Load - RC2016'!$C$7</f>
        <v>0.6130413003200349</v>
      </c>
      <c r="R51" s="21">
        <f>+'2016 Hourly Load - RC2016'!R52/'2016 Hourly Load - RC2016'!$C$7</f>
        <v>0.61581239310964675</v>
      </c>
      <c r="S51" s="21">
        <f>+'2016 Hourly Load - RC2016'!S52/'2016 Hourly Load - RC2016'!$C$7</f>
        <v>0.61039616629358739</v>
      </c>
      <c r="T51" s="21">
        <f>+'2016 Hourly Load - RC2016'!T52/'2016 Hourly Load - RC2016'!$C$7</f>
        <v>0.62681279175931803</v>
      </c>
      <c r="U51" s="21">
        <f>+'2016 Hourly Load - RC2016'!U52/'2016 Hourly Load - RC2016'!$C$7</f>
        <v>0.62887011822433281</v>
      </c>
      <c r="V51" s="21">
        <f>+'2016 Hourly Load - RC2016'!V52/'2016 Hourly Load - RC2016'!$C$7</f>
        <v>0.6023348054510802</v>
      </c>
      <c r="W51" s="21">
        <f>+'2016 Hourly Load - RC2016'!W52/'2016 Hourly Load - RC2016'!$C$7</f>
        <v>0.55102760258887329</v>
      </c>
      <c r="X51" s="21">
        <f>+'2016 Hourly Load - RC2016'!X52/'2016 Hourly Load - RC2016'!$C$7</f>
        <v>0.4966134169019501</v>
      </c>
      <c r="Y51" s="21">
        <f>+'2016 Hourly Load - RC2016'!Y52/'2016 Hourly Load - RC2016'!$C$7</f>
        <v>0.43804259203060925</v>
      </c>
      <c r="AA51" s="22">
        <f t="shared" si="0"/>
        <v>0.62887011822433281</v>
      </c>
    </row>
    <row r="52" spans="1:27" x14ac:dyDescent="0.2">
      <c r="A52" s="17">
        <v>42412</v>
      </c>
      <c r="B52" s="21">
        <f>+'2016 Hourly Load - RC2016'!B53/'2016 Hourly Load - RC2016'!$C$7</f>
        <v>0.38728121047544706</v>
      </c>
      <c r="C52" s="21">
        <f>+'2016 Hourly Load - RC2016'!C53/'2016 Hourly Load - RC2016'!$C$7</f>
        <v>0.35910843378106011</v>
      </c>
      <c r="D52" s="21">
        <f>+'2016 Hourly Load - RC2016'!D53/'2016 Hourly Load - RC2016'!$C$7</f>
        <v>0.34185208322756827</v>
      </c>
      <c r="E52" s="21">
        <f>+'2016 Hourly Load - RC2016'!E53/'2016 Hourly Load - RC2016'!$C$7</f>
        <v>0.33463044747282233</v>
      </c>
      <c r="F52" s="21">
        <f>+'2016 Hourly Load - RC2016'!F53/'2016 Hourly Load - RC2016'!$C$7</f>
        <v>0.33845119662213557</v>
      </c>
      <c r="G52" s="21">
        <f>+'2016 Hourly Load - RC2016'!G53/'2016 Hourly Load - RC2016'!$C$7</f>
        <v>0.36570027571998526</v>
      </c>
      <c r="H52" s="21">
        <f>+'2016 Hourly Load - RC2016'!H53/'2016 Hourly Load - RC2016'!$C$7</f>
        <v>0.42624445454756488</v>
      </c>
      <c r="I52" s="21">
        <f>+'2016 Hourly Load - RC2016'!I53/'2016 Hourly Load - RC2016'!$C$7</f>
        <v>0.45945558176851875</v>
      </c>
      <c r="J52" s="21">
        <f>+'2016 Hourly Load - RC2016'!J53/'2016 Hourly Load - RC2016'!$C$7</f>
        <v>0.48510918319962226</v>
      </c>
      <c r="K52" s="21">
        <f>+'2016 Hourly Load - RC2016'!K53/'2016 Hourly Load - RC2016'!$C$7</f>
        <v>0.51790044787669554</v>
      </c>
      <c r="L52" s="21">
        <f>+'2016 Hourly Load - RC2016'!L53/'2016 Hourly Load - RC2016'!$C$7</f>
        <v>0.54645110086057491</v>
      </c>
      <c r="M52" s="21">
        <f>+'2016 Hourly Load - RC2016'!M53/'2016 Hourly Load - RC2016'!$C$7</f>
        <v>0.56945956826523081</v>
      </c>
      <c r="N52" s="21">
        <f>+'2016 Hourly Load - RC2016'!N53/'2016 Hourly Load - RC2016'!$C$7</f>
        <v>0.58654797380117041</v>
      </c>
      <c r="O52" s="21">
        <f>+'2016 Hourly Load - RC2016'!O53/'2016 Hourly Load - RC2016'!$C$7</f>
        <v>0.60048741025800567</v>
      </c>
      <c r="P52" s="21">
        <f>+'2016 Hourly Load - RC2016'!P53/'2016 Hourly Load - RC2016'!$C$7</f>
        <v>0.60405624188099061</v>
      </c>
      <c r="Q52" s="21">
        <f>+'2016 Hourly Load - RC2016'!Q53/'2016 Hourly Load - RC2016'!$C$7</f>
        <v>0.59851405630176691</v>
      </c>
      <c r="R52" s="21">
        <f>+'2016 Hourly Load - RC2016'!R53/'2016 Hourly Load - RC2016'!$C$7</f>
        <v>0.59104050302069266</v>
      </c>
      <c r="S52" s="21">
        <f>+'2016 Hourly Load - RC2016'!S53/'2016 Hourly Load - RC2016'!$C$7</f>
        <v>0.59242604941549848</v>
      </c>
      <c r="T52" s="21">
        <f>+'2016 Hourly Load - RC2016'!T53/'2016 Hourly Load - RC2016'!$C$7</f>
        <v>0.61980108727651229</v>
      </c>
      <c r="U52" s="21">
        <f>+'2016 Hourly Load - RC2016'!U53/'2016 Hourly Load - RC2016'!$C$7</f>
        <v>0.61299931406564689</v>
      </c>
      <c r="V52" s="21">
        <f>+'2016 Hourly Load - RC2016'!V53/'2016 Hourly Load - RC2016'!$C$7</f>
        <v>0.58415475730105104</v>
      </c>
      <c r="W52" s="21">
        <f>+'2016 Hourly Load - RC2016'!W53/'2016 Hourly Load - RC2016'!$C$7</f>
        <v>0.54128679157084392</v>
      </c>
      <c r="X52" s="21">
        <f>+'2016 Hourly Load - RC2016'!X53/'2016 Hourly Load - RC2016'!$C$7</f>
        <v>0.48128843405030897</v>
      </c>
      <c r="Y52" s="21">
        <f>+'2016 Hourly Load - RC2016'!Y53/'2016 Hourly Load - RC2016'!$C$7</f>
        <v>0.42036637893323681</v>
      </c>
      <c r="AA52" s="22">
        <f t="shared" si="0"/>
        <v>0.61980108727651229</v>
      </c>
    </row>
    <row r="53" spans="1:27" x14ac:dyDescent="0.2">
      <c r="A53" s="17">
        <v>42413</v>
      </c>
      <c r="B53" s="21">
        <f>+'2016 Hourly Load - RC2016'!B54/'2016 Hourly Load - RC2016'!$C$7</f>
        <v>0.37607088055383558</v>
      </c>
      <c r="C53" s="21">
        <f>+'2016 Hourly Load - RC2016'!C54/'2016 Hourly Load - RC2016'!$C$7</f>
        <v>0.34806604887700093</v>
      </c>
      <c r="D53" s="21">
        <f>+'2016 Hourly Load - RC2016'!D54/'2016 Hourly Load - RC2016'!$C$7</f>
        <v>0.33500832376231482</v>
      </c>
      <c r="E53" s="21">
        <f>+'2016 Hourly Load - RC2016'!E54/'2016 Hourly Load - RC2016'!$C$7</f>
        <v>0.32992798698135983</v>
      </c>
      <c r="F53" s="21">
        <f>+'2016 Hourly Load - RC2016'!F54/'2016 Hourly Load - RC2016'!$C$7</f>
        <v>0.33580606259568796</v>
      </c>
      <c r="G53" s="21">
        <f>+'2016 Hourly Load - RC2016'!G54/'2016 Hourly Load - RC2016'!$C$7</f>
        <v>0.3656582894655972</v>
      </c>
      <c r="H53" s="21">
        <f>+'2016 Hourly Load - RC2016'!H54/'2016 Hourly Load - RC2016'!$C$7</f>
        <v>0.42893157482840061</v>
      </c>
      <c r="I53" s="21">
        <f>+'2016 Hourly Load - RC2016'!I54/'2016 Hourly Load - RC2016'!$C$7</f>
        <v>0.46793680515490654</v>
      </c>
      <c r="J53" s="21">
        <f>+'2016 Hourly Load - RC2016'!J54/'2016 Hourly Load - RC2016'!$C$7</f>
        <v>0.48842609729627884</v>
      </c>
      <c r="K53" s="21">
        <f>+'2016 Hourly Load - RC2016'!K54/'2016 Hourly Load - RC2016'!$C$7</f>
        <v>0.5014838224109649</v>
      </c>
      <c r="L53" s="21">
        <f>+'2016 Hourly Load - RC2016'!L54/'2016 Hourly Load - RC2016'!$C$7</f>
        <v>0.51315600113084492</v>
      </c>
      <c r="M53" s="21">
        <f>+'2016 Hourly Load - RC2016'!M54/'2016 Hourly Load - RC2016'!$C$7</f>
        <v>0.51727065406087469</v>
      </c>
      <c r="N53" s="21">
        <f>+'2016 Hourly Load - RC2016'!N54/'2016 Hourly Load - RC2016'!$C$7</f>
        <v>0.51953791179782982</v>
      </c>
      <c r="O53" s="21">
        <f>+'2016 Hourly Load - RC2016'!O54/'2016 Hourly Load - RC2016'!$C$7</f>
        <v>0.51886613172762086</v>
      </c>
      <c r="P53" s="21">
        <f>+'2016 Hourly Load - RC2016'!P54/'2016 Hourly Load - RC2016'!$C$7</f>
        <v>0.51655688773627773</v>
      </c>
      <c r="Q53" s="21">
        <f>+'2016 Hourly Load - RC2016'!Q54/'2016 Hourly Load - RC2016'!$C$7</f>
        <v>0.51294606985890467</v>
      </c>
      <c r="R53" s="21">
        <f>+'2016 Hourly Load - RC2016'!R54/'2016 Hourly Load - RC2016'!$C$7</f>
        <v>0.50933525198153162</v>
      </c>
      <c r="S53" s="21">
        <f>+'2016 Hourly Load - RC2016'!S54/'2016 Hourly Load - RC2016'!$C$7</f>
        <v>0.50941922449030774</v>
      </c>
      <c r="T53" s="21">
        <f>+'2016 Hourly Load - RC2016'!T54/'2016 Hourly Load - RC2016'!$C$7</f>
        <v>0.53901953383388879</v>
      </c>
      <c r="U53" s="21">
        <f>+'2016 Hourly Load - RC2016'!U54/'2016 Hourly Load - RC2016'!$C$7</f>
        <v>0.55048178128182856</v>
      </c>
      <c r="V53" s="21">
        <f>+'2016 Hourly Load - RC2016'!V54/'2016 Hourly Load - RC2016'!$C$7</f>
        <v>0.53297351320200836</v>
      </c>
      <c r="W53" s="21">
        <f>+'2016 Hourly Load - RC2016'!W54/'2016 Hourly Load - RC2016'!$C$7</f>
        <v>0.50274341004260659</v>
      </c>
      <c r="X53" s="21">
        <f>+'2016 Hourly Load - RC2016'!X54/'2016 Hourly Load - RC2016'!$C$7</f>
        <v>0.46218468830374254</v>
      </c>
      <c r="Y53" s="21">
        <f>+'2016 Hourly Load - RC2016'!Y54/'2016 Hourly Load - RC2016'!$C$7</f>
        <v>0.41578987720493849</v>
      </c>
      <c r="AA53" s="22">
        <f t="shared" si="0"/>
        <v>0.55048178128182856</v>
      </c>
    </row>
    <row r="54" spans="1:27" x14ac:dyDescent="0.2">
      <c r="A54" s="17">
        <v>42414</v>
      </c>
      <c r="B54" s="21">
        <f>+'2016 Hourly Load - RC2016'!B55/'2016 Hourly Load - RC2016'!$C$7</f>
        <v>0.37921984963293992</v>
      </c>
      <c r="C54" s="21">
        <f>+'2016 Hourly Load - RC2016'!C55/'2016 Hourly Load - RC2016'!$C$7</f>
        <v>0.36112377399168694</v>
      </c>
      <c r="D54" s="21">
        <f>+'2016 Hourly Load - RC2016'!D55/'2016 Hourly Load - RC2016'!$C$7</f>
        <v>0.35503576710541851</v>
      </c>
      <c r="E54" s="21">
        <f>+'2016 Hourly Load - RC2016'!E55/'2016 Hourly Load - RC2016'!$C$7</f>
        <v>0.35709309357043334</v>
      </c>
      <c r="F54" s="21">
        <f>+'2016 Hourly Load - RC2016'!F55/'2016 Hourly Load - RC2016'!$C$7</f>
        <v>0.37027677744828352</v>
      </c>
      <c r="G54" s="21">
        <f>+'2016 Hourly Load - RC2016'!G55/'2016 Hourly Load - RC2016'!$C$7</f>
        <v>0.41259892187144603</v>
      </c>
      <c r="H54" s="21">
        <f>+'2016 Hourly Load - RC2016'!H55/'2016 Hourly Load - RC2016'!$C$7</f>
        <v>0.49359040658600994</v>
      </c>
      <c r="I54" s="21">
        <f>+'2016 Hourly Load - RC2016'!I55/'2016 Hourly Load - RC2016'!$C$7</f>
        <v>0.54506555446576899</v>
      </c>
      <c r="J54" s="21">
        <f>+'2016 Hourly Load - RC2016'!J55/'2016 Hourly Load - RC2016'!$C$7</f>
        <v>0.54405788436045566</v>
      </c>
      <c r="K54" s="21">
        <f>+'2016 Hourly Load - RC2016'!K55/'2016 Hourly Load - RC2016'!$C$7</f>
        <v>0.53129406302648607</v>
      </c>
      <c r="L54" s="21">
        <f>+'2016 Hourly Load - RC2016'!L55/'2016 Hourly Load - RC2016'!$C$7</f>
        <v>0.52096544444702375</v>
      </c>
      <c r="M54" s="21">
        <f>+'2016 Hourly Load - RC2016'!M55/'2016 Hourly Load - RC2016'!$C$7</f>
        <v>0.50358313513036779</v>
      </c>
      <c r="N54" s="21">
        <f>+'2016 Hourly Load - RC2016'!N55/'2016 Hourly Load - RC2016'!$C$7</f>
        <v>0.48972767118230864</v>
      </c>
      <c r="O54" s="21">
        <f>+'2016 Hourly Load - RC2016'!O55/'2016 Hourly Load - RC2016'!$C$7</f>
        <v>0.48023877769060747</v>
      </c>
      <c r="P54" s="21">
        <f>+'2016 Hourly Load - RC2016'!P55/'2016 Hourly Load - RC2016'!$C$7</f>
        <v>0.47423474331311516</v>
      </c>
      <c r="Q54" s="21">
        <f>+'2016 Hourly Load - RC2016'!Q55/'2016 Hourly Load - RC2016'!$C$7</f>
        <v>0.47402481204117486</v>
      </c>
      <c r="R54" s="21">
        <f>+'2016 Hourly Load - RC2016'!R55/'2016 Hourly Load - RC2016'!$C$7</f>
        <v>0.47385686702362267</v>
      </c>
      <c r="S54" s="21">
        <f>+'2016 Hourly Load - RC2016'!S55/'2016 Hourly Load - RC2016'!$C$7</f>
        <v>0.47830740998875682</v>
      </c>
      <c r="T54" s="21">
        <f>+'2016 Hourly Load - RC2016'!T55/'2016 Hourly Load - RC2016'!$C$7</f>
        <v>0.50820162311305406</v>
      </c>
      <c r="U54" s="21">
        <f>+'2016 Hourly Load - RC2016'!U55/'2016 Hourly Load - RC2016'!$C$7</f>
        <v>0.51403771247299423</v>
      </c>
      <c r="V54" s="21">
        <f>+'2016 Hourly Load - RC2016'!V55/'2016 Hourly Load - RC2016'!$C$7</f>
        <v>0.49568971930541283</v>
      </c>
      <c r="W54" s="21">
        <f>+'2016 Hourly Load - RC2016'!W55/'2016 Hourly Load - RC2016'!$C$7</f>
        <v>0.47079187045329446</v>
      </c>
      <c r="X54" s="21">
        <f>+'2016 Hourly Load - RC2016'!X55/'2016 Hourly Load - RC2016'!$C$7</f>
        <v>0.44274505252207169</v>
      </c>
      <c r="Y54" s="21">
        <f>+'2016 Hourly Load - RC2016'!Y55/'2016 Hourly Load - RC2016'!$C$7</f>
        <v>0.4092400215204014</v>
      </c>
      <c r="AA54" s="22">
        <f t="shared" si="0"/>
        <v>0.54506555446576899</v>
      </c>
    </row>
    <row r="55" spans="1:27" x14ac:dyDescent="0.2">
      <c r="A55" s="17">
        <v>42415</v>
      </c>
      <c r="B55" s="21">
        <f>+'2016 Hourly Load - RC2016'!B56/'2016 Hourly Load - RC2016'!$C$7</f>
        <v>0.38014354722947724</v>
      </c>
      <c r="C55" s="21">
        <f>+'2016 Hourly Load - RC2016'!C56/'2016 Hourly Load - RC2016'!$C$7</f>
        <v>0.3616276090443436</v>
      </c>
      <c r="D55" s="21">
        <f>+'2016 Hourly Load - RC2016'!D56/'2016 Hourly Load - RC2016'!$C$7</f>
        <v>0.35180282551753811</v>
      </c>
      <c r="E55" s="21">
        <f>+'2016 Hourly Load - RC2016'!E56/'2016 Hourly Load - RC2016'!$C$7</f>
        <v>0.34819200764016506</v>
      </c>
      <c r="F55" s="21">
        <f>+'2016 Hourly Load - RC2016'!F56/'2016 Hourly Load - RC2016'!$C$7</f>
        <v>0.34974549905252322</v>
      </c>
      <c r="G55" s="21">
        <f>+'2016 Hourly Load - RC2016'!G56/'2016 Hourly Load - RC2016'!$C$7</f>
        <v>0.36192151282506002</v>
      </c>
      <c r="H55" s="21">
        <f>+'2016 Hourly Load - RC2016'!H56/'2016 Hourly Load - RC2016'!$C$7</f>
        <v>0.38572771906308895</v>
      </c>
      <c r="I55" s="21">
        <f>+'2016 Hourly Load - RC2016'!I56/'2016 Hourly Load - RC2016'!$C$7</f>
        <v>0.4192747363191473</v>
      </c>
      <c r="J55" s="21">
        <f>+'2016 Hourly Load - RC2016'!J56/'2016 Hourly Load - RC2016'!$C$7</f>
        <v>0.45563483261920557</v>
      </c>
      <c r="K55" s="21">
        <f>+'2016 Hourly Load - RC2016'!K56/'2016 Hourly Load - RC2016'!$C$7</f>
        <v>0.4788532312958016</v>
      </c>
      <c r="L55" s="21">
        <f>+'2016 Hourly Load - RC2016'!L56/'2016 Hourly Load - RC2016'!$C$7</f>
        <v>0.49199492891926372</v>
      </c>
      <c r="M55" s="21">
        <f>+'2016 Hourly Load - RC2016'!M56/'2016 Hourly Load - RC2016'!$C$7</f>
        <v>0.49333848905968158</v>
      </c>
      <c r="N55" s="21">
        <f>+'2016 Hourly Load - RC2016'!N56/'2016 Hourly Load - RC2016'!$C$7</f>
        <v>0.48729246842780127</v>
      </c>
      <c r="O55" s="21">
        <f>+'2016 Hourly Load - RC2016'!O56/'2016 Hourly Load - RC2016'!$C$7</f>
        <v>0.48116247528714479</v>
      </c>
      <c r="P55" s="21">
        <f>+'2016 Hourly Load - RC2016'!P56/'2016 Hourly Load - RC2016'!$C$7</f>
        <v>0.47574624847108526</v>
      </c>
      <c r="Q55" s="21">
        <f>+'2016 Hourly Load - RC2016'!Q56/'2016 Hourly Load - RC2016'!$C$7</f>
        <v>0.47373090826045849</v>
      </c>
      <c r="R55" s="21">
        <f>+'2016 Hourly Load - RC2016'!R56/'2016 Hourly Load - RC2016'!$C$7</f>
        <v>0.47259727939198098</v>
      </c>
      <c r="S55" s="21">
        <f>+'2016 Hourly Load - RC2016'!S56/'2016 Hourly Load - RC2016'!$C$7</f>
        <v>0.47562028970792108</v>
      </c>
      <c r="T55" s="21">
        <f>+'2016 Hourly Load - RC2016'!T56/'2016 Hourly Load - RC2016'!$C$7</f>
        <v>0.49892266089329329</v>
      </c>
      <c r="U55" s="21">
        <f>+'2016 Hourly Load - RC2016'!U56/'2016 Hourly Load - RC2016'!$C$7</f>
        <v>0.50438087396374087</v>
      </c>
      <c r="V55" s="21">
        <f>+'2016 Hourly Load - RC2016'!V56/'2016 Hourly Load - RC2016'!$C$7</f>
        <v>0.48683061962953261</v>
      </c>
      <c r="W55" s="21">
        <f>+'2016 Hourly Load - RC2016'!W56/'2016 Hourly Load - RC2016'!$C$7</f>
        <v>0.46357023469854847</v>
      </c>
      <c r="X55" s="21">
        <f>+'2016 Hourly Load - RC2016'!X56/'2016 Hourly Load - RC2016'!$C$7</f>
        <v>0.43640512810947496</v>
      </c>
      <c r="Y55" s="21">
        <f>+'2016 Hourly Load - RC2016'!Y56/'2016 Hourly Load - RC2016'!$C$7</f>
        <v>0.40122064693228238</v>
      </c>
      <c r="AA55" s="22">
        <f t="shared" si="0"/>
        <v>0.50438087396374087</v>
      </c>
    </row>
    <row r="56" spans="1:27" x14ac:dyDescent="0.2">
      <c r="A56" s="17">
        <v>42416</v>
      </c>
      <c r="B56" s="21">
        <f>+'2016 Hourly Load - RC2016'!B57/'2016 Hourly Load - RC2016'!$C$7</f>
        <v>0.37153636507992527</v>
      </c>
      <c r="C56" s="21">
        <f>+'2016 Hourly Load - RC2016'!C57/'2016 Hourly Load - RC2016'!$C$7</f>
        <v>0.35469987707031403</v>
      </c>
      <c r="D56" s="21">
        <f>+'2016 Hourly Load - RC2016'!D57/'2016 Hourly Load - RC2016'!$C$7</f>
        <v>0.35247460558774701</v>
      </c>
      <c r="E56" s="21">
        <f>+'2016 Hourly Load - RC2016'!E57/'2016 Hourly Load - RC2016'!$C$7</f>
        <v>0.35448994579837373</v>
      </c>
      <c r="F56" s="21">
        <f>+'2016 Hourly Load - RC2016'!F57/'2016 Hourly Load - RC2016'!$C$7</f>
        <v>0.35856261247401539</v>
      </c>
      <c r="G56" s="21">
        <f>+'2016 Hourly Load - RC2016'!G57/'2016 Hourly Load - RC2016'!$C$7</f>
        <v>0.37632279808016394</v>
      </c>
      <c r="H56" s="21">
        <f>+'2016 Hourly Load - RC2016'!H57/'2016 Hourly Load - RC2016'!$C$7</f>
        <v>0.40760255759926711</v>
      </c>
      <c r="I56" s="21">
        <f>+'2016 Hourly Load - RC2016'!I57/'2016 Hourly Load - RC2016'!$C$7</f>
        <v>0.44996668827681768</v>
      </c>
      <c r="J56" s="21">
        <f>+'2016 Hourly Load - RC2016'!J57/'2016 Hourly Load - RC2016'!$C$7</f>
        <v>0.48414349934869688</v>
      </c>
      <c r="K56" s="21">
        <f>+'2016 Hourly Load - RC2016'!K57/'2016 Hourly Load - RC2016'!$C$7</f>
        <v>0.49409424163866661</v>
      </c>
      <c r="L56" s="21">
        <f>+'2016 Hourly Load - RC2016'!L57/'2016 Hourly Load - RC2016'!$C$7</f>
        <v>0.4893497948928161</v>
      </c>
      <c r="M56" s="21">
        <f>+'2016 Hourly Load - RC2016'!M57/'2016 Hourly Load - RC2016'!$C$7</f>
        <v>0.47830740998875682</v>
      </c>
      <c r="N56" s="21">
        <f>+'2016 Hourly Load - RC2016'!N57/'2016 Hourly Load - RC2016'!$C$7</f>
        <v>0.4720514580849362</v>
      </c>
      <c r="O56" s="21">
        <f>+'2016 Hourly Load - RC2016'!O57/'2016 Hourly Load - RC2016'!$C$7</f>
        <v>0.46747495635663788</v>
      </c>
      <c r="P56" s="21">
        <f>+'2016 Hourly Load - RC2016'!P57/'2016 Hourly Load - RC2016'!$C$7</f>
        <v>0.46537564363723499</v>
      </c>
      <c r="Q56" s="21">
        <f>+'2016 Hourly Load - RC2016'!Q57/'2016 Hourly Load - RC2016'!$C$7</f>
        <v>0.46613139621622002</v>
      </c>
      <c r="R56" s="21">
        <f>+'2016 Hourly Load - RC2016'!R57/'2016 Hourly Load - RC2016'!$C$7</f>
        <v>0.46869255773389157</v>
      </c>
      <c r="S56" s="21">
        <f>+'2016 Hourly Load - RC2016'!S57/'2016 Hourly Load - RC2016'!$C$7</f>
        <v>0.47347899073413013</v>
      </c>
      <c r="T56" s="21">
        <f>+'2016 Hourly Load - RC2016'!T57/'2016 Hourly Load - RC2016'!$C$7</f>
        <v>0.50001430350738285</v>
      </c>
      <c r="U56" s="21">
        <f>+'2016 Hourly Load - RC2016'!U57/'2016 Hourly Load - RC2016'!$C$7</f>
        <v>0.5092512794727555</v>
      </c>
      <c r="V56" s="21">
        <f>+'2016 Hourly Load - RC2016'!V57/'2016 Hourly Load - RC2016'!$C$7</f>
        <v>0.48876198733138332</v>
      </c>
      <c r="W56" s="21">
        <f>+'2016 Hourly Load - RC2016'!W57/'2016 Hourly Load - RC2016'!$C$7</f>
        <v>0.46117701819842916</v>
      </c>
      <c r="X56" s="21">
        <f>+'2016 Hourly Load - RC2016'!X57/'2016 Hourly Load - RC2016'!$C$7</f>
        <v>0.43191259888995276</v>
      </c>
      <c r="Y56" s="21">
        <f>+'2016 Hourly Load - RC2016'!Y57/'2016 Hourly Load - RC2016'!$C$7</f>
        <v>0.39278140980028264</v>
      </c>
      <c r="AA56" s="22">
        <f t="shared" si="0"/>
        <v>0.5092512794727555</v>
      </c>
    </row>
    <row r="57" spans="1:27" x14ac:dyDescent="0.2">
      <c r="A57" s="17">
        <v>42417</v>
      </c>
      <c r="B57" s="21">
        <f>+'2016 Hourly Load - RC2016'!B58/'2016 Hourly Load - RC2016'!$C$7</f>
        <v>0.36166959529873166</v>
      </c>
      <c r="C57" s="21">
        <f>+'2016 Hourly Load - RC2016'!C58/'2016 Hourly Load - RC2016'!$C$7</f>
        <v>0.34483310728912042</v>
      </c>
      <c r="D57" s="21">
        <f>+'2016 Hourly Load - RC2016'!D58/'2016 Hourly Load - RC2016'!$C$7</f>
        <v>0.33929092170989672</v>
      </c>
      <c r="E57" s="21">
        <f>+'2016 Hourly Load - RC2016'!E58/'2016 Hourly Load - RC2016'!$C$7</f>
        <v>0.34105434439419519</v>
      </c>
      <c r="F57" s="21">
        <f>+'2016 Hourly Load - RC2016'!F58/'2016 Hourly Load - RC2016'!$C$7</f>
        <v>0.35201275678947835</v>
      </c>
      <c r="G57" s="21">
        <f>+'2016 Hourly Load - RC2016'!G58/'2016 Hourly Load - RC2016'!$C$7</f>
        <v>0.38203292867693983</v>
      </c>
      <c r="H57" s="21">
        <f>+'2016 Hourly Load - RC2016'!H58/'2016 Hourly Load - RC2016'!$C$7</f>
        <v>0.43157670885484828</v>
      </c>
      <c r="I57" s="21">
        <f>+'2016 Hourly Load - RC2016'!I58/'2016 Hourly Load - RC2016'!$C$7</f>
        <v>0.47658597355884641</v>
      </c>
      <c r="J57" s="21">
        <f>+'2016 Hourly Load - RC2016'!J58/'2016 Hourly Load - RC2016'!$C$7</f>
        <v>0.5015258086653529</v>
      </c>
      <c r="K57" s="21">
        <f>+'2016 Hourly Load - RC2016'!K58/'2016 Hourly Load - RC2016'!$C$7</f>
        <v>0.51105668841144203</v>
      </c>
      <c r="L57" s="21">
        <f>+'2016 Hourly Load - RC2016'!L58/'2016 Hourly Load - RC2016'!$C$7</f>
        <v>0.51533928635902404</v>
      </c>
      <c r="M57" s="21">
        <f>+'2016 Hourly Load - RC2016'!M58/'2016 Hourly Load - RC2016'!$C$7</f>
        <v>0.51634695646433737</v>
      </c>
      <c r="N57" s="21">
        <f>+'2016 Hourly Load - RC2016'!N58/'2016 Hourly Load - RC2016'!$C$7</f>
        <v>0.51790044787669554</v>
      </c>
      <c r="O57" s="21">
        <f>+'2016 Hourly Load - RC2016'!O58/'2016 Hourly Load - RC2016'!$C$7</f>
        <v>0.52075551317508351</v>
      </c>
      <c r="P57" s="21">
        <f>+'2016 Hourly Load - RC2016'!P58/'2016 Hourly Load - RC2016'!$C$7</f>
        <v>0.5237365372366356</v>
      </c>
      <c r="Q57" s="21">
        <f>+'2016 Hourly Load - RC2016'!Q58/'2016 Hourly Load - RC2016'!$C$7</f>
        <v>0.52806112143860551</v>
      </c>
      <c r="R57" s="21">
        <f>+'2016 Hourly Load - RC2016'!R58/'2016 Hourly Load - RC2016'!$C$7</f>
        <v>0.53032837917556064</v>
      </c>
      <c r="S57" s="21">
        <f>+'2016 Hourly Load - RC2016'!S58/'2016 Hourly Load - RC2016'!$C$7</f>
        <v>0.53158796680720244</v>
      </c>
      <c r="T57" s="21">
        <f>+'2016 Hourly Load - RC2016'!T58/'2016 Hourly Load - RC2016'!$C$7</f>
        <v>0.55253910774684345</v>
      </c>
      <c r="U57" s="21">
        <f>+'2016 Hourly Load - RC2016'!U58/'2016 Hourly Load - RC2016'!$C$7</f>
        <v>0.55946683972087297</v>
      </c>
      <c r="V57" s="21">
        <f>+'2016 Hourly Load - RC2016'!V58/'2016 Hourly Load - RC2016'!$C$7</f>
        <v>0.53162995306159044</v>
      </c>
      <c r="W57" s="21">
        <f>+'2016 Hourly Load - RC2016'!W58/'2016 Hourly Load - RC2016'!$C$7</f>
        <v>0.49254075022630844</v>
      </c>
      <c r="X57" s="21">
        <f>+'2016 Hourly Load - RC2016'!X58/'2016 Hourly Load - RC2016'!$C$7</f>
        <v>0.44413059891687762</v>
      </c>
      <c r="Y57" s="21">
        <f>+'2016 Hourly Load - RC2016'!Y58/'2016 Hourly Load - RC2016'!$C$7</f>
        <v>0.39626626891449146</v>
      </c>
      <c r="AA57" s="22">
        <f t="shared" si="0"/>
        <v>0.55946683972087297</v>
      </c>
    </row>
    <row r="58" spans="1:27" x14ac:dyDescent="0.2">
      <c r="A58" s="17">
        <v>42418</v>
      </c>
      <c r="B58" s="21">
        <f>+'2016 Hourly Load - RC2016'!B59/'2016 Hourly Load - RC2016'!$C$7</f>
        <v>0.35482583583347821</v>
      </c>
      <c r="C58" s="21">
        <f>+'2016 Hourly Load - RC2016'!C59/'2016 Hourly Load - RC2016'!$C$7</f>
        <v>0.3308516845778971</v>
      </c>
      <c r="D58" s="21">
        <f>+'2016 Hourly Load - RC2016'!D59/'2016 Hourly Load - RC2016'!$C$7</f>
        <v>0.32245443370028548</v>
      </c>
      <c r="E58" s="21">
        <f>+'2016 Hourly Load - RC2016'!E59/'2016 Hourly Load - RC2016'!$C$7</f>
        <v>0.32027114847210647</v>
      </c>
      <c r="F58" s="21">
        <f>+'2016 Hourly Load - RC2016'!F59/'2016 Hourly Load - RC2016'!$C$7</f>
        <v>0.32896230313043451</v>
      </c>
      <c r="G58" s="21">
        <f>+'2016 Hourly Load - RC2016'!G59/'2016 Hourly Load - RC2016'!$C$7</f>
        <v>0.3616276090443436</v>
      </c>
      <c r="H58" s="21">
        <f>+'2016 Hourly Load - RC2016'!H59/'2016 Hourly Load - RC2016'!$C$7</f>
        <v>0.42771397345114692</v>
      </c>
      <c r="I58" s="21">
        <f>+'2016 Hourly Load - RC2016'!I59/'2016 Hourly Load - RC2016'!$C$7</f>
        <v>0.46873454398827963</v>
      </c>
      <c r="J58" s="21">
        <f>+'2016 Hourly Load - RC2016'!J59/'2016 Hourly Load - RC2016'!$C$7</f>
        <v>0.48435343062063718</v>
      </c>
      <c r="K58" s="21">
        <f>+'2016 Hourly Load - RC2016'!K59/'2016 Hourly Load - RC2016'!$C$7</f>
        <v>0.49959444096350225</v>
      </c>
      <c r="L58" s="21">
        <f>+'2016 Hourly Load - RC2016'!L59/'2016 Hourly Load - RC2016'!$C$7</f>
        <v>0.51378579494666587</v>
      </c>
      <c r="M58" s="21">
        <f>+'2016 Hourly Load - RC2016'!M59/'2016 Hourly Load - RC2016'!$C$7</f>
        <v>0.52541598741215789</v>
      </c>
      <c r="N58" s="21">
        <f>+'2016 Hourly Load - RC2016'!N59/'2016 Hourly Load - RC2016'!$C$7</f>
        <v>0.53553467471967986</v>
      </c>
      <c r="O58" s="21">
        <f>+'2016 Hourly Load - RC2016'!O59/'2016 Hourly Load - RC2016'!$C$7</f>
        <v>0.54628315584302278</v>
      </c>
      <c r="P58" s="21">
        <f>+'2016 Hourly Load - RC2016'!P59/'2016 Hourly Load - RC2016'!$C$7</f>
        <v>0.55631787064176863</v>
      </c>
      <c r="Q58" s="21">
        <f>+'2016 Hourly Load - RC2016'!Q59/'2016 Hourly Load - RC2016'!$C$7</f>
        <v>0.56584875038785776</v>
      </c>
      <c r="R58" s="21">
        <f>+'2016 Hourly Load - RC2016'!R59/'2016 Hourly Load - RC2016'!$C$7</f>
        <v>0.56924963699329045</v>
      </c>
      <c r="S58" s="21">
        <f>+'2016 Hourly Load - RC2016'!S59/'2016 Hourly Load - RC2016'!$C$7</f>
        <v>0.56408532770355935</v>
      </c>
      <c r="T58" s="21">
        <f>+'2016 Hourly Load - RC2016'!T59/'2016 Hourly Load - RC2016'!$C$7</f>
        <v>0.57785681914284237</v>
      </c>
      <c r="U58" s="21">
        <f>+'2016 Hourly Load - RC2016'!U59/'2016 Hourly Load - RC2016'!$C$7</f>
        <v>0.58453263359054364</v>
      </c>
      <c r="V58" s="21">
        <f>+'2016 Hourly Load - RC2016'!V59/'2016 Hourly Load - RC2016'!$C$7</f>
        <v>0.55510026926451495</v>
      </c>
      <c r="W58" s="21">
        <f>+'2016 Hourly Load - RC2016'!W59/'2016 Hourly Load - RC2016'!$C$7</f>
        <v>0.50983908703418834</v>
      </c>
      <c r="X58" s="21">
        <f>+'2016 Hourly Load - RC2016'!X59/'2016 Hourly Load - RC2016'!$C$7</f>
        <v>0.46189078452302612</v>
      </c>
      <c r="Y58" s="21">
        <f>+'2016 Hourly Load - RC2016'!Y59/'2016 Hourly Load - RC2016'!$C$7</f>
        <v>0.40588112116935676</v>
      </c>
      <c r="AA58" s="22">
        <f t="shared" si="0"/>
        <v>0.58453263359054364</v>
      </c>
    </row>
    <row r="59" spans="1:27" x14ac:dyDescent="0.2">
      <c r="A59" s="17">
        <v>42419</v>
      </c>
      <c r="B59" s="21">
        <f>+'2016 Hourly Load - RC2016'!B60/'2016 Hourly Load - RC2016'!$C$7</f>
        <v>0.36175356780750778</v>
      </c>
      <c r="C59" s="21">
        <f>+'2016 Hourly Load - RC2016'!C60/'2016 Hourly Load - RC2016'!$C$7</f>
        <v>0.33526024128864318</v>
      </c>
      <c r="D59" s="21">
        <f>+'2016 Hourly Load - RC2016'!D60/'2016 Hourly Load - RC2016'!$C$7</f>
        <v>0.32329415878804663</v>
      </c>
      <c r="E59" s="21">
        <f>+'2016 Hourly Load - RC2016'!E60/'2016 Hourly Load - RC2016'!$C$7</f>
        <v>0.31842375327903194</v>
      </c>
      <c r="F59" s="21">
        <f>+'2016 Hourly Load - RC2016'!F60/'2016 Hourly Load - RC2016'!$C$7</f>
        <v>0.32425984263897201</v>
      </c>
      <c r="G59" s="21">
        <f>+'2016 Hourly Load - RC2016'!G60/'2016 Hourly Load - RC2016'!$C$7</f>
        <v>0.35402809700010507</v>
      </c>
      <c r="H59" s="21">
        <f>+'2016 Hourly Load - RC2016'!H60/'2016 Hourly Load - RC2016'!$C$7</f>
        <v>0.41654562978392351</v>
      </c>
      <c r="I59" s="21">
        <f>+'2016 Hourly Load - RC2016'!I60/'2016 Hourly Load - RC2016'!$C$7</f>
        <v>0.45227593226816087</v>
      </c>
      <c r="J59" s="21">
        <f>+'2016 Hourly Load - RC2016'!J60/'2016 Hourly Load - RC2016'!$C$7</f>
        <v>0.47339501822535401</v>
      </c>
      <c r="K59" s="21">
        <f>+'2016 Hourly Load - RC2016'!K60/'2016 Hourly Load - RC2016'!$C$7</f>
        <v>0.4974531419897113</v>
      </c>
      <c r="L59" s="21">
        <f>+'2016 Hourly Load - RC2016'!L60/'2016 Hourly Load - RC2016'!$C$7</f>
        <v>0.52172119702600883</v>
      </c>
      <c r="M59" s="21">
        <f>+'2016 Hourly Load - RC2016'!M60/'2016 Hourly Load - RC2016'!$C$7</f>
        <v>0.54242042043932137</v>
      </c>
      <c r="N59" s="21">
        <f>+'2016 Hourly Load - RC2016'!N60/'2016 Hourly Load - RC2016'!$C$7</f>
        <v>0.55862711463311188</v>
      </c>
      <c r="O59" s="21">
        <f>+'2016 Hourly Load - RC2016'!O60/'2016 Hourly Load - RC2016'!$C$7</f>
        <v>0.57420401501108131</v>
      </c>
      <c r="P59" s="21">
        <f>+'2016 Hourly Load - RC2016'!P60/'2016 Hourly Load - RC2016'!$C$7</f>
        <v>0.5890671490644539</v>
      </c>
      <c r="Q59" s="21">
        <f>+'2016 Hourly Load - RC2016'!Q60/'2016 Hourly Load - RC2016'!$C$7</f>
        <v>0.60321651679322941</v>
      </c>
      <c r="R59" s="21">
        <f>+'2016 Hourly Load - RC2016'!R60/'2016 Hourly Load - RC2016'!$C$7</f>
        <v>0.60665938965305022</v>
      </c>
      <c r="S59" s="21">
        <f>+'2016 Hourly Load - RC2016'!S60/'2016 Hourly Load - RC2016'!$C$7</f>
        <v>0.59822015252105054</v>
      </c>
      <c r="T59" s="21">
        <f>+'2016 Hourly Load - RC2016'!T60/'2016 Hourly Load - RC2016'!$C$7</f>
        <v>0.60598760958284126</v>
      </c>
      <c r="U59" s="21">
        <f>+'2016 Hourly Load - RC2016'!U60/'2016 Hourly Load - RC2016'!$C$7</f>
        <v>0.60947246869705007</v>
      </c>
      <c r="V59" s="21">
        <f>+'2016 Hourly Load - RC2016'!V60/'2016 Hourly Load - RC2016'!$C$7</f>
        <v>0.58066989818684223</v>
      </c>
      <c r="W59" s="21">
        <f>+'2016 Hourly Load - RC2016'!W60/'2016 Hourly Load - RC2016'!$C$7</f>
        <v>0.5365423448249933</v>
      </c>
      <c r="X59" s="21">
        <f>+'2016 Hourly Load - RC2016'!X60/'2016 Hourly Load - RC2016'!$C$7</f>
        <v>0.48540308698033863</v>
      </c>
      <c r="Y59" s="21">
        <f>+'2016 Hourly Load - RC2016'!Y60/'2016 Hourly Load - RC2016'!$C$7</f>
        <v>0.42901554733717673</v>
      </c>
      <c r="AA59" s="22">
        <f t="shared" si="0"/>
        <v>0.60947246869705007</v>
      </c>
    </row>
    <row r="60" spans="1:27" x14ac:dyDescent="0.2">
      <c r="A60" s="17">
        <v>42420</v>
      </c>
      <c r="B60" s="21">
        <f>+'2016 Hourly Load - RC2016'!B61/'2016 Hourly Load - RC2016'!$C$7</f>
        <v>0.38043745101019361</v>
      </c>
      <c r="C60" s="21">
        <f>+'2016 Hourly Load - RC2016'!C61/'2016 Hourly Load - RC2016'!$C$7</f>
        <v>0.35230666057019477</v>
      </c>
      <c r="D60" s="21">
        <f>+'2016 Hourly Load - RC2016'!D61/'2016 Hourly Load - RC2016'!$C$7</f>
        <v>0.3366457876834491</v>
      </c>
      <c r="E60" s="21">
        <f>+'2016 Hourly Load - RC2016'!E61/'2016 Hourly Load - RC2016'!$C$7</f>
        <v>0.32829052306022555</v>
      </c>
      <c r="F60" s="21">
        <f>+'2016 Hourly Load - RC2016'!F61/'2016 Hourly Load - RC2016'!$C$7</f>
        <v>0.33064175330595685</v>
      </c>
      <c r="G60" s="21">
        <f>+'2016 Hourly Load - RC2016'!G61/'2016 Hourly Load - RC2016'!$C$7</f>
        <v>0.35902446127228405</v>
      </c>
      <c r="H60" s="21">
        <f>+'2016 Hourly Load - RC2016'!H61/'2016 Hourly Load - RC2016'!$C$7</f>
        <v>0.4192747363191473</v>
      </c>
      <c r="I60" s="21">
        <f>+'2016 Hourly Load - RC2016'!I61/'2016 Hourly Load - RC2016'!$C$7</f>
        <v>0.45601270890869799</v>
      </c>
      <c r="J60" s="21">
        <f>+'2016 Hourly Load - RC2016'!J61/'2016 Hourly Load - RC2016'!$C$7</f>
        <v>0.48653671584881625</v>
      </c>
      <c r="K60" s="21">
        <f>+'2016 Hourly Load - RC2016'!K61/'2016 Hourly Load - RC2016'!$C$7</f>
        <v>0.52218304582427744</v>
      </c>
      <c r="L60" s="21">
        <f>+'2016 Hourly Load - RC2016'!L61/'2016 Hourly Load - RC2016'!$C$7</f>
        <v>0.55568807682594779</v>
      </c>
      <c r="M60" s="21">
        <f>+'2016 Hourly Load - RC2016'!M61/'2016 Hourly Load - RC2016'!$C$7</f>
        <v>0.5784446267042751</v>
      </c>
      <c r="N60" s="21">
        <f>+'2016 Hourly Load - RC2016'!N61/'2016 Hourly Load - RC2016'!$C$7</f>
        <v>0.59931179513513999</v>
      </c>
      <c r="O60" s="21">
        <f>+'2016 Hourly Load - RC2016'!O61/'2016 Hourly Load - RC2016'!$C$7</f>
        <v>0.61556047558331839</v>
      </c>
      <c r="P60" s="21">
        <f>+'2016 Hourly Load - RC2016'!P61/'2016 Hourly Load - RC2016'!$C$7</f>
        <v>0.62698073677687027</v>
      </c>
      <c r="Q60" s="21">
        <f>+'2016 Hourly Load - RC2016'!Q61/'2016 Hourly Load - RC2016'!$C$7</f>
        <v>0.63684750655806388</v>
      </c>
      <c r="R60" s="21">
        <f>+'2016 Hourly Load - RC2016'!R61/'2016 Hourly Load - RC2016'!$C$7</f>
        <v>0.63819106669848169</v>
      </c>
      <c r="S60" s="21">
        <f>+'2016 Hourly Load - RC2016'!S61/'2016 Hourly Load - RC2016'!$C$7</f>
        <v>0.6288281319699448</v>
      </c>
      <c r="T60" s="21">
        <f>+'2016 Hourly Load - RC2016'!T61/'2016 Hourly Load - RC2016'!$C$7</f>
        <v>0.63961859934767573</v>
      </c>
      <c r="U60" s="21">
        <f>+'2016 Hourly Load - RC2016'!U61/'2016 Hourly Load - RC2016'!$C$7</f>
        <v>0.64511879867251121</v>
      </c>
      <c r="V60" s="21">
        <f>+'2016 Hourly Load - RC2016'!V61/'2016 Hourly Load - RC2016'!$C$7</f>
        <v>0.61824759586415412</v>
      </c>
      <c r="W60" s="21">
        <f>+'2016 Hourly Load - RC2016'!W61/'2016 Hourly Load - RC2016'!$C$7</f>
        <v>0.57869654423060346</v>
      </c>
      <c r="X60" s="21">
        <f>+'2016 Hourly Load - RC2016'!X61/'2016 Hourly Load - RC2016'!$C$7</f>
        <v>0.52747331387717278</v>
      </c>
      <c r="Y60" s="21">
        <f>+'2016 Hourly Load - RC2016'!Y61/'2016 Hourly Load - RC2016'!$C$7</f>
        <v>0.47436070207627934</v>
      </c>
      <c r="AA60" s="22">
        <f t="shared" si="0"/>
        <v>0.64511879867251121</v>
      </c>
    </row>
    <row r="61" spans="1:27" x14ac:dyDescent="0.2">
      <c r="A61" s="17">
        <v>42421</v>
      </c>
      <c r="B61" s="21">
        <f>+'2016 Hourly Load - RC2016'!B62/'2016 Hourly Load - RC2016'!$C$7</f>
        <v>0.42532075695102761</v>
      </c>
      <c r="C61" s="21">
        <f>+'2016 Hourly Load - RC2016'!C62/'2016 Hourly Load - RC2016'!$C$7</f>
        <v>0.39055613831771557</v>
      </c>
      <c r="D61" s="21">
        <f>+'2016 Hourly Load - RC2016'!D62/'2016 Hourly Load - RC2016'!$C$7</f>
        <v>0.37229211765891035</v>
      </c>
      <c r="E61" s="21">
        <f>+'2016 Hourly Load - RC2016'!E62/'2016 Hourly Load - RC2016'!$C$7</f>
        <v>0.36318110045670177</v>
      </c>
      <c r="F61" s="21">
        <f>+'2016 Hourly Load - RC2016'!F62/'2016 Hourly Load - RC2016'!$C$7</f>
        <v>0.36372692176374655</v>
      </c>
      <c r="G61" s="21">
        <f>+'2016 Hourly Load - RC2016'!G62/'2016 Hourly Load - RC2016'!$C$7</f>
        <v>0.38778504552810372</v>
      </c>
      <c r="H61" s="21">
        <f>+'2016 Hourly Load - RC2016'!H62/'2016 Hourly Load - RC2016'!$C$7</f>
        <v>0.44593600785556409</v>
      </c>
      <c r="I61" s="21">
        <f>+'2016 Hourly Load - RC2016'!I62/'2016 Hourly Load - RC2016'!$C$7</f>
        <v>0.48279993920827902</v>
      </c>
      <c r="J61" s="21">
        <f>+'2016 Hourly Load - RC2016'!J62/'2016 Hourly Load - RC2016'!$C$7</f>
        <v>0.52722139635084442</v>
      </c>
      <c r="K61" s="21">
        <f>+'2016 Hourly Load - RC2016'!K62/'2016 Hourly Load - RC2016'!$C$7</f>
        <v>0.57374216621281271</v>
      </c>
      <c r="L61" s="21">
        <f>+'2016 Hourly Load - RC2016'!L62/'2016 Hourly Load - RC2016'!$C$7</f>
        <v>0.61308328657442301</v>
      </c>
      <c r="M61" s="21">
        <f>+'2016 Hourly Load - RC2016'!M62/'2016 Hourly Load - RC2016'!$C$7</f>
        <v>0.64180188457585474</v>
      </c>
      <c r="N61" s="21">
        <f>+'2016 Hourly Load - RC2016'!N62/'2016 Hourly Load - RC2016'!$C$7</f>
        <v>0.66149343788385395</v>
      </c>
      <c r="O61" s="21">
        <f>+'2016 Hourly Load - RC2016'!O62/'2016 Hourly Load - RC2016'!$C$7</f>
        <v>0.67421527296343542</v>
      </c>
      <c r="P61" s="21">
        <f>+'2016 Hourly Load - RC2016'!P62/'2016 Hourly Load - RC2016'!$C$7</f>
        <v>0.6757687643757937</v>
      </c>
      <c r="Q61" s="21">
        <f>+'2016 Hourly Load - RC2016'!Q62/'2016 Hourly Load - RC2016'!$C$7</f>
        <v>0.67219993275280876</v>
      </c>
      <c r="R61" s="21">
        <f>+'2016 Hourly Load - RC2016'!R62/'2016 Hourly Load - RC2016'!$C$7</f>
        <v>0.65124879181316775</v>
      </c>
      <c r="S61" s="21">
        <f>+'2016 Hourly Load - RC2016'!S62/'2016 Hourly Load - RC2016'!$C$7</f>
        <v>0.63395045500528791</v>
      </c>
      <c r="T61" s="21">
        <f>+'2016 Hourly Load - RC2016'!T62/'2016 Hourly Load - RC2016'!$C$7</f>
        <v>0.64150798079513838</v>
      </c>
      <c r="U61" s="21">
        <f>+'2016 Hourly Load - RC2016'!U62/'2016 Hourly Load - RC2016'!$C$7</f>
        <v>0.63189312854027302</v>
      </c>
      <c r="V61" s="21">
        <f>+'2016 Hourly Load - RC2016'!V62/'2016 Hourly Load - RC2016'!$C$7</f>
        <v>0.60120117658260264</v>
      </c>
      <c r="W61" s="21">
        <f>+'2016 Hourly Load - RC2016'!W62/'2016 Hourly Load - RC2016'!$C$7</f>
        <v>0.5613562211683355</v>
      </c>
      <c r="X61" s="21">
        <f>+'2016 Hourly Load - RC2016'!X62/'2016 Hourly Load - RC2016'!$C$7</f>
        <v>0.52226701833305356</v>
      </c>
      <c r="Y61" s="21">
        <f>+'2016 Hourly Load - RC2016'!Y62/'2016 Hourly Load - RC2016'!$C$7</f>
        <v>0.47381488076923461</v>
      </c>
      <c r="AA61" s="22">
        <f t="shared" si="0"/>
        <v>0.6757687643757937</v>
      </c>
    </row>
    <row r="62" spans="1:27" x14ac:dyDescent="0.2">
      <c r="A62" s="17">
        <v>42422</v>
      </c>
      <c r="B62" s="21">
        <f>+'2016 Hourly Load - RC2016'!B63/'2016 Hourly Load - RC2016'!$C$7</f>
        <v>0.42737808341604244</v>
      </c>
      <c r="C62" s="21">
        <f>+'2016 Hourly Load - RC2016'!C63/'2016 Hourly Load - RC2016'!$C$7</f>
        <v>0.39089202835282005</v>
      </c>
      <c r="D62" s="21">
        <f>+'2016 Hourly Load - RC2016'!D63/'2016 Hourly Load - RC2016'!$C$7</f>
        <v>0.37111650253604472</v>
      </c>
      <c r="E62" s="21">
        <f>+'2016 Hourly Load - RC2016'!E63/'2016 Hourly Load - RC2016'!$C$7</f>
        <v>0.35843665371085121</v>
      </c>
      <c r="F62" s="21">
        <f>+'2016 Hourly Load - RC2016'!F63/'2016 Hourly Load - RC2016'!$C$7</f>
        <v>0.35511973961419463</v>
      </c>
      <c r="G62" s="21">
        <f>+'2016 Hourly Load - RC2016'!G63/'2016 Hourly Load - RC2016'!$C$7</f>
        <v>0.35936035130738847</v>
      </c>
      <c r="H62" s="21">
        <f>+'2016 Hourly Load - RC2016'!H63/'2016 Hourly Load - RC2016'!$C$7</f>
        <v>0.37833813829079072</v>
      </c>
      <c r="I62" s="21">
        <f>+'2016 Hourly Load - RC2016'!I63/'2016 Hourly Load - RC2016'!$C$7</f>
        <v>0.41079351293275956</v>
      </c>
      <c r="J62" s="21">
        <f>+'2016 Hourly Load - RC2016'!J63/'2016 Hourly Load - RC2016'!$C$7</f>
        <v>0.47881124504141354</v>
      </c>
      <c r="K62" s="21">
        <f>+'2016 Hourly Load - RC2016'!K63/'2016 Hourly Load - RC2016'!$C$7</f>
        <v>0.5403630939743066</v>
      </c>
      <c r="L62" s="21">
        <f>+'2016 Hourly Load - RC2016'!L63/'2016 Hourly Load - RC2016'!$C$7</f>
        <v>0.5844066748273794</v>
      </c>
      <c r="M62" s="21">
        <f>+'2016 Hourly Load - RC2016'!M63/'2016 Hourly Load - RC2016'!$C$7</f>
        <v>0.61652615943424383</v>
      </c>
      <c r="N62" s="21">
        <f>+'2016 Hourly Load - RC2016'!N63/'2016 Hourly Load - RC2016'!$C$7</f>
        <v>0.64154996704952638</v>
      </c>
      <c r="O62" s="21">
        <f>+'2016 Hourly Load - RC2016'!O63/'2016 Hourly Load - RC2016'!$C$7</f>
        <v>0.65515351347125717</v>
      </c>
      <c r="P62" s="21">
        <f>+'2016 Hourly Load - RC2016'!P63/'2016 Hourly Load - RC2016'!$C$7</f>
        <v>0.66044378152415251</v>
      </c>
      <c r="Q62" s="21">
        <f>+'2016 Hourly Load - RC2016'!Q63/'2016 Hourly Load - RC2016'!$C$7</f>
        <v>0.66279501176988365</v>
      </c>
      <c r="R62" s="21">
        <f>+'2016 Hourly Load - RC2016'!R63/'2016 Hourly Load - RC2016'!$C$7</f>
        <v>0.65422981587471984</v>
      </c>
      <c r="S62" s="21">
        <f>+'2016 Hourly Load - RC2016'!S63/'2016 Hourly Load - RC2016'!$C$7</f>
        <v>0.63210305981221326</v>
      </c>
      <c r="T62" s="21">
        <f>+'2016 Hourly Load - RC2016'!T63/'2016 Hourly Load - RC2016'!$C$7</f>
        <v>0.62836628317167609</v>
      </c>
      <c r="U62" s="21">
        <f>+'2016 Hourly Load - RC2016'!U63/'2016 Hourly Load - RC2016'!$C$7</f>
        <v>0.61954916975018393</v>
      </c>
      <c r="V62" s="21">
        <f>+'2016 Hourly Load - RC2016'!V63/'2016 Hourly Load - RC2016'!$C$7</f>
        <v>0.58528838616952861</v>
      </c>
      <c r="W62" s="21">
        <f>+'2016 Hourly Load - RC2016'!W63/'2016 Hourly Load - RC2016'!$C$7</f>
        <v>0.54859239983436592</v>
      </c>
      <c r="X62" s="21">
        <f>+'2016 Hourly Load - RC2016'!X63/'2016 Hourly Load - RC2016'!$C$7</f>
        <v>0.50866347191132277</v>
      </c>
      <c r="Y62" s="21">
        <f>+'2016 Hourly Load - RC2016'!Y63/'2016 Hourly Load - RC2016'!$C$7</f>
        <v>0.46205872954057836</v>
      </c>
      <c r="AA62" s="22">
        <f t="shared" si="0"/>
        <v>0.66279501176988365</v>
      </c>
    </row>
    <row r="63" spans="1:27" x14ac:dyDescent="0.2">
      <c r="A63" s="17">
        <v>42423</v>
      </c>
      <c r="B63" s="21">
        <f>+'2016 Hourly Load - RC2016'!B64/'2016 Hourly Load - RC2016'!$C$7</f>
        <v>0.4173433686172966</v>
      </c>
      <c r="C63" s="21">
        <f>+'2016 Hourly Load - RC2016'!C64/'2016 Hourly Load - RC2016'!$C$7</f>
        <v>0.38480402146655168</v>
      </c>
      <c r="D63" s="21">
        <f>+'2016 Hourly Load - RC2016'!D64/'2016 Hourly Load - RC2016'!$C$7</f>
        <v>0.36389486678129879</v>
      </c>
      <c r="E63" s="21">
        <f>+'2016 Hourly Load - RC2016'!E64/'2016 Hourly Load - RC2016'!$C$7</f>
        <v>0.35167686675437393</v>
      </c>
      <c r="F63" s="21">
        <f>+'2016 Hourly Load - RC2016'!F64/'2016 Hourly Load - RC2016'!$C$7</f>
        <v>0.34613468117515023</v>
      </c>
      <c r="G63" s="21">
        <f>+'2016 Hourly Load - RC2016'!G64/'2016 Hourly Load - RC2016'!$C$7</f>
        <v>0.348150021385777</v>
      </c>
      <c r="H63" s="21">
        <f>+'2016 Hourly Load - RC2016'!H64/'2016 Hourly Load - RC2016'!$C$7</f>
        <v>0.36041000766708992</v>
      </c>
      <c r="I63" s="21">
        <f>+'2016 Hourly Load - RC2016'!I64/'2016 Hourly Load - RC2016'!$C$7</f>
        <v>0.3885407981070888</v>
      </c>
      <c r="J63" s="21">
        <f>+'2016 Hourly Load - RC2016'!J64/'2016 Hourly Load - RC2016'!$C$7</f>
        <v>0.45403935495245934</v>
      </c>
      <c r="K63" s="21">
        <f>+'2016 Hourly Load - RC2016'!K64/'2016 Hourly Load - RC2016'!$C$7</f>
        <v>0.51823633791180002</v>
      </c>
      <c r="L63" s="21">
        <f>+'2016 Hourly Load - RC2016'!L64/'2016 Hourly Load - RC2016'!$C$7</f>
        <v>0.56786409059848453</v>
      </c>
      <c r="M63" s="21">
        <f>+'2016 Hourly Load - RC2016'!M64/'2016 Hourly Load - RC2016'!$C$7</f>
        <v>0.60510589824069205</v>
      </c>
      <c r="N63" s="21">
        <f>+'2016 Hourly Load - RC2016'!N64/'2016 Hourly Load - RC2016'!$C$7</f>
        <v>0.64801585022528729</v>
      </c>
      <c r="O63" s="21">
        <f>+'2016 Hourly Load - RC2016'!O64/'2016 Hourly Load - RC2016'!$C$7</f>
        <v>0.6549015959449288</v>
      </c>
      <c r="P63" s="21">
        <f>+'2016 Hourly Load - RC2016'!P64/'2016 Hourly Load - RC2016'!$C$7</f>
        <v>0.66077967155925699</v>
      </c>
      <c r="Q63" s="21">
        <f>+'2016 Hourly Load - RC2016'!Q64/'2016 Hourly Load - RC2016'!$C$7</f>
        <v>0.66606993961215222</v>
      </c>
      <c r="R63" s="21">
        <f>+'2016 Hourly Load - RC2016'!R64/'2016 Hourly Load - RC2016'!$C$7</f>
        <v>0.66107357533997335</v>
      </c>
      <c r="S63" s="21">
        <f>+'2016 Hourly Load - RC2016'!S64/'2016 Hourly Load - RC2016'!$C$7</f>
        <v>0.64721811139191421</v>
      </c>
      <c r="T63" s="21">
        <f>+'2016 Hourly Load - RC2016'!T64/'2016 Hourly Load - RC2016'!$C$7</f>
        <v>0.64705016637436197</v>
      </c>
      <c r="U63" s="21">
        <f>+'2016 Hourly Load - RC2016'!U64/'2016 Hourly Load - RC2016'!$C$7</f>
        <v>0.64809982273406341</v>
      </c>
      <c r="V63" s="21">
        <f>+'2016 Hourly Load - RC2016'!V64/'2016 Hourly Load - RC2016'!$C$7</f>
        <v>0.61732389826761691</v>
      </c>
      <c r="W63" s="21">
        <f>+'2016 Hourly Load - RC2016'!W64/'2016 Hourly Load - RC2016'!$C$7</f>
        <v>0.5668984067475592</v>
      </c>
      <c r="X63" s="21">
        <f>+'2016 Hourly Load - RC2016'!X64/'2016 Hourly Load - RC2016'!$C$7</f>
        <v>0.51974784306977007</v>
      </c>
      <c r="Y63" s="21">
        <f>+'2016 Hourly Load - RC2016'!Y64/'2016 Hourly Load - RC2016'!$C$7</f>
        <v>0.46205872954057836</v>
      </c>
      <c r="AA63" s="22">
        <f t="shared" si="0"/>
        <v>0.66606993961215222</v>
      </c>
    </row>
    <row r="64" spans="1:27" x14ac:dyDescent="0.2">
      <c r="A64" s="17">
        <v>42424</v>
      </c>
      <c r="B64" s="21">
        <f>+'2016 Hourly Load - RC2016'!B65/'2016 Hourly Load - RC2016'!$C$7</f>
        <v>0.40982782908183418</v>
      </c>
      <c r="C64" s="21">
        <f>+'2016 Hourly Load - RC2016'!C65/'2016 Hourly Load - RC2016'!$C$7</f>
        <v>0.38169703864183535</v>
      </c>
      <c r="D64" s="21">
        <f>+'2016 Hourly Load - RC2016'!D65/'2016 Hourly Load - RC2016'!$C$7</f>
        <v>0.36322308671108983</v>
      </c>
      <c r="E64" s="21">
        <f>+'2016 Hourly Load - RC2016'!E65/'2016 Hourly Load - RC2016'!$C$7</f>
        <v>0.35260056435091114</v>
      </c>
      <c r="F64" s="21">
        <f>+'2016 Hourly Load - RC2016'!F65/'2016 Hourly Load - RC2016'!$C$7</f>
        <v>0.35390213823694094</v>
      </c>
      <c r="G64" s="21">
        <f>+'2016 Hourly Load - RC2016'!G65/'2016 Hourly Load - RC2016'!$C$7</f>
        <v>0.37917786337855186</v>
      </c>
      <c r="H64" s="21">
        <f>+'2016 Hourly Load - RC2016'!H65/'2016 Hourly Load - RC2016'!$C$7</f>
        <v>0.42998123118810205</v>
      </c>
      <c r="I64" s="21">
        <f>+'2016 Hourly Load - RC2016'!I65/'2016 Hourly Load - RC2016'!$C$7</f>
        <v>0.467558928865414</v>
      </c>
      <c r="J64" s="21">
        <f>+'2016 Hourly Load - RC2016'!J65/'2016 Hourly Load - RC2016'!$C$7</f>
        <v>0.50400299767424839</v>
      </c>
      <c r="K64" s="21">
        <f>+'2016 Hourly Load - RC2016'!K65/'2016 Hourly Load - RC2016'!$C$7</f>
        <v>0.54800459227293308</v>
      </c>
      <c r="L64" s="21">
        <f>+'2016 Hourly Load - RC2016'!L65/'2016 Hourly Load - RC2016'!$C$7</f>
        <v>0.58835338273985693</v>
      </c>
      <c r="M64" s="21">
        <f>+'2016 Hourly Load - RC2016'!M65/'2016 Hourly Load - RC2016'!$C$7</f>
        <v>0.61677807696057219</v>
      </c>
      <c r="N64" s="21">
        <f>+'2016 Hourly Load - RC2016'!N65/'2016 Hourly Load - RC2016'!$C$7</f>
        <v>0.64453099111107848</v>
      </c>
      <c r="O64" s="21">
        <f>+'2016 Hourly Load - RC2016'!O65/'2016 Hourly Load - RC2016'!$C$7</f>
        <v>0.66346679184009261</v>
      </c>
      <c r="P64" s="21">
        <f>+'2016 Hourly Load - RC2016'!P65/'2016 Hourly Load - RC2016'!$C$7</f>
        <v>0.67509698430558474</v>
      </c>
      <c r="Q64" s="21">
        <f>+'2016 Hourly Load - RC2016'!Q65/'2016 Hourly Load - RC2016'!$C$7</f>
        <v>0.68404005649024102</v>
      </c>
      <c r="R64" s="21">
        <f>+'2016 Hourly Load - RC2016'!R65/'2016 Hourly Load - RC2016'!$C$7</f>
        <v>0.67606266815650995</v>
      </c>
      <c r="S64" s="21">
        <f>+'2016 Hourly Load - RC2016'!S65/'2016 Hourly Load - RC2016'!$C$7</f>
        <v>0.66346679184009261</v>
      </c>
      <c r="T64" s="21">
        <f>+'2016 Hourly Load - RC2016'!T65/'2016 Hourly Load - RC2016'!$C$7</f>
        <v>0.67555883310385334</v>
      </c>
      <c r="U64" s="21">
        <f>+'2016 Hourly Load - RC2016'!U65/'2016 Hourly Load - RC2016'!$C$7</f>
        <v>0.67799403585836071</v>
      </c>
      <c r="V64" s="21">
        <f>+'2016 Hourly Load - RC2016'!V65/'2016 Hourly Load - RC2016'!$C$7</f>
        <v>0.63819106669848169</v>
      </c>
      <c r="W64" s="21">
        <f>+'2016 Hourly Load - RC2016'!W65/'2016 Hourly Load - RC2016'!$C$7</f>
        <v>0.58755564390648374</v>
      </c>
      <c r="X64" s="21">
        <f>+'2016 Hourly Load - RC2016'!X65/'2016 Hourly Load - RC2016'!$C$7</f>
        <v>0.52873290150881447</v>
      </c>
      <c r="Y64" s="21">
        <f>+'2016 Hourly Load - RC2016'!Y65/'2016 Hourly Load - RC2016'!$C$7</f>
        <v>0.46760091511980206</v>
      </c>
      <c r="AA64" s="22">
        <f t="shared" si="0"/>
        <v>0.68404005649024102</v>
      </c>
    </row>
    <row r="65" spans="1:27" x14ac:dyDescent="0.2">
      <c r="A65" s="17">
        <v>42425</v>
      </c>
      <c r="B65" s="21">
        <f>+'2016 Hourly Load - RC2016'!B66/'2016 Hourly Load - RC2016'!$C$7</f>
        <v>0.41427837204696838</v>
      </c>
      <c r="C65" s="21">
        <f>+'2016 Hourly Load - RC2016'!C66/'2016 Hourly Load - RC2016'!$C$7</f>
        <v>0.38127717609795481</v>
      </c>
      <c r="D65" s="21">
        <f>+'2016 Hourly Load - RC2016'!D66/'2016 Hourly Load - RC2016'!$C$7</f>
        <v>0.36141767777240336</v>
      </c>
      <c r="E65" s="21">
        <f>+'2016 Hourly Load - RC2016'!E66/'2016 Hourly Load - RC2016'!$C$7</f>
        <v>0.35045926537712024</v>
      </c>
      <c r="F65" s="21">
        <f>+'2016 Hourly Load - RC2016'!F66/'2016 Hourly Load - RC2016'!$C$7</f>
        <v>0.35129899046488139</v>
      </c>
      <c r="G65" s="21">
        <f>+'2016 Hourly Load - RC2016'!G66/'2016 Hourly Load - RC2016'!$C$7</f>
        <v>0.37686861938720867</v>
      </c>
      <c r="H65" s="21">
        <f>+'2016 Hourly Load - RC2016'!H66/'2016 Hourly Load - RC2016'!$C$7</f>
        <v>0.43401191160935565</v>
      </c>
      <c r="I65" s="21">
        <f>+'2016 Hourly Load - RC2016'!I66/'2016 Hourly Load - RC2016'!$C$7</f>
        <v>0.46621536872499614</v>
      </c>
      <c r="J65" s="21">
        <f>+'2016 Hourly Load - RC2016'!J66/'2016 Hourly Load - RC2016'!$C$7</f>
        <v>0.49946848220033807</v>
      </c>
      <c r="K65" s="21">
        <f>+'2016 Hourly Load - RC2016'!K66/'2016 Hourly Load - RC2016'!$C$7</f>
        <v>0.53729809740397838</v>
      </c>
      <c r="L65" s="21">
        <f>+'2016 Hourly Load - RC2016'!L66/'2016 Hourly Load - RC2016'!$C$7</f>
        <v>0.57109703218636509</v>
      </c>
      <c r="M65" s="21">
        <f>+'2016 Hourly Load - RC2016'!M66/'2016 Hourly Load - RC2016'!$C$7</f>
        <v>0.59918583637197587</v>
      </c>
      <c r="N65" s="21">
        <f>+'2016 Hourly Load - RC2016'!N66/'2016 Hourly Load - RC2016'!$C$7</f>
        <v>0.62584710790839271</v>
      </c>
      <c r="O65" s="21">
        <f>+'2016 Hourly Load - RC2016'!O66/'2016 Hourly Load - RC2016'!$C$7</f>
        <v>0.64906550658498874</v>
      </c>
      <c r="P65" s="21">
        <f>+'2016 Hourly Load - RC2016'!P66/'2016 Hourly Load - RC2016'!$C$7</f>
        <v>0.66716158222624178</v>
      </c>
      <c r="Q65" s="21">
        <f>+'2016 Hourly Load - RC2016'!Q66/'2016 Hourly Load - RC2016'!$C$7</f>
        <v>0.67770013207764435</v>
      </c>
      <c r="R65" s="21">
        <f>+'2016 Hourly Load - RC2016'!R66/'2016 Hourly Load - RC2016'!$C$7</f>
        <v>0.67459314925292801</v>
      </c>
      <c r="S65" s="21">
        <f>+'2016 Hourly Load - RC2016'!S66/'2016 Hourly Load - RC2016'!$C$7</f>
        <v>0.65624515608534673</v>
      </c>
      <c r="T65" s="21">
        <f>+'2016 Hourly Load - RC2016'!T66/'2016 Hourly Load - RC2016'!$C$7</f>
        <v>0.65993994647149579</v>
      </c>
      <c r="U65" s="21">
        <f>+'2016 Hourly Load - RC2016'!U66/'2016 Hourly Load - RC2016'!$C$7</f>
        <v>0.66006590523466002</v>
      </c>
      <c r="V65" s="21">
        <f>+'2016 Hourly Load - RC2016'!V66/'2016 Hourly Load - RC2016'!$C$7</f>
        <v>0.62446156151358678</v>
      </c>
      <c r="W65" s="21">
        <f>+'2016 Hourly Load - RC2016'!W66/'2016 Hourly Load - RC2016'!$C$7</f>
        <v>0.57361620744964859</v>
      </c>
      <c r="X65" s="21">
        <f>+'2016 Hourly Load - RC2016'!X66/'2016 Hourly Load - RC2016'!$C$7</f>
        <v>0.51907606299956122</v>
      </c>
      <c r="Y65" s="21">
        <f>+'2016 Hourly Load - RC2016'!Y66/'2016 Hourly Load - RC2016'!$C$7</f>
        <v>0.45697839275962332</v>
      </c>
      <c r="AA65" s="22">
        <f t="shared" si="0"/>
        <v>0.67770013207764435</v>
      </c>
    </row>
    <row r="66" spans="1:27" x14ac:dyDescent="0.2">
      <c r="A66" s="17">
        <v>42426</v>
      </c>
      <c r="B66" s="21">
        <f>+'2016 Hourly Load - RC2016'!B67/'2016 Hourly Load - RC2016'!$C$7</f>
        <v>0.40424365724822248</v>
      </c>
      <c r="C66" s="21">
        <f>+'2016 Hourly Load - RC2016'!C67/'2016 Hourly Load - RC2016'!$C$7</f>
        <v>0.37094855751849248</v>
      </c>
      <c r="D66" s="21">
        <f>+'2016 Hourly Load - RC2016'!D67/'2016 Hourly Load - RC2016'!$C$7</f>
        <v>0.35041727912273218</v>
      </c>
      <c r="E66" s="21">
        <f>+'2016 Hourly Load - RC2016'!E67/'2016 Hourly Load - RC2016'!$C$7</f>
        <v>0.34084441312225489</v>
      </c>
      <c r="F66" s="21">
        <f>+'2016 Hourly Load - RC2016'!F67/'2016 Hourly Load - RC2016'!$C$7</f>
        <v>0.34155817944685191</v>
      </c>
      <c r="G66" s="21">
        <f>+'2016 Hourly Load - RC2016'!G67/'2016 Hourly Load - RC2016'!$C$7</f>
        <v>0.36393685303568685</v>
      </c>
      <c r="H66" s="21">
        <f>+'2016 Hourly Load - RC2016'!H67/'2016 Hourly Load - RC2016'!$C$7</f>
        <v>0.419064805047207</v>
      </c>
      <c r="I66" s="21">
        <f>+'2016 Hourly Load - RC2016'!I67/'2016 Hourly Load - RC2016'!$C$7</f>
        <v>0.4540813412068474</v>
      </c>
      <c r="J66" s="21">
        <f>+'2016 Hourly Load - RC2016'!J67/'2016 Hourly Load - RC2016'!$C$7</f>
        <v>0.48305185673460738</v>
      </c>
      <c r="K66" s="21">
        <f>+'2016 Hourly Load - RC2016'!K67/'2016 Hourly Load - RC2016'!$C$7</f>
        <v>0.51525531385024792</v>
      </c>
      <c r="L66" s="21">
        <f>+'2016 Hourly Load - RC2016'!L67/'2016 Hourly Load - RC2016'!$C$7</f>
        <v>0.55774540329096256</v>
      </c>
      <c r="M66" s="21">
        <f>+'2016 Hourly Load - RC2016'!M67/'2016 Hourly Load - RC2016'!$C$7</f>
        <v>0.58596016623973757</v>
      </c>
      <c r="N66" s="21">
        <f>+'2016 Hourly Load - RC2016'!N67/'2016 Hourly Load - RC2016'!$C$7</f>
        <v>0.61110993261818425</v>
      </c>
      <c r="O66" s="21">
        <f>+'2016 Hourly Load - RC2016'!O67/'2016 Hourly Load - RC2016'!$C$7</f>
        <v>0.62824032440851196</v>
      </c>
      <c r="P66" s="21">
        <f>+'2016 Hourly Load - RC2016'!P67/'2016 Hourly Load - RC2016'!$C$7</f>
        <v>0.63915675054940713</v>
      </c>
      <c r="Q66" s="21">
        <f>+'2016 Hourly Load - RC2016'!Q67/'2016 Hourly Load - RC2016'!$C$7</f>
        <v>0.64138202203197414</v>
      </c>
      <c r="R66" s="21">
        <f>+'2016 Hourly Load - RC2016'!R67/'2016 Hourly Load - RC2016'!$C$7</f>
        <v>0.63168319726833266</v>
      </c>
      <c r="S66" s="21">
        <f>+'2016 Hourly Load - RC2016'!S67/'2016 Hourly Load - RC2016'!$C$7</f>
        <v>0.6249653965662435</v>
      </c>
      <c r="T66" s="21">
        <f>+'2016 Hourly Load - RC2016'!T67/'2016 Hourly Load - RC2016'!$C$7</f>
        <v>0.6424736646460637</v>
      </c>
      <c r="U66" s="21">
        <f>+'2016 Hourly Load - RC2016'!U67/'2016 Hourly Load - RC2016'!$C$7</f>
        <v>0.64192784333901887</v>
      </c>
      <c r="V66" s="21">
        <f>+'2016 Hourly Load - RC2016'!V67/'2016 Hourly Load - RC2016'!$C$7</f>
        <v>0.61190767145155733</v>
      </c>
      <c r="W66" s="21">
        <f>+'2016 Hourly Load - RC2016'!W67/'2016 Hourly Load - RC2016'!$C$7</f>
        <v>0.56966949953717105</v>
      </c>
      <c r="X66" s="21">
        <f>+'2016 Hourly Load - RC2016'!X67/'2016 Hourly Load - RC2016'!$C$7</f>
        <v>0.51735462656965081</v>
      </c>
      <c r="Y66" s="21">
        <f>+'2016 Hourly Load - RC2016'!Y67/'2016 Hourly Load - RC2016'!$C$7</f>
        <v>0.46176482575986194</v>
      </c>
      <c r="AA66" s="22">
        <f t="shared" si="0"/>
        <v>0.6424736646460637</v>
      </c>
    </row>
    <row r="67" spans="1:27" x14ac:dyDescent="0.2">
      <c r="A67" s="17">
        <v>42427</v>
      </c>
      <c r="B67" s="21">
        <f>+'2016 Hourly Load - RC2016'!B68/'2016 Hourly Load - RC2016'!$C$7</f>
        <v>0.41339666070481917</v>
      </c>
      <c r="C67" s="21">
        <f>+'2016 Hourly Load - RC2016'!C68/'2016 Hourly Load - RC2016'!$C$7</f>
        <v>0.38534984277359641</v>
      </c>
      <c r="D67" s="21">
        <f>+'2016 Hourly Load - RC2016'!D68/'2016 Hourly Load - RC2016'!$C$7</f>
        <v>0.37031876370267158</v>
      </c>
      <c r="E67" s="21">
        <f>+'2016 Hourly Load - RC2016'!E68/'2016 Hourly Load - RC2016'!$C$7</f>
        <v>0.36326507296547789</v>
      </c>
      <c r="F67" s="21">
        <f>+'2016 Hourly Load - RC2016'!F68/'2016 Hourly Load - RC2016'!$C$7</f>
        <v>0.36549034444804496</v>
      </c>
      <c r="G67" s="21">
        <f>+'2016 Hourly Load - RC2016'!G68/'2016 Hourly Load - RC2016'!$C$7</f>
        <v>0.39001031701067079</v>
      </c>
      <c r="H67" s="21">
        <f>+'2016 Hourly Load - RC2016'!H68/'2016 Hourly Load - RC2016'!$C$7</f>
        <v>0.44727956799598195</v>
      </c>
      <c r="I67" s="21">
        <f>+'2016 Hourly Load - RC2016'!I68/'2016 Hourly Load - RC2016'!$C$7</f>
        <v>0.47860131376947324</v>
      </c>
      <c r="J67" s="21">
        <f>+'2016 Hourly Load - RC2016'!J68/'2016 Hourly Load - RC2016'!$C$7</f>
        <v>0.49720122446338294</v>
      </c>
      <c r="K67" s="21">
        <f>+'2016 Hourly Load - RC2016'!K68/'2016 Hourly Load - RC2016'!$C$7</f>
        <v>0.52025167812242679</v>
      </c>
      <c r="L67" s="21">
        <f>+'2016 Hourly Load - RC2016'!L68/'2016 Hourly Load - RC2016'!$C$7</f>
        <v>0.54535945824648546</v>
      </c>
      <c r="M67" s="21">
        <f>+'2016 Hourly Load - RC2016'!M68/'2016 Hourly Load - RC2016'!$C$7</f>
        <v>0.54006919019359023</v>
      </c>
      <c r="N67" s="21">
        <f>+'2016 Hourly Load - RC2016'!N68/'2016 Hourly Load - RC2016'!$C$7</f>
        <v>0.56496703904570855</v>
      </c>
      <c r="O67" s="21">
        <f>+'2016 Hourly Load - RC2016'!O68/'2016 Hourly Load - RC2016'!$C$7</f>
        <v>0.56836792565114125</v>
      </c>
      <c r="P67" s="21">
        <f>+'2016 Hourly Load - RC2016'!P68/'2016 Hourly Load - RC2016'!$C$7</f>
        <v>0.56710833801949956</v>
      </c>
      <c r="Q67" s="21">
        <f>+'2016 Hourly Load - RC2016'!Q68/'2016 Hourly Load - RC2016'!$C$7</f>
        <v>0.56400135519478323</v>
      </c>
      <c r="R67" s="21">
        <f>+'2016 Hourly Load - RC2016'!R68/'2016 Hourly Load - RC2016'!$C$7</f>
        <v>0.55724156823830595</v>
      </c>
      <c r="S67" s="21">
        <f>+'2016 Hourly Load - RC2016'!S68/'2016 Hourly Load - RC2016'!$C$7</f>
        <v>0.56828395314236513</v>
      </c>
      <c r="T67" s="21">
        <f>+'2016 Hourly Load - RC2016'!T68/'2016 Hourly Load - RC2016'!$C$7</f>
        <v>0.5886472865205733</v>
      </c>
      <c r="U67" s="21">
        <f>+'2016 Hourly Load - RC2016'!U68/'2016 Hourly Load - RC2016'!$C$7</f>
        <v>0.59225810439794635</v>
      </c>
      <c r="V67" s="21">
        <f>+'2016 Hourly Load - RC2016'!V68/'2016 Hourly Load - RC2016'!$C$7</f>
        <v>0.56736025554582792</v>
      </c>
      <c r="W67" s="21">
        <f>+'2016 Hourly Load - RC2016'!W68/'2016 Hourly Load - RC2016'!$C$7</f>
        <v>0.52432434479806844</v>
      </c>
      <c r="X67" s="21">
        <f>+'2016 Hourly Load - RC2016'!X68/'2016 Hourly Load - RC2016'!$C$7</f>
        <v>0.47368892200607043</v>
      </c>
      <c r="Y67" s="21">
        <f>+'2016 Hourly Load - RC2016'!Y68/'2016 Hourly Load - RC2016'!$C$7</f>
        <v>0.42284356794213218</v>
      </c>
      <c r="AA67" s="22">
        <f t="shared" si="0"/>
        <v>0.59225810439794635</v>
      </c>
    </row>
    <row r="68" spans="1:27" x14ac:dyDescent="0.2">
      <c r="A68" s="17">
        <v>42428</v>
      </c>
      <c r="B68" s="21">
        <f>+'2016 Hourly Load - RC2016'!B69/'2016 Hourly Load - RC2016'!$C$7</f>
        <v>0.37959772592243246</v>
      </c>
      <c r="C68" s="21">
        <f>+'2016 Hourly Load - RC2016'!C69/'2016 Hourly Load - RC2016'!$C$7</f>
        <v>0.35478384957909015</v>
      </c>
      <c r="D68" s="21">
        <f>+'2016 Hourly Load - RC2016'!D69/'2016 Hourly Load - RC2016'!$C$7</f>
        <v>0.34327961587676226</v>
      </c>
      <c r="E68" s="21">
        <f>+'2016 Hourly Load - RC2016'!E69/'2016 Hourly Load - RC2016'!$C$7</f>
        <v>0.33966879799938926</v>
      </c>
      <c r="F68" s="21">
        <f>+'2016 Hourly Load - RC2016'!F69/'2016 Hourly Load - RC2016'!$C$7</f>
        <v>0.34500105230667266</v>
      </c>
      <c r="G68" s="21">
        <f>+'2016 Hourly Load - RC2016'!G69/'2016 Hourly Load - RC2016'!$C$7</f>
        <v>0.37514718295729826</v>
      </c>
      <c r="H68" s="21">
        <f>+'2016 Hourly Load - RC2016'!H69/'2016 Hourly Load - RC2016'!$C$7</f>
        <v>0.43896628962714646</v>
      </c>
      <c r="I68" s="21">
        <f>+'2016 Hourly Load - RC2016'!I69/'2016 Hourly Load - RC2016'!$C$7</f>
        <v>0.47536837218159272</v>
      </c>
      <c r="J68" s="21">
        <f>+'2016 Hourly Load - RC2016'!J69/'2016 Hourly Load - RC2016'!$C$7</f>
        <v>0.48674664712075649</v>
      </c>
      <c r="K68" s="21">
        <f>+'2016 Hourly Load - RC2016'!K69/'2016 Hourly Load - RC2016'!$C$7</f>
        <v>0.49371636534917412</v>
      </c>
      <c r="L68" s="21">
        <f>+'2016 Hourly Load - RC2016'!L69/'2016 Hourly Load - RC2016'!$C$7</f>
        <v>0.49921656467400971</v>
      </c>
      <c r="M68" s="21">
        <f>+'2016 Hourly Load - RC2016'!M69/'2016 Hourly Load - RC2016'!$C$7</f>
        <v>0.50089601484953206</v>
      </c>
      <c r="N68" s="21">
        <f>+'2016 Hourly Load - RC2016'!N69/'2016 Hourly Load - RC2016'!$C$7</f>
        <v>0.50123190488463654</v>
      </c>
      <c r="O68" s="21">
        <f>+'2016 Hourly Load - RC2016'!O69/'2016 Hourly Load - RC2016'!$C$7</f>
        <v>0.50396101141986027</v>
      </c>
      <c r="P68" s="21">
        <f>+'2016 Hourly Load - RC2016'!P69/'2016 Hourly Load - RC2016'!$C$7</f>
        <v>0.50694203548141248</v>
      </c>
      <c r="Q68" s="21">
        <f>+'2016 Hourly Load - RC2016'!Q69/'2016 Hourly Load - RC2016'!$C$7</f>
        <v>0.51109867466583014</v>
      </c>
      <c r="R68" s="21">
        <f>+'2016 Hourly Load - RC2016'!R69/'2016 Hourly Load - RC2016'!$C$7</f>
        <v>0.51370182243788975</v>
      </c>
      <c r="S68" s="21">
        <f>+'2016 Hourly Load - RC2016'!S69/'2016 Hourly Load - RC2016'!$C$7</f>
        <v>0.51030093583245706</v>
      </c>
      <c r="T68" s="21">
        <f>+'2016 Hourly Load - RC2016'!T69/'2016 Hourly Load - RC2016'!$C$7</f>
        <v>0.52218304582427744</v>
      </c>
      <c r="U68" s="21">
        <f>+'2016 Hourly Load - RC2016'!U69/'2016 Hourly Load - RC2016'!$C$7</f>
        <v>0.52923673656147119</v>
      </c>
      <c r="V68" s="21">
        <f>+'2016 Hourly Load - RC2016'!V69/'2016 Hourly Load - RC2016'!$C$7</f>
        <v>0.50652217293753188</v>
      </c>
      <c r="W68" s="21">
        <f>+'2016 Hourly Load - RC2016'!W69/'2016 Hourly Load - RC2016'!$C$7</f>
        <v>0.47662795981323447</v>
      </c>
      <c r="X68" s="21">
        <f>+'2016 Hourly Load - RC2016'!X69/'2016 Hourly Load - RC2016'!$C$7</f>
        <v>0.44106560234654935</v>
      </c>
      <c r="Y68" s="21">
        <f>+'2016 Hourly Load - RC2016'!Y69/'2016 Hourly Load - RC2016'!$C$7</f>
        <v>0.40054886686207342</v>
      </c>
      <c r="AA68" s="22">
        <f t="shared" si="0"/>
        <v>0.52923673656147119</v>
      </c>
    </row>
    <row r="69" spans="1:27" x14ac:dyDescent="0.2">
      <c r="A69" s="17">
        <v>42429</v>
      </c>
      <c r="B69" s="21">
        <f>+'2016 Hourly Load - RC2016'!B70/'2016 Hourly Load - RC2016'!$C$7</f>
        <v>0.37959772592243246</v>
      </c>
      <c r="C69" s="21">
        <f>+'2016 Hourly Load - RC2016'!C70/'2016 Hourly Load - RC2016'!$C$7</f>
        <v>0.35478384957909015</v>
      </c>
      <c r="D69" s="21">
        <f>+'2016 Hourly Load - RC2016'!D70/'2016 Hourly Load - RC2016'!$C$7</f>
        <v>0.34327961587676226</v>
      </c>
      <c r="E69" s="21">
        <f>+'2016 Hourly Load - RC2016'!E70/'2016 Hourly Load - RC2016'!$C$7</f>
        <v>0.33966879799938926</v>
      </c>
      <c r="F69" s="21">
        <f>+'2016 Hourly Load - RC2016'!F70/'2016 Hourly Load - RC2016'!$C$7</f>
        <v>0.34500105230667266</v>
      </c>
      <c r="G69" s="21">
        <f>+'2016 Hourly Load - RC2016'!G70/'2016 Hourly Load - RC2016'!$C$7</f>
        <v>0.37514718295729826</v>
      </c>
      <c r="H69" s="21">
        <f>+'2016 Hourly Load - RC2016'!H70/'2016 Hourly Load - RC2016'!$C$7</f>
        <v>0.43896628962714646</v>
      </c>
      <c r="I69" s="21">
        <f>+'2016 Hourly Load - RC2016'!I70/'2016 Hourly Load - RC2016'!$C$7</f>
        <v>0.47536837218159272</v>
      </c>
      <c r="J69" s="21">
        <f>+'2016 Hourly Load - RC2016'!J70/'2016 Hourly Load - RC2016'!$C$7</f>
        <v>0.48674664712075649</v>
      </c>
      <c r="K69" s="21">
        <f>+'2016 Hourly Load - RC2016'!K70/'2016 Hourly Load - RC2016'!$C$7</f>
        <v>0.49371636534917412</v>
      </c>
      <c r="L69" s="21">
        <f>+'2016 Hourly Load - RC2016'!L70/'2016 Hourly Load - RC2016'!$C$7</f>
        <v>0.49921656467400971</v>
      </c>
      <c r="M69" s="21">
        <f>+'2016 Hourly Load - RC2016'!M70/'2016 Hourly Load - RC2016'!$C$7</f>
        <v>0.50089601484953206</v>
      </c>
      <c r="N69" s="21">
        <f>+'2016 Hourly Load - RC2016'!N70/'2016 Hourly Load - RC2016'!$C$7</f>
        <v>0.50123190488463654</v>
      </c>
      <c r="O69" s="21">
        <f>+'2016 Hourly Load - RC2016'!O70/'2016 Hourly Load - RC2016'!$C$7</f>
        <v>0.50396101141986027</v>
      </c>
      <c r="P69" s="21">
        <f>+'2016 Hourly Load - RC2016'!P70/'2016 Hourly Load - RC2016'!$C$7</f>
        <v>0.50694203548141248</v>
      </c>
      <c r="Q69" s="21">
        <f>+'2016 Hourly Load - RC2016'!Q70/'2016 Hourly Load - RC2016'!$C$7</f>
        <v>0.51109867466583014</v>
      </c>
      <c r="R69" s="21">
        <f>+'2016 Hourly Load - RC2016'!R70/'2016 Hourly Load - RC2016'!$C$7</f>
        <v>0.51370182243788975</v>
      </c>
      <c r="S69" s="21">
        <f>+'2016 Hourly Load - RC2016'!S70/'2016 Hourly Load - RC2016'!$C$7</f>
        <v>0.51030093583245706</v>
      </c>
      <c r="T69" s="21">
        <f>+'2016 Hourly Load - RC2016'!T70/'2016 Hourly Load - RC2016'!$C$7</f>
        <v>0.52218304582427744</v>
      </c>
      <c r="U69" s="21">
        <f>+'2016 Hourly Load - RC2016'!U70/'2016 Hourly Load - RC2016'!$C$7</f>
        <v>0.52923673656147119</v>
      </c>
      <c r="V69" s="21">
        <f>+'2016 Hourly Load - RC2016'!V70/'2016 Hourly Load - RC2016'!$C$7</f>
        <v>0.50652217293753188</v>
      </c>
      <c r="W69" s="21">
        <f>+'2016 Hourly Load - RC2016'!W70/'2016 Hourly Load - RC2016'!$C$7</f>
        <v>0.47662795981323447</v>
      </c>
      <c r="X69" s="21">
        <f>+'2016 Hourly Load - RC2016'!X70/'2016 Hourly Load - RC2016'!$C$7</f>
        <v>0.44106560234654935</v>
      </c>
      <c r="Y69" s="21">
        <f>+'2016 Hourly Load - RC2016'!Y70/'2016 Hourly Load - RC2016'!$C$7</f>
        <v>0.40054886686207342</v>
      </c>
      <c r="AA69" s="22">
        <f t="shared" ref="AA69" si="1">MAX(B69:Y69)</f>
        <v>0.52923673656147119</v>
      </c>
    </row>
    <row r="70" spans="1:27" x14ac:dyDescent="0.2">
      <c r="A70" s="17">
        <v>42430</v>
      </c>
      <c r="B70" s="21">
        <f>+'2016 Hourly Load - RC2016'!B71/'2016 Hourly Load - RC2016'!$C$7</f>
        <v>0.36427274307079127</v>
      </c>
      <c r="C70" s="21">
        <f>+'2016 Hourly Load - RC2016'!C71/'2016 Hourly Load - RC2016'!$C$7</f>
        <v>0.34139023442929967</v>
      </c>
      <c r="D70" s="21">
        <f>+'2016 Hourly Load - RC2016'!D71/'2016 Hourly Load - RC2016'!$C$7</f>
        <v>0.32887833062165839</v>
      </c>
      <c r="E70" s="21">
        <f>+'2016 Hourly Load - RC2016'!E71/'2016 Hourly Load - RC2016'!$C$7</f>
        <v>0.32342011755121081</v>
      </c>
      <c r="F70" s="21">
        <f>+'2016 Hourly Load - RC2016'!F71/'2016 Hourly Load - RC2016'!$C$7</f>
        <v>0.32556141652500181</v>
      </c>
      <c r="G70" s="21">
        <f>+'2016 Hourly Load - RC2016'!G71/'2016 Hourly Load - RC2016'!$C$7</f>
        <v>0.33870311414846394</v>
      </c>
      <c r="H70" s="21">
        <f>+'2016 Hourly Load - RC2016'!H71/'2016 Hourly Load - RC2016'!$C$7</f>
        <v>0.36402082554446297</v>
      </c>
      <c r="I70" s="21">
        <f>+'2016 Hourly Load - RC2016'!I71/'2016 Hourly Load - RC2016'!$C$7</f>
        <v>0.39815565036195411</v>
      </c>
      <c r="J70" s="21">
        <f>+'2016 Hourly Load - RC2016'!J71/'2016 Hourly Load - RC2016'!$C$7</f>
        <v>0.44098162983777323</v>
      </c>
      <c r="K70" s="21">
        <f>+'2016 Hourly Load - RC2016'!K71/'2016 Hourly Load - RC2016'!$C$7</f>
        <v>0.46911242027777217</v>
      </c>
      <c r="L70" s="21">
        <f>+'2016 Hourly Load - RC2016'!L71/'2016 Hourly Load - RC2016'!$C$7</f>
        <v>0.48683061962953261</v>
      </c>
      <c r="M70" s="21">
        <f>+'2016 Hourly Load - RC2016'!M71/'2016 Hourly Load - RC2016'!$C$7</f>
        <v>0.49598362308612925</v>
      </c>
      <c r="N70" s="21">
        <f>+'2016 Hourly Load - RC2016'!N71/'2016 Hourly Load - RC2016'!$C$7</f>
        <v>0.50471676399884535</v>
      </c>
      <c r="O70" s="21">
        <f>+'2016 Hourly Load - RC2016'!O71/'2016 Hourly Load - RC2016'!$C$7</f>
        <v>0.51332394614839716</v>
      </c>
      <c r="P70" s="21">
        <f>+'2016 Hourly Load - RC2016'!P71/'2016 Hourly Load - RC2016'!$C$7</f>
        <v>0.51970585681538206</v>
      </c>
      <c r="Q70" s="21">
        <f>+'2016 Hourly Load - RC2016'!Q71/'2016 Hourly Load - RC2016'!$C$7</f>
        <v>0.52789317642105327</v>
      </c>
      <c r="R70" s="21">
        <f>+'2016 Hourly Load - RC2016'!R71/'2016 Hourly Load - RC2016'!$C$7</f>
        <v>0.52890084652636671</v>
      </c>
      <c r="S70" s="21">
        <f>+'2016 Hourly Load - RC2016'!S71/'2016 Hourly Load - RC2016'!$C$7</f>
        <v>0.5220151008067252</v>
      </c>
      <c r="T70" s="21">
        <f>+'2016 Hourly Load - RC2016'!T71/'2016 Hourly Load - RC2016'!$C$7</f>
        <v>0.52260290836815804</v>
      </c>
      <c r="U70" s="21">
        <f>+'2016 Hourly Load - RC2016'!U71/'2016 Hourly Load - RC2016'!$C$7</f>
        <v>0.53221776062302328</v>
      </c>
      <c r="V70" s="21">
        <f>+'2016 Hourly Load - RC2016'!V71/'2016 Hourly Load - RC2016'!$C$7</f>
        <v>0.50614429664803928</v>
      </c>
      <c r="W70" s="21">
        <f>+'2016 Hourly Load - RC2016'!W71/'2016 Hourly Load - RC2016'!$C$7</f>
        <v>0.47687987733956283</v>
      </c>
      <c r="X70" s="21">
        <f>+'2016 Hourly Load - RC2016'!X71/'2016 Hourly Load - RC2016'!$C$7</f>
        <v>0.44324888757472836</v>
      </c>
      <c r="Y70" s="21">
        <f>+'2016 Hourly Load - RC2016'!Y71/'2016 Hourly Load - RC2016'!$C$7</f>
        <v>0.40248023456392412</v>
      </c>
      <c r="AA70" s="22">
        <f t="shared" si="0"/>
        <v>0.53221776062302328</v>
      </c>
    </row>
    <row r="71" spans="1:27" x14ac:dyDescent="0.2">
      <c r="A71" s="17">
        <v>42431</v>
      </c>
      <c r="B71" s="21">
        <f>+'2016 Hourly Load - RC2016'!B72/'2016 Hourly Load - RC2016'!$C$7</f>
        <v>0.36645602829897034</v>
      </c>
      <c r="C71" s="21">
        <f>+'2016 Hourly Load - RC2016'!C72/'2016 Hourly Load - RC2016'!$C$7</f>
        <v>0.3436574921662548</v>
      </c>
      <c r="D71" s="21">
        <f>+'2016 Hourly Load - RC2016'!D72/'2016 Hourly Load - RC2016'!$C$7</f>
        <v>0.33072572581473297</v>
      </c>
      <c r="E71" s="21">
        <f>+'2016 Hourly Load - RC2016'!E72/'2016 Hourly Load - RC2016'!$C$7</f>
        <v>0.31913751960362891</v>
      </c>
      <c r="F71" s="21">
        <f>+'2016 Hourly Load - RC2016'!F72/'2016 Hourly Load - RC2016'!$C$7</f>
        <v>0.31741608317371856</v>
      </c>
      <c r="G71" s="21">
        <f>+'2016 Hourly Load - RC2016'!G72/'2016 Hourly Load - RC2016'!$C$7</f>
        <v>0.32392395260386753</v>
      </c>
      <c r="H71" s="21">
        <f>+'2016 Hourly Load - RC2016'!H72/'2016 Hourly Load - RC2016'!$C$7</f>
        <v>0.3398367430169415</v>
      </c>
      <c r="I71" s="21">
        <f>+'2016 Hourly Load - RC2016'!I72/'2016 Hourly Load - RC2016'!$C$7</f>
        <v>0.36746369840428372</v>
      </c>
      <c r="J71" s="21">
        <f>+'2016 Hourly Load - RC2016'!J72/'2016 Hourly Load - RC2016'!$C$7</f>
        <v>0.42112213151222189</v>
      </c>
      <c r="K71" s="21">
        <f>+'2016 Hourly Load - RC2016'!K72/'2016 Hourly Load - RC2016'!$C$7</f>
        <v>0.46566954741795136</v>
      </c>
      <c r="L71" s="21">
        <f>+'2016 Hourly Load - RC2016'!L72/'2016 Hourly Load - RC2016'!$C$7</f>
        <v>0.493632392840398</v>
      </c>
      <c r="M71" s="21">
        <f>+'2016 Hourly Load - RC2016'!M72/'2016 Hourly Load - RC2016'!$C$7</f>
        <v>0.51382778120105388</v>
      </c>
      <c r="N71" s="21">
        <f>+'2016 Hourly Load - RC2016'!N72/'2016 Hourly Load - RC2016'!$C$7</f>
        <v>0.52927872281585919</v>
      </c>
      <c r="O71" s="21">
        <f>+'2016 Hourly Load - RC2016'!O72/'2016 Hourly Load - RC2016'!$C$7</f>
        <v>0.54439377439556014</v>
      </c>
      <c r="P71" s="21">
        <f>+'2016 Hourly Load - RC2016'!P72/'2016 Hourly Load - RC2016'!$C$7</f>
        <v>0.5549323242469627</v>
      </c>
      <c r="Q71" s="21">
        <f>+'2016 Hourly Load - RC2016'!Q72/'2016 Hourly Load - RC2016'!$C$7</f>
        <v>0.56416930021233547</v>
      </c>
      <c r="R71" s="21">
        <f>+'2016 Hourly Load - RC2016'!R72/'2016 Hourly Load - RC2016'!$C$7</f>
        <v>0.56715032427388756</v>
      </c>
      <c r="S71" s="21">
        <f>+'2016 Hourly Load - RC2016'!S72/'2016 Hourly Load - RC2016'!$C$7</f>
        <v>0.56009663353669381</v>
      </c>
      <c r="T71" s="21">
        <f>+'2016 Hourly Load - RC2016'!T72/'2016 Hourly Load - RC2016'!$C$7</f>
        <v>0.56295169883508178</v>
      </c>
      <c r="U71" s="21">
        <f>+'2016 Hourly Load - RC2016'!U72/'2016 Hourly Load - RC2016'!$C$7</f>
        <v>0.57319634490576798</v>
      </c>
      <c r="V71" s="21">
        <f>+'2016 Hourly Load - RC2016'!V72/'2016 Hourly Load - RC2016'!$C$7</f>
        <v>0.54397391185167954</v>
      </c>
      <c r="W71" s="21">
        <f>+'2016 Hourly Load - RC2016'!W72/'2016 Hourly Load - RC2016'!$C$7</f>
        <v>0.50442286021812899</v>
      </c>
      <c r="X71" s="21">
        <f>+'2016 Hourly Load - RC2016'!X72/'2016 Hourly Load - RC2016'!$C$7</f>
        <v>0.45907770547902627</v>
      </c>
      <c r="Y71" s="21">
        <f>+'2016 Hourly Load - RC2016'!Y72/'2016 Hourly Load - RC2016'!$C$7</f>
        <v>0.4090300902484611</v>
      </c>
      <c r="AA71" s="22">
        <f t="shared" si="0"/>
        <v>0.57319634490576798</v>
      </c>
    </row>
    <row r="72" spans="1:27" x14ac:dyDescent="0.2">
      <c r="A72" s="17">
        <v>42432</v>
      </c>
      <c r="B72" s="21">
        <f>+'2016 Hourly Load - RC2016'!B73/'2016 Hourly Load - RC2016'!$C$7</f>
        <v>0.37174629635186557</v>
      </c>
      <c r="C72" s="21">
        <f>+'2016 Hourly Load - RC2016'!C73/'2016 Hourly Load - RC2016'!$C$7</f>
        <v>0.34088639937664295</v>
      </c>
      <c r="D72" s="21">
        <f>+'2016 Hourly Load - RC2016'!D73/'2016 Hourly Load - RC2016'!$C$7</f>
        <v>0.32404991136703171</v>
      </c>
      <c r="E72" s="21">
        <f>+'2016 Hourly Load - RC2016'!E73/'2016 Hourly Load - RC2016'!$C$7</f>
        <v>0.31775197320882298</v>
      </c>
      <c r="F72" s="21">
        <f>+'2016 Hourly Load - RC2016'!F73/'2016 Hourly Load - RC2016'!$C$7</f>
        <v>0.32136279108619603</v>
      </c>
      <c r="G72" s="21">
        <f>+'2016 Hourly Load - RC2016'!G73/'2016 Hourly Load - RC2016'!$C$7</f>
        <v>0.3487798152015979</v>
      </c>
      <c r="H72" s="21">
        <f>+'2016 Hourly Load - RC2016'!H73/'2016 Hourly Load - RC2016'!$C$7</f>
        <v>0.40436961601138666</v>
      </c>
      <c r="I72" s="21">
        <f>+'2016 Hourly Load - RC2016'!I73/'2016 Hourly Load - RC2016'!$C$7</f>
        <v>0.43934416591663894</v>
      </c>
      <c r="J72" s="21">
        <f>+'2016 Hourly Load - RC2016'!J73/'2016 Hourly Load - RC2016'!$C$7</f>
        <v>0.47070789794451834</v>
      </c>
      <c r="K72" s="21">
        <f>+'2016 Hourly Load - RC2016'!K73/'2016 Hourly Load - RC2016'!$C$7</f>
        <v>0.50551450283221844</v>
      </c>
      <c r="L72" s="21">
        <f>+'2016 Hourly Load - RC2016'!L73/'2016 Hourly Load - RC2016'!$C$7</f>
        <v>0.53775994620224699</v>
      </c>
      <c r="M72" s="21">
        <f>+'2016 Hourly Load - RC2016'!M73/'2016 Hourly Load - RC2016'!$C$7</f>
        <v>0.5613142349139475</v>
      </c>
      <c r="N72" s="21">
        <f>+'2016 Hourly Load - RC2016'!N73/'2016 Hourly Load - RC2016'!$C$7</f>
        <v>0.5843646885729914</v>
      </c>
      <c r="O72" s="21">
        <f>+'2016 Hourly Load - RC2016'!O73/'2016 Hourly Load - RC2016'!$C$7</f>
        <v>0.60665938965305022</v>
      </c>
      <c r="P72" s="21">
        <f>+'2016 Hourly Load - RC2016'!P73/'2016 Hourly Load - RC2016'!$C$7</f>
        <v>0.62080875738182573</v>
      </c>
      <c r="Q72" s="21">
        <f>+'2016 Hourly Load - RC2016'!Q73/'2016 Hourly Load - RC2016'!$C$7</f>
        <v>0.63348860620701919</v>
      </c>
      <c r="R72" s="21">
        <f>+'2016 Hourly Load - RC2016'!R73/'2016 Hourly Load - RC2016'!$C$7</f>
        <v>0.63726736910194448</v>
      </c>
      <c r="S72" s="21">
        <f>+'2016 Hourly Load - RC2016'!S73/'2016 Hourly Load - RC2016'!$C$7</f>
        <v>0.62782046186463136</v>
      </c>
      <c r="T72" s="21">
        <f>+'2016 Hourly Load - RC2016'!T73/'2016 Hourly Load - RC2016'!$C$7</f>
        <v>0.62769450310146724</v>
      </c>
      <c r="U72" s="21">
        <f>+'2016 Hourly Load - RC2016'!U73/'2016 Hourly Load - RC2016'!$C$7</f>
        <v>0.63361456497018342</v>
      </c>
      <c r="V72" s="21">
        <f>+'2016 Hourly Load - RC2016'!V73/'2016 Hourly Load - RC2016'!$C$7</f>
        <v>0.59700255114379674</v>
      </c>
      <c r="W72" s="21">
        <f>+'2016 Hourly Load - RC2016'!W73/'2016 Hourly Load - RC2016'!$C$7</f>
        <v>0.54687096340445551</v>
      </c>
      <c r="X72" s="21">
        <f>+'2016 Hourly Load - RC2016'!X73/'2016 Hourly Load - RC2016'!$C$7</f>
        <v>0.49174301139293536</v>
      </c>
      <c r="Y72" s="21">
        <f>+'2016 Hourly Load - RC2016'!Y73/'2016 Hourly Load - RC2016'!$C$7</f>
        <v>0.43031712122320653</v>
      </c>
      <c r="AA72" s="22">
        <f t="shared" si="0"/>
        <v>0.63726736910194448</v>
      </c>
    </row>
    <row r="73" spans="1:27" x14ac:dyDescent="0.2">
      <c r="A73" s="17">
        <v>42433</v>
      </c>
      <c r="B73" s="21">
        <f>+'2016 Hourly Load - RC2016'!B74/'2016 Hourly Load - RC2016'!$C$7</f>
        <v>0.38047943726458167</v>
      </c>
      <c r="C73" s="21">
        <f>+'2016 Hourly Load - RC2016'!C74/'2016 Hourly Load - RC2016'!$C$7</f>
        <v>0.34861187018404566</v>
      </c>
      <c r="D73" s="21">
        <f>+'2016 Hourly Load - RC2016'!D74/'2016 Hourly Load - RC2016'!$C$7</f>
        <v>0.33118757461300158</v>
      </c>
      <c r="E73" s="21">
        <f>+'2016 Hourly Load - RC2016'!E74/'2016 Hourly Load - RC2016'!$C$7</f>
        <v>0.32237046119150942</v>
      </c>
      <c r="F73" s="21">
        <f>+'2016 Hourly Load - RC2016'!F74/'2016 Hourly Load - RC2016'!$C$7</f>
        <v>0.32430182889336007</v>
      </c>
      <c r="G73" s="21">
        <f>+'2016 Hourly Load - RC2016'!G74/'2016 Hourly Load - RC2016'!$C$7</f>
        <v>0.34953556778058292</v>
      </c>
      <c r="H73" s="21">
        <f>+'2016 Hourly Load - RC2016'!H74/'2016 Hourly Load - RC2016'!$C$7</f>
        <v>0.40529331360792392</v>
      </c>
      <c r="I73" s="21">
        <f>+'2016 Hourly Load - RC2016'!I74/'2016 Hourly Load - RC2016'!$C$7</f>
        <v>0.44152745114481801</v>
      </c>
      <c r="J73" s="21">
        <f>+'2016 Hourly Load - RC2016'!J74/'2016 Hourly Load - RC2016'!$C$7</f>
        <v>0.471169746742787</v>
      </c>
      <c r="K73" s="21">
        <f>+'2016 Hourly Load - RC2016'!K74/'2016 Hourly Load - RC2016'!$C$7</f>
        <v>0.50555648908660655</v>
      </c>
      <c r="L73" s="21">
        <f>+'2016 Hourly Load - RC2016'!L74/'2016 Hourly Load - RC2016'!$C$7</f>
        <v>0.53641638606182918</v>
      </c>
      <c r="M73" s="21">
        <f>+'2016 Hourly Load - RC2016'!M74/'2016 Hourly Load - RC2016'!$C$7</f>
        <v>0.56156615244027586</v>
      </c>
      <c r="N73" s="21">
        <f>+'2016 Hourly Load - RC2016'!N74/'2016 Hourly Load - RC2016'!$C$7</f>
        <v>0.58423872980982716</v>
      </c>
      <c r="O73" s="21">
        <f>+'2016 Hourly Load - RC2016'!O74/'2016 Hourly Load - RC2016'!$C$7</f>
        <v>0.60518987074946817</v>
      </c>
      <c r="P73" s="21">
        <f>+'2016 Hourly Load - RC2016'!P74/'2016 Hourly Load - RC2016'!$C$7</f>
        <v>0.62299204261000474</v>
      </c>
      <c r="Q73" s="21">
        <f>+'2016 Hourly Load - RC2016'!Q74/'2016 Hourly Load - RC2016'!$C$7</f>
        <v>0.63617572648785492</v>
      </c>
      <c r="R73" s="21">
        <f>+'2016 Hourly Load - RC2016'!R74/'2016 Hourly Load - RC2016'!$C$7</f>
        <v>0.63936668182134737</v>
      </c>
      <c r="S73" s="21">
        <f>+'2016 Hourly Load - RC2016'!S74/'2016 Hourly Load - RC2016'!$C$7</f>
        <v>0.62945792578576565</v>
      </c>
      <c r="T73" s="21">
        <f>+'2016 Hourly Load - RC2016'!T74/'2016 Hourly Load - RC2016'!$C$7</f>
        <v>0.63046559589107898</v>
      </c>
      <c r="U73" s="21">
        <f>+'2016 Hourly Load - RC2016'!U74/'2016 Hourly Load - RC2016'!$C$7</f>
        <v>0.63428634504039227</v>
      </c>
      <c r="V73" s="21">
        <f>+'2016 Hourly Load - RC2016'!V74/'2016 Hourly Load - RC2016'!$C$7</f>
        <v>0.6023348054510802</v>
      </c>
      <c r="W73" s="21">
        <f>+'2016 Hourly Load - RC2016'!W74/'2016 Hourly Load - RC2016'!$C$7</f>
        <v>0.5582912245980074</v>
      </c>
      <c r="X73" s="21">
        <f>+'2016 Hourly Load - RC2016'!X74/'2016 Hourly Load - RC2016'!$C$7</f>
        <v>0.50387703891108415</v>
      </c>
      <c r="Y73" s="21">
        <f>+'2016 Hourly Load - RC2016'!Y74/'2016 Hourly Load - RC2016'!$C$7</f>
        <v>0.44551614531168354</v>
      </c>
      <c r="AA73" s="22">
        <f t="shared" si="0"/>
        <v>0.63936668182134737</v>
      </c>
    </row>
    <row r="74" spans="1:27" x14ac:dyDescent="0.2">
      <c r="A74" s="17">
        <v>42434</v>
      </c>
      <c r="B74" s="21">
        <f>+'2016 Hourly Load - RC2016'!B75/'2016 Hourly Load - RC2016'!$C$7</f>
        <v>0.39488072251968559</v>
      </c>
      <c r="C74" s="21">
        <f>+'2016 Hourly Load - RC2016'!C75/'2016 Hourly Load - RC2016'!$C$7</f>
        <v>0.36574226197437332</v>
      </c>
      <c r="D74" s="21">
        <f>+'2016 Hourly Load - RC2016'!D75/'2016 Hourly Load - RC2016'!$C$7</f>
        <v>0.34882180145598596</v>
      </c>
      <c r="E74" s="21">
        <f>+'2016 Hourly Load - RC2016'!E75/'2016 Hourly Load - RC2016'!$C$7</f>
        <v>0.34181009697318021</v>
      </c>
      <c r="F74" s="21">
        <f>+'2016 Hourly Load - RC2016'!F75/'2016 Hourly Load - RC2016'!$C$7</f>
        <v>0.34466516227156818</v>
      </c>
      <c r="G74" s="21">
        <f>+'2016 Hourly Load - RC2016'!G75/'2016 Hourly Load - RC2016'!$C$7</f>
        <v>0.37006684617634322</v>
      </c>
      <c r="H74" s="21">
        <f>+'2016 Hourly Load - RC2016'!H75/'2016 Hourly Load - RC2016'!$C$7</f>
        <v>0.42943540988105733</v>
      </c>
      <c r="I74" s="21">
        <f>+'2016 Hourly Load - RC2016'!I75/'2016 Hourly Load - RC2016'!$C$7</f>
        <v>0.46537564363723499</v>
      </c>
      <c r="J74" s="21">
        <f>+'2016 Hourly Load - RC2016'!J75/'2016 Hourly Load - RC2016'!$C$7</f>
        <v>0.4932125302965174</v>
      </c>
      <c r="K74" s="21">
        <f>+'2016 Hourly Load - RC2016'!K75/'2016 Hourly Load - RC2016'!$C$7</f>
        <v>0.53204981560547104</v>
      </c>
      <c r="L74" s="21">
        <f>+'2016 Hourly Load - RC2016'!L75/'2016 Hourly Load - RC2016'!$C$7</f>
        <v>0.56547087409836527</v>
      </c>
      <c r="M74" s="21">
        <f>+'2016 Hourly Load - RC2016'!M75/'2016 Hourly Load - RC2016'!$C$7</f>
        <v>0.59406351333663276</v>
      </c>
      <c r="N74" s="21">
        <f>+'2016 Hourly Load - RC2016'!N75/'2016 Hourly Load - RC2016'!$C$7</f>
        <v>0.61782773332027363</v>
      </c>
      <c r="O74" s="21">
        <f>+'2016 Hourly Load - RC2016'!O75/'2016 Hourly Load - RC2016'!$C$7</f>
        <v>0.6331107299175267</v>
      </c>
      <c r="P74" s="21">
        <f>+'2016 Hourly Load - RC2016'!P75/'2016 Hourly Load - RC2016'!$C$7</f>
        <v>0.63919873680379513</v>
      </c>
      <c r="Q74" s="21">
        <f>+'2016 Hourly Load - RC2016'!Q75/'2016 Hourly Load - RC2016'!$C$7</f>
        <v>0.6411720907600339</v>
      </c>
      <c r="R74" s="21">
        <f>+'2016 Hourly Load - RC2016'!R75/'2016 Hourly Load - RC2016'!$C$7</f>
        <v>0.63336264744385506</v>
      </c>
      <c r="S74" s="21">
        <f>+'2016 Hourly Load - RC2016'!S75/'2016 Hourly Load - RC2016'!$C$7</f>
        <v>0.62315998762755698</v>
      </c>
      <c r="T74" s="21">
        <f>+'2016 Hourly Load - RC2016'!T75/'2016 Hourly Load - RC2016'!$C$7</f>
        <v>0.63021367836475073</v>
      </c>
      <c r="U74" s="21">
        <f>+'2016 Hourly Load - RC2016'!U75/'2016 Hourly Load - RC2016'!$C$7</f>
        <v>0.63374052373334755</v>
      </c>
      <c r="V74" s="21">
        <f>+'2016 Hourly Load - RC2016'!V75/'2016 Hourly Load - RC2016'!$C$7</f>
        <v>0.60607158209161738</v>
      </c>
      <c r="W74" s="21">
        <f>+'2016 Hourly Load - RC2016'!W75/'2016 Hourly Load - RC2016'!$C$7</f>
        <v>0.56332957512457427</v>
      </c>
      <c r="X74" s="21">
        <f>+'2016 Hourly Load - RC2016'!X75/'2016 Hourly Load - RC2016'!$C$7</f>
        <v>0.51130860593777039</v>
      </c>
      <c r="Y74" s="21">
        <f>+'2016 Hourly Load - RC2016'!Y75/'2016 Hourly Load - RC2016'!$C$7</f>
        <v>0.45307367110153401</v>
      </c>
      <c r="AA74" s="22">
        <f t="shared" si="0"/>
        <v>0.6411720907600339</v>
      </c>
    </row>
    <row r="75" spans="1:27" x14ac:dyDescent="0.2">
      <c r="A75" s="17">
        <v>42435</v>
      </c>
      <c r="B75" s="21">
        <f>+'2016 Hourly Load - RC2016'!B76/'2016 Hourly Load - RC2016'!$C$7</f>
        <v>0.40428564350261054</v>
      </c>
      <c r="C75" s="21">
        <f>+'2016 Hourly Load - RC2016'!C76/'2016 Hourly Load - RC2016'!$C$7</f>
        <v>0.37569300426434304</v>
      </c>
      <c r="D75" s="21">
        <f>+'2016 Hourly Load - RC2016'!D76/'2016 Hourly Load - RC2016'!$C$7</f>
        <v>0.3577648736406423</v>
      </c>
      <c r="E75" s="21">
        <f>+'2016 Hourly Load - RC2016'!E76/'2016 Hourly Load - RC2016'!$C$7</f>
        <v>0.35020734785079188</v>
      </c>
      <c r="F75" s="21">
        <f>+'2016 Hourly Load - RC2016'!F76/'2016 Hourly Load - RC2016'!$C$7</f>
        <v>0.35142494922804557</v>
      </c>
      <c r="G75" s="21">
        <f>+'2016 Hourly Load - RC2016'!G76/'2016 Hourly Load - RC2016'!$C$7</f>
        <v>0.37581896302750722</v>
      </c>
      <c r="H75" s="21">
        <f>+'2016 Hourly Load - RC2016'!H76/'2016 Hourly Load - RC2016'!$C$7</f>
        <v>0.4316606813636244</v>
      </c>
      <c r="I75" s="21">
        <f>+'2016 Hourly Load - RC2016'!I76/'2016 Hourly Load - RC2016'!$C$7</f>
        <v>0.46730701133908564</v>
      </c>
      <c r="J75" s="21">
        <f>+'2016 Hourly Load - RC2016'!J76/'2016 Hourly Load - RC2016'!$C$7</f>
        <v>0.50593436537609904</v>
      </c>
      <c r="K75" s="21">
        <f>+'2016 Hourly Load - RC2016'!K76/'2016 Hourly Load - RC2016'!$C$7</f>
        <v>0.54523349948332123</v>
      </c>
      <c r="L75" s="21">
        <f>+'2016 Hourly Load - RC2016'!L76/'2016 Hourly Load - RC2016'!$C$7</f>
        <v>0.57416202875669331</v>
      </c>
      <c r="M75" s="21">
        <f>+'2016 Hourly Load - RC2016'!M76/'2016 Hourly Load - RC2016'!$C$7</f>
        <v>0.59801022124911019</v>
      </c>
      <c r="N75" s="21">
        <f>+'2016 Hourly Load - RC2016'!N76/'2016 Hourly Load - RC2016'!$C$7</f>
        <v>0.61383903915340809</v>
      </c>
      <c r="O75" s="21">
        <f>+'2016 Hourly Load - RC2016'!O76/'2016 Hourly Load - RC2016'!$C$7</f>
        <v>0.61060609756552753</v>
      </c>
      <c r="P75" s="21">
        <f>+'2016 Hourly Load - RC2016'!P76/'2016 Hourly Load - RC2016'!$C$7</f>
        <v>0.60325850304761752</v>
      </c>
      <c r="Q75" s="21">
        <f>+'2016 Hourly Load - RC2016'!Q76/'2016 Hourly Load - RC2016'!$C$7</f>
        <v>0.55908896343138037</v>
      </c>
      <c r="R75" s="21">
        <f>+'2016 Hourly Load - RC2016'!R76/'2016 Hourly Load - RC2016'!$C$7</f>
        <v>0.53750802867591863</v>
      </c>
      <c r="S75" s="21">
        <f>+'2016 Hourly Load - RC2016'!S76/'2016 Hourly Load - RC2016'!$C$7</f>
        <v>0.54107686029890356</v>
      </c>
      <c r="T75" s="21">
        <f>+'2016 Hourly Load - RC2016'!T76/'2016 Hourly Load - RC2016'!$C$7</f>
        <v>0.56551286035275328</v>
      </c>
      <c r="U75" s="21">
        <f>+'2016 Hourly Load - RC2016'!U76/'2016 Hourly Load - RC2016'!$C$7</f>
        <v>0.57046723837054414</v>
      </c>
      <c r="V75" s="21">
        <f>+'2016 Hourly Load - RC2016'!V76/'2016 Hourly Load - RC2016'!$C$7</f>
        <v>0.54750075722027647</v>
      </c>
      <c r="W75" s="21">
        <f>+'2016 Hourly Load - RC2016'!W76/'2016 Hourly Load - RC2016'!$C$7</f>
        <v>0.51072079837633755</v>
      </c>
      <c r="X75" s="21">
        <f>+'2016 Hourly Load - RC2016'!X76/'2016 Hourly Load - RC2016'!$C$7</f>
        <v>0.4677688601373543</v>
      </c>
      <c r="Y75" s="21">
        <f>+'2016 Hourly Load - RC2016'!Y76/'2016 Hourly Load - RC2016'!$C$7</f>
        <v>0.41881288752087864</v>
      </c>
      <c r="AA75" s="22">
        <f t="shared" si="0"/>
        <v>0.61383903915340809</v>
      </c>
    </row>
    <row r="76" spans="1:27" x14ac:dyDescent="0.2">
      <c r="A76" s="17">
        <v>42436</v>
      </c>
      <c r="B76" s="21">
        <f>+'2016 Hourly Load - RC2016'!B77/'2016 Hourly Load - RC2016'!$C$7</f>
        <v>0.37628081182577588</v>
      </c>
      <c r="C76" s="21">
        <f>+'2016 Hourly Load - RC2016'!C77/'2016 Hourly Load - RC2016'!$C$7</f>
        <v>0.34991344407007546</v>
      </c>
      <c r="D76" s="21">
        <f>+'2016 Hourly Load - RC2016'!D77/'2016 Hourly Load - RC2016'!$C$7</f>
        <v>0.33891304542040424</v>
      </c>
      <c r="E76" s="21">
        <f>+'2016 Hourly Load - RC2016'!E77/'2016 Hourly Load - RC2016'!$C$7</f>
        <v>0.33383270863944919</v>
      </c>
      <c r="F76" s="21">
        <f>+'2016 Hourly Load - RC2016'!F77/'2016 Hourly Load - RC2016'!$C$7</f>
        <v>0.3385351691309117</v>
      </c>
      <c r="G76" s="21">
        <f>+'2016 Hourly Load - RC2016'!G77/'2016 Hourly Load - RC2016'!$C$7</f>
        <v>0.3658682207375375</v>
      </c>
      <c r="H76" s="21">
        <f>+'2016 Hourly Load - RC2016'!H77/'2016 Hourly Load - RC2016'!$C$7</f>
        <v>0.42418712808255005</v>
      </c>
      <c r="I76" s="21">
        <f>+'2016 Hourly Load - RC2016'!I77/'2016 Hourly Load - RC2016'!$C$7</f>
        <v>0.45983345805801129</v>
      </c>
      <c r="J76" s="21">
        <f>+'2016 Hourly Load - RC2016'!J77/'2016 Hourly Load - RC2016'!$C$7</f>
        <v>0.4919109564104876</v>
      </c>
      <c r="K76" s="21">
        <f>+'2016 Hourly Load - RC2016'!K77/'2016 Hourly Load - RC2016'!$C$7</f>
        <v>0.51827832416618802</v>
      </c>
      <c r="L76" s="21">
        <f>+'2016 Hourly Load - RC2016'!L77/'2016 Hourly Load - RC2016'!$C$7</f>
        <v>0.53981727266726187</v>
      </c>
      <c r="M76" s="21">
        <f>+'2016 Hourly Load - RC2016'!M77/'2016 Hourly Load - RC2016'!$C$7</f>
        <v>0.54951609743090324</v>
      </c>
      <c r="N76" s="21">
        <f>+'2016 Hourly Load - RC2016'!N77/'2016 Hourly Load - RC2016'!$C$7</f>
        <v>0.55455444795747022</v>
      </c>
      <c r="O76" s="21">
        <f>+'2016 Hourly Load - RC2016'!O77/'2016 Hourly Load - RC2016'!$C$7</f>
        <v>0.55501629675573882</v>
      </c>
      <c r="P76" s="21">
        <f>+'2016 Hourly Load - RC2016'!P77/'2016 Hourly Load - RC2016'!$C$7</f>
        <v>0.55459643421185822</v>
      </c>
      <c r="Q76" s="21">
        <f>+'2016 Hourly Load - RC2016'!Q77/'2016 Hourly Load - RC2016'!$C$7</f>
        <v>0.55497431050135082</v>
      </c>
      <c r="R76" s="21">
        <f>+'2016 Hourly Load - RC2016'!R77/'2016 Hourly Load - RC2016'!$C$7</f>
        <v>0.55132150636958976</v>
      </c>
      <c r="S76" s="21">
        <f>+'2016 Hourly Load - RC2016'!S77/'2016 Hourly Load - RC2016'!$C$7</f>
        <v>0.54149672284278416</v>
      </c>
      <c r="T76" s="21">
        <f>+'2016 Hourly Load - RC2016'!T77/'2016 Hourly Load - RC2016'!$C$7</f>
        <v>0.54649308711496303</v>
      </c>
      <c r="U76" s="21">
        <f>+'2016 Hourly Load - RC2016'!U77/'2016 Hourly Load - RC2016'!$C$7</f>
        <v>0.55006191873794796</v>
      </c>
      <c r="V76" s="21">
        <f>+'2016 Hourly Load - RC2016'!V77/'2016 Hourly Load - RC2016'!$C$7</f>
        <v>0.52936269532463531</v>
      </c>
      <c r="W76" s="21">
        <f>+'2016 Hourly Load - RC2016'!W77/'2016 Hourly Load - RC2016'!$C$7</f>
        <v>0.49354842033162188</v>
      </c>
      <c r="X76" s="21">
        <f>+'2016 Hourly Load - RC2016'!X77/'2016 Hourly Load - RC2016'!$C$7</f>
        <v>0.45542490134726527</v>
      </c>
      <c r="Y76" s="21">
        <f>+'2016 Hourly Load - RC2016'!Y77/'2016 Hourly Load - RC2016'!$C$7</f>
        <v>0.40634296996762537</v>
      </c>
      <c r="AA76" s="22">
        <f t="shared" ref="AA76:AA139" si="2">MAX(B76:Y76)</f>
        <v>0.55501629675573882</v>
      </c>
    </row>
    <row r="77" spans="1:27" x14ac:dyDescent="0.2">
      <c r="A77" s="17">
        <v>42437</v>
      </c>
      <c r="B77" s="21">
        <f>+'2016 Hourly Load - RC2016'!B78/'2016 Hourly Load - RC2016'!$C$7</f>
        <v>0.37308985649228343</v>
      </c>
      <c r="C77" s="21">
        <f>+'2016 Hourly Load - RC2016'!C78/'2016 Hourly Load - RC2016'!$C$7</f>
        <v>0.3483599526577173</v>
      </c>
      <c r="D77" s="21">
        <f>+'2016 Hourly Load - RC2016'!D78/'2016 Hourly Load - RC2016'!$C$7</f>
        <v>0.33693969146416547</v>
      </c>
      <c r="E77" s="21">
        <f>+'2016 Hourly Load - RC2016'!E78/'2016 Hourly Load - RC2016'!$C$7</f>
        <v>0.33274106602535969</v>
      </c>
      <c r="F77" s="21">
        <f>+'2016 Hourly Load - RC2016'!F78/'2016 Hourly Load - RC2016'!$C$7</f>
        <v>0.33593202135885214</v>
      </c>
      <c r="G77" s="21">
        <f>+'2016 Hourly Load - RC2016'!G78/'2016 Hourly Load - RC2016'!$C$7</f>
        <v>0.34672248873658307</v>
      </c>
      <c r="H77" s="21">
        <f>+'2016 Hourly Load - RC2016'!H78/'2016 Hourly Load - RC2016'!$C$7</f>
        <v>0.37397156783443264</v>
      </c>
      <c r="I77" s="21">
        <f>+'2016 Hourly Load - RC2016'!I78/'2016 Hourly Load - RC2016'!$C$7</f>
        <v>0.41192714180123713</v>
      </c>
      <c r="J77" s="21">
        <f>+'2016 Hourly Load - RC2016'!J78/'2016 Hourly Load - RC2016'!$C$7</f>
        <v>0.45131024841723555</v>
      </c>
      <c r="K77" s="21">
        <f>+'2016 Hourly Load - RC2016'!K78/'2016 Hourly Load - RC2016'!$C$7</f>
        <v>0.47377289451484655</v>
      </c>
      <c r="L77" s="21">
        <f>+'2016 Hourly Load - RC2016'!L78/'2016 Hourly Load - RC2016'!$C$7</f>
        <v>0.48019679143621946</v>
      </c>
      <c r="M77" s="21">
        <f>+'2016 Hourly Load - RC2016'!M78/'2016 Hourly Load - RC2016'!$C$7</f>
        <v>0.47969295638356274</v>
      </c>
      <c r="N77" s="21">
        <f>+'2016 Hourly Load - RC2016'!N78/'2016 Hourly Load - RC2016'!$C$7</f>
        <v>0.4786433000238613</v>
      </c>
      <c r="O77" s="21">
        <f>+'2016 Hourly Load - RC2016'!O78/'2016 Hourly Load - RC2016'!$C$7</f>
        <v>0.4782234374799807</v>
      </c>
      <c r="P77" s="21">
        <f>+'2016 Hourly Load - RC2016'!P78/'2016 Hourly Load - RC2016'!$C$7</f>
        <v>0.48145637906786121</v>
      </c>
      <c r="Q77" s="21">
        <f>+'2016 Hourly Load - RC2016'!Q78/'2016 Hourly Load - RC2016'!$C$7</f>
        <v>0.48624281206809983</v>
      </c>
      <c r="R77" s="21">
        <f>+'2016 Hourly Load - RC2016'!R78/'2016 Hourly Load - RC2016'!$C$7</f>
        <v>0.48880397358577138</v>
      </c>
      <c r="S77" s="21">
        <f>+'2016 Hourly Load - RC2016'!S78/'2016 Hourly Load - RC2016'!$C$7</f>
        <v>0.48645274334004013</v>
      </c>
      <c r="T77" s="21">
        <f>+'2016 Hourly Load - RC2016'!T78/'2016 Hourly Load - RC2016'!$C$7</f>
        <v>0.493632392840398</v>
      </c>
      <c r="U77" s="21">
        <f>+'2016 Hourly Load - RC2016'!U78/'2016 Hourly Load - RC2016'!$C$7</f>
        <v>0.50631224166559152</v>
      </c>
      <c r="V77" s="21">
        <f>+'2016 Hourly Load - RC2016'!V78/'2016 Hourly Load - RC2016'!$C$7</f>
        <v>0.48447938938380136</v>
      </c>
      <c r="W77" s="21">
        <f>+'2016 Hourly Load - RC2016'!W78/'2016 Hourly Load - RC2016'!$C$7</f>
        <v>0.45811202162810089</v>
      </c>
      <c r="X77" s="21">
        <f>+'2016 Hourly Load - RC2016'!X78/'2016 Hourly Load - RC2016'!$C$7</f>
        <v>0.42565664698613209</v>
      </c>
      <c r="Y77" s="21">
        <f>+'2016 Hourly Load - RC2016'!Y78/'2016 Hourly Load - RC2016'!$C$7</f>
        <v>0.39286538230905876</v>
      </c>
      <c r="AA77" s="22">
        <f t="shared" si="2"/>
        <v>0.50631224166559152</v>
      </c>
    </row>
    <row r="78" spans="1:27" x14ac:dyDescent="0.2">
      <c r="A78" s="17">
        <v>42438</v>
      </c>
      <c r="B78" s="21">
        <f>+'2016 Hourly Load - RC2016'!B79/'2016 Hourly Load - RC2016'!$C$7</f>
        <v>0.35570754717562741</v>
      </c>
      <c r="C78" s="21">
        <f>+'2016 Hourly Load - RC2016'!C79/'2016 Hourly Load - RC2016'!$C$7</f>
        <v>0</v>
      </c>
      <c r="D78" s="21">
        <f>+'2016 Hourly Load - RC2016'!D79/'2016 Hourly Load - RC2016'!$C$7</f>
        <v>0.33471441998159845</v>
      </c>
      <c r="E78" s="21">
        <f>+'2016 Hourly Load - RC2016'!E79/'2016 Hourly Load - RC2016'!$C$7</f>
        <v>0.32333614504243469</v>
      </c>
      <c r="F78" s="21">
        <f>+'2016 Hourly Load - RC2016'!F79/'2016 Hourly Load - RC2016'!$C$7</f>
        <v>0.31930546462118115</v>
      </c>
      <c r="G78" s="21">
        <f>+'2016 Hourly Load - RC2016'!G79/'2016 Hourly Load - RC2016'!$C$7</f>
        <v>0.32455374641968837</v>
      </c>
      <c r="H78" s="21">
        <f>+'2016 Hourly Load - RC2016'!H79/'2016 Hourly Load - RC2016'!$C$7</f>
        <v>0.33933290796428478</v>
      </c>
      <c r="I78" s="21">
        <f>+'2016 Hourly Load - RC2016'!I79/'2016 Hourly Load - RC2016'!$C$7</f>
        <v>0.36070391144780634</v>
      </c>
      <c r="J78" s="21">
        <f>+'2016 Hourly Load - RC2016'!J79/'2016 Hourly Load - RC2016'!$C$7</f>
        <v>0.39181572594935732</v>
      </c>
      <c r="K78" s="21">
        <f>+'2016 Hourly Load - RC2016'!K79/'2016 Hourly Load - RC2016'!$C$7</f>
        <v>0.43002321744249011</v>
      </c>
      <c r="L78" s="21">
        <f>+'2016 Hourly Load - RC2016'!L79/'2016 Hourly Load - RC2016'!$C$7</f>
        <v>0.46105105943526498</v>
      </c>
      <c r="M78" s="21">
        <f>+'2016 Hourly Load - RC2016'!M79/'2016 Hourly Load - RC2016'!$C$7</f>
        <v>0.47465460585699576</v>
      </c>
      <c r="N78" s="21">
        <f>+'2016 Hourly Load - RC2016'!N79/'2016 Hourly Load - RC2016'!$C$7</f>
        <v>0.49304458527896516</v>
      </c>
      <c r="O78" s="21">
        <f>+'2016 Hourly Load - RC2016'!O79/'2016 Hourly Load - RC2016'!$C$7</f>
        <v>0.5032052588408753</v>
      </c>
      <c r="P78" s="21">
        <f>+'2016 Hourly Load - RC2016'!P79/'2016 Hourly Load - RC2016'!$C$7</f>
        <v>0.51063682586756143</v>
      </c>
      <c r="Q78" s="21">
        <f>+'2016 Hourly Load - RC2016'!Q79/'2016 Hourly Load - RC2016'!$C$7</f>
        <v>0.52142729324529247</v>
      </c>
      <c r="R78" s="21">
        <f>+'2016 Hourly Load - RC2016'!R79/'2016 Hourly Load - RC2016'!$C$7</f>
        <v>0.53255365065812776</v>
      </c>
      <c r="S78" s="21">
        <f>+'2016 Hourly Load - RC2016'!S79/'2016 Hourly Load - RC2016'!$C$7</f>
        <v>0.53788590496541111</v>
      </c>
      <c r="T78" s="21">
        <f>+'2016 Hourly Load - RC2016'!T79/'2016 Hourly Load - RC2016'!$C$7</f>
        <v>0.52990851663168015</v>
      </c>
      <c r="U78" s="21">
        <f>+'2016 Hourly Load - RC2016'!U79/'2016 Hourly Load - RC2016'!$C$7</f>
        <v>0.53221776062302328</v>
      </c>
      <c r="V78" s="21">
        <f>+'2016 Hourly Load - RC2016'!V79/'2016 Hourly Load - RC2016'!$C$7</f>
        <v>0.54481363693944074</v>
      </c>
      <c r="W78" s="21">
        <f>+'2016 Hourly Load - RC2016'!W79/'2016 Hourly Load - RC2016'!$C$7</f>
        <v>0.5134918911659494</v>
      </c>
      <c r="X78" s="21">
        <f>+'2016 Hourly Load - RC2016'!X79/'2016 Hourly Load - RC2016'!$C$7</f>
        <v>0.47259727939198098</v>
      </c>
      <c r="Y78" s="21">
        <f>+'2016 Hourly Load - RC2016'!Y79/'2016 Hourly Load - RC2016'!$C$7</f>
        <v>0.4141524132838042</v>
      </c>
      <c r="AA78" s="22">
        <f t="shared" si="2"/>
        <v>0.54481363693944074</v>
      </c>
    </row>
    <row r="79" spans="1:27" x14ac:dyDescent="0.2">
      <c r="A79" s="17">
        <v>42439</v>
      </c>
      <c r="B79" s="21">
        <f>+'2016 Hourly Load - RC2016'!B80/'2016 Hourly Load - RC2016'!$C$7</f>
        <v>0.3656582894655972</v>
      </c>
      <c r="C79" s="21">
        <f>+'2016 Hourly Load - RC2016'!C80/'2016 Hourly Load - RC2016'!$C$7</f>
        <v>0.33345483234995671</v>
      </c>
      <c r="D79" s="21">
        <f>+'2016 Hourly Load - RC2016'!D80/'2016 Hourly Load - RC2016'!$C$7</f>
        <v>0.3178359457175991</v>
      </c>
      <c r="E79" s="21">
        <f>+'2016 Hourly Load - RC2016'!E80/'2016 Hourly Load - RC2016'!$C$7</f>
        <v>0.31296554020858441</v>
      </c>
      <c r="F79" s="21">
        <f>+'2016 Hourly Load - RC2016'!F80/'2016 Hourly Load - RC2016'!$C$7</f>
        <v>0.3186756708053603</v>
      </c>
      <c r="G79" s="21">
        <f>+'2016 Hourly Load - RC2016'!G80/'2016 Hourly Load - RC2016'!$C$7</f>
        <v>0.34437125849085176</v>
      </c>
      <c r="H79" s="21">
        <f>+'2016 Hourly Load - RC2016'!H80/'2016 Hourly Load - RC2016'!$C$7</f>
        <v>0.40017099057258088</v>
      </c>
      <c r="I79" s="21">
        <f>+'2016 Hourly Load - RC2016'!I80/'2016 Hourly Load - RC2016'!$C$7</f>
        <v>0.44127553361848965</v>
      </c>
      <c r="J79" s="21">
        <f>+'2016 Hourly Load - RC2016'!J80/'2016 Hourly Load - RC2016'!$C$7</f>
        <v>0.45353551989980262</v>
      </c>
      <c r="K79" s="21">
        <f>+'2016 Hourly Load - RC2016'!K80/'2016 Hourly Load - RC2016'!$C$7</f>
        <v>0.47755165740977179</v>
      </c>
      <c r="L79" s="21">
        <f>+'2016 Hourly Load - RC2016'!L80/'2016 Hourly Load - RC2016'!$C$7</f>
        <v>0.50639621417436764</v>
      </c>
      <c r="M79" s="21">
        <f>+'2016 Hourly Load - RC2016'!M80/'2016 Hourly Load - RC2016'!$C$7</f>
        <v>0.5236945509822476</v>
      </c>
      <c r="N79" s="21">
        <f>+'2016 Hourly Load - RC2016'!N80/'2016 Hourly Load - RC2016'!$C$7</f>
        <v>0.54317617301830645</v>
      </c>
      <c r="O79" s="21">
        <f>+'2016 Hourly Load - RC2016'!O80/'2016 Hourly Load - RC2016'!$C$7</f>
        <v>0.55610793936982839</v>
      </c>
      <c r="P79" s="21">
        <f>+'2016 Hourly Load - RC2016'!P80/'2016 Hourly Load - RC2016'!$C$7</f>
        <v>0.575379630133947</v>
      </c>
      <c r="Q79" s="21">
        <f>+'2016 Hourly Load - RC2016'!Q80/'2016 Hourly Load - RC2016'!$C$7</f>
        <v>0.59402152708224465</v>
      </c>
      <c r="R79" s="21">
        <f>+'2016 Hourly Load - RC2016'!R80/'2016 Hourly Load - RC2016'!$C$7</f>
        <v>0.60938849618827395</v>
      </c>
      <c r="S79" s="21">
        <f>+'2016 Hourly Load - RC2016'!S80/'2016 Hourly Load - RC2016'!$C$7</f>
        <v>0.6104381525479754</v>
      </c>
      <c r="T79" s="21">
        <f>+'2016 Hourly Load - RC2016'!T80/'2016 Hourly Load - RC2016'!$C$7</f>
        <v>0.59771631746839382</v>
      </c>
      <c r="U79" s="21">
        <f>+'2016 Hourly Load - RC2016'!U80/'2016 Hourly Load - RC2016'!$C$7</f>
        <v>0.59431543086296112</v>
      </c>
      <c r="V79" s="21">
        <f>+'2016 Hourly Load - RC2016'!V80/'2016 Hourly Load - RC2016'!$C$7</f>
        <v>0.59943775389830423</v>
      </c>
      <c r="W79" s="21">
        <f>+'2016 Hourly Load - RC2016'!W80/'2016 Hourly Load - RC2016'!$C$7</f>
        <v>0.55560410431717167</v>
      </c>
      <c r="X79" s="21">
        <f>+'2016 Hourly Load - RC2016'!X80/'2016 Hourly Load - RC2016'!$C$7</f>
        <v>0.50677409046386024</v>
      </c>
      <c r="Y79" s="21">
        <f>+'2016 Hourly Load - RC2016'!Y80/'2016 Hourly Load - RC2016'!$C$7</f>
        <v>0.4453482002941313</v>
      </c>
      <c r="AA79" s="22">
        <f t="shared" si="2"/>
        <v>0.6104381525479754</v>
      </c>
    </row>
    <row r="80" spans="1:27" x14ac:dyDescent="0.2">
      <c r="A80" s="17">
        <v>42440</v>
      </c>
      <c r="B80" s="21">
        <f>+'2016 Hourly Load - RC2016'!B81/'2016 Hourly Load - RC2016'!$C$7</f>
        <v>0.3883308668351485</v>
      </c>
      <c r="C80" s="21">
        <f>+'2016 Hourly Load - RC2016'!C81/'2016 Hourly Load - RC2016'!$C$7</f>
        <v>0.35293645438601556</v>
      </c>
      <c r="D80" s="21">
        <f>+'2016 Hourly Load - RC2016'!D81/'2016 Hourly Load - RC2016'!$C$7</f>
        <v>0.33332887358679253</v>
      </c>
      <c r="E80" s="21">
        <f>+'2016 Hourly Load - RC2016'!E81/'2016 Hourly Load - RC2016'!$C$7</f>
        <v>0.32358806256876305</v>
      </c>
      <c r="F80" s="21">
        <f>+'2016 Hourly Load - RC2016'!F81/'2016 Hourly Load - RC2016'!$C$7</f>
        <v>0.32354607631437499</v>
      </c>
      <c r="G80" s="21">
        <f>+'2016 Hourly Load - RC2016'!G81/'2016 Hourly Load - RC2016'!$C$7</f>
        <v>0.34827598014894118</v>
      </c>
      <c r="H80" s="21">
        <f>+'2016 Hourly Load - RC2016'!H81/'2016 Hourly Load - RC2016'!$C$7</f>
        <v>0.40352989092362557</v>
      </c>
      <c r="I80" s="21">
        <f>+'2016 Hourly Load - RC2016'!I81/'2016 Hourly Load - RC2016'!$C$7</f>
        <v>0.44299697004840005</v>
      </c>
      <c r="J80" s="21">
        <f>+'2016 Hourly Load - RC2016'!J81/'2016 Hourly Load - RC2016'!$C$7</f>
        <v>0.45361949240857874</v>
      </c>
      <c r="K80" s="21">
        <f>+'2016 Hourly Load - RC2016'!K81/'2016 Hourly Load - RC2016'!$C$7</f>
        <v>0.48179226910296563</v>
      </c>
      <c r="L80" s="21">
        <f>+'2016 Hourly Load - RC2016'!L81/'2016 Hourly Load - RC2016'!$C$7</f>
        <v>0.50681607671824824</v>
      </c>
      <c r="M80" s="21">
        <f>+'2016 Hourly Load - RC2016'!M81/'2016 Hourly Load - RC2016'!$C$7</f>
        <v>0.53003447539484427</v>
      </c>
      <c r="N80" s="21">
        <f>+'2016 Hourly Load - RC2016'!N81/'2016 Hourly Load - RC2016'!$C$7</f>
        <v>0.55018787750111209</v>
      </c>
      <c r="O80" s="21">
        <f>+'2016 Hourly Load - RC2016'!O81/'2016 Hourly Load - RC2016'!$C$7</f>
        <v>0.56866182943185772</v>
      </c>
      <c r="P80" s="21">
        <f>+'2016 Hourly Load - RC2016'!P81/'2016 Hourly Load - RC2016'!$C$7</f>
        <v>0.58600215249412557</v>
      </c>
      <c r="Q80" s="21">
        <f>+'2016 Hourly Load - RC2016'!Q81/'2016 Hourly Load - RC2016'!$C$7</f>
        <v>0.60539980202140842</v>
      </c>
      <c r="R80" s="21">
        <f>+'2016 Hourly Load - RC2016'!R81/'2016 Hourly Load - RC2016'!$C$7</f>
        <v>0.62173245497836305</v>
      </c>
      <c r="S80" s="21">
        <f>+'2016 Hourly Load - RC2016'!S81/'2016 Hourly Load - RC2016'!$C$7</f>
        <v>0.62651888797860167</v>
      </c>
      <c r="T80" s="21">
        <f>+'2016 Hourly Load - RC2016'!T81/'2016 Hourly Load - RC2016'!$C$7</f>
        <v>0.61539253056576626</v>
      </c>
      <c r="U80" s="21">
        <f>+'2016 Hourly Load - RC2016'!U81/'2016 Hourly Load - RC2016'!$C$7</f>
        <v>0.60985034498654256</v>
      </c>
      <c r="V80" s="21">
        <f>+'2016 Hourly Load - RC2016'!V81/'2016 Hourly Load - RC2016'!$C$7</f>
        <v>0.61547650307454238</v>
      </c>
      <c r="W80" s="21">
        <f>+'2016 Hourly Load - RC2016'!W81/'2016 Hourly Load - RC2016'!$C$7</f>
        <v>0.57764688787090201</v>
      </c>
      <c r="X80" s="21">
        <f>+'2016 Hourly Load - RC2016'!X81/'2016 Hourly Load - RC2016'!$C$7</f>
        <v>0.5262976987543071</v>
      </c>
      <c r="Y80" s="21">
        <f>+'2016 Hourly Load - RC2016'!Y81/'2016 Hourly Load - RC2016'!$C$7</f>
        <v>0.45958154053168293</v>
      </c>
      <c r="AA80" s="22">
        <f t="shared" si="2"/>
        <v>0.62651888797860167</v>
      </c>
    </row>
    <row r="81" spans="1:27" x14ac:dyDescent="0.2">
      <c r="A81" s="17">
        <v>42441</v>
      </c>
      <c r="B81" s="21">
        <f>+'2016 Hourly Load - RC2016'!B82/'2016 Hourly Load - RC2016'!$C$7</f>
        <v>0.40730865381855069</v>
      </c>
      <c r="C81" s="21">
        <f>+'2016 Hourly Load - RC2016'!C82/'2016 Hourly Load - RC2016'!$C$7</f>
        <v>0.37145239257114915</v>
      </c>
      <c r="D81" s="21">
        <f>+'2016 Hourly Load - RC2016'!D82/'2016 Hourly Load - RC2016'!$C$7</f>
        <v>0.35285248187723944</v>
      </c>
      <c r="E81" s="21">
        <f>+'2016 Hourly Load - RC2016'!E82/'2016 Hourly Load - RC2016'!$C$7</f>
        <v>0.34462317601718012</v>
      </c>
      <c r="F81" s="21">
        <f>+'2016 Hourly Load - RC2016'!F82/'2016 Hourly Load - RC2016'!$C$7</f>
        <v>0.34647057121025471</v>
      </c>
      <c r="G81" s="21">
        <f>+'2016 Hourly Load - RC2016'!G82/'2016 Hourly Load - RC2016'!$C$7</f>
        <v>0.37141040631676109</v>
      </c>
      <c r="H81" s="21">
        <f>+'2016 Hourly Load - RC2016'!H82/'2016 Hourly Load - RC2016'!$C$7</f>
        <v>0.42901554733717673</v>
      </c>
      <c r="I81" s="21">
        <f>+'2016 Hourly Load - RC2016'!I82/'2016 Hourly Load - RC2016'!$C$7</f>
        <v>0.42666431709144548</v>
      </c>
      <c r="J81" s="21">
        <f>+'2016 Hourly Load - RC2016'!J82/'2016 Hourly Load - RC2016'!$C$7</f>
        <v>0.47708980861150313</v>
      </c>
      <c r="K81" s="21">
        <f>+'2016 Hourly Load - RC2016'!K82/'2016 Hourly Load - RC2016'!$C$7</f>
        <v>0.51088874339388979</v>
      </c>
      <c r="L81" s="21">
        <f>+'2016 Hourly Load - RC2016'!L82/'2016 Hourly Load - RC2016'!$C$7</f>
        <v>0.55203527269418673</v>
      </c>
      <c r="M81" s="21">
        <f>+'2016 Hourly Load - RC2016'!M82/'2016 Hourly Load - RC2016'!$C$7</f>
        <v>0.58491050988003612</v>
      </c>
      <c r="N81" s="21">
        <f>+'2016 Hourly Load - RC2016'!N82/'2016 Hourly Load - RC2016'!$C$7</f>
        <v>0.61035418003919928</v>
      </c>
      <c r="O81" s="21">
        <f>+'2016 Hourly Load - RC2016'!O82/'2016 Hourly Load - RC2016'!$C$7</f>
        <v>0.62761053059269112</v>
      </c>
      <c r="P81" s="21">
        <f>+'2016 Hourly Load - RC2016'!P82/'2016 Hourly Load - RC2016'!$C$7</f>
        <v>0.63688949281245189</v>
      </c>
      <c r="Q81" s="21">
        <f>+'2016 Hourly Load - RC2016'!Q82/'2016 Hourly Load - RC2016'!$C$7</f>
        <v>0.65477563718176468</v>
      </c>
      <c r="R81" s="21">
        <f>+'2016 Hourly Load - RC2016'!R82/'2016 Hourly Load - RC2016'!$C$7</f>
        <v>0.66552411830510749</v>
      </c>
      <c r="S81" s="21">
        <f>+'2016 Hourly Load - RC2016'!S82/'2016 Hourly Load - RC2016'!$C$7</f>
        <v>0.66052775403292863</v>
      </c>
      <c r="T81" s="21">
        <f>+'2016 Hourly Load - RC2016'!T82/'2016 Hourly Load - RC2016'!$C$7</f>
        <v>0.64268359591800395</v>
      </c>
      <c r="U81" s="21">
        <f>+'2016 Hourly Load - RC2016'!U82/'2016 Hourly Load - RC2016'!$C$7</f>
        <v>0.63525202889131771</v>
      </c>
      <c r="V81" s="21">
        <f>+'2016 Hourly Load - RC2016'!V82/'2016 Hourly Load - RC2016'!$C$7</f>
        <v>0.63844298422481005</v>
      </c>
      <c r="W81" s="21">
        <f>+'2016 Hourly Load - RC2016'!W82/'2016 Hourly Load - RC2016'!$C$7</f>
        <v>0.59939576764391611</v>
      </c>
      <c r="X81" s="21">
        <f>+'2016 Hourly Load - RC2016'!X82/'2016 Hourly Load - RC2016'!$C$7</f>
        <v>0.55006191873794796</v>
      </c>
      <c r="Y81" s="21">
        <f>+'2016 Hourly Load - RC2016'!Y82/'2016 Hourly Load - RC2016'!$C$7</f>
        <v>0.48951773991036834</v>
      </c>
      <c r="AA81" s="22">
        <f t="shared" si="2"/>
        <v>0.66552411830510749</v>
      </c>
    </row>
    <row r="82" spans="1:27" x14ac:dyDescent="0.2">
      <c r="A82" s="17">
        <v>42442</v>
      </c>
      <c r="B82" s="21">
        <f>+'2016 Hourly Load - RC2016'!B83/'2016 Hourly Load - RC2016'!$C$7</f>
        <v>0.43342410404792281</v>
      </c>
      <c r="C82" s="21">
        <f>+'2016 Hourly Load - RC2016'!C83/'2016 Hourly Load - RC2016'!$C$7</f>
        <v>0.39588839262499897</v>
      </c>
      <c r="D82" s="21">
        <f>+'2016 Hourly Load - RC2016'!D83/'2016 Hourly Load - RC2016'!$C$7</f>
        <v>0.37350971903616403</v>
      </c>
      <c r="E82" s="21">
        <f>+'2016 Hourly Load - RC2016'!E83/'2016 Hourly Load - RC2016'!$C$7</f>
        <v>0.3615856227899556</v>
      </c>
      <c r="F82" s="21">
        <f>+'2016 Hourly Load - RC2016'!F83/'2016 Hourly Load - RC2016'!$C$7</f>
        <v>0.35847863996523927</v>
      </c>
      <c r="G82" s="21">
        <f>+'2016 Hourly Load - RC2016'!G83/'2016 Hourly Load - RC2016'!$C$7</f>
        <v>0.37720450942231315</v>
      </c>
      <c r="H82" s="21">
        <f>+'2016 Hourly Load - RC2016'!H83/'2016 Hourly Load - RC2016'!$C$7</f>
        <v>0.42649637207389324</v>
      </c>
      <c r="I82" s="21">
        <f>+'2016 Hourly Load - RC2016'!I83/'2016 Hourly Load - RC2016'!$C$7</f>
        <v>0.45744024155789198</v>
      </c>
      <c r="J82" s="21">
        <f>+'2016 Hourly Load - RC2016'!J83/'2016 Hourly Load - RC2016'!$C$7</f>
        <v>0.4664672862513245</v>
      </c>
      <c r="K82" s="21">
        <f>+'2016 Hourly Load - RC2016'!K83/'2016 Hourly Load - RC2016'!$C$7</f>
        <v>0.49308657153335322</v>
      </c>
      <c r="L82" s="21">
        <f>+'2016 Hourly Load - RC2016'!L83/'2016 Hourly Load - RC2016'!$C$7</f>
        <v>0.51290408360451667</v>
      </c>
      <c r="M82" s="21">
        <f>+'2016 Hourly Load - RC2016'!M83/'2016 Hourly Load - RC2016'!$C$7</f>
        <v>0.52449228981562068</v>
      </c>
      <c r="N82" s="21">
        <f>+'2016 Hourly Load - RC2016'!N83/'2016 Hourly Load - RC2016'!$C$7</f>
        <v>0.53091618673699348</v>
      </c>
      <c r="O82" s="21">
        <f>+'2016 Hourly Load - RC2016'!O83/'2016 Hourly Load - RC2016'!$C$7</f>
        <v>0.53494686715824713</v>
      </c>
      <c r="P82" s="21">
        <f>+'2016 Hourly Load - RC2016'!P83/'2016 Hourly Load - RC2016'!$C$7</f>
        <v>0.53771795994785898</v>
      </c>
      <c r="Q82" s="21">
        <f>+'2016 Hourly Load - RC2016'!Q83/'2016 Hourly Load - RC2016'!$C$7</f>
        <v>0.54061501150063496</v>
      </c>
      <c r="R82" s="21">
        <f>+'2016 Hourly Load - RC2016'!R83/'2016 Hourly Load - RC2016'!$C$7</f>
        <v>0.54624116958863467</v>
      </c>
      <c r="S82" s="21">
        <f>+'2016 Hourly Load - RC2016'!S83/'2016 Hourly Load - RC2016'!$C$7</f>
        <v>0.54489760944821686</v>
      </c>
      <c r="T82" s="21">
        <f>+'2016 Hourly Load - RC2016'!T83/'2016 Hourly Load - RC2016'!$C$7</f>
        <v>0.52944666783341143</v>
      </c>
      <c r="U82" s="21">
        <f>+'2016 Hourly Load - RC2016'!U83/'2016 Hourly Load - RC2016'!$C$7</f>
        <v>0.5275572863859489</v>
      </c>
      <c r="V82" s="21">
        <f>+'2016 Hourly Load - RC2016'!V83/'2016 Hourly Load - RC2016'!$C$7</f>
        <v>0.53801186372857535</v>
      </c>
      <c r="W82" s="21">
        <f>+'2016 Hourly Load - RC2016'!W83/'2016 Hourly Load - RC2016'!$C$7</f>
        <v>0.50538854406905431</v>
      </c>
      <c r="X82" s="21">
        <f>+'2016 Hourly Load - RC2016'!X83/'2016 Hourly Load - RC2016'!$C$7</f>
        <v>0.46159688074230976</v>
      </c>
      <c r="Y82" s="21">
        <f>+'2016 Hourly Load - RC2016'!Y83/'2016 Hourly Load - RC2016'!$C$7</f>
        <v>0.40873618646774468</v>
      </c>
      <c r="AA82" s="22">
        <f t="shared" si="2"/>
        <v>0.54624116958863467</v>
      </c>
    </row>
    <row r="83" spans="1:27" x14ac:dyDescent="0.2">
      <c r="A83" s="17">
        <v>42443</v>
      </c>
      <c r="B83" s="21">
        <f>+'2016 Hourly Load - RC2016'!B84/'2016 Hourly Load - RC2016'!$C$7</f>
        <v>0.36431472932517933</v>
      </c>
      <c r="C83" s="21">
        <f>+'2016 Hourly Load - RC2016'!C84/'2016 Hourly Load - RC2016'!$C$7</f>
        <v>0.33920694920112066</v>
      </c>
      <c r="D83" s="21">
        <f>+'2016 Hourly Load - RC2016'!D84/'2016 Hourly Load - RC2016'!$C$7</f>
        <v>0.32522552648989733</v>
      </c>
      <c r="E83" s="21">
        <f>+'2016 Hourly Load - RC2016'!E84/'2016 Hourly Load - RC2016'!$C$7</f>
        <v>0.32174066737568852</v>
      </c>
      <c r="F83" s="21">
        <f>+'2016 Hourly Load - RC2016'!F84/'2016 Hourly Load - RC2016'!$C$7</f>
        <v>0.32875237185849421</v>
      </c>
      <c r="G83" s="21">
        <f>+'2016 Hourly Load - RC2016'!G84/'2016 Hourly Load - RC2016'!$C$7</f>
        <v>0.35881453000034375</v>
      </c>
      <c r="H83" s="21">
        <f>+'2016 Hourly Load - RC2016'!H84/'2016 Hourly Load - RC2016'!$C$7</f>
        <v>0.42599253702123652</v>
      </c>
      <c r="I83" s="21">
        <f>+'2016 Hourly Load - RC2016'!I84/'2016 Hourly Load - RC2016'!$C$7</f>
        <v>0.47410878454995098</v>
      </c>
      <c r="J83" s="21">
        <f>+'2016 Hourly Load - RC2016'!J84/'2016 Hourly Load - RC2016'!$C$7</f>
        <v>0.4848572656732939</v>
      </c>
      <c r="K83" s="21">
        <f>+'2016 Hourly Load - RC2016'!K84/'2016 Hourly Load - RC2016'!$C$7</f>
        <v>0.49438814541938303</v>
      </c>
      <c r="L83" s="21">
        <f>+'2016 Hourly Load - RC2016'!L84/'2016 Hourly Load - RC2016'!$C$7</f>
        <v>0.50165176742851714</v>
      </c>
      <c r="M83" s="21">
        <f>+'2016 Hourly Load - RC2016'!M84/'2016 Hourly Load - RC2016'!$C$7</f>
        <v>0.50341519011281555</v>
      </c>
      <c r="N83" s="21">
        <f>+'2016 Hourly Load - RC2016'!N84/'2016 Hourly Load - RC2016'!$C$7</f>
        <v>0.50265943753383047</v>
      </c>
      <c r="O83" s="21">
        <f>+'2016 Hourly Load - RC2016'!O84/'2016 Hourly Load - RC2016'!$C$7</f>
        <v>0.50454881898129311</v>
      </c>
      <c r="P83" s="21">
        <f>+'2016 Hourly Load - RC2016'!P84/'2016 Hourly Load - RC2016'!$C$7</f>
        <v>0.50698402173580048</v>
      </c>
      <c r="Q83" s="21">
        <f>+'2016 Hourly Load - RC2016'!Q84/'2016 Hourly Load - RC2016'!$C$7</f>
        <v>0.51143456470093462</v>
      </c>
      <c r="R83" s="21">
        <f>+'2016 Hourly Load - RC2016'!R84/'2016 Hourly Load - RC2016'!$C$7</f>
        <v>0.51781647536791942</v>
      </c>
      <c r="S83" s="21">
        <f>+'2016 Hourly Load - RC2016'!S84/'2016 Hourly Load - RC2016'!$C$7</f>
        <v>0.51743859907842693</v>
      </c>
      <c r="T83" s="21">
        <f>+'2016 Hourly Load - RC2016'!T84/'2016 Hourly Load - RC2016'!$C$7</f>
        <v>0.50757182929723321</v>
      </c>
      <c r="U83" s="21">
        <f>+'2016 Hourly Load - RC2016'!U84/'2016 Hourly Load - RC2016'!$C$7</f>
        <v>0.50673210420947212</v>
      </c>
      <c r="V83" s="21">
        <f>+'2016 Hourly Load - RC2016'!V84/'2016 Hourly Load - RC2016'!$C$7</f>
        <v>0.51588510766606877</v>
      </c>
      <c r="W83" s="21">
        <f>+'2016 Hourly Load - RC2016'!W84/'2016 Hourly Load - RC2016'!$C$7</f>
        <v>0.49023150623496525</v>
      </c>
      <c r="X83" s="21">
        <f>+'2016 Hourly Load - RC2016'!X84/'2016 Hourly Load - RC2016'!$C$7</f>
        <v>0.454543190005116</v>
      </c>
      <c r="Y83" s="21">
        <f>+'2016 Hourly Load - RC2016'!Y84/'2016 Hourly Load - RC2016'!$C$7</f>
        <v>0.41343864695920723</v>
      </c>
      <c r="AA83" s="22">
        <f t="shared" si="2"/>
        <v>0.51781647536791942</v>
      </c>
    </row>
    <row r="84" spans="1:27" x14ac:dyDescent="0.2">
      <c r="A84" s="17">
        <v>42444</v>
      </c>
      <c r="B84" s="21">
        <f>+'2016 Hourly Load - RC2016'!B85/'2016 Hourly Load - RC2016'!$C$7</f>
        <v>0.36800951971132845</v>
      </c>
      <c r="C84" s="21">
        <f>+'2016 Hourly Load - RC2016'!C85/'2016 Hourly Load - RC2016'!$C$7</f>
        <v>0.34084441312225489</v>
      </c>
      <c r="D84" s="21">
        <f>+'2016 Hourly Load - RC2016'!D85/'2016 Hourly Load - RC2016'!$C$7</f>
        <v>0.32425984263897201</v>
      </c>
      <c r="E84" s="21">
        <f>+'2016 Hourly Load - RC2016'!E85/'2016 Hourly Load - RC2016'!$C$7</f>
        <v>0.31678628935789765</v>
      </c>
      <c r="F84" s="21">
        <f>+'2016 Hourly Load - RC2016'!F85/'2016 Hourly Load - RC2016'!$C$7</f>
        <v>0.31821382200709164</v>
      </c>
      <c r="G84" s="21">
        <f>+'2016 Hourly Load - RC2016'!G85/'2016 Hourly Load - RC2016'!$C$7</f>
        <v>0.32841648182338973</v>
      </c>
      <c r="H84" s="21">
        <f>+'2016 Hourly Load - RC2016'!H85/'2016 Hourly Load - RC2016'!$C$7</f>
        <v>0.34974549905252322</v>
      </c>
      <c r="I84" s="21">
        <f>+'2016 Hourly Load - RC2016'!I85/'2016 Hourly Load - RC2016'!$C$7</f>
        <v>0.38547580153676059</v>
      </c>
      <c r="J84" s="21">
        <f>+'2016 Hourly Load - RC2016'!J85/'2016 Hourly Load - RC2016'!$C$7</f>
        <v>0.42561466073174403</v>
      </c>
      <c r="K84" s="21">
        <f>+'2016 Hourly Load - RC2016'!K85/'2016 Hourly Load - RC2016'!$C$7</f>
        <v>0.46231064706690672</v>
      </c>
      <c r="L84" s="21">
        <f>+'2016 Hourly Load - RC2016'!L85/'2016 Hourly Load - RC2016'!$C$7</f>
        <v>0.49023150623496525</v>
      </c>
      <c r="M84" s="21">
        <f>+'2016 Hourly Load - RC2016'!M85/'2016 Hourly Load - RC2016'!$C$7</f>
        <v>0.5061862829024274</v>
      </c>
      <c r="N84" s="21">
        <f>+'2016 Hourly Load - RC2016'!N85/'2016 Hourly Load - RC2016'!$C$7</f>
        <v>0.51764853035036718</v>
      </c>
      <c r="O84" s="21">
        <f>+'2016 Hourly Load - RC2016'!O85/'2016 Hourly Load - RC2016'!$C$7</f>
        <v>0.52722139635084442</v>
      </c>
      <c r="P84" s="21">
        <f>+'2016 Hourly Load - RC2016'!P85/'2016 Hourly Load - RC2016'!$C$7</f>
        <v>0.53843172627245595</v>
      </c>
      <c r="Q84" s="21">
        <f>+'2016 Hourly Load - RC2016'!Q85/'2016 Hourly Load - RC2016'!$C$7</f>
        <v>0.54993595997478384</v>
      </c>
      <c r="R84" s="21">
        <f>+'2016 Hourly Load - RC2016'!R85/'2016 Hourly Load - RC2016'!$C$7</f>
        <v>0.56236389127364894</v>
      </c>
      <c r="S84" s="21">
        <f>+'2016 Hourly Load - RC2016'!S85/'2016 Hourly Load - RC2016'!$C$7</f>
        <v>0.56450519024743995</v>
      </c>
      <c r="T84" s="21">
        <f>+'2016 Hourly Load - RC2016'!T85/'2016 Hourly Load - RC2016'!$C$7</f>
        <v>0.55069171255376881</v>
      </c>
      <c r="U84" s="21">
        <f>+'2016 Hourly Load - RC2016'!U85/'2016 Hourly Load - RC2016'!$C$7</f>
        <v>0.53729809740397838</v>
      </c>
      <c r="V84" s="21">
        <f>+'2016 Hourly Load - RC2016'!V85/'2016 Hourly Load - RC2016'!$C$7</f>
        <v>0.5403630939743066</v>
      </c>
      <c r="W84" s="21">
        <f>+'2016 Hourly Load - RC2016'!W85/'2016 Hourly Load - RC2016'!$C$7</f>
        <v>0.51101470215705402</v>
      </c>
      <c r="X84" s="21">
        <f>+'2016 Hourly Load - RC2016'!X85/'2016 Hourly Load - RC2016'!$C$7</f>
        <v>0.47742569864660761</v>
      </c>
      <c r="Y84" s="21">
        <f>+'2016 Hourly Load - RC2016'!Y85/'2016 Hourly Load - RC2016'!$C$7</f>
        <v>0.43006520369687817</v>
      </c>
      <c r="AA84" s="22">
        <f t="shared" si="2"/>
        <v>0.56450519024743995</v>
      </c>
    </row>
    <row r="85" spans="1:27" x14ac:dyDescent="0.2">
      <c r="A85" s="17">
        <v>42445</v>
      </c>
      <c r="B85" s="21">
        <f>+'2016 Hourly Load - RC2016'!B86/'2016 Hourly Load - RC2016'!$C$7</f>
        <v>0.38803696305443208</v>
      </c>
      <c r="C85" s="21">
        <f>+'2016 Hourly Load - RC2016'!C86/'2016 Hourly Load - RC2016'!$C$7</f>
        <v>0.35881453000034375</v>
      </c>
      <c r="D85" s="21">
        <f>+'2016 Hourly Load - RC2016'!D86/'2016 Hourly Load - RC2016'!$C$7</f>
        <v>0.34008866054326986</v>
      </c>
      <c r="E85" s="21">
        <f>+'2016 Hourly Load - RC2016'!E86/'2016 Hourly Load - RC2016'!$C$7</f>
        <v>0.32959209694625535</v>
      </c>
      <c r="F85" s="21">
        <f>+'2016 Hourly Load - RC2016'!F86/'2016 Hourly Load - RC2016'!$C$7</f>
        <v>0.32535148525306151</v>
      </c>
      <c r="G85" s="21">
        <f>+'2016 Hourly Load - RC2016'!G86/'2016 Hourly Load - RC2016'!$C$7</f>
        <v>0.3280805917882853</v>
      </c>
      <c r="H85" s="21">
        <f>+'2016 Hourly Load - RC2016'!H86/'2016 Hourly Load - RC2016'!$C$7</f>
        <v>0.34193605573634439</v>
      </c>
      <c r="I85" s="21">
        <f>+'2016 Hourly Load - RC2016'!I86/'2016 Hourly Load - RC2016'!$C$7</f>
        <v>0.36355897674619431</v>
      </c>
      <c r="J85" s="21">
        <f>+'2016 Hourly Load - RC2016'!J86/'2016 Hourly Load - RC2016'!$C$7</f>
        <v>0.40693077752905821</v>
      </c>
      <c r="K85" s="21">
        <f>+'2016 Hourly Load - RC2016'!K86/'2016 Hourly Load - RC2016'!$C$7</f>
        <v>0.46298242713711563</v>
      </c>
      <c r="L85" s="21">
        <f>+'2016 Hourly Load - RC2016'!L86/'2016 Hourly Load - RC2016'!$C$7</f>
        <v>0.5023655337531141</v>
      </c>
      <c r="M85" s="21">
        <f>+'2016 Hourly Load - RC2016'!M86/'2016 Hourly Load - RC2016'!$C$7</f>
        <v>0.53112611800893383</v>
      </c>
      <c r="N85" s="21">
        <f>+'2016 Hourly Load - RC2016'!N86/'2016 Hourly Load - RC2016'!$C$7</f>
        <v>0.55388266788726126</v>
      </c>
      <c r="O85" s="21">
        <f>+'2016 Hourly Load - RC2016'!O86/'2016 Hourly Load - RC2016'!$C$7</f>
        <v>0.57126497720391722</v>
      </c>
      <c r="P85" s="21">
        <f>+'2016 Hourly Load - RC2016'!P86/'2016 Hourly Load - RC2016'!$C$7</f>
        <v>0.58810146521352857</v>
      </c>
      <c r="Q85" s="21">
        <f>+'2016 Hourly Load - RC2016'!Q86/'2016 Hourly Load - RC2016'!$C$7</f>
        <v>0.59960569891585636</v>
      </c>
      <c r="R85" s="21">
        <f>+'2016 Hourly Load - RC2016'!R86/'2016 Hourly Load - RC2016'!$C$7</f>
        <v>0.60493795322313981</v>
      </c>
      <c r="S85" s="21">
        <f>+'2016 Hourly Load - RC2016'!S86/'2016 Hourly Load - RC2016'!$C$7</f>
        <v>0.60309055803006528</v>
      </c>
      <c r="T85" s="21">
        <f>+'2016 Hourly Load - RC2016'!T86/'2016 Hourly Load - RC2016'!$C$7</f>
        <v>0.58818543772230469</v>
      </c>
      <c r="U85" s="21">
        <f>+'2016 Hourly Load - RC2016'!U86/'2016 Hourly Load - RC2016'!$C$7</f>
        <v>0.58251729337991676</v>
      </c>
      <c r="V85" s="21">
        <f>+'2016 Hourly Load - RC2016'!V86/'2016 Hourly Load - RC2016'!$C$7</f>
        <v>0.59259399443305072</v>
      </c>
      <c r="W85" s="21">
        <f>+'2016 Hourly Load - RC2016'!W86/'2016 Hourly Load - RC2016'!$C$7</f>
        <v>0.56106231738761914</v>
      </c>
      <c r="X85" s="21">
        <f>+'2016 Hourly Load - RC2016'!X86/'2016 Hourly Load - RC2016'!$C$7</f>
        <v>0.52125934822774023</v>
      </c>
      <c r="Y85" s="21">
        <f>+'2016 Hourly Load - RC2016'!Y86/'2016 Hourly Load - RC2016'!$C$7</f>
        <v>0.46512372611090663</v>
      </c>
      <c r="AA85" s="22">
        <f t="shared" si="2"/>
        <v>0.60493795322313981</v>
      </c>
    </row>
    <row r="86" spans="1:27" x14ac:dyDescent="0.2">
      <c r="A86" s="17">
        <v>42446</v>
      </c>
      <c r="B86" s="21">
        <f>+'2016 Hourly Load - RC2016'!B87/'2016 Hourly Load - RC2016'!$C$7</f>
        <v>0.41578987720493849</v>
      </c>
      <c r="C86" s="21">
        <f>+'2016 Hourly Load - RC2016'!C87/'2016 Hourly Load - RC2016'!$C$7</f>
        <v>0.3831665575454174</v>
      </c>
      <c r="D86" s="21">
        <f>+'2016 Hourly Load - RC2016'!D87/'2016 Hourly Load - RC2016'!$C$7</f>
        <v>0.36486055063222411</v>
      </c>
      <c r="E86" s="21">
        <f>+'2016 Hourly Load - RC2016'!E87/'2016 Hourly Load - RC2016'!$C$7</f>
        <v>0.35822672243891091</v>
      </c>
      <c r="F86" s="21">
        <f>+'2016 Hourly Load - RC2016'!F87/'2016 Hourly Load - RC2016'!$C$7</f>
        <v>0.3618375403162839</v>
      </c>
      <c r="G86" s="21">
        <f>+'2016 Hourly Load - RC2016'!G87/'2016 Hourly Load - RC2016'!$C$7</f>
        <v>0.38786901803687984</v>
      </c>
      <c r="H86" s="21">
        <f>+'2016 Hourly Load - RC2016'!H87/'2016 Hourly Load - RC2016'!$C$7</f>
        <v>0.44144347863604189</v>
      </c>
      <c r="I86" s="21">
        <f>+'2016 Hourly Load - RC2016'!I87/'2016 Hourly Load - RC2016'!$C$7</f>
        <v>0.48145637906786121</v>
      </c>
      <c r="J86" s="21">
        <f>+'2016 Hourly Load - RC2016'!J87/'2016 Hourly Load - RC2016'!$C$7</f>
        <v>0.50295334131454694</v>
      </c>
      <c r="K86" s="21">
        <f>+'2016 Hourly Load - RC2016'!K87/'2016 Hourly Load - RC2016'!$C$7</f>
        <v>0.54527548573770934</v>
      </c>
      <c r="L86" s="21">
        <f>+'2016 Hourly Load - RC2016'!L87/'2016 Hourly Load - RC2016'!$C$7</f>
        <v>0.59112447552946867</v>
      </c>
      <c r="M86" s="21">
        <f>+'2016 Hourly Load - RC2016'!M87/'2016 Hourly Load - RC2016'!$C$7</f>
        <v>0.6224042350485719</v>
      </c>
      <c r="N86" s="21">
        <f>+'2016 Hourly Load - RC2016'!N87/'2016 Hourly Load - RC2016'!$C$7</f>
        <v>0.64490886740057096</v>
      </c>
      <c r="O86" s="21">
        <f>+'2016 Hourly Load - RC2016'!O87/'2016 Hourly Load - RC2016'!$C$7</f>
        <v>0.65632912859412285</v>
      </c>
      <c r="P86" s="21">
        <f>+'2016 Hourly Load - RC2016'!P87/'2016 Hourly Load - RC2016'!$C$7</f>
        <v>0.66229117671722704</v>
      </c>
      <c r="Q86" s="21">
        <f>+'2016 Hourly Load - RC2016'!Q87/'2016 Hourly Load - RC2016'!$C$7</f>
        <v>0.66648980215603282</v>
      </c>
      <c r="R86" s="21">
        <f>+'2016 Hourly Load - RC2016'!R87/'2016 Hourly Load - RC2016'!$C$7</f>
        <v>0.66774938978767451</v>
      </c>
      <c r="S86" s="21">
        <f>+'2016 Hourly Load - RC2016'!S87/'2016 Hourly Load - RC2016'!$C$7</f>
        <v>0.65847042756791374</v>
      </c>
      <c r="T86" s="21">
        <f>+'2016 Hourly Load - RC2016'!T87/'2016 Hourly Load - RC2016'!$C$7</f>
        <v>0.64788989146212306</v>
      </c>
      <c r="U86" s="21">
        <f>+'2016 Hourly Load - RC2016'!U87/'2016 Hourly Load - RC2016'!$C$7</f>
        <v>0.65418782962033184</v>
      </c>
      <c r="V86" s="21">
        <f>+'2016 Hourly Load - RC2016'!V87/'2016 Hourly Load - RC2016'!$C$7</f>
        <v>0.65372598082206324</v>
      </c>
      <c r="W86" s="21">
        <f>+'2016 Hourly Load - RC2016'!W87/'2016 Hourly Load - RC2016'!$C$7</f>
        <v>0.61849951339048248</v>
      </c>
      <c r="X86" s="21">
        <f>+'2016 Hourly Load - RC2016'!X87/'2016 Hourly Load - RC2016'!$C$7</f>
        <v>0.57672319027436481</v>
      </c>
      <c r="Y86" s="21">
        <f>+'2016 Hourly Load - RC2016'!Y87/'2016 Hourly Load - RC2016'!$C$7</f>
        <v>0.51924400801711346</v>
      </c>
      <c r="AA86" s="22">
        <f t="shared" si="2"/>
        <v>0.66774938978767451</v>
      </c>
    </row>
    <row r="87" spans="1:27" x14ac:dyDescent="0.2">
      <c r="A87" s="17">
        <v>42447</v>
      </c>
      <c r="B87" s="21">
        <f>+'2016 Hourly Load - RC2016'!B88/'2016 Hourly Load - RC2016'!$C$7</f>
        <v>0.46818872268123485</v>
      </c>
      <c r="C87" s="21">
        <f>+'2016 Hourly Load - RC2016'!C88/'2016 Hourly Load - RC2016'!$C$7</f>
        <v>0.43472567793395261</v>
      </c>
      <c r="D87" s="21">
        <f>+'2016 Hourly Load - RC2016'!D88/'2016 Hourly Load - RC2016'!$C$7</f>
        <v>0.41767925865240108</v>
      </c>
      <c r="E87" s="21">
        <f>+'2016 Hourly Load - RC2016'!E88/'2016 Hourly Load - RC2016'!$C$7</f>
        <v>0.4094499527923417</v>
      </c>
      <c r="F87" s="21">
        <f>+'2016 Hourly Load - RC2016'!F88/'2016 Hourly Load - RC2016'!$C$7</f>
        <v>0.40814837890631189</v>
      </c>
      <c r="G87" s="21">
        <f>+'2016 Hourly Load - RC2016'!G88/'2016 Hourly Load - RC2016'!$C$7</f>
        <v>0.42662233083705742</v>
      </c>
      <c r="H87" s="21">
        <f>+'2016 Hourly Load - RC2016'!H88/'2016 Hourly Load - RC2016'!$C$7</f>
        <v>0.47356296324290625</v>
      </c>
      <c r="I87" s="21">
        <f>+'2016 Hourly Load - RC2016'!I88/'2016 Hourly Load - RC2016'!$C$7</f>
        <v>0.50123190488463654</v>
      </c>
      <c r="J87" s="21">
        <f>+'2016 Hourly Load - RC2016'!J88/'2016 Hourly Load - RC2016'!$C$7</f>
        <v>0.49652944439317398</v>
      </c>
      <c r="K87" s="21">
        <f>+'2016 Hourly Load - RC2016'!K88/'2016 Hourly Load - RC2016'!$C$7</f>
        <v>0.51172846848165099</v>
      </c>
      <c r="L87" s="21">
        <f>+'2016 Hourly Load - RC2016'!L88/'2016 Hourly Load - RC2016'!$C$7</f>
        <v>0.52654961628063546</v>
      </c>
      <c r="M87" s="21">
        <f>+'2016 Hourly Load - RC2016'!M88/'2016 Hourly Load - RC2016'!$C$7</f>
        <v>0.53461097712314265</v>
      </c>
      <c r="N87" s="21">
        <f>+'2016 Hourly Load - RC2016'!N88/'2016 Hourly Load - RC2016'!$C$7</f>
        <v>0.54149672284278416</v>
      </c>
      <c r="O87" s="21">
        <f>+'2016 Hourly Load - RC2016'!O88/'2016 Hourly Load - RC2016'!$C$7</f>
        <v>0.55102760258887329</v>
      </c>
      <c r="P87" s="21">
        <f>+'2016 Hourly Load - RC2016'!P88/'2016 Hourly Load - RC2016'!$C$7</f>
        <v>0.5634555338877385</v>
      </c>
      <c r="Q87" s="21">
        <f>+'2016 Hourly Load - RC2016'!Q88/'2016 Hourly Load - RC2016'!$C$7</f>
        <v>0.57663921776558869</v>
      </c>
      <c r="R87" s="21">
        <f>+'2016 Hourly Load - RC2016'!R88/'2016 Hourly Load - RC2016'!$C$7</f>
        <v>0.59049468171364783</v>
      </c>
      <c r="S87" s="21">
        <f>+'2016 Hourly Load - RC2016'!S88/'2016 Hourly Load - RC2016'!$C$7</f>
        <v>0.59477727966122973</v>
      </c>
      <c r="T87" s="21">
        <f>+'2016 Hourly Load - RC2016'!T88/'2016 Hourly Load - RC2016'!$C$7</f>
        <v>0.58293715592379736</v>
      </c>
      <c r="U87" s="21">
        <f>+'2016 Hourly Load - RC2016'!U88/'2016 Hourly Load - RC2016'!$C$7</f>
        <v>0.57705908030946929</v>
      </c>
      <c r="V87" s="21">
        <f>+'2016 Hourly Load - RC2016'!V88/'2016 Hourly Load - RC2016'!$C$7</f>
        <v>0.58415475730105104</v>
      </c>
      <c r="W87" s="21">
        <f>+'2016 Hourly Load - RC2016'!W88/'2016 Hourly Load - RC2016'!$C$7</f>
        <v>0.54796260601854507</v>
      </c>
      <c r="X87" s="21">
        <f>+'2016 Hourly Load - RC2016'!X88/'2016 Hourly Load - RC2016'!$C$7</f>
        <v>0.49829286707747245</v>
      </c>
      <c r="Y87" s="21">
        <f>+'2016 Hourly Load - RC2016'!Y88/'2016 Hourly Load - RC2016'!$C$7</f>
        <v>0.4367830043989675</v>
      </c>
      <c r="AA87" s="22">
        <f t="shared" si="2"/>
        <v>0.59477727966122973</v>
      </c>
    </row>
    <row r="88" spans="1:27" x14ac:dyDescent="0.2">
      <c r="A88" s="17">
        <v>42448</v>
      </c>
      <c r="B88" s="21">
        <f>+'2016 Hourly Load - RC2016'!B89/'2016 Hourly Load - RC2016'!$C$7</f>
        <v>0.38266272249276073</v>
      </c>
      <c r="C88" s="21">
        <f>+'2016 Hourly Load - RC2016'!C89/'2016 Hourly Load - RC2016'!$C$7</f>
        <v>0.350291320359568</v>
      </c>
      <c r="D88" s="21">
        <f>+'2016 Hourly Load - RC2016'!D89/'2016 Hourly Load - RC2016'!$C$7</f>
        <v>0.33295099729729999</v>
      </c>
      <c r="E88" s="21">
        <f>+'2016 Hourly Load - RC2016'!E89/'2016 Hourly Load - RC2016'!$C$7</f>
        <v>0.32522552648989733</v>
      </c>
      <c r="F88" s="21">
        <f>+'2016 Hourly Load - RC2016'!F89/'2016 Hourly Load - RC2016'!$C$7</f>
        <v>0.32728285295491216</v>
      </c>
      <c r="G88" s="21">
        <f>+'2016 Hourly Load - RC2016'!G89/'2016 Hourly Load - RC2016'!$C$7</f>
        <v>0.35247460558774701</v>
      </c>
      <c r="H88" s="21">
        <f>+'2016 Hourly Load - RC2016'!H89/'2016 Hourly Load - RC2016'!$C$7</f>
        <v>0.40785447512559547</v>
      </c>
      <c r="I88" s="21">
        <f>+'2016 Hourly Load - RC2016'!I89/'2016 Hourly Load - RC2016'!$C$7</f>
        <v>0.44522224153096712</v>
      </c>
      <c r="J88" s="21">
        <f>+'2016 Hourly Load - RC2016'!J89/'2016 Hourly Load - RC2016'!$C$7</f>
        <v>0.46058921063699632</v>
      </c>
      <c r="K88" s="21">
        <f>+'2016 Hourly Load - RC2016'!K89/'2016 Hourly Load - RC2016'!$C$7</f>
        <v>0.49056739627006973</v>
      </c>
      <c r="L88" s="21">
        <f>+'2016 Hourly Load - RC2016'!L89/'2016 Hourly Load - RC2016'!$C$7</f>
        <v>0.52008373310487455</v>
      </c>
      <c r="M88" s="21">
        <f>+'2016 Hourly Load - RC2016'!M89/'2016 Hourly Load - RC2016'!$C$7</f>
        <v>0.54179062662350053</v>
      </c>
      <c r="N88" s="21">
        <f>+'2016 Hourly Load - RC2016'!N89/'2016 Hourly Load - RC2016'!$C$7</f>
        <v>0.55610793936982839</v>
      </c>
      <c r="O88" s="21">
        <f>+'2016 Hourly Load - RC2016'!O89/'2016 Hourly Load - RC2016'!$C$7</f>
        <v>0.57353223494087247</v>
      </c>
      <c r="P88" s="21">
        <f>+'2016 Hourly Load - RC2016'!P89/'2016 Hourly Load - RC2016'!$C$7</f>
        <v>0.59066262673120007</v>
      </c>
      <c r="Q88" s="21">
        <f>+'2016 Hourly Load - RC2016'!Q89/'2016 Hourly Load - RC2016'!$C$7</f>
        <v>0.60712123845131882</v>
      </c>
      <c r="R88" s="21">
        <f>+'2016 Hourly Load - RC2016'!R89/'2016 Hourly Load - RC2016'!$C$7</f>
        <v>0.61740787077639303</v>
      </c>
      <c r="S88" s="21">
        <f>+'2016 Hourly Load - RC2016'!S89/'2016 Hourly Load - RC2016'!$C$7</f>
        <v>0.61803766459221388</v>
      </c>
      <c r="T88" s="21">
        <f>+'2016 Hourly Load - RC2016'!T89/'2016 Hourly Load - RC2016'!$C$7</f>
        <v>0.60141110785454288</v>
      </c>
      <c r="U88" s="21">
        <f>+'2016 Hourly Load - RC2016'!U89/'2016 Hourly Load - RC2016'!$C$7</f>
        <v>0.59011680542415534</v>
      </c>
      <c r="V88" s="21">
        <f>+'2016 Hourly Load - RC2016'!V89/'2016 Hourly Load - RC2016'!$C$7</f>
        <v>0.59796823499472218</v>
      </c>
      <c r="W88" s="21">
        <f>+'2016 Hourly Load - RC2016'!W89/'2016 Hourly Load - RC2016'!$C$7</f>
        <v>0.56278375381752954</v>
      </c>
      <c r="X88" s="21">
        <f>+'2016 Hourly Load - RC2016'!X89/'2016 Hourly Load - RC2016'!$C$7</f>
        <v>0.51546524512218816</v>
      </c>
      <c r="Y88" s="21">
        <f>+'2016 Hourly Load - RC2016'!Y89/'2016 Hourly Load - RC2016'!$C$7</f>
        <v>0.45538291509287721</v>
      </c>
      <c r="AA88" s="22">
        <f t="shared" si="2"/>
        <v>0.61803766459221388</v>
      </c>
    </row>
    <row r="89" spans="1:27" x14ac:dyDescent="0.2">
      <c r="A89" s="17">
        <v>42449</v>
      </c>
      <c r="B89" s="21">
        <f>+'2016 Hourly Load - RC2016'!B90/'2016 Hourly Load - RC2016'!$C$7</f>
        <v>0.40403372597628223</v>
      </c>
      <c r="C89" s="21">
        <f>+'2016 Hourly Load - RC2016'!C90/'2016 Hourly Load - RC2016'!$C$7</f>
        <v>0.37002485992195522</v>
      </c>
      <c r="D89" s="21">
        <f>+'2016 Hourly Load - RC2016'!D90/'2016 Hourly Load - RC2016'!$C$7</f>
        <v>0.35201275678947835</v>
      </c>
      <c r="E89" s="21">
        <f>+'2016 Hourly Load - RC2016'!E90/'2016 Hourly Load - RC2016'!$C$7</f>
        <v>0.34181009697318021</v>
      </c>
      <c r="F89" s="21">
        <f>+'2016 Hourly Load - RC2016'!F90/'2016 Hourly Load - RC2016'!$C$7</f>
        <v>0.34243989078900111</v>
      </c>
      <c r="G89" s="21">
        <f>+'2016 Hourly Load - RC2016'!G90/'2016 Hourly Load - RC2016'!$C$7</f>
        <v>0.36540637193926884</v>
      </c>
      <c r="H89" s="21">
        <f>+'2016 Hourly Load - RC2016'!H90/'2016 Hourly Load - RC2016'!$C$7</f>
        <v>0.4188548737752667</v>
      </c>
      <c r="I89" s="21">
        <f>+'2016 Hourly Load - RC2016'!I90/'2016 Hourly Load - RC2016'!$C$7</f>
        <v>0.45681044774207108</v>
      </c>
      <c r="J89" s="21">
        <f>+'2016 Hourly Load - RC2016'!J90/'2016 Hourly Load - RC2016'!$C$7</f>
        <v>0.47322707320780177</v>
      </c>
      <c r="K89" s="21">
        <f>+'2016 Hourly Load - RC2016'!K90/'2016 Hourly Load - RC2016'!$C$7</f>
        <v>0.50202964371800962</v>
      </c>
      <c r="L89" s="21">
        <f>+'2016 Hourly Load - RC2016'!L90/'2016 Hourly Load - RC2016'!$C$7</f>
        <v>0.53209180185985916</v>
      </c>
      <c r="M89" s="21">
        <f>+'2016 Hourly Load - RC2016'!M90/'2016 Hourly Load - RC2016'!$C$7</f>
        <v>0.5545124617030821</v>
      </c>
      <c r="N89" s="21">
        <f>+'2016 Hourly Load - RC2016'!N90/'2016 Hourly Load - RC2016'!$C$7</f>
        <v>0.5720207297829023</v>
      </c>
      <c r="O89" s="21">
        <f>+'2016 Hourly Load - RC2016'!O90/'2016 Hourly Load - RC2016'!$C$7</f>
        <v>0.59024276418731947</v>
      </c>
      <c r="P89" s="21">
        <f>+'2016 Hourly Load - RC2016'!P90/'2016 Hourly Load - RC2016'!$C$7</f>
        <v>0.60674336216182634</v>
      </c>
      <c r="Q89" s="21">
        <f>+'2016 Hourly Load - RC2016'!Q90/'2016 Hourly Load - RC2016'!$C$7</f>
        <v>0.6198430735309004</v>
      </c>
      <c r="R89" s="21">
        <f>+'2016 Hourly Load - RC2016'!R90/'2016 Hourly Load - RC2016'!$C$7</f>
        <v>0.6284082694260642</v>
      </c>
      <c r="S89" s="21">
        <f>+'2016 Hourly Load - RC2016'!S90/'2016 Hourly Load - RC2016'!$C$7</f>
        <v>0.6253852591101241</v>
      </c>
      <c r="T89" s="21">
        <f>+'2016 Hourly Load - RC2016'!T90/'2016 Hourly Load - RC2016'!$C$7</f>
        <v>0.61056411131113952</v>
      </c>
      <c r="U89" s="21">
        <f>+'2016 Hourly Load - RC2016'!U90/'2016 Hourly Load - RC2016'!$C$7</f>
        <v>0.59838809753860267</v>
      </c>
      <c r="V89" s="21">
        <f>+'2016 Hourly Load - RC2016'!V90/'2016 Hourly Load - RC2016'!$C$7</f>
        <v>0.60481199445997558</v>
      </c>
      <c r="W89" s="21">
        <f>+'2016 Hourly Load - RC2016'!W90/'2016 Hourly Load - RC2016'!$C$7</f>
        <v>0.56412731395794735</v>
      </c>
      <c r="X89" s="21">
        <f>+'2016 Hourly Load - RC2016'!X90/'2016 Hourly Load - RC2016'!$C$7</f>
        <v>0.51386976745544199</v>
      </c>
      <c r="Y89" s="21">
        <f>+'2016 Hourly Load - RC2016'!Y90/'2016 Hourly Load - RC2016'!$C$7</f>
        <v>0.45559284636481751</v>
      </c>
      <c r="AA89" s="22">
        <f t="shared" si="2"/>
        <v>0.6284082694260642</v>
      </c>
    </row>
    <row r="90" spans="1:27" x14ac:dyDescent="0.2">
      <c r="A90" s="17">
        <v>42450</v>
      </c>
      <c r="B90" s="21">
        <f>+'2016 Hourly Load - RC2016'!B91/'2016 Hourly Load - RC2016'!$C$7</f>
        <v>0.39949921050237197</v>
      </c>
      <c r="C90" s="21">
        <f>+'2016 Hourly Load - RC2016'!C91/'2016 Hourly Load - RC2016'!$C$7</f>
        <v>0.36326507296547789</v>
      </c>
      <c r="D90" s="21">
        <f>+'2016 Hourly Load - RC2016'!D91/'2016 Hourly Load - RC2016'!$C$7</f>
        <v>0.34088639937664295</v>
      </c>
      <c r="E90" s="21">
        <f>+'2016 Hourly Load - RC2016'!E91/'2016 Hourly Load - RC2016'!$C$7</f>
        <v>0.32854244058655391</v>
      </c>
      <c r="F90" s="21">
        <f>+'2016 Hourly Load - RC2016'!F91/'2016 Hourly Load - RC2016'!$C$7</f>
        <v>0.32824853680583754</v>
      </c>
      <c r="G90" s="21">
        <f>+'2016 Hourly Load - RC2016'!G91/'2016 Hourly Load - RC2016'!$C$7</f>
        <v>0.34718433753485167</v>
      </c>
      <c r="H90" s="21">
        <f>+'2016 Hourly Load - RC2016'!H91/'2016 Hourly Load - RC2016'!$C$7</f>
        <v>0.39189969845813344</v>
      </c>
      <c r="I90" s="21">
        <f>+'2016 Hourly Load - RC2016'!I91/'2016 Hourly Load - RC2016'!$C$7</f>
        <v>0.43107287380219156</v>
      </c>
      <c r="J90" s="21">
        <f>+'2016 Hourly Load - RC2016'!J91/'2016 Hourly Load - RC2016'!$C$7</f>
        <v>0.45559284636481751</v>
      </c>
      <c r="K90" s="21">
        <f>+'2016 Hourly Load - RC2016'!K91/'2016 Hourly Load - RC2016'!$C$7</f>
        <v>0.49220486019120402</v>
      </c>
      <c r="L90" s="21">
        <f>+'2016 Hourly Load - RC2016'!L91/'2016 Hourly Load - RC2016'!$C$7</f>
        <v>0.52906879154391895</v>
      </c>
      <c r="M90" s="21">
        <f>+'2016 Hourly Load - RC2016'!M91/'2016 Hourly Load - RC2016'!$C$7</f>
        <v>0.55795533456290292</v>
      </c>
      <c r="N90" s="21">
        <f>+'2016 Hourly Load - RC2016'!N91/'2016 Hourly Load - RC2016'!$C$7</f>
        <v>0.58087982945878258</v>
      </c>
      <c r="O90" s="21">
        <f>+'2016 Hourly Load - RC2016'!O91/'2016 Hourly Load - RC2016'!$C$7</f>
        <v>0.60367836559149801</v>
      </c>
      <c r="P90" s="21">
        <f>+'2016 Hourly Load - RC2016'!P91/'2016 Hourly Load - RC2016'!$C$7</f>
        <v>0.62530128660134798</v>
      </c>
      <c r="Q90" s="21">
        <f>+'2016 Hourly Load - RC2016'!Q91/'2016 Hourly Load - RC2016'!$C$7</f>
        <v>0.64285154093555619</v>
      </c>
      <c r="R90" s="21">
        <f>+'2016 Hourly Load - RC2016'!R91/'2016 Hourly Load - RC2016'!$C$7</f>
        <v>0.64969530040080958</v>
      </c>
      <c r="S90" s="21">
        <f>+'2016 Hourly Load - RC2016'!S91/'2016 Hourly Load - RC2016'!$C$7</f>
        <v>0.64297749969872042</v>
      </c>
      <c r="T90" s="21">
        <f>+'2016 Hourly Load - RC2016'!T91/'2016 Hourly Load - RC2016'!$C$7</f>
        <v>0.6190033484431392</v>
      </c>
      <c r="U90" s="21">
        <f>+'2016 Hourly Load - RC2016'!U91/'2016 Hourly Load - RC2016'!$C$7</f>
        <v>0.60124316283699064</v>
      </c>
      <c r="V90" s="21">
        <f>+'2016 Hourly Load - RC2016'!V91/'2016 Hourly Load - RC2016'!$C$7</f>
        <v>0.60271268174057269</v>
      </c>
      <c r="W90" s="21">
        <f>+'2016 Hourly Load - RC2016'!W91/'2016 Hourly Load - RC2016'!$C$7</f>
        <v>0.56752820056338005</v>
      </c>
      <c r="X90" s="21">
        <f>+'2016 Hourly Load - RC2016'!X91/'2016 Hourly Load - RC2016'!$C$7</f>
        <v>0.52919475030708307</v>
      </c>
      <c r="Y90" s="21">
        <f>+'2016 Hourly Load - RC2016'!Y91/'2016 Hourly Load - RC2016'!$C$7</f>
        <v>0.48141439281347315</v>
      </c>
      <c r="AA90" s="22">
        <f t="shared" si="2"/>
        <v>0.64969530040080958</v>
      </c>
    </row>
    <row r="91" spans="1:27" x14ac:dyDescent="0.2">
      <c r="A91" s="17">
        <v>42451</v>
      </c>
      <c r="B91" s="21">
        <f>+'2016 Hourly Load - RC2016'!B92/'2016 Hourly Load - RC2016'!$C$7</f>
        <v>0.43279431023210196</v>
      </c>
      <c r="C91" s="21">
        <f>+'2016 Hourly Load - RC2016'!C92/'2016 Hourly Load - RC2016'!$C$7</f>
        <v>0.40012900431819282</v>
      </c>
      <c r="D91" s="21">
        <f>+'2016 Hourly Load - RC2016'!D92/'2016 Hourly Load - RC2016'!$C$7</f>
        <v>0.37770834447496981</v>
      </c>
      <c r="E91" s="21">
        <f>+'2016 Hourly Load - RC2016'!E92/'2016 Hourly Load - RC2016'!$C$7</f>
        <v>0.36427274307079127</v>
      </c>
      <c r="F91" s="21">
        <f>+'2016 Hourly Load - RC2016'!F92/'2016 Hourly Load - RC2016'!$C$7</f>
        <v>0.35885651625473181</v>
      </c>
      <c r="G91" s="21">
        <f>+'2016 Hourly Load - RC2016'!G92/'2016 Hourly Load - RC2016'!$C$7</f>
        <v>0.36460863310589575</v>
      </c>
      <c r="H91" s="21">
        <f>+'2016 Hourly Load - RC2016'!H92/'2016 Hourly Load - RC2016'!$C$7</f>
        <v>0.38228484620326819</v>
      </c>
      <c r="I91" s="21">
        <f>+'2016 Hourly Load - RC2016'!I92/'2016 Hourly Load - RC2016'!$C$7</f>
        <v>0.40525132735353586</v>
      </c>
      <c r="J91" s="21">
        <f>+'2016 Hourly Load - RC2016'!J92/'2016 Hourly Load - RC2016'!$C$7</f>
        <v>0.44396265389932538</v>
      </c>
      <c r="K91" s="21">
        <f>+'2016 Hourly Load - RC2016'!K92/'2016 Hourly Load - RC2016'!$C$7</f>
        <v>0.50366710763914391</v>
      </c>
      <c r="L91" s="21">
        <f>+'2016 Hourly Load - RC2016'!L92/'2016 Hourly Load - RC2016'!$C$7</f>
        <v>0.54804657852732119</v>
      </c>
      <c r="M91" s="21">
        <f>+'2016 Hourly Load - RC2016'!M92/'2016 Hourly Load - RC2016'!$C$7</f>
        <v>0.57143292222146946</v>
      </c>
      <c r="N91" s="21">
        <f>+'2016 Hourly Load - RC2016'!N92/'2016 Hourly Load - RC2016'!$C$7</f>
        <v>0.59183824185406575</v>
      </c>
      <c r="O91" s="21">
        <f>+'2016 Hourly Load - RC2016'!O92/'2016 Hourly Load - RC2016'!$C$7</f>
        <v>0.60728918346887106</v>
      </c>
      <c r="P91" s="21">
        <f>+'2016 Hourly Load - RC2016'!P92/'2016 Hourly Load - RC2016'!$C$7</f>
        <v>0.61786971957466164</v>
      </c>
      <c r="Q91" s="21">
        <f>+'2016 Hourly Load - RC2016'!Q92/'2016 Hourly Load - RC2016'!$C$7</f>
        <v>0.62933196702260141</v>
      </c>
      <c r="R91" s="21">
        <f>+'2016 Hourly Load - RC2016'!R92/'2016 Hourly Load - RC2016'!$C$7</f>
        <v>0.64402715605842187</v>
      </c>
      <c r="S91" s="21">
        <f>+'2016 Hourly Load - RC2016'!S92/'2016 Hourly Load - RC2016'!$C$7</f>
        <v>0.64373325227770539</v>
      </c>
      <c r="T91" s="21">
        <f>+'2016 Hourly Load - RC2016'!T92/'2016 Hourly Load - RC2016'!$C$7</f>
        <v>0.62500738282063151</v>
      </c>
      <c r="U91" s="21">
        <f>+'2016 Hourly Load - RC2016'!U92/'2016 Hourly Load - RC2016'!$C$7</f>
        <v>0.60229281919669209</v>
      </c>
      <c r="V91" s="21">
        <f>+'2016 Hourly Load - RC2016'!V92/'2016 Hourly Load - RC2016'!$C$7</f>
        <v>0.59964768517024447</v>
      </c>
      <c r="W91" s="21">
        <f>+'2016 Hourly Load - RC2016'!W92/'2016 Hourly Load - RC2016'!$C$7</f>
        <v>0.56362347890529063</v>
      </c>
      <c r="X91" s="21">
        <f>+'2016 Hourly Load - RC2016'!X92/'2016 Hourly Load - RC2016'!$C$7</f>
        <v>0.52025167812242679</v>
      </c>
      <c r="Y91" s="21">
        <f>+'2016 Hourly Load - RC2016'!Y92/'2016 Hourly Load - RC2016'!$C$7</f>
        <v>0.46789481890051848</v>
      </c>
      <c r="AA91" s="22">
        <f t="shared" si="2"/>
        <v>0.64402715605842187</v>
      </c>
    </row>
    <row r="92" spans="1:27" x14ac:dyDescent="0.2">
      <c r="A92" s="17">
        <v>42452</v>
      </c>
      <c r="B92" s="21">
        <f>+'2016 Hourly Load - RC2016'!B93/'2016 Hourly Load - RC2016'!$C$7</f>
        <v>0.41868692875771446</v>
      </c>
      <c r="C92" s="21">
        <f>+'2016 Hourly Load - RC2016'!C93/'2016 Hourly Load - RC2016'!$C$7</f>
        <v>0.38136114860673093</v>
      </c>
      <c r="D92" s="21">
        <f>+'2016 Hourly Load - RC2016'!D93/'2016 Hourly Load - RC2016'!$C$7</f>
        <v>0.35885651625473181</v>
      </c>
      <c r="E92" s="21">
        <f>+'2016 Hourly Load - RC2016'!E93/'2016 Hourly Load - RC2016'!$C$7</f>
        <v>0.34567283237688157</v>
      </c>
      <c r="F92" s="21">
        <f>+'2016 Hourly Load - RC2016'!F93/'2016 Hourly Load - RC2016'!$C$7</f>
        <v>0.33937489421867284</v>
      </c>
      <c r="G92" s="21">
        <f>+'2016 Hourly Load - RC2016'!G93/'2016 Hourly Load - RC2016'!$C$7</f>
        <v>0.34206201449950857</v>
      </c>
      <c r="H92" s="21">
        <f>+'2016 Hourly Load - RC2016'!H93/'2016 Hourly Load - RC2016'!$C$7</f>
        <v>0.35423802827204537</v>
      </c>
      <c r="I92" s="21">
        <f>+'2016 Hourly Load - RC2016'!I93/'2016 Hourly Load - RC2016'!$C$7</f>
        <v>0.37296389772911925</v>
      </c>
      <c r="J92" s="21">
        <f>+'2016 Hourly Load - RC2016'!J93/'2016 Hourly Load - RC2016'!$C$7</f>
        <v>0.41419439953819226</v>
      </c>
      <c r="K92" s="21">
        <f>+'2016 Hourly Load - RC2016'!K93/'2016 Hourly Load - RC2016'!$C$7</f>
        <v>0.47507446840087636</v>
      </c>
      <c r="L92" s="21">
        <f>+'2016 Hourly Load - RC2016'!L93/'2016 Hourly Load - RC2016'!$C$7</f>
        <v>0.52768324514911302</v>
      </c>
      <c r="M92" s="21">
        <f>+'2016 Hourly Load - RC2016'!M93/'2016 Hourly Load - RC2016'!$C$7</f>
        <v>0.56719231052827568</v>
      </c>
      <c r="N92" s="21">
        <f>+'2016 Hourly Load - RC2016'!N93/'2016 Hourly Load - RC2016'!$C$7</f>
        <v>0.60464404944242334</v>
      </c>
      <c r="O92" s="21">
        <f>+'2016 Hourly Load - RC2016'!O93/'2016 Hourly Load - RC2016'!$C$7</f>
        <v>0.63701545157561612</v>
      </c>
      <c r="P92" s="21">
        <f>+'2016 Hourly Load - RC2016'!P93/'2016 Hourly Load - RC2016'!$C$7</f>
        <v>0.65893227636618246</v>
      </c>
      <c r="Q92" s="21">
        <f>+'2016 Hourly Load - RC2016'!Q93/'2016 Hourly Load - RC2016'!$C$7</f>
        <v>0.67719629702498763</v>
      </c>
      <c r="R92" s="21">
        <f>+'2016 Hourly Load - RC2016'!R93/'2016 Hourly Load - RC2016'!$C$7</f>
        <v>0.68508971284994258</v>
      </c>
      <c r="S92" s="21">
        <f>+'2016 Hourly Load - RC2016'!S93/'2016 Hourly Load - RC2016'!$C$7</f>
        <v>0.68420800150779326</v>
      </c>
      <c r="T92" s="21">
        <f>+'2016 Hourly Load - RC2016'!T93/'2016 Hourly Load - RC2016'!$C$7</f>
        <v>0.66850514236665959</v>
      </c>
      <c r="U92" s="21">
        <f>+'2016 Hourly Load - RC2016'!U93/'2016 Hourly Load - RC2016'!$C$7</f>
        <v>0.6493594103657051</v>
      </c>
      <c r="V92" s="21">
        <f>+'2016 Hourly Load - RC2016'!V93/'2016 Hourly Load - RC2016'!$C$7</f>
        <v>0.65246639319042143</v>
      </c>
      <c r="W92" s="21">
        <f>+'2016 Hourly Load - RC2016'!W93/'2016 Hourly Load - RC2016'!$C$7</f>
        <v>0.61060609756552753</v>
      </c>
      <c r="X92" s="21">
        <f>+'2016 Hourly Load - RC2016'!X93/'2016 Hourly Load - RC2016'!$C$7</f>
        <v>0.56186005622099222</v>
      </c>
      <c r="Y92" s="21">
        <f>+'2016 Hourly Load - RC2016'!Y93/'2016 Hourly Load - RC2016'!$C$7</f>
        <v>0.50072806983197982</v>
      </c>
      <c r="AA92" s="22">
        <f t="shared" si="2"/>
        <v>0.68508971284994258</v>
      </c>
    </row>
    <row r="93" spans="1:27" x14ac:dyDescent="0.2">
      <c r="A93" s="17">
        <v>42453</v>
      </c>
      <c r="B93" s="21">
        <f>+'2016 Hourly Load - RC2016'!B94/'2016 Hourly Load - RC2016'!$C$7</f>
        <v>0.44635587039944469</v>
      </c>
      <c r="C93" s="21">
        <f>+'2016 Hourly Load - RC2016'!C94/'2016 Hourly Load - RC2016'!$C$7</f>
        <v>0.40735064007293875</v>
      </c>
      <c r="D93" s="21">
        <f>+'2016 Hourly Load - RC2016'!D94/'2016 Hourly Load - RC2016'!$C$7</f>
        <v>0.38123518984356675</v>
      </c>
      <c r="E93" s="21">
        <f>+'2016 Hourly Load - RC2016'!E94/'2016 Hourly Load - RC2016'!$C$7</f>
        <v>0.37031876370267158</v>
      </c>
      <c r="F93" s="21">
        <f>+'2016 Hourly Load - RC2016'!F94/'2016 Hourly Load - RC2016'!$C$7</f>
        <v>0.36889123105347771</v>
      </c>
      <c r="G93" s="21">
        <f>+'2016 Hourly Load - RC2016'!G94/'2016 Hourly Load - RC2016'!$C$7</f>
        <v>0.38732319672983512</v>
      </c>
      <c r="H93" s="21">
        <f>+'2016 Hourly Load - RC2016'!H94/'2016 Hourly Load - RC2016'!$C$7</f>
        <v>0.4269582208721619</v>
      </c>
      <c r="I93" s="21">
        <f>+'2016 Hourly Load - RC2016'!I94/'2016 Hourly Load - RC2016'!$C$7</f>
        <v>0.4613449632159814</v>
      </c>
      <c r="J93" s="21">
        <f>+'2016 Hourly Load - RC2016'!J94/'2016 Hourly Load - RC2016'!$C$7</f>
        <v>0.48548705948911475</v>
      </c>
      <c r="K93" s="21">
        <f>+'2016 Hourly Load - RC2016'!K94/'2016 Hourly Load - RC2016'!$C$7</f>
        <v>0.51949592554344171</v>
      </c>
      <c r="L93" s="21">
        <f>+'2016 Hourly Load - RC2016'!L94/'2016 Hourly Load - RC2016'!$C$7</f>
        <v>0.54615719707985855</v>
      </c>
      <c r="M93" s="21">
        <f>+'2016 Hourly Load - RC2016'!M94/'2016 Hourly Load - RC2016'!$C$7</f>
        <v>0.56454717650182795</v>
      </c>
      <c r="N93" s="21">
        <f>+'2016 Hourly Load - RC2016'!N94/'2016 Hourly Load - RC2016'!$C$7</f>
        <v>0.5716008672390217</v>
      </c>
      <c r="O93" s="21">
        <f>+'2016 Hourly Load - RC2016'!O94/'2016 Hourly Load - RC2016'!$C$7</f>
        <v>0.57080312840564862</v>
      </c>
      <c r="P93" s="21">
        <f>+'2016 Hourly Load - RC2016'!P94/'2016 Hourly Load - RC2016'!$C$7</f>
        <v>0.56332957512457427</v>
      </c>
      <c r="Q93" s="21">
        <f>+'2016 Hourly Load - RC2016'!Q94/'2016 Hourly Load - RC2016'!$C$7</f>
        <v>0.55841718336117152</v>
      </c>
      <c r="R93" s="21">
        <f>+'2016 Hourly Load - RC2016'!R94/'2016 Hourly Load - RC2016'!$C$7</f>
        <v>0.55892101841382824</v>
      </c>
      <c r="S93" s="21">
        <f>+'2016 Hourly Load - RC2016'!S94/'2016 Hourly Load - RC2016'!$C$7</f>
        <v>0.56194402872976834</v>
      </c>
      <c r="T93" s="21">
        <f>+'2016 Hourly Load - RC2016'!T94/'2016 Hourly Load - RC2016'!$C$7</f>
        <v>0.56144019367711162</v>
      </c>
      <c r="U93" s="21">
        <f>+'2016 Hourly Load - RC2016'!U94/'2016 Hourly Load - RC2016'!$C$7</f>
        <v>0.56446320399305183</v>
      </c>
      <c r="V93" s="21">
        <f>+'2016 Hourly Load - RC2016'!V94/'2016 Hourly Load - RC2016'!$C$7</f>
        <v>0.56001266102791769</v>
      </c>
      <c r="W93" s="21">
        <f>+'2016 Hourly Load - RC2016'!W94/'2016 Hourly Load - RC2016'!$C$7</f>
        <v>0.52495413861388929</v>
      </c>
      <c r="X93" s="21">
        <f>+'2016 Hourly Load - RC2016'!X94/'2016 Hourly Load - RC2016'!$C$7</f>
        <v>0.4844374031294133</v>
      </c>
      <c r="Y93" s="21">
        <f>+'2016 Hourly Load - RC2016'!Y94/'2016 Hourly Load - RC2016'!$C$7</f>
        <v>0.43157670885484828</v>
      </c>
      <c r="AA93" s="22">
        <f t="shared" si="2"/>
        <v>0.5716008672390217</v>
      </c>
    </row>
    <row r="94" spans="1:27" x14ac:dyDescent="0.2">
      <c r="A94" s="17">
        <v>42454</v>
      </c>
      <c r="B94" s="21">
        <f>+'2016 Hourly Load - RC2016'!B95/'2016 Hourly Load - RC2016'!$C$7</f>
        <v>0.38681936167717845</v>
      </c>
      <c r="C94" s="21">
        <f>+'2016 Hourly Load - RC2016'!C95/'2016 Hourly Load - RC2016'!$C$7</f>
        <v>0.35369220696500064</v>
      </c>
      <c r="D94" s="21">
        <f>+'2016 Hourly Load - RC2016'!D95/'2016 Hourly Load - RC2016'!$C$7</f>
        <v>0.33274106602535969</v>
      </c>
      <c r="E94" s="21">
        <f>+'2016 Hourly Load - RC2016'!E95/'2016 Hourly Load - RC2016'!$C$7</f>
        <v>0.32505758147234509</v>
      </c>
      <c r="F94" s="21">
        <f>+'2016 Hourly Load - RC2016'!F95/'2016 Hourly Load - RC2016'!$C$7</f>
        <v>0.32728285295491216</v>
      </c>
      <c r="G94" s="21">
        <f>+'2016 Hourly Load - RC2016'!G95/'2016 Hourly Load - RC2016'!$C$7</f>
        <v>0.34747824131556809</v>
      </c>
      <c r="H94" s="21">
        <f>+'2016 Hourly Load - RC2016'!H95/'2016 Hourly Load - RC2016'!$C$7</f>
        <v>0.39420894244947663</v>
      </c>
      <c r="I94" s="21">
        <f>+'2016 Hourly Load - RC2016'!I95/'2016 Hourly Load - RC2016'!$C$7</f>
        <v>0.43119883256535574</v>
      </c>
      <c r="J94" s="21">
        <f>+'2016 Hourly Load - RC2016'!J95/'2016 Hourly Load - RC2016'!$C$7</f>
        <v>0.45340956113663844</v>
      </c>
      <c r="K94" s="21">
        <f>+'2016 Hourly Load - RC2016'!K95/'2016 Hourly Load - RC2016'!$C$7</f>
        <v>0.48607486705054759</v>
      </c>
      <c r="L94" s="21">
        <f>+'2016 Hourly Load - RC2016'!L95/'2016 Hourly Load - RC2016'!$C$7</f>
        <v>0.50891538943765113</v>
      </c>
      <c r="M94" s="21">
        <f>+'2016 Hourly Load - RC2016'!M95/'2016 Hourly Load - RC2016'!$C$7</f>
        <v>0.53167193931597856</v>
      </c>
      <c r="N94" s="21">
        <f>+'2016 Hourly Load - RC2016'!N95/'2016 Hourly Load - RC2016'!$C$7</f>
        <v>0.54943212492212712</v>
      </c>
      <c r="O94" s="21">
        <f>+'2016 Hourly Load - RC2016'!O95/'2016 Hourly Load - RC2016'!$C$7</f>
        <v>0.5617340974578281</v>
      </c>
      <c r="P94" s="21">
        <f>+'2016 Hourly Load - RC2016'!P95/'2016 Hourly Load - RC2016'!$C$7</f>
        <v>0.57311237239699186</v>
      </c>
      <c r="Q94" s="21">
        <f>+'2016 Hourly Load - RC2016'!Q95/'2016 Hourly Load - RC2016'!$C$7</f>
        <v>0.58213941709042427</v>
      </c>
      <c r="R94" s="21">
        <f>+'2016 Hourly Load - RC2016'!R95/'2016 Hourly Load - RC2016'!$C$7</f>
        <v>0.58990687415221499</v>
      </c>
      <c r="S94" s="21">
        <f>+'2016 Hourly Load - RC2016'!S95/'2016 Hourly Load - RC2016'!$C$7</f>
        <v>0.59053666796803594</v>
      </c>
      <c r="T94" s="21">
        <f>+'2016 Hourly Load - RC2016'!T95/'2016 Hourly Load - RC2016'!$C$7</f>
        <v>0.57869654423060346</v>
      </c>
      <c r="U94" s="21">
        <f>+'2016 Hourly Load - RC2016'!U95/'2016 Hourly Load - RC2016'!$C$7</f>
        <v>0.56446320399305183</v>
      </c>
      <c r="V94" s="21">
        <f>+'2016 Hourly Load - RC2016'!V95/'2016 Hourly Load - RC2016'!$C$7</f>
        <v>0.56971148579155917</v>
      </c>
      <c r="W94" s="21">
        <f>+'2016 Hourly Load - RC2016'!W95/'2016 Hourly Load - RC2016'!$C$7</f>
        <v>0.53129406302648607</v>
      </c>
      <c r="X94" s="21">
        <f>+'2016 Hourly Load - RC2016'!X95/'2016 Hourly Load - RC2016'!$C$7</f>
        <v>0.4793150800940702</v>
      </c>
      <c r="Y94" s="21">
        <f>+'2016 Hourly Load - RC2016'!Y95/'2016 Hourly Load - RC2016'!$C$7</f>
        <v>0.419064805047207</v>
      </c>
      <c r="AA94" s="22">
        <f t="shared" si="2"/>
        <v>0.59053666796803594</v>
      </c>
    </row>
    <row r="95" spans="1:27" x14ac:dyDescent="0.2">
      <c r="A95" s="17">
        <v>42455</v>
      </c>
      <c r="B95" s="21">
        <f>+'2016 Hourly Load - RC2016'!B96/'2016 Hourly Load - RC2016'!$C$7</f>
        <v>0.36570027571998526</v>
      </c>
      <c r="C95" s="21">
        <f>+'2016 Hourly Load - RC2016'!C96/'2016 Hourly Load - RC2016'!$C$7</f>
        <v>0.33471441998159845</v>
      </c>
      <c r="D95" s="21">
        <f>+'2016 Hourly Load - RC2016'!D96/'2016 Hourly Load - RC2016'!$C$7</f>
        <v>0.31724813815616631</v>
      </c>
      <c r="E95" s="21">
        <f>+'2016 Hourly Load - RC2016'!E96/'2016 Hourly Load - RC2016'!$C$7</f>
        <v>0.31120211752428595</v>
      </c>
      <c r="F95" s="21">
        <f>+'2016 Hourly Load - RC2016'!F96/'2016 Hourly Load - RC2016'!$C$7</f>
        <v>0.31594656427013651</v>
      </c>
      <c r="G95" s="21">
        <f>+'2016 Hourly Load - RC2016'!G96/'2016 Hourly Load - RC2016'!$C$7</f>
        <v>0.34084441312225489</v>
      </c>
      <c r="H95" s="21">
        <f>+'2016 Hourly Load - RC2016'!H96/'2016 Hourly Load - RC2016'!$C$7</f>
        <v>0.39530058506356613</v>
      </c>
      <c r="I95" s="21">
        <f>+'2016 Hourly Load - RC2016'!I96/'2016 Hourly Load - RC2016'!$C$7</f>
        <v>0.44140149238165383</v>
      </c>
      <c r="J95" s="21">
        <f>+'2016 Hourly Load - RC2016'!J96/'2016 Hourly Load - RC2016'!$C$7</f>
        <v>0.46789481890051848</v>
      </c>
      <c r="K95" s="21">
        <f>+'2016 Hourly Load - RC2016'!K96/'2016 Hourly Load - RC2016'!$C$7</f>
        <v>0.48137240655908509</v>
      </c>
      <c r="L95" s="21">
        <f>+'2016 Hourly Load - RC2016'!L96/'2016 Hourly Load - RC2016'!$C$7</f>
        <v>0.49203691517365178</v>
      </c>
      <c r="M95" s="21">
        <f>+'2016 Hourly Load - RC2016'!M96/'2016 Hourly Load - RC2016'!$C$7</f>
        <v>0.4921208876824279</v>
      </c>
      <c r="N95" s="21">
        <f>+'2016 Hourly Load - RC2016'!N96/'2016 Hourly Load - RC2016'!$C$7</f>
        <v>0.48704055090147291</v>
      </c>
      <c r="O95" s="21">
        <f>+'2016 Hourly Load - RC2016'!O96/'2016 Hourly Load - RC2016'!$C$7</f>
        <v>0.48082658525204031</v>
      </c>
      <c r="P95" s="21">
        <f>+'2016 Hourly Load - RC2016'!P96/'2016 Hourly Load - RC2016'!$C$7</f>
        <v>0.47679590483078671</v>
      </c>
      <c r="Q95" s="21">
        <f>+'2016 Hourly Load - RC2016'!Q96/'2016 Hourly Load - RC2016'!$C$7</f>
        <v>0.47452864709383158</v>
      </c>
      <c r="R95" s="21">
        <f>+'2016 Hourly Load - RC2016'!R96/'2016 Hourly Load - RC2016'!$C$7</f>
        <v>0.47860131376947324</v>
      </c>
      <c r="S95" s="21">
        <f>+'2016 Hourly Load - RC2016'!S96/'2016 Hourly Load - RC2016'!$C$7</f>
        <v>0.48141439281347315</v>
      </c>
      <c r="T95" s="21">
        <f>+'2016 Hourly Load - RC2016'!T96/'2016 Hourly Load - RC2016'!$C$7</f>
        <v>0.47998686016427916</v>
      </c>
      <c r="U95" s="21">
        <f>+'2016 Hourly Load - RC2016'!U96/'2016 Hourly Load - RC2016'!$C$7</f>
        <v>0.49354842033162188</v>
      </c>
      <c r="V95" s="21">
        <f>+'2016 Hourly Load - RC2016'!V96/'2016 Hourly Load - RC2016'!$C$7</f>
        <v>0.51353387742033751</v>
      </c>
      <c r="W95" s="21">
        <f>+'2016 Hourly Load - RC2016'!W96/'2016 Hourly Load - RC2016'!$C$7</f>
        <v>0.48817417976995048</v>
      </c>
      <c r="X95" s="21">
        <f>+'2016 Hourly Load - RC2016'!X96/'2016 Hourly Load - RC2016'!$C$7</f>
        <v>0.44816127933813116</v>
      </c>
      <c r="Y95" s="21">
        <f>+'2016 Hourly Load - RC2016'!Y96/'2016 Hourly Load - RC2016'!$C$7</f>
        <v>0.40424365724822248</v>
      </c>
      <c r="AA95" s="22">
        <f t="shared" si="2"/>
        <v>0.51353387742033751</v>
      </c>
    </row>
    <row r="96" spans="1:27" x14ac:dyDescent="0.2">
      <c r="A96" s="17">
        <v>42456</v>
      </c>
      <c r="B96" s="21">
        <f>+'2016 Hourly Load - RC2016'!B97/'2016 Hourly Load - RC2016'!$C$7</f>
        <v>0.36435671557956739</v>
      </c>
      <c r="C96" s="21">
        <f>+'2016 Hourly Load - RC2016'!C97/'2016 Hourly Load - RC2016'!$C$7</f>
        <v>0.34071845435909071</v>
      </c>
      <c r="D96" s="21">
        <f>+'2016 Hourly Load - RC2016'!D97/'2016 Hourly Load - RC2016'!$C$7</f>
        <v>0.32850045433216585</v>
      </c>
      <c r="E96" s="21">
        <f>+'2016 Hourly Load - RC2016'!E97/'2016 Hourly Load - RC2016'!$C$7</f>
        <v>0.32564538903377793</v>
      </c>
      <c r="F96" s="21">
        <f>+'2016 Hourly Load - RC2016'!F97/'2016 Hourly Load - RC2016'!$C$7</f>
        <v>0.33122956086738958</v>
      </c>
      <c r="G96" s="21">
        <f>+'2016 Hourly Load - RC2016'!G97/'2016 Hourly Load - RC2016'!$C$7</f>
        <v>0.35570754717562741</v>
      </c>
      <c r="H96" s="21">
        <f>+'2016 Hourly Load - RC2016'!H97/'2016 Hourly Load - RC2016'!$C$7</f>
        <v>0.40735064007293875</v>
      </c>
      <c r="I96" s="21">
        <f>+'2016 Hourly Load - RC2016'!I97/'2016 Hourly Load - RC2016'!$C$7</f>
        <v>0.44375272262738508</v>
      </c>
      <c r="J96" s="21">
        <f>+'2016 Hourly Load - RC2016'!J97/'2016 Hourly Load - RC2016'!$C$7</f>
        <v>0.46176482575986194</v>
      </c>
      <c r="K96" s="21">
        <f>+'2016 Hourly Load - RC2016'!K97/'2016 Hourly Load - RC2016'!$C$7</f>
        <v>0.48704055090147291</v>
      </c>
      <c r="L96" s="21">
        <f>+'2016 Hourly Load - RC2016'!L97/'2016 Hourly Load - RC2016'!$C$7</f>
        <v>0.49942649594595001</v>
      </c>
      <c r="M96" s="21">
        <f>+'2016 Hourly Load - RC2016'!M97/'2016 Hourly Load - RC2016'!$C$7</f>
        <v>0.50551450283221844</v>
      </c>
      <c r="N96" s="21">
        <f>+'2016 Hourly Load - RC2016'!N97/'2016 Hourly Load - RC2016'!$C$7</f>
        <v>0.50832758187621829</v>
      </c>
      <c r="O96" s="21">
        <f>+'2016 Hourly Load - RC2016'!O97/'2016 Hourly Load - RC2016'!$C$7</f>
        <v>0.51063682586756143</v>
      </c>
      <c r="P96" s="21">
        <f>+'2016 Hourly Load - RC2016'!P97/'2016 Hourly Load - RC2016'!$C$7</f>
        <v>0.51034292208684506</v>
      </c>
      <c r="Q96" s="21">
        <f>+'2016 Hourly Load - RC2016'!Q97/'2016 Hourly Load - RC2016'!$C$7</f>
        <v>0.50979710077980034</v>
      </c>
      <c r="R96" s="21">
        <f>+'2016 Hourly Load - RC2016'!R97/'2016 Hourly Load - RC2016'!$C$7</f>
        <v>0.51072079837633755</v>
      </c>
      <c r="S96" s="21">
        <f>+'2016 Hourly Load - RC2016'!S97/'2016 Hourly Load - RC2016'!$C$7</f>
        <v>0.5100910045605167</v>
      </c>
      <c r="T96" s="21">
        <f>+'2016 Hourly Load - RC2016'!T97/'2016 Hourly Load - RC2016'!$C$7</f>
        <v>0.50690004922702436</v>
      </c>
      <c r="U96" s="21">
        <f>+'2016 Hourly Load - RC2016'!U97/'2016 Hourly Load - RC2016'!$C$7</f>
        <v>0.51832031042057614</v>
      </c>
      <c r="V96" s="21">
        <f>+'2016 Hourly Load - RC2016'!V97/'2016 Hourly Load - RC2016'!$C$7</f>
        <v>0.5288588602719787</v>
      </c>
      <c r="W96" s="21">
        <f>+'2016 Hourly Load - RC2016'!W97/'2016 Hourly Load - RC2016'!$C$7</f>
        <v>0.50261745127944246</v>
      </c>
      <c r="X96" s="21">
        <f>+'2016 Hourly Load - RC2016'!X97/'2016 Hourly Load - RC2016'!$C$7</f>
        <v>0.46432598727753349</v>
      </c>
      <c r="Y96" s="21">
        <f>+'2016 Hourly Load - RC2016'!Y97/'2016 Hourly Load - RC2016'!$C$7</f>
        <v>0.41772124490678914</v>
      </c>
      <c r="AA96" s="22">
        <f t="shared" si="2"/>
        <v>0.5288588602719787</v>
      </c>
    </row>
    <row r="97" spans="1:27" x14ac:dyDescent="0.2">
      <c r="A97" s="17">
        <v>42457</v>
      </c>
      <c r="B97" s="21">
        <f>+'2016 Hourly Load - RC2016'!B98/'2016 Hourly Load - RC2016'!$C$7</f>
        <v>0.37535711422923856</v>
      </c>
      <c r="C97" s="21">
        <f>+'2016 Hourly Load - RC2016'!C98/'2016 Hourly Load - RC2016'!$C$7</f>
        <v>0.34663851622780695</v>
      </c>
      <c r="D97" s="21">
        <f>+'2016 Hourly Load - RC2016'!D98/'2016 Hourly Load - RC2016'!$C$7</f>
        <v>0.33160743715688212</v>
      </c>
      <c r="E97" s="21">
        <f>+'2016 Hourly Load - RC2016'!E98/'2016 Hourly Load - RC2016'!$C$7</f>
        <v>0.32358806256876305</v>
      </c>
      <c r="F97" s="21">
        <f>+'2016 Hourly Load - RC2016'!F98/'2016 Hourly Load - RC2016'!$C$7</f>
        <v>0.3267790179022555</v>
      </c>
      <c r="G97" s="21">
        <f>+'2016 Hourly Load - RC2016'!G98/'2016 Hourly Load - RC2016'!$C$7</f>
        <v>0.34794009011383675</v>
      </c>
      <c r="H97" s="21">
        <f>+'2016 Hourly Load - RC2016'!H98/'2016 Hourly Load - RC2016'!$C$7</f>
        <v>0.393033327326611</v>
      </c>
      <c r="I97" s="21">
        <f>+'2016 Hourly Load - RC2016'!I98/'2016 Hourly Load - RC2016'!$C$7</f>
        <v>0.43027513496881847</v>
      </c>
      <c r="J97" s="21">
        <f>+'2016 Hourly Load - RC2016'!J98/'2016 Hourly Load - RC2016'!$C$7</f>
        <v>0.45685243399645914</v>
      </c>
      <c r="K97" s="21">
        <f>+'2016 Hourly Load - RC2016'!K98/'2016 Hourly Load - RC2016'!$C$7</f>
        <v>0.49283465400702486</v>
      </c>
      <c r="L97" s="21">
        <f>+'2016 Hourly Load - RC2016'!L98/'2016 Hourly Load - RC2016'!$C$7</f>
        <v>0.52869091525442646</v>
      </c>
      <c r="M97" s="21">
        <f>+'2016 Hourly Load - RC2016'!M98/'2016 Hourly Load - RC2016'!$C$7</f>
        <v>0.5498100012116196</v>
      </c>
      <c r="N97" s="21">
        <f>+'2016 Hourly Load - RC2016'!N98/'2016 Hourly Load - RC2016'!$C$7</f>
        <v>0.56433724522988771</v>
      </c>
      <c r="O97" s="21">
        <f>+'2016 Hourly Load - RC2016'!O98/'2016 Hourly Load - RC2016'!$C$7</f>
        <v>0.57281846861627539</v>
      </c>
      <c r="P97" s="21">
        <f>+'2016 Hourly Load - RC2016'!P98/'2016 Hourly Load - RC2016'!$C$7</f>
        <v>0.5797042143359169</v>
      </c>
      <c r="Q97" s="21">
        <f>+'2016 Hourly Load - RC2016'!Q98/'2016 Hourly Load - RC2016'!$C$7</f>
        <v>0.5839868122834988</v>
      </c>
      <c r="R97" s="21">
        <f>+'2016 Hourly Load - RC2016'!R98/'2016 Hourly Load - RC2016'!$C$7</f>
        <v>0.58323105970451383</v>
      </c>
      <c r="S97" s="21">
        <f>+'2016 Hourly Load - RC2016'!S98/'2016 Hourly Load - RC2016'!$C$7</f>
        <v>0.57416202875669331</v>
      </c>
      <c r="T97" s="21">
        <f>+'2016 Hourly Load - RC2016'!T98/'2016 Hourly Load - RC2016'!$C$7</f>
        <v>0.56081039986129078</v>
      </c>
      <c r="U97" s="21">
        <f>+'2016 Hourly Load - RC2016'!U98/'2016 Hourly Load - RC2016'!$C$7</f>
        <v>0.56093635862445501</v>
      </c>
      <c r="V97" s="21">
        <f>+'2016 Hourly Load - RC2016'!V98/'2016 Hourly Load - RC2016'!$C$7</f>
        <v>0.5664785442036786</v>
      </c>
      <c r="W97" s="21">
        <f>+'2016 Hourly Load - RC2016'!W98/'2016 Hourly Load - RC2016'!$C$7</f>
        <v>0.54149672284278416</v>
      </c>
      <c r="X97" s="21">
        <f>+'2016 Hourly Load - RC2016'!X98/'2016 Hourly Load - RC2016'!$C$7</f>
        <v>0.50933525198153162</v>
      </c>
      <c r="Y97" s="21">
        <f>+'2016 Hourly Load - RC2016'!Y98/'2016 Hourly Load - RC2016'!$C$7</f>
        <v>0.46634132748816032</v>
      </c>
      <c r="AA97" s="22">
        <f t="shared" si="2"/>
        <v>0.5839868122834988</v>
      </c>
    </row>
    <row r="98" spans="1:27" x14ac:dyDescent="0.2">
      <c r="A98" s="17">
        <v>42458</v>
      </c>
      <c r="B98" s="21">
        <f>+'2016 Hourly Load - RC2016'!B99/'2016 Hourly Load - RC2016'!$C$7</f>
        <v>0.42469096313520671</v>
      </c>
      <c r="C98" s="21">
        <f>+'2016 Hourly Load - RC2016'!C99/'2016 Hourly Load - RC2016'!$C$7</f>
        <v>0.39576243386183479</v>
      </c>
      <c r="D98" s="21">
        <f>+'2016 Hourly Load - RC2016'!D99/'2016 Hourly Load - RC2016'!$C$7</f>
        <v>0.37691060564159673</v>
      </c>
      <c r="E98" s="21">
        <f>+'2016 Hourly Load - RC2016'!E99/'2016 Hourly Load - RC2016'!$C$7</f>
        <v>0.36712780836917924</v>
      </c>
      <c r="F98" s="21">
        <f>+'2016 Hourly Load - RC2016'!F99/'2016 Hourly Load - RC2016'!$C$7</f>
        <v>0.36507048190416441</v>
      </c>
      <c r="G98" s="21">
        <f>+'2016 Hourly Load - RC2016'!G99/'2016 Hourly Load - RC2016'!$C$7</f>
        <v>0.37195622762380587</v>
      </c>
      <c r="H98" s="21">
        <f>+'2016 Hourly Load - RC2016'!H99/'2016 Hourly Load - RC2016'!$C$7</f>
        <v>0.39013627577383497</v>
      </c>
      <c r="I98" s="21">
        <f>+'2016 Hourly Load - RC2016'!I99/'2016 Hourly Load - RC2016'!$C$7</f>
        <v>0.41654562978392351</v>
      </c>
      <c r="J98" s="21">
        <f>+'2016 Hourly Load - RC2016'!J99/'2016 Hourly Load - RC2016'!$C$7</f>
        <v>0.45584476389114575</v>
      </c>
      <c r="K98" s="21">
        <f>+'2016 Hourly Load - RC2016'!K99/'2016 Hourly Load - RC2016'!$C$7</f>
        <v>0.5092512794727555</v>
      </c>
      <c r="L98" s="21">
        <f>+'2016 Hourly Load - RC2016'!L99/'2016 Hourly Load - RC2016'!$C$7</f>
        <v>0.55484835173818658</v>
      </c>
      <c r="M98" s="21">
        <f>+'2016 Hourly Load - RC2016'!M99/'2016 Hourly Load - RC2016'!$C$7</f>
        <v>0.58608612500290169</v>
      </c>
      <c r="N98" s="21">
        <f>+'2016 Hourly Load - RC2016'!N99/'2016 Hourly Load - RC2016'!$C$7</f>
        <v>0.59973165767902059</v>
      </c>
      <c r="O98" s="21">
        <f>+'2016 Hourly Load - RC2016'!O99/'2016 Hourly Load - RC2016'!$C$7</f>
        <v>0.6069952796881547</v>
      </c>
      <c r="P98" s="21">
        <f>+'2016 Hourly Load - RC2016'!P99/'2016 Hourly Load - RC2016'!$C$7</f>
        <v>0.60548377453018454</v>
      </c>
      <c r="Q98" s="21">
        <f>+'2016 Hourly Load - RC2016'!Q99/'2016 Hourly Load - RC2016'!$C$7</f>
        <v>0.59813618001227442</v>
      </c>
      <c r="R98" s="21">
        <f>+'2016 Hourly Load - RC2016'!R99/'2016 Hourly Load - RC2016'!$C$7</f>
        <v>0.58847934150302106</v>
      </c>
      <c r="S98" s="21">
        <f>+'2016 Hourly Load - RC2016'!S99/'2016 Hourly Load - RC2016'!$C$7</f>
        <v>0.57836065419549909</v>
      </c>
      <c r="T98" s="21">
        <f>+'2016 Hourly Load - RC2016'!T99/'2016 Hourly Load - RC2016'!$C$7</f>
        <v>0.56248985003681307</v>
      </c>
      <c r="U98" s="21">
        <f>+'2016 Hourly Load - RC2016'!U99/'2016 Hourly Load - RC2016'!$C$7</f>
        <v>0.55795533456290292</v>
      </c>
      <c r="V98" s="21">
        <f>+'2016 Hourly Load - RC2016'!V99/'2016 Hourly Load - RC2016'!$C$7</f>
        <v>0.54666103213251527</v>
      </c>
      <c r="W98" s="21">
        <f>+'2016 Hourly Load - RC2016'!W99/'2016 Hourly Load - RC2016'!$C$7</f>
        <v>0.51198038600797935</v>
      </c>
      <c r="X98" s="21">
        <f>+'2016 Hourly Load - RC2016'!X99/'2016 Hourly Load - RC2016'!$C$7</f>
        <v>0.47935706634845826</v>
      </c>
      <c r="Y98" s="21">
        <f>+'2016 Hourly Load - RC2016'!Y99/'2016 Hourly Load - RC2016'!$C$7</f>
        <v>0.43716088068846004</v>
      </c>
      <c r="AA98" s="22">
        <f t="shared" si="2"/>
        <v>0.6069952796881547</v>
      </c>
    </row>
    <row r="99" spans="1:27" x14ac:dyDescent="0.2">
      <c r="A99" s="17">
        <v>42459</v>
      </c>
      <c r="B99" s="21">
        <f>+'2016 Hourly Load - RC2016'!B100/'2016 Hourly Load - RC2016'!$C$7</f>
        <v>0.39458681873896917</v>
      </c>
      <c r="C99" s="21">
        <f>+'2016 Hourly Load - RC2016'!C100/'2016 Hourly Load - RC2016'!$C$7</f>
        <v>0.36435671557956739</v>
      </c>
      <c r="D99" s="21">
        <f>+'2016 Hourly Load - RC2016'!D100/'2016 Hourly Load - RC2016'!$C$7</f>
        <v>0.34311167085921002</v>
      </c>
      <c r="E99" s="21">
        <f>+'2016 Hourly Load - RC2016'!E100/'2016 Hourly Load - RC2016'!$C$7</f>
        <v>0.33257312100780745</v>
      </c>
      <c r="F99" s="21">
        <f>+'2016 Hourly Load - RC2016'!F100/'2016 Hourly Load - RC2016'!$C$7</f>
        <v>0.32871038560410615</v>
      </c>
      <c r="G99" s="21">
        <f>+'2016 Hourly Load - RC2016'!G100/'2016 Hourly Load - RC2016'!$C$7</f>
        <v>0.33274106602535969</v>
      </c>
      <c r="H99" s="21">
        <f>+'2016 Hourly Load - RC2016'!H100/'2016 Hourly Load - RC2016'!$C$7</f>
        <v>0.34882180145598596</v>
      </c>
      <c r="I99" s="21">
        <f>+'2016 Hourly Load - RC2016'!I100/'2016 Hourly Load - RC2016'!$C$7</f>
        <v>0.36880725854470159</v>
      </c>
      <c r="J99" s="21">
        <f>+'2016 Hourly Load - RC2016'!J100/'2016 Hourly Load - RC2016'!$C$7</f>
        <v>0.40537728611670004</v>
      </c>
      <c r="K99" s="21">
        <f>+'2016 Hourly Load - RC2016'!K100/'2016 Hourly Load - RC2016'!$C$7</f>
        <v>0.45273778106642953</v>
      </c>
      <c r="L99" s="21">
        <f>+'2016 Hourly Load - RC2016'!L100/'2016 Hourly Load - RC2016'!$C$7</f>
        <v>0.48540308698033863</v>
      </c>
      <c r="M99" s="21">
        <f>+'2016 Hourly Load - RC2016'!M100/'2016 Hourly Load - RC2016'!$C$7</f>
        <v>0.50177772619168126</v>
      </c>
      <c r="N99" s="21">
        <f>+'2016 Hourly Load - RC2016'!N100/'2016 Hourly Load - RC2016'!$C$7</f>
        <v>0.5092092932183675</v>
      </c>
      <c r="O99" s="21">
        <f>+'2016 Hourly Load - RC2016'!O100/'2016 Hourly Load - RC2016'!$C$7</f>
        <v>0.5147934650519792</v>
      </c>
      <c r="P99" s="21">
        <f>+'2016 Hourly Load - RC2016'!P100/'2016 Hourly Load - RC2016'!$C$7</f>
        <v>0.52008373310487455</v>
      </c>
      <c r="Q99" s="21">
        <f>+'2016 Hourly Load - RC2016'!Q100/'2016 Hourly Load - RC2016'!$C$7</f>
        <v>0.52453427607000869</v>
      </c>
      <c r="R99" s="21">
        <f>+'2016 Hourly Load - RC2016'!R100/'2016 Hourly Load - RC2016'!$C$7</f>
        <v>0.52902680528953083</v>
      </c>
      <c r="S99" s="21">
        <f>+'2016 Hourly Load - RC2016'!S100/'2016 Hourly Load - RC2016'!$C$7</f>
        <v>0.5280191351842175</v>
      </c>
      <c r="T99" s="21">
        <f>+'2016 Hourly Load - RC2016'!T100/'2016 Hourly Load - RC2016'!$C$7</f>
        <v>0.5173126403152627</v>
      </c>
      <c r="U99" s="21">
        <f>+'2016 Hourly Load - RC2016'!U100/'2016 Hourly Load - RC2016'!$C$7</f>
        <v>0.50975511452541222</v>
      </c>
      <c r="V99" s="21">
        <f>+'2016 Hourly Load - RC2016'!V100/'2016 Hourly Load - RC2016'!$C$7</f>
        <v>0.52386249599979984</v>
      </c>
      <c r="W99" s="21">
        <f>+'2016 Hourly Load - RC2016'!W100/'2016 Hourly Load - RC2016'!$C$7</f>
        <v>0.49140712135783088</v>
      </c>
      <c r="X99" s="21">
        <f>+'2016 Hourly Load - RC2016'!X100/'2016 Hourly Load - RC2016'!$C$7</f>
        <v>0.44786737555741479</v>
      </c>
      <c r="Y99" s="21">
        <f>+'2016 Hourly Load - RC2016'!Y100/'2016 Hourly Load - RC2016'!$C$7</f>
        <v>0.39416695619508857</v>
      </c>
      <c r="AA99" s="22">
        <f t="shared" si="2"/>
        <v>0.52902680528953083</v>
      </c>
    </row>
    <row r="100" spans="1:27" x14ac:dyDescent="0.2">
      <c r="A100" s="17">
        <v>42460</v>
      </c>
      <c r="B100" s="21">
        <f>+'2016 Hourly Load - RC2016'!B101/'2016 Hourly Load - RC2016'!$C$7</f>
        <v>0.34873782894720984</v>
      </c>
      <c r="C100" s="21">
        <f>+'2016 Hourly Load - RC2016'!C101/'2016 Hourly Load - RC2016'!$C$7</f>
        <v>0.32438580140213619</v>
      </c>
      <c r="D100" s="21">
        <f>+'2016 Hourly Load - RC2016'!D101/'2016 Hourly Load - RC2016'!$C$7</f>
        <v>0.30868294226100246</v>
      </c>
      <c r="E100" s="21">
        <f>+'2016 Hourly Load - RC2016'!E101/'2016 Hourly Load - RC2016'!$C$7</f>
        <v>0.30360260548004747</v>
      </c>
      <c r="F100" s="21">
        <f>+'2016 Hourly Load - RC2016'!F101/'2016 Hourly Load - RC2016'!$C$7</f>
        <v>0.3094806810943756</v>
      </c>
      <c r="G100" s="21">
        <f>+'2016 Hourly Load - RC2016'!G101/'2016 Hourly Load - RC2016'!$C$7</f>
        <v>0.34256584955216529</v>
      </c>
      <c r="H100" s="21">
        <f>+'2016 Hourly Load - RC2016'!H101/'2016 Hourly Load - RC2016'!$C$7</f>
        <v>0.40180845449371516</v>
      </c>
      <c r="I100" s="21">
        <f>+'2016 Hourly Load - RC2016'!I101/'2016 Hourly Load - RC2016'!$C$7</f>
        <v>0.43930217966225088</v>
      </c>
      <c r="J100" s="21">
        <f>+'2016 Hourly Load - RC2016'!J101/'2016 Hourly Load - RC2016'!$C$7</f>
        <v>0.45194004223305645</v>
      </c>
      <c r="K100" s="21">
        <f>+'2016 Hourly Load - RC2016'!K101/'2016 Hourly Load - RC2016'!$C$7</f>
        <v>0.46944831031287659</v>
      </c>
      <c r="L100" s="21">
        <f>+'2016 Hourly Load - RC2016'!L101/'2016 Hourly Load - RC2016'!$C$7</f>
        <v>0.48750239969974157</v>
      </c>
      <c r="M100" s="21">
        <f>+'2016 Hourly Load - RC2016'!M101/'2016 Hourly Load - RC2016'!$C$7</f>
        <v>0.5019036849548455</v>
      </c>
      <c r="N100" s="21">
        <f>+'2016 Hourly Load - RC2016'!N101/'2016 Hourly Load - RC2016'!$C$7</f>
        <v>0.51219031727991959</v>
      </c>
      <c r="O100" s="21">
        <f>+'2016 Hourly Load - RC2016'!O101/'2016 Hourly Load - RC2016'!$C$7</f>
        <v>0.52440831730684456</v>
      </c>
      <c r="P100" s="21">
        <f>+'2016 Hourly Load - RC2016'!P101/'2016 Hourly Load - RC2016'!$C$7</f>
        <v>0.53515679843018737</v>
      </c>
      <c r="Q100" s="21">
        <f>+'2016 Hourly Load - RC2016'!Q101/'2016 Hourly Load - RC2016'!$C$7</f>
        <v>0.54409987061484366</v>
      </c>
      <c r="R100" s="21">
        <f>+'2016 Hourly Load - RC2016'!R101/'2016 Hourly Load - RC2016'!$C$7</f>
        <v>0.54829849605364955</v>
      </c>
      <c r="S100" s="21">
        <f>+'2016 Hourly Load - RC2016'!S101/'2016 Hourly Load - RC2016'!$C$7</f>
        <v>0.54376398057973929</v>
      </c>
      <c r="T100" s="21">
        <f>+'2016 Hourly Load - RC2016'!T101/'2016 Hourly Load - RC2016'!$C$7</f>
        <v>0.53851569878123207</v>
      </c>
      <c r="U100" s="21">
        <f>+'2016 Hourly Load - RC2016'!U101/'2016 Hourly Load - RC2016'!$C$7</f>
        <v>0.54498158195699298</v>
      </c>
      <c r="V100" s="21">
        <f>+'2016 Hourly Load - RC2016'!V101/'2016 Hourly Load - RC2016'!$C$7</f>
        <v>0.55677971944003724</v>
      </c>
      <c r="W100" s="21">
        <f>+'2016 Hourly Load - RC2016'!W101/'2016 Hourly Load - RC2016'!$C$7</f>
        <v>0.52058756815753127</v>
      </c>
      <c r="X100" s="21">
        <f>+'2016 Hourly Load - RC2016'!X101/'2016 Hourly Load - RC2016'!$C$7</f>
        <v>0.47310111444463759</v>
      </c>
      <c r="Y100" s="21">
        <f>+'2016 Hourly Load - RC2016'!Y101/'2016 Hourly Load - RC2016'!$C$7</f>
        <v>0.41490816586278922</v>
      </c>
      <c r="AA100" s="22">
        <f t="shared" si="2"/>
        <v>0.55677971944003724</v>
      </c>
    </row>
    <row r="101" spans="1:27" x14ac:dyDescent="0.2">
      <c r="A101" s="81">
        <v>42461</v>
      </c>
      <c r="B101" s="21">
        <f>+'2016 Hourly Load - RC2016'!B102/'2016 Hourly Load - RC2016'!$C$7</f>
        <v>0.36540637193926884</v>
      </c>
      <c r="C101" s="21">
        <f>+'2016 Hourly Load - RC2016'!C102/'2016 Hourly Load - RC2016'!$C$7</f>
        <v>0.33601599386762826</v>
      </c>
      <c r="D101" s="21">
        <f>+'2016 Hourly Load - RC2016'!D102/'2016 Hourly Load - RC2016'!$C$7</f>
        <v>0.32102690105109155</v>
      </c>
      <c r="E101" s="21">
        <f>+'2016 Hourly Load - RC2016'!E102/'2016 Hourly Load - RC2016'!$C$7</f>
        <v>0.31489690791043506</v>
      </c>
      <c r="F101" s="21">
        <f>+'2016 Hourly Load - RC2016'!F102/'2016 Hourly Load - RC2016'!$C$7</f>
        <v>0.31909553334924085</v>
      </c>
      <c r="G101" s="21">
        <f>+'2016 Hourly Load - RC2016'!G102/'2016 Hourly Load - RC2016'!$C$7</f>
        <v>0.34655454371903083</v>
      </c>
      <c r="H101" s="21">
        <f>+'2016 Hourly Load - RC2016'!H102/'2016 Hourly Load - RC2016'!$C$7</f>
        <v>0.41100344420469981</v>
      </c>
      <c r="I101" s="21">
        <f>+'2016 Hourly Load - RC2016'!I102/'2016 Hourly Load - RC2016'!$C$7</f>
        <v>0.45013463329436992</v>
      </c>
      <c r="J101" s="21">
        <f>+'2016 Hourly Load - RC2016'!J102/'2016 Hourly Load - RC2016'!$C$7</f>
        <v>0.46411605600559325</v>
      </c>
      <c r="K101" s="21">
        <f>+'2016 Hourly Load - RC2016'!K102/'2016 Hourly Load - RC2016'!$C$7</f>
        <v>0.48309384298899544</v>
      </c>
      <c r="L101" s="21">
        <f>+'2016 Hourly Load - RC2016'!L102/'2016 Hourly Load - RC2016'!$C$7</f>
        <v>0.5014838224109649</v>
      </c>
      <c r="M101" s="21">
        <f>+'2016 Hourly Load - RC2016'!M102/'2016 Hourly Load - RC2016'!$C$7</f>
        <v>0.5173126403152627</v>
      </c>
      <c r="N101" s="21">
        <f>+'2016 Hourly Load - RC2016'!N102/'2016 Hourly Load - RC2016'!$C$7</f>
        <v>0.52999248914045627</v>
      </c>
      <c r="O101" s="21">
        <f>+'2016 Hourly Load - RC2016'!O102/'2016 Hourly Load - RC2016'!$C$7</f>
        <v>0.54636712835179879</v>
      </c>
      <c r="P101" s="21">
        <f>+'2016 Hourly Load - RC2016'!P102/'2016 Hourly Load - RC2016'!$C$7</f>
        <v>0.56605868165979811</v>
      </c>
      <c r="Q101" s="21">
        <f>+'2016 Hourly Load - RC2016'!Q102/'2016 Hourly Load - RC2016'!$C$7</f>
        <v>0.58814345146791658</v>
      </c>
      <c r="R101" s="21">
        <f>+'2016 Hourly Load - RC2016'!R102/'2016 Hourly Load - RC2016'!$C$7</f>
        <v>0.60821288106540838</v>
      </c>
      <c r="S101" s="21">
        <f>+'2016 Hourly Load - RC2016'!S102/'2016 Hourly Load - RC2016'!$C$7</f>
        <v>0.61539253056576626</v>
      </c>
      <c r="T101" s="21">
        <f>+'2016 Hourly Load - RC2016'!T102/'2016 Hourly Load - RC2016'!$C$7</f>
        <v>0.60447610442487121</v>
      </c>
      <c r="U101" s="21">
        <f>+'2016 Hourly Load - RC2016'!U102/'2016 Hourly Load - RC2016'!$C$7</f>
        <v>0.58503646864320025</v>
      </c>
      <c r="V101" s="21">
        <f>+'2016 Hourly Load - RC2016'!V102/'2016 Hourly Load - RC2016'!$C$7</f>
        <v>0.58961297037149862</v>
      </c>
      <c r="W101" s="21">
        <f>+'2016 Hourly Load - RC2016'!W102/'2016 Hourly Load - RC2016'!$C$7</f>
        <v>0.55090164382570916</v>
      </c>
      <c r="X101" s="21">
        <f>+'2016 Hourly Load - RC2016'!X102/'2016 Hourly Load - RC2016'!$C$7</f>
        <v>0.49354842033162188</v>
      </c>
      <c r="Y101" s="21">
        <f>+'2016 Hourly Load - RC2016'!Y102/'2016 Hourly Load - RC2016'!$C$7</f>
        <v>0.43077897002147519</v>
      </c>
      <c r="AA101" s="22">
        <f t="shared" si="2"/>
        <v>0.61539253056576626</v>
      </c>
    </row>
    <row r="102" spans="1:27" x14ac:dyDescent="0.2">
      <c r="A102" s="81">
        <v>42462</v>
      </c>
      <c r="B102" s="21">
        <f>+'2016 Hourly Load - RC2016'!B103/'2016 Hourly Load - RC2016'!$C$7</f>
        <v>0.37770834447496981</v>
      </c>
      <c r="C102" s="21">
        <f>+'2016 Hourly Load - RC2016'!C103/'2016 Hourly Load - RC2016'!$C$7</f>
        <v>0.34491707979789654</v>
      </c>
      <c r="D102" s="21">
        <f>+'2016 Hourly Load - RC2016'!D103/'2016 Hourly Load - RC2016'!$C$7</f>
        <v>0.32707292168297186</v>
      </c>
      <c r="E102" s="21">
        <f>+'2016 Hourly Load - RC2016'!E103/'2016 Hourly Load - RC2016'!$C$7</f>
        <v>0.31787793197198716</v>
      </c>
      <c r="F102" s="21">
        <f>+'2016 Hourly Load - RC2016'!F103/'2016 Hourly Load - RC2016'!$C$7</f>
        <v>0.32027114847210647</v>
      </c>
      <c r="G102" s="21">
        <f>+'2016 Hourly Load - RC2016'!G103/'2016 Hourly Load - RC2016'!$C$7</f>
        <v>0.34781413135067257</v>
      </c>
      <c r="H102" s="21">
        <f>+'2016 Hourly Load - RC2016'!H103/'2016 Hourly Load - RC2016'!$C$7</f>
        <v>0.40693077752905821</v>
      </c>
      <c r="I102" s="21">
        <f>+'2016 Hourly Load - RC2016'!I103/'2016 Hourly Load - RC2016'!$C$7</f>
        <v>0.43993197347807178</v>
      </c>
      <c r="J102" s="21">
        <f>+'2016 Hourly Load - RC2016'!J103/'2016 Hourly Load - RC2016'!$C$7</f>
        <v>0.45517298382093691</v>
      </c>
      <c r="K102" s="21">
        <f>+'2016 Hourly Load - RC2016'!K103/'2016 Hourly Load - RC2016'!$C$7</f>
        <v>0.48359767804165216</v>
      </c>
      <c r="L102" s="21">
        <f>+'2016 Hourly Load - RC2016'!L103/'2016 Hourly Load - RC2016'!$C$7</f>
        <v>0.50744587053406909</v>
      </c>
      <c r="M102" s="21">
        <f>+'2016 Hourly Load - RC2016'!M103/'2016 Hourly Load - RC2016'!$C$7</f>
        <v>0.52898481903514283</v>
      </c>
      <c r="N102" s="21">
        <f>+'2016 Hourly Load - RC2016'!N103/'2016 Hourly Load - RC2016'!$C$7</f>
        <v>0.54363802181657506</v>
      </c>
      <c r="O102" s="21">
        <f>+'2016 Hourly Load - RC2016'!O103/'2016 Hourly Load - RC2016'!$C$7</f>
        <v>0.56165012494905198</v>
      </c>
      <c r="P102" s="21">
        <f>+'2016 Hourly Load - RC2016'!P103/'2016 Hourly Load - RC2016'!$C$7</f>
        <v>0.58894119030128966</v>
      </c>
      <c r="Q102" s="21">
        <f>+'2016 Hourly Load - RC2016'!Q103/'2016 Hourly Load - RC2016'!$C$7</f>
        <v>0.61333520410075137</v>
      </c>
      <c r="R102" s="21">
        <f>+'2016 Hourly Load - RC2016'!R103/'2016 Hourly Load - RC2016'!$C$7</f>
        <v>0.63164121101394466</v>
      </c>
      <c r="S102" s="21">
        <f>+'2016 Hourly Load - RC2016'!S103/'2016 Hourly Load - RC2016'!$C$7</f>
        <v>0.63928270931257125</v>
      </c>
      <c r="T102" s="21">
        <f>+'2016 Hourly Load - RC2016'!T103/'2016 Hourly Load - RC2016'!$C$7</f>
        <v>0.62488142405746738</v>
      </c>
      <c r="U102" s="21">
        <f>+'2016 Hourly Load - RC2016'!U103/'2016 Hourly Load - RC2016'!$C$7</f>
        <v>0.60523185700385618</v>
      </c>
      <c r="V102" s="21">
        <f>+'2016 Hourly Load - RC2016'!V103/'2016 Hourly Load - RC2016'!$C$7</f>
        <v>0.60926253742510983</v>
      </c>
      <c r="W102" s="21">
        <f>+'2016 Hourly Load - RC2016'!W103/'2016 Hourly Load - RC2016'!$C$7</f>
        <v>0.57038326586176802</v>
      </c>
      <c r="X102" s="21">
        <f>+'2016 Hourly Load - RC2016'!X103/'2016 Hourly Load - RC2016'!$C$7</f>
        <v>0.51235826229747183</v>
      </c>
      <c r="Y102" s="21">
        <f>+'2016 Hourly Load - RC2016'!Y103/'2016 Hourly Load - RC2016'!$C$7</f>
        <v>0.44904299068028042</v>
      </c>
      <c r="AA102" s="22">
        <f t="shared" si="2"/>
        <v>0.63928270931257125</v>
      </c>
    </row>
    <row r="103" spans="1:27" x14ac:dyDescent="0.2">
      <c r="A103" s="81">
        <v>42463</v>
      </c>
      <c r="B103" s="21">
        <f>+'2016 Hourly Load - RC2016'!B104/'2016 Hourly Load - RC2016'!$C$7</f>
        <v>0.39362113488804384</v>
      </c>
      <c r="C103" s="21">
        <f>+'2016 Hourly Load - RC2016'!C104/'2016 Hourly Load - RC2016'!$C$7</f>
        <v>0.35852062621962733</v>
      </c>
      <c r="D103" s="21">
        <f>+'2016 Hourly Load - RC2016'!D104/'2016 Hourly Load - RC2016'!$C$7</f>
        <v>0.33861914163968782</v>
      </c>
      <c r="E103" s="21">
        <f>+'2016 Hourly Load - RC2016'!E104/'2016 Hourly Load - RC2016'!$C$7</f>
        <v>0.33038983577962849</v>
      </c>
      <c r="F103" s="21">
        <f>+'2016 Hourly Load - RC2016'!F104/'2016 Hourly Load - RC2016'!$C$7</f>
        <v>0.33219524471831496</v>
      </c>
      <c r="G103" s="21">
        <f>+'2016 Hourly Load - RC2016'!G104/'2016 Hourly Load - RC2016'!$C$7</f>
        <v>0.35994815886882131</v>
      </c>
      <c r="H103" s="21">
        <f>+'2016 Hourly Load - RC2016'!H104/'2016 Hourly Load - RC2016'!$C$7</f>
        <v>0.41406844077502808</v>
      </c>
      <c r="I103" s="21">
        <f>+'2016 Hourly Load - RC2016'!I104/'2016 Hourly Load - RC2016'!$C$7</f>
        <v>0.44622991163628051</v>
      </c>
      <c r="J103" s="21">
        <f>+'2016 Hourly Load - RC2016'!J104/'2016 Hourly Load - RC2016'!$C$7</f>
        <v>0.46772687388296624</v>
      </c>
      <c r="K103" s="21">
        <f>+'2016 Hourly Load - RC2016'!K104/'2016 Hourly Load - RC2016'!$C$7</f>
        <v>0.50001430350738285</v>
      </c>
      <c r="L103" s="21">
        <f>+'2016 Hourly Load - RC2016'!L104/'2016 Hourly Load - RC2016'!$C$7</f>
        <v>0.53037036542994875</v>
      </c>
      <c r="M103" s="21">
        <f>+'2016 Hourly Load - RC2016'!M104/'2016 Hourly Load - RC2016'!$C$7</f>
        <v>0.55543615929961943</v>
      </c>
      <c r="N103" s="21">
        <f>+'2016 Hourly Load - RC2016'!N104/'2016 Hourly Load - RC2016'!$C$7</f>
        <v>0.57785681914284237</v>
      </c>
      <c r="O103" s="21">
        <f>+'2016 Hourly Load - RC2016'!O104/'2016 Hourly Load - RC2016'!$C$7</f>
        <v>0.59922782262636387</v>
      </c>
      <c r="P103" s="21">
        <f>+'2016 Hourly Load - RC2016'!P104/'2016 Hourly Load - RC2016'!$C$7</f>
        <v>0.62845025568045221</v>
      </c>
      <c r="Q103" s="21">
        <f>+'2016 Hourly Load - RC2016'!Q104/'2016 Hourly Load - RC2016'!$C$7</f>
        <v>0.6476379739357947</v>
      </c>
      <c r="R103" s="21">
        <f>+'2016 Hourly Load - RC2016'!R104/'2016 Hourly Load - RC2016'!$C$7</f>
        <v>0.66111556159436147</v>
      </c>
      <c r="S103" s="21">
        <f>+'2016 Hourly Load - RC2016'!S104/'2016 Hourly Load - RC2016'!$C$7</f>
        <v>0.65574132103269001</v>
      </c>
      <c r="T103" s="21">
        <f>+'2016 Hourly Load - RC2016'!T104/'2016 Hourly Load - RC2016'!$C$7</f>
        <v>0.64071024196176518</v>
      </c>
      <c r="U103" s="21">
        <f>+'2016 Hourly Load - RC2016'!U104/'2016 Hourly Load - RC2016'!$C$7</f>
        <v>0.61870944466242284</v>
      </c>
      <c r="V103" s="21">
        <f>+'2016 Hourly Load - RC2016'!V104/'2016 Hourly Load - RC2016'!$C$7</f>
        <v>0.63021367836475073</v>
      </c>
      <c r="W103" s="21">
        <f>+'2016 Hourly Load - RC2016'!W104/'2016 Hourly Load - RC2016'!$C$7</f>
        <v>0.5899488604066031</v>
      </c>
      <c r="X103" s="21">
        <f>+'2016 Hourly Load - RC2016'!X104/'2016 Hourly Load - RC2016'!$C$7</f>
        <v>0.53087420048260547</v>
      </c>
      <c r="Y103" s="21">
        <f>+'2016 Hourly Load - RC2016'!Y104/'2016 Hourly Load - RC2016'!$C$7</f>
        <v>0.46638331374254838</v>
      </c>
      <c r="AA103" s="22">
        <f t="shared" si="2"/>
        <v>0.66111556159436147</v>
      </c>
    </row>
    <row r="104" spans="1:27" x14ac:dyDescent="0.2">
      <c r="A104" s="81">
        <v>42464</v>
      </c>
      <c r="B104" s="21">
        <f>+'2016 Hourly Load - RC2016'!B105/'2016 Hourly Load - RC2016'!$C$7</f>
        <v>0.409659884064282</v>
      </c>
      <c r="C104" s="21">
        <f>+'2016 Hourly Load - RC2016'!C105/'2016 Hourly Load - RC2016'!$C$7</f>
        <v>0.37434944412392518</v>
      </c>
      <c r="D104" s="21">
        <f>+'2016 Hourly Load - RC2016'!D105/'2016 Hourly Load - RC2016'!$C$7</f>
        <v>0.35247460558774701</v>
      </c>
      <c r="E104" s="21">
        <f>+'2016 Hourly Load - RC2016'!E105/'2016 Hourly Load - RC2016'!$C$7</f>
        <v>0.34172612446440415</v>
      </c>
      <c r="F104" s="21">
        <f>+'2016 Hourly Load - RC2016'!F105/'2016 Hourly Load - RC2016'!$C$7</f>
        <v>0.34050852308715041</v>
      </c>
      <c r="G104" s="21">
        <f>+'2016 Hourly Load - RC2016'!G105/'2016 Hourly Load - RC2016'!$C$7</f>
        <v>0.36452466059711963</v>
      </c>
      <c r="H104" s="21">
        <f>+'2016 Hourly Load - RC2016'!H105/'2016 Hourly Load - RC2016'!$C$7</f>
        <v>0.42263363667019188</v>
      </c>
      <c r="I104" s="21">
        <f>+'2016 Hourly Load - RC2016'!I105/'2016 Hourly Load - RC2016'!$C$7</f>
        <v>0.4532416161190862</v>
      </c>
      <c r="J104" s="21">
        <f>+'2016 Hourly Load - RC2016'!J105/'2016 Hourly Load - RC2016'!$C$7</f>
        <v>0.47679590483078671</v>
      </c>
      <c r="K104" s="21">
        <f>+'2016 Hourly Load - RC2016'!K105/'2016 Hourly Load - RC2016'!$C$7</f>
        <v>0.51395373996421811</v>
      </c>
      <c r="L104" s="21">
        <f>+'2016 Hourly Load - RC2016'!L105/'2016 Hourly Load - RC2016'!$C$7</f>
        <v>0.54947411117651512</v>
      </c>
      <c r="M104" s="21">
        <f>+'2016 Hourly Load - RC2016'!M105/'2016 Hourly Load - RC2016'!$C$7</f>
        <v>0.57852859921305122</v>
      </c>
      <c r="N104" s="21">
        <f>+'2016 Hourly Load - RC2016'!N105/'2016 Hourly Load - RC2016'!$C$7</f>
        <v>0.60078131403872204</v>
      </c>
      <c r="O104" s="21">
        <f>+'2016 Hourly Load - RC2016'!O105/'2016 Hourly Load - RC2016'!$C$7</f>
        <v>0.62353786391704946</v>
      </c>
      <c r="P104" s="21">
        <f>+'2016 Hourly Load - RC2016'!P105/'2016 Hourly Load - RC2016'!$C$7</f>
        <v>0.64537071619883957</v>
      </c>
      <c r="Q104" s="21">
        <f>+'2016 Hourly Load - RC2016'!Q105/'2016 Hourly Load - RC2016'!$C$7</f>
        <v>0.66434850318224181</v>
      </c>
      <c r="R104" s="21">
        <f>+'2016 Hourly Load - RC2016'!R105/'2016 Hourly Load - RC2016'!$C$7</f>
        <v>0.679631499779495</v>
      </c>
      <c r="S104" s="21">
        <f>+'2016 Hourly Load - RC2016'!S105/'2016 Hourly Load - RC2016'!$C$7</f>
        <v>0.67820396713030107</v>
      </c>
      <c r="T104" s="21">
        <f>+'2016 Hourly Load - RC2016'!T105/'2016 Hourly Load - RC2016'!$C$7</f>
        <v>0.65952008392761519</v>
      </c>
      <c r="U104" s="21">
        <f>+'2016 Hourly Load - RC2016'!U105/'2016 Hourly Load - RC2016'!$C$7</f>
        <v>0.62698073677687027</v>
      </c>
      <c r="V104" s="21">
        <f>+'2016 Hourly Load - RC2016'!V105/'2016 Hourly Load - RC2016'!$C$7</f>
        <v>0.62005300480284065</v>
      </c>
      <c r="W104" s="21">
        <f>+'2016 Hourly Load - RC2016'!W105/'2016 Hourly Load - RC2016'!$C$7</f>
        <v>0.58503646864320025</v>
      </c>
      <c r="X104" s="21">
        <f>+'2016 Hourly Load - RC2016'!X105/'2016 Hourly Load - RC2016'!$C$7</f>
        <v>0.53889357507072455</v>
      </c>
      <c r="Y104" s="21">
        <f>+'2016 Hourly Load - RC2016'!Y105/'2016 Hourly Load - RC2016'!$C$7</f>
        <v>0.48468932065574166</v>
      </c>
      <c r="AA104" s="22">
        <f t="shared" si="2"/>
        <v>0.679631499779495</v>
      </c>
    </row>
    <row r="105" spans="1:27" x14ac:dyDescent="0.2">
      <c r="A105" s="81">
        <v>42465</v>
      </c>
      <c r="B105" s="21">
        <f>+'2016 Hourly Load - RC2016'!B106/'2016 Hourly Load - RC2016'!$C$7</f>
        <v>0.43216451641628106</v>
      </c>
      <c r="C105" s="21">
        <f>+'2016 Hourly Load - RC2016'!C106/'2016 Hourly Load - RC2016'!$C$7</f>
        <v>0.39450284623019305</v>
      </c>
      <c r="D105" s="21">
        <f>+'2016 Hourly Load - RC2016'!D106/'2016 Hourly Load - RC2016'!$C$7</f>
        <v>0.36998287366756716</v>
      </c>
      <c r="E105" s="21">
        <f>+'2016 Hourly Load - RC2016'!E106/'2016 Hourly Load - RC2016'!$C$7</f>
        <v>0.35474186332470209</v>
      </c>
      <c r="F105" s="21">
        <f>+'2016 Hourly Load - RC2016'!F106/'2016 Hourly Load - RC2016'!$C$7</f>
        <v>0.3485698839296576</v>
      </c>
      <c r="G105" s="21">
        <f>+'2016 Hourly Load - RC2016'!G106/'2016 Hourly Load - RC2016'!$C$7</f>
        <v>0.35075316915783661</v>
      </c>
      <c r="H105" s="21">
        <f>+'2016 Hourly Load - RC2016'!H106/'2016 Hourly Load - RC2016'!$C$7</f>
        <v>0.36868129978153741</v>
      </c>
      <c r="I105" s="21">
        <f>+'2016 Hourly Load - RC2016'!I106/'2016 Hourly Load - RC2016'!$C$7</f>
        <v>0.39122791838792448</v>
      </c>
      <c r="J105" s="21">
        <f>+'2016 Hourly Load - RC2016'!J106/'2016 Hourly Load - RC2016'!$C$7</f>
        <v>0.4447184064783104</v>
      </c>
      <c r="K105" s="21">
        <f>+'2016 Hourly Load - RC2016'!K106/'2016 Hourly Load - RC2016'!$C$7</f>
        <v>0.50555648908660655</v>
      </c>
      <c r="L105" s="21">
        <f>+'2016 Hourly Load - RC2016'!L106/'2016 Hourly Load - RC2016'!$C$7</f>
        <v>0.55203527269418673</v>
      </c>
      <c r="M105" s="21">
        <f>+'2016 Hourly Load - RC2016'!M106/'2016 Hourly Load - RC2016'!$C$7</f>
        <v>0.5890671490644539</v>
      </c>
      <c r="N105" s="21">
        <f>+'2016 Hourly Load - RC2016'!N106/'2016 Hourly Load - RC2016'!$C$7</f>
        <v>0.61912930720630344</v>
      </c>
      <c r="O105" s="21">
        <f>+'2016 Hourly Load - RC2016'!O106/'2016 Hourly Load - RC2016'!$C$7</f>
        <v>0.64956934163764546</v>
      </c>
      <c r="P105" s="21">
        <f>+'2016 Hourly Load - RC2016'!P106/'2016 Hourly Load - RC2016'!$C$7</f>
        <v>0.67043651006851024</v>
      </c>
      <c r="Q105" s="21">
        <f>+'2016 Hourly Load - RC2016'!Q106/'2016 Hourly Load - RC2016'!$C$7</f>
        <v>0.68580347917453954</v>
      </c>
      <c r="R105" s="21">
        <f>+'2016 Hourly Load - RC2016'!R106/'2016 Hourly Load - RC2016'!$C$7</f>
        <v>0.69159758228009149</v>
      </c>
      <c r="S105" s="21">
        <f>+'2016 Hourly Load - RC2016'!S106/'2016 Hourly Load - RC2016'!$C$7</f>
        <v>0.68781881938516631</v>
      </c>
      <c r="T105" s="21">
        <f>+'2016 Hourly Load - RC2016'!T106/'2016 Hourly Load - RC2016'!$C$7</f>
        <v>0.66233316297161504</v>
      </c>
      <c r="U105" s="21">
        <f>+'2016 Hourly Load - RC2016'!U106/'2016 Hourly Load - RC2016'!$C$7</f>
        <v>0.62857621444361644</v>
      </c>
      <c r="V105" s="21">
        <f>+'2016 Hourly Load - RC2016'!V106/'2016 Hourly Load - RC2016'!$C$7</f>
        <v>0.62483943780307927</v>
      </c>
      <c r="W105" s="21">
        <f>+'2016 Hourly Load - RC2016'!W106/'2016 Hourly Load - RC2016'!$C$7</f>
        <v>0.5882274239766927</v>
      </c>
      <c r="X105" s="21">
        <f>+'2016 Hourly Load - RC2016'!X106/'2016 Hourly Load - RC2016'!$C$7</f>
        <v>0.54414185686923178</v>
      </c>
      <c r="Y105" s="21">
        <f>+'2016 Hourly Load - RC2016'!Y106/'2016 Hourly Load - RC2016'!$C$7</f>
        <v>0.49308657153335322</v>
      </c>
      <c r="AA105" s="22">
        <f t="shared" si="2"/>
        <v>0.69159758228009149</v>
      </c>
    </row>
    <row r="106" spans="1:27" x14ac:dyDescent="0.2">
      <c r="A106" s="81">
        <v>42466</v>
      </c>
      <c r="B106" s="21">
        <f>+'2016 Hourly Load - RC2016'!B107/'2016 Hourly Load - RC2016'!$C$7</f>
        <v>0.44005793224123596</v>
      </c>
      <c r="C106" s="21">
        <f>+'2016 Hourly Load - RC2016'!C107/'2016 Hourly Load - RC2016'!$C$7</f>
        <v>0.40096872940595402</v>
      </c>
      <c r="D106" s="21">
        <f>+'2016 Hourly Load - RC2016'!D107/'2016 Hourly Load - RC2016'!$C$7</f>
        <v>0.37275396645717895</v>
      </c>
      <c r="E106" s="21">
        <f>+'2016 Hourly Load - RC2016'!E107/'2016 Hourly Load - RC2016'!$C$7</f>
        <v>0.35583350593879159</v>
      </c>
      <c r="F106" s="21">
        <f>+'2016 Hourly Load - RC2016'!F107/'2016 Hourly Load - RC2016'!$C$7</f>
        <v>0.3487798152015979</v>
      </c>
      <c r="G106" s="21">
        <f>+'2016 Hourly Load - RC2016'!G107/'2016 Hourly Load - RC2016'!$C$7</f>
        <v>0.34982947156129934</v>
      </c>
      <c r="H106" s="21">
        <f>+'2016 Hourly Load - RC2016'!H107/'2016 Hourly Load - RC2016'!$C$7</f>
        <v>0.36192151282506002</v>
      </c>
      <c r="I106" s="21">
        <f>+'2016 Hourly Load - RC2016'!I107/'2016 Hourly Load - RC2016'!$C$7</f>
        <v>0.3788839595978355</v>
      </c>
      <c r="J106" s="21">
        <f>+'2016 Hourly Load - RC2016'!J107/'2016 Hourly Load - RC2016'!$C$7</f>
        <v>0.43497759546028097</v>
      </c>
      <c r="K106" s="21">
        <f>+'2016 Hourly Load - RC2016'!K107/'2016 Hourly Load - RC2016'!$C$7</f>
        <v>0.50014026227054698</v>
      </c>
      <c r="L106" s="21">
        <f>+'2016 Hourly Load - RC2016'!L107/'2016 Hourly Load - RC2016'!$C$7</f>
        <v>0.55178335516785837</v>
      </c>
      <c r="M106" s="21">
        <f>+'2016 Hourly Load - RC2016'!M107/'2016 Hourly Load - RC2016'!$C$7</f>
        <v>0.58877324528373742</v>
      </c>
      <c r="N106" s="21">
        <f>+'2016 Hourly Load - RC2016'!N107/'2016 Hourly Load - RC2016'!$C$7</f>
        <v>0.62223629003101966</v>
      </c>
      <c r="O106" s="21">
        <f>+'2016 Hourly Load - RC2016'!O107/'2016 Hourly Load - RC2016'!$C$7</f>
        <v>0.65141673683071999</v>
      </c>
      <c r="P106" s="21">
        <f>+'2016 Hourly Load - RC2016'!P107/'2016 Hourly Load - RC2016'!$C$7</f>
        <v>0.67816198087591295</v>
      </c>
      <c r="Q106" s="21">
        <f>+'2016 Hourly Load - RC2016'!Q107/'2016 Hourly Load - RC2016'!$C$7</f>
        <v>0.69520840015746455</v>
      </c>
      <c r="R106" s="21">
        <f>+'2016 Hourly Load - RC2016'!R107/'2016 Hourly Load - RC2016'!$C$7</f>
        <v>0.70347969227191187</v>
      </c>
      <c r="S106" s="21">
        <f>+'2016 Hourly Load - RC2016'!S107/'2016 Hourly Load - RC2016'!$C$7</f>
        <v>0.70289188471047914</v>
      </c>
      <c r="T106" s="21">
        <f>+'2016 Hourly Load - RC2016'!T107/'2016 Hourly Load - RC2016'!$C$7</f>
        <v>0.68282245511298745</v>
      </c>
      <c r="U106" s="21">
        <f>+'2016 Hourly Load - RC2016'!U107/'2016 Hourly Load - RC2016'!$C$7</f>
        <v>0.65561536226952577</v>
      </c>
      <c r="V106" s="21">
        <f>+'2016 Hourly Load - RC2016'!V107/'2016 Hourly Load - RC2016'!$C$7</f>
        <v>0.6565810461204511</v>
      </c>
      <c r="W106" s="21">
        <f>+'2016 Hourly Load - RC2016'!W107/'2016 Hourly Load - RC2016'!$C$7</f>
        <v>0.61400698417096033</v>
      </c>
      <c r="X106" s="21">
        <f>+'2016 Hourly Load - RC2016'!X107/'2016 Hourly Load - RC2016'!$C$7</f>
        <v>0.56081039986129078</v>
      </c>
      <c r="Y106" s="21">
        <f>+'2016 Hourly Load - RC2016'!Y107/'2016 Hourly Load - RC2016'!$C$7</f>
        <v>0.49422020040183079</v>
      </c>
      <c r="AA106" s="22">
        <f t="shared" si="2"/>
        <v>0.70347969227191187</v>
      </c>
    </row>
    <row r="107" spans="1:27" x14ac:dyDescent="0.2">
      <c r="A107" s="81">
        <v>42467</v>
      </c>
      <c r="B107" s="21">
        <f>+'2016 Hourly Load - RC2016'!B108/'2016 Hourly Load - RC2016'!$C$7</f>
        <v>0.44253512125013139</v>
      </c>
      <c r="C107" s="21">
        <f>+'2016 Hourly Load - RC2016'!C108/'2016 Hourly Load - RC2016'!$C$7</f>
        <v>0.40659488749395373</v>
      </c>
      <c r="D107" s="21">
        <f>+'2016 Hourly Load - RC2016'!D108/'2016 Hourly Load - RC2016'!$C$7</f>
        <v>0.38681936167717845</v>
      </c>
      <c r="E107" s="21">
        <f>+'2016 Hourly Load - RC2016'!E108/'2016 Hourly Load - RC2016'!$C$7</f>
        <v>0.37720450942231315</v>
      </c>
      <c r="F107" s="21">
        <f>+'2016 Hourly Load - RC2016'!F108/'2016 Hourly Load - RC2016'!$C$7</f>
        <v>0.37984964344876082</v>
      </c>
      <c r="G107" s="21">
        <f>+'2016 Hourly Load - RC2016'!G108/'2016 Hourly Load - RC2016'!$C$7</f>
        <v>0.40642694247640149</v>
      </c>
      <c r="H107" s="21">
        <f>+'2016 Hourly Load - RC2016'!H108/'2016 Hourly Load - RC2016'!$C$7</f>
        <v>0.4615548944879217</v>
      </c>
      <c r="I107" s="21">
        <f>+'2016 Hourly Load - RC2016'!I108/'2016 Hourly Load - RC2016'!$C$7</f>
        <v>0.4927926677526368</v>
      </c>
      <c r="J107" s="21">
        <f>+'2016 Hourly Load - RC2016'!J108/'2016 Hourly Load - RC2016'!$C$7</f>
        <v>0.52050359564875515</v>
      </c>
      <c r="K107" s="21">
        <f>+'2016 Hourly Load - RC2016'!K108/'2016 Hourly Load - RC2016'!$C$7</f>
        <v>0.5715588809846337</v>
      </c>
      <c r="L107" s="21">
        <f>+'2016 Hourly Load - RC2016'!L108/'2016 Hourly Load - RC2016'!$C$7</f>
        <v>0.62185841374152717</v>
      </c>
      <c r="M107" s="21">
        <f>+'2016 Hourly Load - RC2016'!M108/'2016 Hourly Load - RC2016'!$C$7</f>
        <v>0.66535617328755525</v>
      </c>
      <c r="N107" s="21">
        <f>+'2016 Hourly Load - RC2016'!N108/'2016 Hourly Load - RC2016'!$C$7</f>
        <v>0.70112846202618062</v>
      </c>
      <c r="O107" s="21">
        <f>+'2016 Hourly Load - RC2016'!O108/'2016 Hourly Load - RC2016'!$C$7</f>
        <v>0.73278609783477644</v>
      </c>
      <c r="P107" s="21">
        <f>+'2016 Hourly Load - RC2016'!P108/'2016 Hourly Load - RC2016'!$C$7</f>
        <v>0.75764196043250664</v>
      </c>
      <c r="Q107" s="21">
        <f>+'2016 Hourly Load - RC2016'!Q108/'2016 Hourly Load - RC2016'!$C$7</f>
        <v>0.77636782988958064</v>
      </c>
      <c r="R107" s="21">
        <f>+'2016 Hourly Load - RC2016'!R108/'2016 Hourly Load - RC2016'!$C$7</f>
        <v>0.78783007733752042</v>
      </c>
      <c r="S107" s="21">
        <f>+'2016 Hourly Load - RC2016'!S108/'2016 Hourly Load - RC2016'!$C$7</f>
        <v>0.78325357560922215</v>
      </c>
      <c r="T107" s="21">
        <f>+'2016 Hourly Load - RC2016'!T108/'2016 Hourly Load - RC2016'!$C$7</f>
        <v>0.76062298449405885</v>
      </c>
      <c r="U107" s="21">
        <f>+'2016 Hourly Load - RC2016'!U108/'2016 Hourly Load - RC2016'!$C$7</f>
        <v>0.7407634861685074</v>
      </c>
      <c r="V107" s="21">
        <f>+'2016 Hourly Load - RC2016'!V108/'2016 Hourly Load - RC2016'!$C$7</f>
        <v>0.73480143804540321</v>
      </c>
      <c r="W107" s="21">
        <f>+'2016 Hourly Load - RC2016'!W108/'2016 Hourly Load - RC2016'!$C$7</f>
        <v>0.68609738295525602</v>
      </c>
      <c r="X107" s="21">
        <f>+'2016 Hourly Load - RC2016'!X108/'2016 Hourly Load - RC2016'!$C$7</f>
        <v>0.62563717663645246</v>
      </c>
      <c r="Y107" s="21">
        <f>+'2016 Hourly Load - RC2016'!Y108/'2016 Hourly Load - RC2016'!$C$7</f>
        <v>0.56265779505436531</v>
      </c>
      <c r="AA107" s="22">
        <f t="shared" si="2"/>
        <v>0.78783007733752042</v>
      </c>
    </row>
    <row r="108" spans="1:27" x14ac:dyDescent="0.2">
      <c r="A108" s="81">
        <v>42468</v>
      </c>
      <c r="B108" s="21">
        <f>+'2016 Hourly Load - RC2016'!B109/'2016 Hourly Load - RC2016'!$C$7</f>
        <v>0.50916730696397938</v>
      </c>
      <c r="C108" s="21">
        <f>+'2016 Hourly Load - RC2016'!C109/'2016 Hourly Load - RC2016'!$C$7</f>
        <v>0.46886050275144381</v>
      </c>
      <c r="D108" s="21">
        <f>+'2016 Hourly Load - RC2016'!D109/'2016 Hourly Load - RC2016'!$C$7</f>
        <v>0.43917622089908676</v>
      </c>
      <c r="E108" s="21">
        <f>+'2016 Hourly Load - RC2016'!E109/'2016 Hourly Load - RC2016'!$C$7</f>
        <v>0.42359932052111721</v>
      </c>
      <c r="F108" s="21">
        <f>+'2016 Hourly Load - RC2016'!F109/'2016 Hourly Load - RC2016'!$C$7</f>
        <v>0.42385123804744557</v>
      </c>
      <c r="G108" s="21">
        <f>+'2016 Hourly Load - RC2016'!G109/'2016 Hourly Load - RC2016'!$C$7</f>
        <v>0.44622991163628051</v>
      </c>
      <c r="H108" s="21">
        <f>+'2016 Hourly Load - RC2016'!H109/'2016 Hourly Load - RC2016'!$C$7</f>
        <v>0.50295334131454694</v>
      </c>
      <c r="I108" s="21">
        <f>+'2016 Hourly Load - RC2016'!I109/'2016 Hourly Load - RC2016'!$C$7</f>
        <v>0.53297351320200836</v>
      </c>
      <c r="J108" s="21">
        <f>+'2016 Hourly Load - RC2016'!J109/'2016 Hourly Load - RC2016'!$C$7</f>
        <v>0.55753547201902232</v>
      </c>
      <c r="K108" s="21">
        <f>+'2016 Hourly Load - RC2016'!K109/'2016 Hourly Load - RC2016'!$C$7</f>
        <v>0.59209015938039411</v>
      </c>
      <c r="L108" s="21">
        <f>+'2016 Hourly Load - RC2016'!L109/'2016 Hourly Load - RC2016'!$C$7</f>
        <v>0.63210305981221326</v>
      </c>
      <c r="M108" s="21">
        <f>+'2016 Hourly Load - RC2016'!M109/'2016 Hourly Load - RC2016'!$C$7</f>
        <v>0.66518822827000301</v>
      </c>
      <c r="N108" s="21">
        <f>+'2016 Hourly Load - RC2016'!N109/'2016 Hourly Load - RC2016'!$C$7</f>
        <v>0.68454389154289774</v>
      </c>
      <c r="O108" s="21">
        <f>+'2016 Hourly Load - RC2016'!O109/'2016 Hourly Load - RC2016'!$C$7</f>
        <v>0.69462059259603171</v>
      </c>
      <c r="P108" s="21">
        <f>+'2016 Hourly Load - RC2016'!P109/'2016 Hourly Load - RC2016'!$C$7</f>
        <v>0.69260525238540493</v>
      </c>
      <c r="Q108" s="21">
        <f>+'2016 Hourly Load - RC2016'!Q109/'2016 Hourly Load - RC2016'!$C$7</f>
        <v>0.68194074377083813</v>
      </c>
      <c r="R108" s="21">
        <f>+'2016 Hourly Load - RC2016'!R109/'2016 Hourly Load - RC2016'!$C$7</f>
        <v>0.68769286062200219</v>
      </c>
      <c r="S108" s="21">
        <f>+'2016 Hourly Load - RC2016'!S109/'2016 Hourly Load - RC2016'!$C$7</f>
        <v>0.66464240696295829</v>
      </c>
      <c r="T108" s="21">
        <f>+'2016 Hourly Load - RC2016'!T109/'2016 Hourly Load - RC2016'!$C$7</f>
        <v>0.62034690858355712</v>
      </c>
      <c r="U108" s="21">
        <f>+'2016 Hourly Load - RC2016'!U109/'2016 Hourly Load - RC2016'!$C$7</f>
        <v>0.59884994633687139</v>
      </c>
      <c r="V108" s="21">
        <f>+'2016 Hourly Load - RC2016'!V109/'2016 Hourly Load - RC2016'!$C$7</f>
        <v>0.60174699788964736</v>
      </c>
      <c r="W108" s="21">
        <f>+'2016 Hourly Load - RC2016'!W109/'2016 Hourly Load - RC2016'!$C$7</f>
        <v>0.56123026240517138</v>
      </c>
      <c r="X108" s="21">
        <f>+'2016 Hourly Load - RC2016'!X109/'2016 Hourly Load - RC2016'!$C$7</f>
        <v>0.50450683272690511</v>
      </c>
      <c r="Y108" s="21">
        <f>+'2016 Hourly Load - RC2016'!Y109/'2016 Hourly Load - RC2016'!$C$7</f>
        <v>0.44375272262738508</v>
      </c>
      <c r="AA108" s="22">
        <f t="shared" si="2"/>
        <v>0.69462059259603171</v>
      </c>
    </row>
    <row r="109" spans="1:27" x14ac:dyDescent="0.2">
      <c r="A109" s="81">
        <v>42469</v>
      </c>
      <c r="B109" s="21">
        <f>+'2016 Hourly Load - RC2016'!B110/'2016 Hourly Load - RC2016'!$C$7</f>
        <v>0.39668613145837206</v>
      </c>
      <c r="C109" s="21">
        <f>+'2016 Hourly Load - RC2016'!C110/'2016 Hourly Load - RC2016'!$C$7</f>
        <v>0.36515445441294053</v>
      </c>
      <c r="D109" s="21">
        <f>+'2016 Hourly Load - RC2016'!D110/'2016 Hourly Load - RC2016'!$C$7</f>
        <v>0.34684844749974719</v>
      </c>
      <c r="E109" s="21">
        <f>+'2016 Hourly Load - RC2016'!E110/'2016 Hourly Load - RC2016'!$C$7</f>
        <v>0.33761147153437443</v>
      </c>
      <c r="F109" s="21">
        <f>+'2016 Hourly Load - RC2016'!F110/'2016 Hourly Load - RC2016'!$C$7</f>
        <v>0.33698167771855353</v>
      </c>
      <c r="G109" s="21">
        <f>+'2016 Hourly Load - RC2016'!G110/'2016 Hourly Load - RC2016'!$C$7</f>
        <v>0.36015809014076161</v>
      </c>
      <c r="H109" s="21">
        <f>+'2016 Hourly Load - RC2016'!H110/'2016 Hourly Load - RC2016'!$C$7</f>
        <v>0.41532802840666982</v>
      </c>
      <c r="I109" s="21">
        <f>+'2016 Hourly Load - RC2016'!I110/'2016 Hourly Load - RC2016'!$C$7</f>
        <v>0.44127553361848965</v>
      </c>
      <c r="J109" s="21">
        <f>+'2016 Hourly Load - RC2016'!J110/'2016 Hourly Load - RC2016'!$C$7</f>
        <v>0.45450120375072794</v>
      </c>
      <c r="K109" s="21">
        <f>+'2016 Hourly Load - RC2016'!K110/'2016 Hourly Load - RC2016'!$C$7</f>
        <v>0.48107850277836867</v>
      </c>
      <c r="L109" s="21">
        <f>+'2016 Hourly Load - RC2016'!L110/'2016 Hourly Load - RC2016'!$C$7</f>
        <v>0.50169375368290514</v>
      </c>
      <c r="M109" s="21">
        <f>+'2016 Hourly Load - RC2016'!M110/'2016 Hourly Load - RC2016'!$C$7</f>
        <v>0.51265216607818831</v>
      </c>
      <c r="N109" s="21">
        <f>+'2016 Hourly Load - RC2016'!N110/'2016 Hourly Load - RC2016'!$C$7</f>
        <v>0.51916003550833734</v>
      </c>
      <c r="O109" s="21">
        <f>+'2016 Hourly Load - RC2016'!O110/'2016 Hourly Load - RC2016'!$C$7</f>
        <v>0.52457626232439669</v>
      </c>
      <c r="P109" s="21">
        <f>+'2016 Hourly Load - RC2016'!P110/'2016 Hourly Load - RC2016'!$C$7</f>
        <v>0.53335138949150085</v>
      </c>
      <c r="Q109" s="21">
        <f>+'2016 Hourly Load - RC2016'!Q110/'2016 Hourly Load - RC2016'!$C$7</f>
        <v>0.54405788436045566</v>
      </c>
      <c r="R109" s="21">
        <f>+'2016 Hourly Load - RC2016'!R110/'2016 Hourly Load - RC2016'!$C$7</f>
        <v>0.55426054417675374</v>
      </c>
      <c r="S109" s="21">
        <f>+'2016 Hourly Load - RC2016'!S110/'2016 Hourly Load - RC2016'!$C$7</f>
        <v>0.56076841360690277</v>
      </c>
      <c r="T109" s="21">
        <f>+'2016 Hourly Load - RC2016'!T110/'2016 Hourly Load - RC2016'!$C$7</f>
        <v>0.55375670912409714</v>
      </c>
      <c r="U109" s="21">
        <f>+'2016 Hourly Load - RC2016'!U110/'2016 Hourly Load - RC2016'!$C$7</f>
        <v>0.5438479530885153</v>
      </c>
      <c r="V109" s="21">
        <f>+'2016 Hourly Load - RC2016'!V110/'2016 Hourly Load - RC2016'!$C$7</f>
        <v>0.55896300466821625</v>
      </c>
      <c r="W109" s="21">
        <f>+'2016 Hourly Load - RC2016'!W110/'2016 Hourly Load - RC2016'!$C$7</f>
        <v>0.5254579736665459</v>
      </c>
      <c r="X109" s="21">
        <f>+'2016 Hourly Load - RC2016'!X110/'2016 Hourly Load - RC2016'!$C$7</f>
        <v>0.4713796780147273</v>
      </c>
      <c r="Y109" s="21">
        <f>+'2016 Hourly Load - RC2016'!Y110/'2016 Hourly Load - RC2016'!$C$7</f>
        <v>0.41411042702941614</v>
      </c>
      <c r="AA109" s="22">
        <f t="shared" si="2"/>
        <v>0.56076841360690277</v>
      </c>
    </row>
    <row r="110" spans="1:27" x14ac:dyDescent="0.2">
      <c r="A110" s="81">
        <v>42470</v>
      </c>
      <c r="B110" s="21">
        <f>+'2016 Hourly Load - RC2016'!B111/'2016 Hourly Load - RC2016'!$C$7</f>
        <v>0.3662880832814181</v>
      </c>
      <c r="C110" s="21">
        <f>+'2016 Hourly Load - RC2016'!C111/'2016 Hourly Load - RC2016'!$C$7</f>
        <v>0.33807332033264303</v>
      </c>
      <c r="D110" s="21">
        <f>+'2016 Hourly Load - RC2016'!D111/'2016 Hourly Load - RC2016'!$C$7</f>
        <v>0.3216566948669124</v>
      </c>
      <c r="E110" s="21">
        <f>+'2016 Hourly Load - RC2016'!E111/'2016 Hourly Load - RC2016'!$C$7</f>
        <v>0.31556868798064397</v>
      </c>
      <c r="F110" s="21">
        <f>+'2016 Hourly Load - RC2016'!F111/'2016 Hourly Load - RC2016'!$C$7</f>
        <v>0.31850772578780806</v>
      </c>
      <c r="G110" s="21">
        <f>+'2016 Hourly Load - RC2016'!G111/'2016 Hourly Load - RC2016'!$C$7</f>
        <v>0.3447491347803443</v>
      </c>
      <c r="H110" s="21">
        <f>+'2016 Hourly Load - RC2016'!H111/'2016 Hourly Load - RC2016'!$C$7</f>
        <v>0.40352989092362557</v>
      </c>
      <c r="I110" s="21">
        <f>+'2016 Hourly Load - RC2016'!I111/'2016 Hourly Load - RC2016'!$C$7</f>
        <v>0.43451574666201237</v>
      </c>
      <c r="J110" s="21">
        <f>+'2016 Hourly Load - RC2016'!J111/'2016 Hourly Load - RC2016'!$C$7</f>
        <v>0.4491689494434446</v>
      </c>
      <c r="K110" s="21">
        <f>+'2016 Hourly Load - RC2016'!K111/'2016 Hourly Load - RC2016'!$C$7</f>
        <v>0.47335303197096595</v>
      </c>
      <c r="L110" s="21">
        <f>+'2016 Hourly Load - RC2016'!L111/'2016 Hourly Load - RC2016'!$C$7</f>
        <v>0.49560574679663671</v>
      </c>
      <c r="M110" s="21">
        <f>+'2016 Hourly Load - RC2016'!M111/'2016 Hourly Load - RC2016'!$C$7</f>
        <v>0.51168648222726287</v>
      </c>
      <c r="N110" s="21">
        <f>+'2016 Hourly Load - RC2016'!N111/'2016 Hourly Load - RC2016'!$C$7</f>
        <v>0.52256092211377003</v>
      </c>
      <c r="O110" s="21">
        <f>+'2016 Hourly Load - RC2016'!O111/'2016 Hourly Load - RC2016'!$C$7</f>
        <v>0.53503083966702325</v>
      </c>
      <c r="P110" s="21">
        <f>+'2016 Hourly Load - RC2016'!P111/'2016 Hourly Load - RC2016'!$C$7</f>
        <v>0.5485084273255898</v>
      </c>
      <c r="Q110" s="21">
        <f>+'2016 Hourly Load - RC2016'!Q111/'2016 Hourly Load - RC2016'!$C$7</f>
        <v>0.56311964385263402</v>
      </c>
      <c r="R110" s="21">
        <f>+'2016 Hourly Load - RC2016'!R111/'2016 Hourly Load - RC2016'!$C$7</f>
        <v>0.57319634490576798</v>
      </c>
      <c r="S110" s="21">
        <f>+'2016 Hourly Load - RC2016'!S111/'2016 Hourly Load - RC2016'!$C$7</f>
        <v>0.57294442737943962</v>
      </c>
      <c r="T110" s="21">
        <f>+'2016 Hourly Load - RC2016'!T111/'2016 Hourly Load - RC2016'!$C$7</f>
        <v>0.5630356713438579</v>
      </c>
      <c r="U110" s="21">
        <f>+'2016 Hourly Load - RC2016'!U111/'2016 Hourly Load - RC2016'!$C$7</f>
        <v>0.55606595311544027</v>
      </c>
      <c r="V110" s="21">
        <f>+'2016 Hourly Load - RC2016'!V111/'2016 Hourly Load - RC2016'!$C$7</f>
        <v>0.57067716964248449</v>
      </c>
      <c r="W110" s="21">
        <f>+'2016 Hourly Load - RC2016'!W111/'2016 Hourly Load - RC2016'!$C$7</f>
        <v>0.53486289464947101</v>
      </c>
      <c r="X110" s="21">
        <f>+'2016 Hourly Load - RC2016'!X111/'2016 Hourly Load - RC2016'!$C$7</f>
        <v>0.48460534814696554</v>
      </c>
      <c r="Y110" s="21">
        <f>+'2016 Hourly Load - RC2016'!Y111/'2016 Hourly Load - RC2016'!$C$7</f>
        <v>0.4261184957844007</v>
      </c>
      <c r="AA110" s="22">
        <f t="shared" si="2"/>
        <v>0.57319634490576798</v>
      </c>
    </row>
    <row r="111" spans="1:27" x14ac:dyDescent="0.2">
      <c r="A111" s="81">
        <v>42471</v>
      </c>
      <c r="B111" s="21">
        <f>+'2016 Hourly Load - RC2016'!B112/'2016 Hourly Load - RC2016'!$C$7</f>
        <v>0.37808622076446236</v>
      </c>
      <c r="C111" s="21">
        <f>+'2016 Hourly Load - RC2016'!C112/'2016 Hourly Load - RC2016'!$C$7</f>
        <v>0.34558885986810545</v>
      </c>
      <c r="D111" s="21">
        <f>+'2016 Hourly Load - RC2016'!D112/'2016 Hourly Load - RC2016'!$C$7</f>
        <v>0.32862641309533003</v>
      </c>
      <c r="E111" s="21">
        <f>+'2016 Hourly Load - RC2016'!E112/'2016 Hourly Load - RC2016'!$C$7</f>
        <v>0.32140477734058409</v>
      </c>
      <c r="F111" s="21">
        <f>+'2016 Hourly Load - RC2016'!F112/'2016 Hourly Load - RC2016'!$C$7</f>
        <v>0.32379799384070335</v>
      </c>
      <c r="G111" s="21">
        <f>+'2016 Hourly Load - RC2016'!G112/'2016 Hourly Load - RC2016'!$C$7</f>
        <v>0.34756221382434421</v>
      </c>
      <c r="H111" s="21">
        <f>+'2016 Hourly Load - RC2016'!H112/'2016 Hourly Load - RC2016'!$C$7</f>
        <v>0.40441160226577472</v>
      </c>
      <c r="I111" s="21">
        <f>+'2016 Hourly Load - RC2016'!I112/'2016 Hourly Load - RC2016'!$C$7</f>
        <v>0.43627916934631078</v>
      </c>
      <c r="J111" s="21">
        <f>+'2016 Hourly Load - RC2016'!J112/'2016 Hourly Load - RC2016'!$C$7</f>
        <v>0.45823798039126507</v>
      </c>
      <c r="K111" s="21">
        <f>+'2016 Hourly Load - RC2016'!K112/'2016 Hourly Load - RC2016'!$C$7</f>
        <v>0.49375835160356213</v>
      </c>
      <c r="L111" s="21">
        <f>+'2016 Hourly Load - RC2016'!L112/'2016 Hourly Load - RC2016'!$C$7</f>
        <v>0.52562591868409814</v>
      </c>
      <c r="M111" s="21">
        <f>+'2016 Hourly Load - RC2016'!M112/'2016 Hourly Load - RC2016'!$C$7</f>
        <v>0.54729082594833611</v>
      </c>
      <c r="N111" s="21">
        <f>+'2016 Hourly Load - RC2016'!N112/'2016 Hourly Load - RC2016'!$C$7</f>
        <v>0.56223793251048482</v>
      </c>
      <c r="O111" s="21">
        <f>+'2016 Hourly Load - RC2016'!O112/'2016 Hourly Load - RC2016'!$C$7</f>
        <v>0.57710106656385729</v>
      </c>
      <c r="P111" s="21">
        <f>+'2016 Hourly Load - RC2016'!P112/'2016 Hourly Load - RC2016'!$C$7</f>
        <v>0.59062064047681206</v>
      </c>
      <c r="Q111" s="21">
        <f>+'2016 Hourly Load - RC2016'!Q112/'2016 Hourly Load - RC2016'!$C$7</f>
        <v>0.59557501849460281</v>
      </c>
      <c r="R111" s="21">
        <f>+'2016 Hourly Load - RC2016'!R112/'2016 Hourly Load - RC2016'!$C$7</f>
        <v>0.59712850990696098</v>
      </c>
      <c r="S111" s="21">
        <f>+'2016 Hourly Load - RC2016'!S112/'2016 Hourly Load - RC2016'!$C$7</f>
        <v>0.5895289978627225</v>
      </c>
      <c r="T111" s="21">
        <f>+'2016 Hourly Load - RC2016'!T112/'2016 Hourly Load - RC2016'!$C$7</f>
        <v>0.57546360264272312</v>
      </c>
      <c r="U111" s="21">
        <f>+'2016 Hourly Load - RC2016'!U112/'2016 Hourly Load - RC2016'!$C$7</f>
        <v>0.56463114901060407</v>
      </c>
      <c r="V111" s="21">
        <f>+'2016 Hourly Load - RC2016'!V112/'2016 Hourly Load - RC2016'!$C$7</f>
        <v>0.57214668854606654</v>
      </c>
      <c r="W111" s="21">
        <f>+'2016 Hourly Load - RC2016'!W112/'2016 Hourly Load - RC2016'!$C$7</f>
        <v>0.54573733453597795</v>
      </c>
      <c r="X111" s="21">
        <f>+'2016 Hourly Load - RC2016'!X112/'2016 Hourly Load - RC2016'!$C$7</f>
        <v>0.50895737569203914</v>
      </c>
      <c r="Y111" s="21">
        <f>+'2016 Hourly Load - RC2016'!Y112/'2016 Hourly Load - RC2016'!$C$7</f>
        <v>0.46205872954057836</v>
      </c>
      <c r="AA111" s="22">
        <f t="shared" si="2"/>
        <v>0.59712850990696098</v>
      </c>
    </row>
    <row r="112" spans="1:27" x14ac:dyDescent="0.2">
      <c r="A112" s="81">
        <v>42472</v>
      </c>
      <c r="B112" s="21">
        <f>+'2016 Hourly Load - RC2016'!B113/'2016 Hourly Load - RC2016'!$C$7</f>
        <v>0.41583186345932655</v>
      </c>
      <c r="C112" s="21">
        <f>+'2016 Hourly Load - RC2016'!C113/'2016 Hourly Load - RC2016'!$C$7</f>
        <v>0.38312457129102934</v>
      </c>
      <c r="D112" s="21">
        <f>+'2016 Hourly Load - RC2016'!D113/'2016 Hourly Load - RC2016'!$C$7</f>
        <v>0.35986418636004519</v>
      </c>
      <c r="E112" s="21">
        <f>+'2016 Hourly Load - RC2016'!E113/'2016 Hourly Load - RC2016'!$C$7</f>
        <v>0.34651255746464277</v>
      </c>
      <c r="F112" s="21">
        <f>+'2016 Hourly Load - RC2016'!F113/'2016 Hourly Load - RC2016'!$C$7</f>
        <v>0.34088639937664295</v>
      </c>
      <c r="G112" s="21">
        <f>+'2016 Hourly Load - RC2016'!G113/'2016 Hourly Load - RC2016'!$C$7</f>
        <v>0.34521098357861296</v>
      </c>
      <c r="H112" s="21">
        <f>+'2016 Hourly Load - RC2016'!H113/'2016 Hourly Load - RC2016'!$C$7</f>
        <v>0.36481856437783605</v>
      </c>
      <c r="I112" s="21">
        <f>+'2016 Hourly Load - RC2016'!I113/'2016 Hourly Load - RC2016'!$C$7</f>
        <v>0.38917059192290965</v>
      </c>
      <c r="J112" s="21">
        <f>+'2016 Hourly Load - RC2016'!J113/'2016 Hourly Load - RC2016'!$C$7</f>
        <v>0.44291299753962393</v>
      </c>
      <c r="K112" s="21">
        <f>+'2016 Hourly Load - RC2016'!K113/'2016 Hourly Load - RC2016'!$C$7</f>
        <v>0.5014838224109649</v>
      </c>
      <c r="L112" s="21">
        <f>+'2016 Hourly Load - RC2016'!L113/'2016 Hourly Load - RC2016'!$C$7</f>
        <v>0.54598925206230631</v>
      </c>
      <c r="M112" s="21">
        <f>+'2016 Hourly Load - RC2016'!M113/'2016 Hourly Load - RC2016'!$C$7</f>
        <v>0.5801240768797975</v>
      </c>
      <c r="N112" s="21">
        <f>+'2016 Hourly Load - RC2016'!N113/'2016 Hourly Load - RC2016'!$C$7</f>
        <v>0.60304857177567717</v>
      </c>
      <c r="O112" s="21">
        <f>+'2016 Hourly Load - RC2016'!O113/'2016 Hourly Load - RC2016'!$C$7</f>
        <v>0.62341190515388534</v>
      </c>
      <c r="P112" s="21">
        <f>+'2016 Hourly Load - RC2016'!P113/'2016 Hourly Load - RC2016'!$C$7</f>
        <v>0.63558791892642208</v>
      </c>
      <c r="Q112" s="21">
        <f>+'2016 Hourly Load - RC2016'!Q113/'2016 Hourly Load - RC2016'!$C$7</f>
        <v>0.64667229008486937</v>
      </c>
      <c r="R112" s="21">
        <f>+'2016 Hourly Load - RC2016'!R113/'2016 Hourly Load - RC2016'!$C$7</f>
        <v>0.65078694301489914</v>
      </c>
      <c r="S112" s="21">
        <f>+'2016 Hourly Load - RC2016'!S113/'2016 Hourly Load - RC2016'!$C$7</f>
        <v>0.64621044128660077</v>
      </c>
      <c r="T112" s="21">
        <f>+'2016 Hourly Load - RC2016'!T113/'2016 Hourly Load - RC2016'!$C$7</f>
        <v>0.62181642748713917</v>
      </c>
      <c r="U112" s="21">
        <f>+'2016 Hourly Load - RC2016'!U113/'2016 Hourly Load - RC2016'!$C$7</f>
        <v>0.59351769202958793</v>
      </c>
      <c r="V112" s="21">
        <f>+'2016 Hourly Load - RC2016'!V113/'2016 Hourly Load - RC2016'!$C$7</f>
        <v>0.5933077607576478</v>
      </c>
      <c r="W112" s="21">
        <f>+'2016 Hourly Load - RC2016'!W113/'2016 Hourly Load - RC2016'!$C$7</f>
        <v>0.5651769703176488</v>
      </c>
      <c r="X112" s="21">
        <f>+'2016 Hourly Load - RC2016'!X113/'2016 Hourly Load - RC2016'!$C$7</f>
        <v>0.52113338946457599</v>
      </c>
      <c r="Y112" s="21">
        <f>+'2016 Hourly Load - RC2016'!Y113/'2016 Hourly Load - RC2016'!$C$7</f>
        <v>0.4757042622166972</v>
      </c>
      <c r="AA112" s="22">
        <f t="shared" si="2"/>
        <v>0.65078694301489914</v>
      </c>
    </row>
    <row r="113" spans="1:27" x14ac:dyDescent="0.2">
      <c r="A113" s="81">
        <v>42473</v>
      </c>
      <c r="B113" s="21">
        <f>+'2016 Hourly Load - RC2016'!B114/'2016 Hourly Load - RC2016'!$C$7</f>
        <v>0.43077897002147519</v>
      </c>
      <c r="C113" s="21">
        <f>+'2016 Hourly Load - RC2016'!C114/'2016 Hourly Load - RC2016'!$C$7</f>
        <v>0.39563647509867061</v>
      </c>
      <c r="D113" s="21">
        <f>+'2016 Hourly Load - RC2016'!D114/'2016 Hourly Load - RC2016'!$C$7</f>
        <v>0.37355170529055209</v>
      </c>
      <c r="E113" s="21">
        <f>+'2016 Hourly Load - RC2016'!E114/'2016 Hourly Load - RC2016'!$C$7</f>
        <v>0.35864658498279151</v>
      </c>
      <c r="F113" s="21">
        <f>+'2016 Hourly Load - RC2016'!F114/'2016 Hourly Load - RC2016'!$C$7</f>
        <v>0.35239063307897089</v>
      </c>
      <c r="G113" s="21">
        <f>+'2016 Hourly Load - RC2016'!G114/'2016 Hourly Load - RC2016'!$C$7</f>
        <v>0.35469987707031403</v>
      </c>
      <c r="H113" s="21">
        <f>+'2016 Hourly Load - RC2016'!H114/'2016 Hourly Load - RC2016'!$C$7</f>
        <v>0.36771561593061208</v>
      </c>
      <c r="I113" s="21">
        <f>+'2016 Hourly Load - RC2016'!I114/'2016 Hourly Load - RC2016'!$C$7</f>
        <v>0.38614758160696955</v>
      </c>
      <c r="J113" s="21">
        <f>+'2016 Hourly Load - RC2016'!J114/'2016 Hourly Load - RC2016'!$C$7</f>
        <v>0.43434780164446013</v>
      </c>
      <c r="K113" s="21">
        <f>+'2016 Hourly Load - RC2016'!K114/'2016 Hourly Load - RC2016'!$C$7</f>
        <v>0.49245677771753238</v>
      </c>
      <c r="L113" s="21">
        <f>+'2016 Hourly Load - RC2016'!L114/'2016 Hourly Load - RC2016'!$C$7</f>
        <v>0.5360804960267247</v>
      </c>
      <c r="M113" s="21">
        <f>+'2016 Hourly Load - RC2016'!M114/'2016 Hourly Load - RC2016'!$C$7</f>
        <v>0.56710833801949956</v>
      </c>
      <c r="N113" s="21">
        <f>+'2016 Hourly Load - RC2016'!N114/'2016 Hourly Load - RC2016'!$C$7</f>
        <v>0.59410549959102077</v>
      </c>
      <c r="O113" s="21">
        <f>+'2016 Hourly Load - RC2016'!O114/'2016 Hourly Load - RC2016'!$C$7</f>
        <v>0.61190767145155733</v>
      </c>
      <c r="P113" s="21">
        <f>+'2016 Hourly Load - RC2016'!P114/'2016 Hourly Load - RC2016'!$C$7</f>
        <v>0.61933923847824368</v>
      </c>
      <c r="Q113" s="21">
        <f>+'2016 Hourly Load - RC2016'!Q114/'2016 Hourly Load - RC2016'!$C$7</f>
        <v>0.62530128660134798</v>
      </c>
      <c r="R113" s="21">
        <f>+'2016 Hourly Load - RC2016'!R114/'2016 Hourly Load - RC2016'!$C$7</f>
        <v>0.62685477801370615</v>
      </c>
      <c r="S113" s="21">
        <f>+'2016 Hourly Load - RC2016'!S114/'2016 Hourly Load - RC2016'!$C$7</f>
        <v>0.62391574020654206</v>
      </c>
      <c r="T113" s="21">
        <f>+'2016 Hourly Load - RC2016'!T114/'2016 Hourly Load - RC2016'!$C$7</f>
        <v>0.60980835873215455</v>
      </c>
      <c r="U113" s="21">
        <f>+'2016 Hourly Load - RC2016'!U114/'2016 Hourly Load - RC2016'!$C$7</f>
        <v>0.60556774703896066</v>
      </c>
      <c r="V113" s="21">
        <f>+'2016 Hourly Load - RC2016'!V114/'2016 Hourly Load - RC2016'!$C$7</f>
        <v>0.61841554088170636</v>
      </c>
      <c r="W113" s="21">
        <f>+'2016 Hourly Load - RC2016'!W114/'2016 Hourly Load - RC2016'!$C$7</f>
        <v>0.58650598754678229</v>
      </c>
      <c r="X113" s="21">
        <f>+'2016 Hourly Load - RC2016'!X114/'2016 Hourly Load - RC2016'!$C$7</f>
        <v>0.5407829565181872</v>
      </c>
      <c r="Y113" s="21">
        <f>+'2016 Hourly Load - RC2016'!Y114/'2016 Hourly Load - RC2016'!$C$7</f>
        <v>0.48321980175215962</v>
      </c>
      <c r="AA113" s="22">
        <f t="shared" si="2"/>
        <v>0.62685477801370615</v>
      </c>
    </row>
    <row r="114" spans="1:27" x14ac:dyDescent="0.2">
      <c r="A114" s="81">
        <v>42474</v>
      </c>
      <c r="B114" s="21">
        <f>+'2016 Hourly Load - RC2016'!B115/'2016 Hourly Load - RC2016'!$C$7</f>
        <v>0.43262636521454972</v>
      </c>
      <c r="C114" s="21">
        <f>+'2016 Hourly Load - RC2016'!C115/'2016 Hourly Load - RC2016'!$C$7</f>
        <v>0.39958318301114809</v>
      </c>
      <c r="D114" s="21">
        <f>+'2016 Hourly Load - RC2016'!D115/'2016 Hourly Load - RC2016'!$C$7</f>
        <v>0.38119320358917869</v>
      </c>
      <c r="E114" s="21">
        <f>+'2016 Hourly Load - RC2016'!E115/'2016 Hourly Load - RC2016'!$C$7</f>
        <v>0.37065465373777606</v>
      </c>
      <c r="F114" s="21">
        <f>+'2016 Hourly Load - RC2016'!F115/'2016 Hourly Load - RC2016'!$C$7</f>
        <v>0.37162033758870139</v>
      </c>
      <c r="G114" s="21">
        <f>+'2016 Hourly Load - RC2016'!G115/'2016 Hourly Load - RC2016'!$C$7</f>
        <v>0.39488072251968559</v>
      </c>
      <c r="H114" s="21">
        <f>+'2016 Hourly Load - RC2016'!H115/'2016 Hourly Load - RC2016'!$C$7</f>
        <v>0.45017661954875798</v>
      </c>
      <c r="I114" s="21">
        <f>+'2016 Hourly Load - RC2016'!I115/'2016 Hourly Load - RC2016'!$C$7</f>
        <v>0.48149836532224927</v>
      </c>
      <c r="J114" s="21">
        <f>+'2016 Hourly Load - RC2016'!J115/'2016 Hourly Load - RC2016'!$C$7</f>
        <v>0.5151713413414718</v>
      </c>
      <c r="K114" s="21">
        <f>+'2016 Hourly Load - RC2016'!K115/'2016 Hourly Load - RC2016'!$C$7</f>
        <v>0.56614265416857423</v>
      </c>
      <c r="L114" s="21">
        <f>+'2016 Hourly Load - RC2016'!L115/'2016 Hourly Load - RC2016'!$C$7</f>
        <v>0.61291534155687077</v>
      </c>
      <c r="M114" s="21">
        <f>+'2016 Hourly Load - RC2016'!M115/'2016 Hourly Load - RC2016'!$C$7</f>
        <v>0.65322214576940651</v>
      </c>
      <c r="N114" s="21">
        <f>+'2016 Hourly Load - RC2016'!N115/'2016 Hourly Load - RC2016'!$C$7</f>
        <v>0.68550957539382318</v>
      </c>
      <c r="O114" s="21">
        <f>+'2016 Hourly Load - RC2016'!O115/'2016 Hourly Load - RC2016'!$C$7</f>
        <v>0.71704125243925465</v>
      </c>
      <c r="P114" s="21">
        <f>+'2016 Hourly Load - RC2016'!P115/'2016 Hourly Load - RC2016'!$C$7</f>
        <v>0.74198108754576109</v>
      </c>
      <c r="Q114" s="21">
        <f>+'2016 Hourly Load - RC2016'!Q115/'2016 Hourly Load - RC2016'!$C$7</f>
        <v>0.76305818724856622</v>
      </c>
      <c r="R114" s="21">
        <f>+'2016 Hourly Load - RC2016'!R115/'2016 Hourly Load - RC2016'!$C$7</f>
        <v>0.77405858589823739</v>
      </c>
      <c r="S114" s="21">
        <f>+'2016 Hourly Load - RC2016'!S115/'2016 Hourly Load - RC2016'!$C$7</f>
        <v>0.77044776802086457</v>
      </c>
      <c r="T114" s="21">
        <f>+'2016 Hourly Load - RC2016'!T115/'2016 Hourly Load - RC2016'!$C$7</f>
        <v>0.74727135559865643</v>
      </c>
      <c r="U114" s="21">
        <f>+'2016 Hourly Load - RC2016'!U115/'2016 Hourly Load - RC2016'!$C$7</f>
        <v>0.71800693629018009</v>
      </c>
      <c r="V114" s="21">
        <f>+'2016 Hourly Load - RC2016'!V115/'2016 Hourly Load - RC2016'!$C$7</f>
        <v>0.71393426961453832</v>
      </c>
      <c r="W114" s="21">
        <f>+'2016 Hourly Load - RC2016'!W115/'2016 Hourly Load - RC2016'!$C$7</f>
        <v>0.66955479872636103</v>
      </c>
      <c r="X114" s="21">
        <f>+'2016 Hourly Load - RC2016'!X115/'2016 Hourly Load - RC2016'!$C$7</f>
        <v>0.60791897728469191</v>
      </c>
      <c r="Y114" s="21">
        <f>+'2016 Hourly Load - RC2016'!Y115/'2016 Hourly Load - RC2016'!$C$7</f>
        <v>0.53796987747418723</v>
      </c>
      <c r="AA114" s="22">
        <f t="shared" si="2"/>
        <v>0.77405858589823739</v>
      </c>
    </row>
    <row r="115" spans="1:27" x14ac:dyDescent="0.2">
      <c r="A115" s="81">
        <v>42475</v>
      </c>
      <c r="B115" s="21">
        <f>+'2016 Hourly Load - RC2016'!B116/'2016 Hourly Load - RC2016'!$C$7</f>
        <v>0.4780135062080404</v>
      </c>
      <c r="C115" s="21">
        <f>+'2016 Hourly Load - RC2016'!C116/'2016 Hourly Load - RC2016'!$C$7</f>
        <v>0.439386152171027</v>
      </c>
      <c r="D115" s="21">
        <f>+'2016 Hourly Load - RC2016'!D116/'2016 Hourly Load - RC2016'!$C$7</f>
        <v>0.41532802840666982</v>
      </c>
      <c r="E115" s="21">
        <f>+'2016 Hourly Load - RC2016'!E116/'2016 Hourly Load - RC2016'!$C$7</f>
        <v>0.39870147166899889</v>
      </c>
      <c r="F115" s="21">
        <f>+'2016 Hourly Load - RC2016'!F116/'2016 Hourly Load - RC2016'!$C$7</f>
        <v>0.39551051633550643</v>
      </c>
      <c r="G115" s="21">
        <f>+'2016 Hourly Load - RC2016'!G116/'2016 Hourly Load - RC2016'!$C$7</f>
        <v>0.41612576724004291</v>
      </c>
      <c r="H115" s="21">
        <f>+'2016 Hourly Load - RC2016'!H116/'2016 Hourly Load - RC2016'!$C$7</f>
        <v>0.47062392543574222</v>
      </c>
      <c r="I115" s="21">
        <f>+'2016 Hourly Load - RC2016'!I116/'2016 Hourly Load - RC2016'!$C$7</f>
        <v>0.49934252343717389</v>
      </c>
      <c r="J115" s="21">
        <f>+'2016 Hourly Load - RC2016'!J116/'2016 Hourly Load - RC2016'!$C$7</f>
        <v>0.53981727266726187</v>
      </c>
      <c r="K115" s="21">
        <f>+'2016 Hourly Load - RC2016'!K116/'2016 Hourly Load - RC2016'!$C$7</f>
        <v>0.5963307710735879</v>
      </c>
      <c r="L115" s="21">
        <f>+'2016 Hourly Load - RC2016'!L116/'2016 Hourly Load - RC2016'!$C$7</f>
        <v>0.64322941722504867</v>
      </c>
      <c r="M115" s="21">
        <f>+'2016 Hourly Load - RC2016'!M116/'2016 Hourly Load - RC2016'!$C$7</f>
        <v>0.68576149292015154</v>
      </c>
      <c r="N115" s="21">
        <f>+'2016 Hourly Load - RC2016'!N116/'2016 Hourly Load - RC2016'!$C$7</f>
        <v>0.71649543113220993</v>
      </c>
      <c r="O115" s="21">
        <f>+'2016 Hourly Load - RC2016'!O116/'2016 Hourly Load - RC2016'!$C$7</f>
        <v>0.73837026966838826</v>
      </c>
      <c r="P115" s="21">
        <f>+'2016 Hourly Load - RC2016'!P116/'2016 Hourly Load - RC2016'!$C$7</f>
        <v>0.74697745181794006</v>
      </c>
      <c r="Q115" s="21">
        <f>+'2016 Hourly Load - RC2016'!Q116/'2016 Hourly Load - RC2016'!$C$7</f>
        <v>0.75361128001125322</v>
      </c>
      <c r="R115" s="21">
        <f>+'2016 Hourly Load - RC2016'!R116/'2016 Hourly Load - RC2016'!$C$7</f>
        <v>0.74878286075662648</v>
      </c>
      <c r="S115" s="21">
        <f>+'2016 Hourly Load - RC2016'!S116/'2016 Hourly Load - RC2016'!$C$7</f>
        <v>0.71947645519376202</v>
      </c>
      <c r="T115" s="21">
        <f>+'2016 Hourly Load - RC2016'!T116/'2016 Hourly Load - RC2016'!$C$7</f>
        <v>0.70444537612283731</v>
      </c>
      <c r="U115" s="21">
        <f>+'2016 Hourly Load - RC2016'!U116/'2016 Hourly Load - RC2016'!$C$7</f>
        <v>0.6835362214375843</v>
      </c>
      <c r="V115" s="21">
        <f>+'2016 Hourly Load - RC2016'!V116/'2016 Hourly Load - RC2016'!$C$7</f>
        <v>0.68508971284994258</v>
      </c>
      <c r="W115" s="21">
        <f>+'2016 Hourly Load - RC2016'!W116/'2016 Hourly Load - RC2016'!$C$7</f>
        <v>0.64482489489179495</v>
      </c>
      <c r="X115" s="21">
        <f>+'2016 Hourly Load - RC2016'!X116/'2016 Hourly Load - RC2016'!$C$7</f>
        <v>0.5835249634852302</v>
      </c>
      <c r="Y115" s="21">
        <f>+'2016 Hourly Load - RC2016'!Y116/'2016 Hourly Load - RC2016'!$C$7</f>
        <v>0.51655688773627773</v>
      </c>
      <c r="AA115" s="22">
        <f t="shared" si="2"/>
        <v>0.75361128001125322</v>
      </c>
    </row>
    <row r="116" spans="1:27" x14ac:dyDescent="0.2">
      <c r="A116" s="81">
        <v>42476</v>
      </c>
      <c r="B116" s="21">
        <f>+'2016 Hourly Load - RC2016'!B117/'2016 Hourly Load - RC2016'!$C$7</f>
        <v>0.4609251006721008</v>
      </c>
      <c r="C116" s="21">
        <f>+'2016 Hourly Load - RC2016'!C117/'2016 Hourly Load - RC2016'!$C$7</f>
        <v>0.42288555419652024</v>
      </c>
      <c r="D116" s="21">
        <f>+'2016 Hourly Load - RC2016'!D117/'2016 Hourly Load - RC2016'!$C$7</f>
        <v>0.39895338919532719</v>
      </c>
      <c r="E116" s="21">
        <f>+'2016 Hourly Load - RC2016'!E117/'2016 Hourly Load - RC2016'!$C$7</f>
        <v>0.38656744415085009</v>
      </c>
      <c r="F116" s="21">
        <f>+'2016 Hourly Load - RC2016'!F117/'2016 Hourly Load - RC2016'!$C$7</f>
        <v>0.38396429637879054</v>
      </c>
      <c r="G116" s="21">
        <f>+'2016 Hourly Load - RC2016'!G117/'2016 Hourly Load - RC2016'!$C$7</f>
        <v>0.40361386343240169</v>
      </c>
      <c r="H116" s="21">
        <f>+'2016 Hourly Load - RC2016'!H117/'2016 Hourly Load - RC2016'!$C$7</f>
        <v>0.45399736869807128</v>
      </c>
      <c r="I116" s="21">
        <f>+'2016 Hourly Load - RC2016'!I117/'2016 Hourly Load - RC2016'!$C$7</f>
        <v>0.47876925878702548</v>
      </c>
      <c r="J116" s="21">
        <f>+'2016 Hourly Load - RC2016'!J117/'2016 Hourly Load - RC2016'!$C$7</f>
        <v>0.49648745813878592</v>
      </c>
      <c r="K116" s="21">
        <f>+'2016 Hourly Load - RC2016'!K117/'2016 Hourly Load - RC2016'!$C$7</f>
        <v>0.5237365372366356</v>
      </c>
      <c r="L116" s="21">
        <f>+'2016 Hourly Load - RC2016'!L117/'2016 Hourly Load - RC2016'!$C$7</f>
        <v>0.54649308711496303</v>
      </c>
      <c r="M116" s="21">
        <f>+'2016 Hourly Load - RC2016'!M117/'2016 Hourly Load - RC2016'!$C$7</f>
        <v>0.56206998749293258</v>
      </c>
      <c r="N116" s="21">
        <f>+'2016 Hourly Load - RC2016'!N117/'2016 Hourly Load - RC2016'!$C$7</f>
        <v>0.57823469543233486</v>
      </c>
      <c r="O116" s="21">
        <f>+'2016 Hourly Load - RC2016'!O117/'2016 Hourly Load - RC2016'!$C$7</f>
        <v>0.59683460612624462</v>
      </c>
      <c r="P116" s="21">
        <f>+'2016 Hourly Load - RC2016'!P117/'2016 Hourly Load - RC2016'!$C$7</f>
        <v>0.61027020753042316</v>
      </c>
      <c r="Q116" s="21">
        <f>+'2016 Hourly Load - RC2016'!Q117/'2016 Hourly Load - RC2016'!$C$7</f>
        <v>0.62030492232916901</v>
      </c>
      <c r="R116" s="21">
        <f>+'2016 Hourly Load - RC2016'!R117/'2016 Hourly Load - RC2016'!$C$7</f>
        <v>0.62639292921543743</v>
      </c>
      <c r="S116" s="21">
        <f>+'2016 Hourly Load - RC2016'!S117/'2016 Hourly Load - RC2016'!$C$7</f>
        <v>0.62416765773287042</v>
      </c>
      <c r="T116" s="21">
        <f>+'2016 Hourly Load - RC2016'!T117/'2016 Hourly Load - RC2016'!$C$7</f>
        <v>0.61371308039024386</v>
      </c>
      <c r="U116" s="21">
        <f>+'2016 Hourly Load - RC2016'!U117/'2016 Hourly Load - RC2016'!$C$7</f>
        <v>0.61123589138134848</v>
      </c>
      <c r="V116" s="21">
        <f>+'2016 Hourly Load - RC2016'!V117/'2016 Hourly Load - RC2016'!$C$7</f>
        <v>0.62274012508367638</v>
      </c>
      <c r="W116" s="21">
        <f>+'2016 Hourly Load - RC2016'!W117/'2016 Hourly Load - RC2016'!$C$7</f>
        <v>0.59649871609114014</v>
      </c>
      <c r="X116" s="21">
        <f>+'2016 Hourly Load - RC2016'!X117/'2016 Hourly Load - RC2016'!$C$7</f>
        <v>0.54649308711496303</v>
      </c>
      <c r="Y116" s="21">
        <f>+'2016 Hourly Load - RC2016'!Y117/'2016 Hourly Load - RC2016'!$C$7</f>
        <v>0.48573897701544311</v>
      </c>
      <c r="AA116" s="22">
        <f t="shared" si="2"/>
        <v>0.62639292921543743</v>
      </c>
    </row>
    <row r="117" spans="1:27" x14ac:dyDescent="0.2">
      <c r="A117" s="81">
        <v>42477</v>
      </c>
      <c r="B117" s="21">
        <f>+'2016 Hourly Load - RC2016'!B118/'2016 Hourly Load - RC2016'!$C$7</f>
        <v>0.43682499065335556</v>
      </c>
      <c r="C117" s="21">
        <f>+'2016 Hourly Load - RC2016'!C118/'2016 Hourly Load - RC2016'!$C$7</f>
        <v>0.40474749230087914</v>
      </c>
      <c r="D117" s="21">
        <f>+'2016 Hourly Load - RC2016'!D118/'2016 Hourly Load - RC2016'!$C$7</f>
        <v>0.38597963658941731</v>
      </c>
      <c r="E117" s="21">
        <f>+'2016 Hourly Load - RC2016'!E118/'2016 Hourly Load - RC2016'!$C$7</f>
        <v>0.3761548530626117</v>
      </c>
      <c r="F117" s="21">
        <f>+'2016 Hourly Load - RC2016'!F118/'2016 Hourly Load - RC2016'!$C$7</f>
        <v>0.37754039945741763</v>
      </c>
      <c r="G117" s="21">
        <f>+'2016 Hourly Load - RC2016'!G118/'2016 Hourly Load - RC2016'!$C$7</f>
        <v>0.40126263318667044</v>
      </c>
      <c r="H117" s="21">
        <f>+'2016 Hourly Load - RC2016'!H118/'2016 Hourly Load - RC2016'!$C$7</f>
        <v>0.45521497007532497</v>
      </c>
      <c r="I117" s="21">
        <f>+'2016 Hourly Load - RC2016'!I118/'2016 Hourly Load - RC2016'!$C$7</f>
        <v>0.48590692203299535</v>
      </c>
      <c r="J117" s="21">
        <f>+'2016 Hourly Load - RC2016'!J118/'2016 Hourly Load - RC2016'!$C$7</f>
        <v>0.51282011109574055</v>
      </c>
      <c r="K117" s="21">
        <f>+'2016 Hourly Load - RC2016'!K118/'2016 Hourly Load - RC2016'!$C$7</f>
        <v>0.55291698403633593</v>
      </c>
      <c r="L117" s="21">
        <f>+'2016 Hourly Load - RC2016'!L118/'2016 Hourly Load - RC2016'!$C$7</f>
        <v>0.58805947895914046</v>
      </c>
      <c r="M117" s="21">
        <f>+'2016 Hourly Load - RC2016'!M118/'2016 Hourly Load - RC2016'!$C$7</f>
        <v>0.61064808381991564</v>
      </c>
      <c r="N117" s="21">
        <f>+'2016 Hourly Load - RC2016'!N118/'2016 Hourly Load - RC2016'!$C$7</f>
        <v>0.618163623355378</v>
      </c>
      <c r="O117" s="21">
        <f>+'2016 Hourly Load - RC2016'!O118/'2016 Hourly Load - RC2016'!$C$7</f>
        <v>0.62395772646093006</v>
      </c>
      <c r="P117" s="21">
        <f>+'2016 Hourly Load - RC2016'!P118/'2016 Hourly Load - RC2016'!$C$7</f>
        <v>0.62614101168910907</v>
      </c>
      <c r="Q117" s="21">
        <f>+'2016 Hourly Load - RC2016'!Q118/'2016 Hourly Load - RC2016'!$C$7</f>
        <v>0.6228240975924525</v>
      </c>
      <c r="R117" s="21">
        <f>+'2016 Hourly Load - RC2016'!R118/'2016 Hourly Load - RC2016'!$C$7</f>
        <v>0.61778574706588552</v>
      </c>
      <c r="S117" s="21">
        <f>+'2016 Hourly Load - RC2016'!S118/'2016 Hourly Load - RC2016'!$C$7</f>
        <v>0.60724719721448295</v>
      </c>
      <c r="T117" s="21">
        <f>+'2016 Hourly Load - RC2016'!T118/'2016 Hourly Load - RC2016'!$C$7</f>
        <v>0.59742241368767734</v>
      </c>
      <c r="U117" s="21">
        <f>+'2016 Hourly Load - RC2016'!U118/'2016 Hourly Load - RC2016'!$C$7</f>
        <v>0.59146036556457315</v>
      </c>
      <c r="V117" s="21">
        <f>+'2016 Hourly Load - RC2016'!V118/'2016 Hourly Load - RC2016'!$C$7</f>
        <v>0.59893391884564751</v>
      </c>
      <c r="W117" s="21">
        <f>+'2016 Hourly Load - RC2016'!W118/'2016 Hourly Load - RC2016'!$C$7</f>
        <v>0.57647127274803645</v>
      </c>
      <c r="X117" s="21">
        <f>+'2016 Hourly Load - RC2016'!X118/'2016 Hourly Load - RC2016'!$C$7</f>
        <v>0.5361224822811127</v>
      </c>
      <c r="Y117" s="21">
        <f>+'2016 Hourly Load - RC2016'!Y118/'2016 Hourly Load - RC2016'!$C$7</f>
        <v>0.48410151309430882</v>
      </c>
      <c r="AA117" s="22">
        <f t="shared" si="2"/>
        <v>0.62614101168910907</v>
      </c>
    </row>
    <row r="118" spans="1:27" x14ac:dyDescent="0.2">
      <c r="A118" s="81">
        <v>42478</v>
      </c>
      <c r="B118" s="21">
        <f>+'2016 Hourly Load - RC2016'!B119/'2016 Hourly Load - RC2016'!$C$7</f>
        <v>0.43707690817968392</v>
      </c>
      <c r="C118" s="21">
        <f>+'2016 Hourly Load - RC2016'!C119/'2016 Hourly Load - RC2016'!$C$7</f>
        <v>0.40403372597628223</v>
      </c>
      <c r="D118" s="21">
        <f>+'2016 Hourly Load - RC2016'!D119/'2016 Hourly Load - RC2016'!$C$7</f>
        <v>0.38257874998398461</v>
      </c>
      <c r="E118" s="21">
        <f>+'2016 Hourly Load - RC2016'!E119/'2016 Hourly Load - RC2016'!$C$7</f>
        <v>0.37078061250094024</v>
      </c>
      <c r="F118" s="21">
        <f>+'2016 Hourly Load - RC2016'!F119/'2016 Hourly Load - RC2016'!$C$7</f>
        <v>0.36893321730786577</v>
      </c>
      <c r="G118" s="21">
        <f>+'2016 Hourly Load - RC2016'!G119/'2016 Hourly Load - RC2016'!$C$7</f>
        <v>0.38761710051055148</v>
      </c>
      <c r="H118" s="21">
        <f>+'2016 Hourly Load - RC2016'!H119/'2016 Hourly Load - RC2016'!$C$7</f>
        <v>0.42586657825807234</v>
      </c>
      <c r="I118" s="21">
        <f>+'2016 Hourly Load - RC2016'!I119/'2016 Hourly Load - RC2016'!$C$7</f>
        <v>0.45794407661054864</v>
      </c>
      <c r="J118" s="21">
        <f>+'2016 Hourly Load - RC2016'!J119/'2016 Hourly Load - RC2016'!$C$7</f>
        <v>0.50030820728809922</v>
      </c>
      <c r="K118" s="21">
        <f>+'2016 Hourly Load - RC2016'!K119/'2016 Hourly Load - RC2016'!$C$7</f>
        <v>0.55300095654511205</v>
      </c>
      <c r="L118" s="21">
        <f>+'2016 Hourly Load - RC2016'!L119/'2016 Hourly Load - RC2016'!$C$7</f>
        <v>0.59574296351215505</v>
      </c>
      <c r="M118" s="21">
        <f>+'2016 Hourly Load - RC2016'!M119/'2016 Hourly Load - RC2016'!$C$7</f>
        <v>0.6240836852240943</v>
      </c>
      <c r="N118" s="21">
        <f>+'2016 Hourly Load - RC2016'!N119/'2016 Hourly Load - RC2016'!$C$7</f>
        <v>0.64154996704952638</v>
      </c>
      <c r="O118" s="21">
        <f>+'2016 Hourly Load - RC2016'!O119/'2016 Hourly Load - RC2016'!$C$7</f>
        <v>0.66048576777854051</v>
      </c>
      <c r="P118" s="21">
        <f>+'2016 Hourly Load - RC2016'!P119/'2016 Hourly Load - RC2016'!$C$7</f>
        <v>0.66968075748952527</v>
      </c>
      <c r="Q118" s="21">
        <f>+'2016 Hourly Load - RC2016'!Q119/'2016 Hourly Load - RC2016'!$C$7</f>
        <v>0.66804329356839098</v>
      </c>
      <c r="R118" s="21">
        <f>+'2016 Hourly Load - RC2016'!R119/'2016 Hourly Load - RC2016'!$C$7</f>
        <v>0.66439048943662993</v>
      </c>
      <c r="S118" s="21">
        <f>+'2016 Hourly Load - RC2016'!S119/'2016 Hourly Load - RC2016'!$C$7</f>
        <v>0.66006590523466002</v>
      </c>
      <c r="T118" s="21">
        <f>+'2016 Hourly Load - RC2016'!T119/'2016 Hourly Load - RC2016'!$C$7</f>
        <v>0.64180188457585474</v>
      </c>
      <c r="U118" s="21">
        <f>+'2016 Hourly Load - RC2016'!U119/'2016 Hourly Load - RC2016'!$C$7</f>
        <v>0.62017896356600488</v>
      </c>
      <c r="V118" s="21">
        <f>+'2016 Hourly Load - RC2016'!V119/'2016 Hourly Load - RC2016'!$C$7</f>
        <v>0.62135457868887045</v>
      </c>
      <c r="W118" s="21">
        <f>+'2016 Hourly Load - RC2016'!W119/'2016 Hourly Load - RC2016'!$C$7</f>
        <v>0.59549104598582669</v>
      </c>
      <c r="X118" s="21">
        <f>+'2016 Hourly Load - RC2016'!X119/'2016 Hourly Load - RC2016'!$C$7</f>
        <v>0.55845916961555964</v>
      </c>
      <c r="Y118" s="21">
        <f>+'2016 Hourly Load - RC2016'!Y119/'2016 Hourly Load - RC2016'!$C$7</f>
        <v>0.5147934650519792</v>
      </c>
      <c r="AA118" s="22">
        <f t="shared" si="2"/>
        <v>0.66968075748952527</v>
      </c>
    </row>
    <row r="119" spans="1:27" x14ac:dyDescent="0.2">
      <c r="A119" s="81">
        <v>42479</v>
      </c>
      <c r="B119" s="21">
        <f>+'2016 Hourly Load - RC2016'!B120/'2016 Hourly Load - RC2016'!$C$7</f>
        <v>0.46718105257592146</v>
      </c>
      <c r="C119" s="21">
        <f>+'2016 Hourly Load - RC2016'!C120/'2016 Hourly Load - RC2016'!$C$7</f>
        <v>0.43552341676732576</v>
      </c>
      <c r="D119" s="21">
        <f>+'2016 Hourly Load - RC2016'!D120/'2016 Hourly Load - RC2016'!$C$7</f>
        <v>0.41339666070481917</v>
      </c>
      <c r="E119" s="21">
        <f>+'2016 Hourly Load - RC2016'!E120/'2016 Hourly Load - RC2016'!$C$7</f>
        <v>0.39895338919532719</v>
      </c>
      <c r="F119" s="21">
        <f>+'2016 Hourly Load - RC2016'!F120/'2016 Hourly Load - RC2016'!$C$7</f>
        <v>0.39404099743192439</v>
      </c>
      <c r="G119" s="21">
        <f>+'2016 Hourly Load - RC2016'!G120/'2016 Hourly Load - RC2016'!$C$7</f>
        <v>0.39861749916022277</v>
      </c>
      <c r="H119" s="21">
        <f>+'2016 Hourly Load - RC2016'!H120/'2016 Hourly Load - RC2016'!$C$7</f>
        <v>0.40739262632732681</v>
      </c>
      <c r="I119" s="21">
        <f>+'2016 Hourly Load - RC2016'!I120/'2016 Hourly Load - RC2016'!$C$7</f>
        <v>0.42066028271395323</v>
      </c>
      <c r="J119" s="21">
        <f>+'2016 Hourly Load - RC2016'!J120/'2016 Hourly Load - RC2016'!$C$7</f>
        <v>0.45874181544392179</v>
      </c>
      <c r="K119" s="21">
        <f>+'2016 Hourly Load - RC2016'!K120/'2016 Hourly Load - RC2016'!$C$7</f>
        <v>0.52167921077162083</v>
      </c>
      <c r="L119" s="21">
        <f>+'2016 Hourly Load - RC2016'!L120/'2016 Hourly Load - RC2016'!$C$7</f>
        <v>0.5728604548706635</v>
      </c>
      <c r="M119" s="21">
        <f>+'2016 Hourly Load - RC2016'!M120/'2016 Hourly Load - RC2016'!$C$7</f>
        <v>0.60791897728469191</v>
      </c>
      <c r="N119" s="21">
        <f>+'2016 Hourly Load - RC2016'!N120/'2016 Hourly Load - RC2016'!$C$7</f>
        <v>0.63613374023346692</v>
      </c>
      <c r="O119" s="21">
        <f>+'2016 Hourly Load - RC2016'!O120/'2016 Hourly Load - RC2016'!$C$7</f>
        <v>0.65674899113800334</v>
      </c>
      <c r="P119" s="21">
        <f>+'2016 Hourly Load - RC2016'!P120/'2016 Hourly Load - RC2016'!$C$7</f>
        <v>0.66800130731400287</v>
      </c>
      <c r="Q119" s="21">
        <f>+'2016 Hourly Load - RC2016'!Q120/'2016 Hourly Load - RC2016'!$C$7</f>
        <v>0.67560081935824146</v>
      </c>
      <c r="R119" s="21">
        <f>+'2016 Hourly Load - RC2016'!R120/'2016 Hourly Load - RC2016'!$C$7</f>
        <v>0.67438321798098766</v>
      </c>
      <c r="S119" s="21">
        <f>+'2016 Hourly Load - RC2016'!S120/'2016 Hourly Load - RC2016'!$C$7</f>
        <v>0.65905823512934658</v>
      </c>
      <c r="T119" s="21">
        <f>+'2016 Hourly Load - RC2016'!T120/'2016 Hourly Load - RC2016'!$C$7</f>
        <v>0.62920600825943729</v>
      </c>
      <c r="U119" s="21">
        <f>+'2016 Hourly Load - RC2016'!U120/'2016 Hourly Load - RC2016'!$C$7</f>
        <v>0.59259399443305072</v>
      </c>
      <c r="V119" s="21">
        <f>+'2016 Hourly Load - RC2016'!V120/'2016 Hourly Load - RC2016'!$C$7</f>
        <v>0.58608612500290169</v>
      </c>
      <c r="W119" s="21">
        <f>+'2016 Hourly Load - RC2016'!W120/'2016 Hourly Load - RC2016'!$C$7</f>
        <v>0.55283301152755981</v>
      </c>
      <c r="X119" s="21">
        <f>+'2016 Hourly Load - RC2016'!X120/'2016 Hourly Load - RC2016'!$C$7</f>
        <v>0.5134918911659494</v>
      </c>
      <c r="Y119" s="21">
        <f>+'2016 Hourly Load - RC2016'!Y120/'2016 Hourly Load - RC2016'!$C$7</f>
        <v>0.45844791166320537</v>
      </c>
      <c r="AA119" s="22">
        <f t="shared" si="2"/>
        <v>0.67560081935824146</v>
      </c>
    </row>
    <row r="120" spans="1:27" x14ac:dyDescent="0.2">
      <c r="A120" s="81">
        <v>42480</v>
      </c>
      <c r="B120" s="21">
        <f>+'2016 Hourly Load - RC2016'!B121/'2016 Hourly Load - RC2016'!$C$7</f>
        <v>0.40852625519580438</v>
      </c>
      <c r="C120" s="21">
        <f>+'2016 Hourly Load - RC2016'!C121/'2016 Hourly Load - RC2016'!$C$7</f>
        <v>0.37120047504482084</v>
      </c>
      <c r="D120" s="21">
        <f>+'2016 Hourly Load - RC2016'!D121/'2016 Hourly Load - RC2016'!$C$7</f>
        <v>0.34575680488565769</v>
      </c>
      <c r="E120" s="21">
        <f>+'2016 Hourly Load - RC2016'!E121/'2016 Hourly Load - RC2016'!$C$7</f>
        <v>0.33248914849903133</v>
      </c>
      <c r="F120" s="21">
        <f>+'2016 Hourly Load - RC2016'!F121/'2016 Hourly Load - RC2016'!$C$7</f>
        <v>0.32690497666541968</v>
      </c>
      <c r="G120" s="21">
        <f>+'2016 Hourly Load - RC2016'!G121/'2016 Hourly Load - RC2016'!$C$7</f>
        <v>0.32984401447258371</v>
      </c>
      <c r="H120" s="21">
        <f>+'2016 Hourly Load - RC2016'!H121/'2016 Hourly Load - RC2016'!$C$7</f>
        <v>0.34327961587676226</v>
      </c>
      <c r="I120" s="21">
        <f>+'2016 Hourly Load - RC2016'!I121/'2016 Hourly Load - RC2016'!$C$7</f>
        <v>0.35915042003544817</v>
      </c>
      <c r="J120" s="21">
        <f>+'2016 Hourly Load - RC2016'!J121/'2016 Hourly Load - RC2016'!$C$7</f>
        <v>0.40394975346750611</v>
      </c>
      <c r="K120" s="21">
        <f>+'2016 Hourly Load - RC2016'!K121/'2016 Hourly Load - RC2016'!$C$7</f>
        <v>0.45038655082069828</v>
      </c>
      <c r="L120" s="21">
        <f>+'2016 Hourly Load - RC2016'!L121/'2016 Hourly Load - RC2016'!$C$7</f>
        <v>0.47608213850618974</v>
      </c>
      <c r="M120" s="21">
        <f>+'2016 Hourly Load - RC2016'!M121/'2016 Hourly Load - RC2016'!$C$7</f>
        <v>0.49707526570021876</v>
      </c>
      <c r="N120" s="21">
        <f>+'2016 Hourly Load - RC2016'!N121/'2016 Hourly Load - RC2016'!$C$7</f>
        <v>0.51114066092021815</v>
      </c>
      <c r="O120" s="21">
        <f>+'2016 Hourly Load - RC2016'!O121/'2016 Hourly Load - RC2016'!$C$7</f>
        <v>0.52125934822774023</v>
      </c>
      <c r="P120" s="21">
        <f>+'2016 Hourly Load - RC2016'!P121/'2016 Hourly Load - RC2016'!$C$7</f>
        <v>0.52806112143860551</v>
      </c>
      <c r="Q120" s="21">
        <f>+'2016 Hourly Load - RC2016'!Q121/'2016 Hourly Load - RC2016'!$C$7</f>
        <v>0.53339337574588896</v>
      </c>
      <c r="R120" s="21">
        <f>+'2016 Hourly Load - RC2016'!R121/'2016 Hourly Load - RC2016'!$C$7</f>
        <v>0.53683624860570966</v>
      </c>
      <c r="S120" s="21">
        <f>+'2016 Hourly Load - RC2016'!S121/'2016 Hourly Load - RC2016'!$C$7</f>
        <v>0.53322543072833672</v>
      </c>
      <c r="T120" s="21">
        <f>+'2016 Hourly Load - RC2016'!T121/'2016 Hourly Load - RC2016'!$C$7</f>
        <v>0.5241144135261282</v>
      </c>
      <c r="U120" s="21">
        <f>+'2016 Hourly Load - RC2016'!U121/'2016 Hourly Load - RC2016'!$C$7</f>
        <v>0.51890811798200898</v>
      </c>
      <c r="V120" s="21">
        <f>+'2016 Hourly Load - RC2016'!V121/'2016 Hourly Load - RC2016'!$C$7</f>
        <v>0.53713015238642614</v>
      </c>
      <c r="W120" s="21">
        <f>+'2016 Hourly Load - RC2016'!W121/'2016 Hourly Load - RC2016'!$C$7</f>
        <v>0.51676681900821797</v>
      </c>
      <c r="X120" s="21">
        <f>+'2016 Hourly Load - RC2016'!X121/'2016 Hourly Load - RC2016'!$C$7</f>
        <v>0.47587220723424944</v>
      </c>
      <c r="Y120" s="21">
        <f>+'2016 Hourly Load - RC2016'!Y121/'2016 Hourly Load - RC2016'!$C$7</f>
        <v>0.42187788409120686</v>
      </c>
      <c r="AA120" s="22">
        <f t="shared" si="2"/>
        <v>0.53713015238642614</v>
      </c>
    </row>
    <row r="121" spans="1:27" x14ac:dyDescent="0.2">
      <c r="A121" s="81">
        <v>42481</v>
      </c>
      <c r="B121" s="21">
        <f>+'2016 Hourly Load - RC2016'!B122/'2016 Hourly Load - RC2016'!$C$7</f>
        <v>0.37434944412392518</v>
      </c>
      <c r="C121" s="21">
        <f>+'2016 Hourly Load - RC2016'!C122/'2016 Hourly Load - RC2016'!$C$7</f>
        <v>0.34319564336798614</v>
      </c>
      <c r="D121" s="21">
        <f>+'2016 Hourly Load - RC2016'!D122/'2016 Hourly Load - RC2016'!$C$7</f>
        <v>0.3265690866303152</v>
      </c>
      <c r="E121" s="21">
        <f>+'2016 Hourly Load - RC2016'!E122/'2016 Hourly Load - RC2016'!$C$7</f>
        <v>0.31846573953342</v>
      </c>
      <c r="F121" s="21">
        <f>+'2016 Hourly Load - RC2016'!F122/'2016 Hourly Load - RC2016'!$C$7</f>
        <v>0.32098491479670349</v>
      </c>
      <c r="G121" s="21">
        <f>+'2016 Hourly Load - RC2016'!G122/'2016 Hourly Load - RC2016'!$C$7</f>
        <v>0.34592474990320993</v>
      </c>
      <c r="H121" s="21">
        <f>+'2016 Hourly Load - RC2016'!H122/'2016 Hourly Load - RC2016'!$C$7</f>
        <v>0.39849154039705859</v>
      </c>
      <c r="I121" s="21">
        <f>+'2016 Hourly Load - RC2016'!I122/'2016 Hourly Load - RC2016'!$C$7</f>
        <v>0.42666431709144548</v>
      </c>
      <c r="J121" s="21">
        <f>+'2016 Hourly Load - RC2016'!J122/'2016 Hourly Load - RC2016'!$C$7</f>
        <v>0.44979874325926544</v>
      </c>
      <c r="K121" s="21">
        <f>+'2016 Hourly Load - RC2016'!K122/'2016 Hourly Load - RC2016'!$C$7</f>
        <v>0.47935706634845826</v>
      </c>
      <c r="L121" s="21">
        <f>+'2016 Hourly Load - RC2016'!L122/'2016 Hourly Load - RC2016'!$C$7</f>
        <v>0.50694203548141248</v>
      </c>
      <c r="M121" s="21">
        <f>+'2016 Hourly Load - RC2016'!M122/'2016 Hourly Load - RC2016'!$C$7</f>
        <v>0.52789317642105327</v>
      </c>
      <c r="N121" s="21">
        <f>+'2016 Hourly Load - RC2016'!N122/'2016 Hourly Load - RC2016'!$C$7</f>
        <v>0.54905424863263452</v>
      </c>
      <c r="O121" s="21">
        <f>+'2016 Hourly Load - RC2016'!O122/'2016 Hourly Load - RC2016'!$C$7</f>
        <v>0.56610066791418612</v>
      </c>
      <c r="P121" s="21">
        <f>+'2016 Hourly Load - RC2016'!P122/'2016 Hourly Load - RC2016'!$C$7</f>
        <v>0.58537235867830473</v>
      </c>
      <c r="Q121" s="21">
        <f>+'2016 Hourly Load - RC2016'!Q122/'2016 Hourly Load - RC2016'!$C$7</f>
        <v>0.6006133690211698</v>
      </c>
      <c r="R121" s="21">
        <f>+'2016 Hourly Load - RC2016'!R122/'2016 Hourly Load - RC2016'!$C$7</f>
        <v>0.61287335530248277</v>
      </c>
      <c r="S121" s="21">
        <f>+'2016 Hourly Load - RC2016'!S122/'2016 Hourly Load - RC2016'!$C$7</f>
        <v>0.61178171268839321</v>
      </c>
      <c r="T121" s="21">
        <f>+'2016 Hourly Load - RC2016'!T122/'2016 Hourly Load - RC2016'!$C$7</f>
        <v>0.60237679170546821</v>
      </c>
      <c r="U121" s="21">
        <f>+'2016 Hourly Load - RC2016'!U122/'2016 Hourly Load - RC2016'!$C$7</f>
        <v>0.58931906659078226</v>
      </c>
      <c r="V121" s="21">
        <f>+'2016 Hourly Load - RC2016'!V122/'2016 Hourly Load - RC2016'!$C$7</f>
        <v>0.59935378138952811</v>
      </c>
      <c r="W121" s="21">
        <f>+'2016 Hourly Load - RC2016'!W122/'2016 Hourly Load - RC2016'!$C$7</f>
        <v>0.56379142392284287</v>
      </c>
      <c r="X121" s="21">
        <f>+'2016 Hourly Load - RC2016'!X122/'2016 Hourly Load - RC2016'!$C$7</f>
        <v>0.51030093583245706</v>
      </c>
      <c r="Y121" s="21">
        <f>+'2016 Hourly Load - RC2016'!Y122/'2016 Hourly Load - RC2016'!$C$7</f>
        <v>0.45198202848744445</v>
      </c>
      <c r="AA121" s="22">
        <f t="shared" si="2"/>
        <v>0.61287335530248277</v>
      </c>
    </row>
    <row r="122" spans="1:27" x14ac:dyDescent="0.2">
      <c r="A122" s="81">
        <v>42482</v>
      </c>
      <c r="B122" s="21">
        <f>+'2016 Hourly Load - RC2016'!B123/'2016 Hourly Load - RC2016'!$C$7</f>
        <v>0.39735791152858102</v>
      </c>
      <c r="C122" s="21">
        <f>+'2016 Hourly Load - RC2016'!C123/'2016 Hourly Load - RC2016'!$C$7</f>
        <v>0.36082987021097052</v>
      </c>
      <c r="D122" s="21">
        <f>+'2016 Hourly Load - RC2016'!D123/'2016 Hourly Load - RC2016'!$C$7</f>
        <v>0.34311167085921002</v>
      </c>
      <c r="E122" s="21">
        <f>+'2016 Hourly Load - RC2016'!E123/'2016 Hourly Load - RC2016'!$C$7</f>
        <v>0.33223723097270302</v>
      </c>
      <c r="F122" s="21">
        <f>+'2016 Hourly Load - RC2016'!F123/'2016 Hourly Load - RC2016'!$C$7</f>
        <v>0.33244716224464332</v>
      </c>
      <c r="G122" s="21">
        <f>+'2016 Hourly Load - RC2016'!G123/'2016 Hourly Load - RC2016'!$C$7</f>
        <v>0.35948631007055265</v>
      </c>
      <c r="H122" s="21">
        <f>+'2016 Hourly Load - RC2016'!H123/'2016 Hourly Load - RC2016'!$C$7</f>
        <v>0.41448830331890868</v>
      </c>
      <c r="I122" s="21">
        <f>+'2016 Hourly Load - RC2016'!I123/'2016 Hourly Load - RC2016'!$C$7</f>
        <v>0.43842046832010179</v>
      </c>
      <c r="J122" s="21">
        <f>+'2016 Hourly Load - RC2016'!J123/'2016 Hourly Load - RC2016'!$C$7</f>
        <v>0.46281448211956344</v>
      </c>
      <c r="K122" s="21">
        <f>+'2016 Hourly Load - RC2016'!K123/'2016 Hourly Load - RC2016'!$C$7</f>
        <v>0.49270869524386068</v>
      </c>
      <c r="L122" s="21">
        <f>+'2016 Hourly Load - RC2016'!L123/'2016 Hourly Load - RC2016'!$C$7</f>
        <v>0.5237365372366356</v>
      </c>
      <c r="M122" s="21">
        <f>+'2016 Hourly Load - RC2016'!M123/'2016 Hourly Load - RC2016'!$C$7</f>
        <v>0.55438650293991798</v>
      </c>
      <c r="N122" s="21">
        <f>+'2016 Hourly Load - RC2016'!N123/'2016 Hourly Load - RC2016'!$C$7</f>
        <v>0.57739497034457365</v>
      </c>
      <c r="O122" s="21">
        <f>+'2016 Hourly Load - RC2016'!O123/'2016 Hourly Load - RC2016'!$C$7</f>
        <v>0.59607885354725954</v>
      </c>
      <c r="P122" s="21">
        <f>+'2016 Hourly Load - RC2016'!P123/'2016 Hourly Load - RC2016'!$C$7</f>
        <v>0.61535054431137814</v>
      </c>
      <c r="Q122" s="21">
        <f>+'2016 Hourly Load - RC2016'!Q123/'2016 Hourly Load - RC2016'!$C$7</f>
        <v>0.63865291549675041</v>
      </c>
      <c r="R122" s="21">
        <f>+'2016 Hourly Load - RC2016'!R123/'2016 Hourly Load - RC2016'!$C$7</f>
        <v>0.65473365092737656</v>
      </c>
      <c r="S122" s="21">
        <f>+'2016 Hourly Load - RC2016'!S123/'2016 Hourly Load - RC2016'!$C$7</f>
        <v>0.65775666124331678</v>
      </c>
      <c r="T122" s="21">
        <f>+'2016 Hourly Load - RC2016'!T123/'2016 Hourly Load - RC2016'!$C$7</f>
        <v>0.64545468870761569</v>
      </c>
      <c r="U122" s="21">
        <f>+'2016 Hourly Load - RC2016'!U123/'2016 Hourly Load - RC2016'!$C$7</f>
        <v>0.62672881925054191</v>
      </c>
      <c r="V122" s="21">
        <f>+'2016 Hourly Load - RC2016'!V123/'2016 Hourly Load - RC2016'!$C$7</f>
        <v>0.63516805638254159</v>
      </c>
      <c r="W122" s="21">
        <f>+'2016 Hourly Load - RC2016'!W123/'2016 Hourly Load - RC2016'!$C$7</f>
        <v>0.59767433121400571</v>
      </c>
      <c r="X122" s="21">
        <f>+'2016 Hourly Load - RC2016'!X123/'2016 Hourly Load - RC2016'!$C$7</f>
        <v>0.53759200118469475</v>
      </c>
      <c r="Y122" s="21">
        <f>+'2016 Hourly Load - RC2016'!Y123/'2016 Hourly Load - RC2016'!$C$7</f>
        <v>0.4709598154708467</v>
      </c>
      <c r="AA122" s="22">
        <f t="shared" si="2"/>
        <v>0.65775666124331678</v>
      </c>
    </row>
    <row r="123" spans="1:27" x14ac:dyDescent="0.2">
      <c r="A123" s="81">
        <v>42483</v>
      </c>
      <c r="B123" s="21">
        <f>+'2016 Hourly Load - RC2016'!B124/'2016 Hourly Load - RC2016'!$C$7</f>
        <v>0.41591583596810267</v>
      </c>
      <c r="C123" s="21">
        <f>+'2016 Hourly Load - RC2016'!C124/'2016 Hourly Load - RC2016'!$C$7</f>
        <v>0.38094128606285033</v>
      </c>
      <c r="D123" s="21">
        <f>+'2016 Hourly Load - RC2016'!D124/'2016 Hourly Load - RC2016'!$C$7</f>
        <v>0.35889850250911987</v>
      </c>
      <c r="E123" s="21">
        <f>+'2016 Hourly Load - RC2016'!E124/'2016 Hourly Load - RC2016'!$C$7</f>
        <v>0.34554687361371744</v>
      </c>
      <c r="F123" s="21">
        <f>+'2016 Hourly Load - RC2016'!F124/'2016 Hourly Load - RC2016'!$C$7</f>
        <v>0.34340557463992644</v>
      </c>
      <c r="G123" s="21">
        <f>+'2016 Hourly Load - RC2016'!G124/'2016 Hourly Load - RC2016'!$C$7</f>
        <v>0.36561630321120914</v>
      </c>
      <c r="H123" s="21">
        <f>+'2016 Hourly Load - RC2016'!H124/'2016 Hourly Load - RC2016'!$C$7</f>
        <v>0.41633569851198321</v>
      </c>
      <c r="I123" s="21">
        <f>+'2016 Hourly Load - RC2016'!I124/'2016 Hourly Load - RC2016'!$C$7</f>
        <v>0.38786901803687984</v>
      </c>
      <c r="J123" s="21">
        <f>+'2016 Hourly Load - RC2016'!J124/'2016 Hourly Load - RC2016'!$C$7</f>
        <v>0.47196748557616008</v>
      </c>
      <c r="K123" s="21">
        <f>+'2016 Hourly Load - RC2016'!K124/'2016 Hourly Load - RC2016'!$C$7</f>
        <v>0.50614429664803928</v>
      </c>
      <c r="L123" s="21">
        <f>+'2016 Hourly Load - RC2016'!L124/'2016 Hourly Load - RC2016'!$C$7</f>
        <v>0.53872563005317231</v>
      </c>
      <c r="M123" s="21">
        <f>+'2016 Hourly Load - RC2016'!M124/'2016 Hourly Load - RC2016'!$C$7</f>
        <v>0.56286772632630566</v>
      </c>
      <c r="N123" s="21">
        <f>+'2016 Hourly Load - RC2016'!N124/'2016 Hourly Load - RC2016'!$C$7</f>
        <v>0.59158632432773739</v>
      </c>
      <c r="O123" s="21">
        <f>+'2016 Hourly Load - RC2016'!O124/'2016 Hourly Load - RC2016'!$C$7</f>
        <v>0.62605703918033295</v>
      </c>
      <c r="P123" s="21">
        <f>+'2016 Hourly Load - RC2016'!P124/'2016 Hourly Load - RC2016'!$C$7</f>
        <v>0.6625850804979434</v>
      </c>
      <c r="Q123" s="21">
        <f>+'2016 Hourly Load - RC2016'!Q124/'2016 Hourly Load - RC2016'!$C$7</f>
        <v>0.6899181321045692</v>
      </c>
      <c r="R123" s="21">
        <f>+'2016 Hourly Load - RC2016'!R124/'2016 Hourly Load - RC2016'!$C$7</f>
        <v>0.70960968541256841</v>
      </c>
      <c r="S123" s="21">
        <f>+'2016 Hourly Load - RC2016'!S124/'2016 Hourly Load - RC2016'!$C$7</f>
        <v>0.71456406343035928</v>
      </c>
      <c r="T123" s="21">
        <f>+'2016 Hourly Load - RC2016'!T124/'2016 Hourly Load - RC2016'!$C$7</f>
        <v>0.69928106683310609</v>
      </c>
      <c r="U123" s="21">
        <f>+'2016 Hourly Load - RC2016'!U124/'2016 Hourly Load - RC2016'!$C$7</f>
        <v>0.67001664752462964</v>
      </c>
      <c r="V123" s="21">
        <f>+'2016 Hourly Load - RC2016'!V124/'2016 Hourly Load - RC2016'!$C$7</f>
        <v>0.66695165095430142</v>
      </c>
      <c r="W123" s="21">
        <f>+'2016 Hourly Load - RC2016'!W124/'2016 Hourly Load - RC2016'!$C$7</f>
        <v>0.63483216634743711</v>
      </c>
      <c r="X123" s="21">
        <f>+'2016 Hourly Load - RC2016'!X124/'2016 Hourly Load - RC2016'!$C$7</f>
        <v>0.5758414789322156</v>
      </c>
      <c r="Y123" s="21">
        <f>+'2016 Hourly Load - RC2016'!Y124/'2016 Hourly Load - RC2016'!$C$7</f>
        <v>0.49631951312123368</v>
      </c>
      <c r="AA123" s="22">
        <f t="shared" si="2"/>
        <v>0.71456406343035928</v>
      </c>
    </row>
    <row r="124" spans="1:27" x14ac:dyDescent="0.2">
      <c r="A124" s="81">
        <v>42484</v>
      </c>
      <c r="B124" s="21">
        <f>+'2016 Hourly Load - RC2016'!B125/'2016 Hourly Load - RC2016'!$C$7</f>
        <v>0.44161142365359413</v>
      </c>
      <c r="C124" s="21">
        <f>+'2016 Hourly Load - RC2016'!C125/'2016 Hourly Load - RC2016'!$C$7</f>
        <v>0.40487345106404332</v>
      </c>
      <c r="D124" s="21">
        <f>+'2016 Hourly Load - RC2016'!D125/'2016 Hourly Load - RC2016'!$C$7</f>
        <v>0.37069663999216412</v>
      </c>
      <c r="E124" s="21">
        <f>+'2016 Hourly Load - RC2016'!E125/'2016 Hourly Load - RC2016'!$C$7</f>
        <v>0.35604343721073189</v>
      </c>
      <c r="F124" s="21">
        <f>+'2016 Hourly Load - RC2016'!F125/'2016 Hourly Load - RC2016'!$C$7</f>
        <v>0.35650528600900055</v>
      </c>
      <c r="G124" s="21">
        <f>+'2016 Hourly Load - RC2016'!G125/'2016 Hourly Load - RC2016'!$C$7</f>
        <v>0.37006684617634322</v>
      </c>
      <c r="H124" s="21">
        <f>+'2016 Hourly Load - RC2016'!H125/'2016 Hourly Load - RC2016'!$C$7</f>
        <v>0.41944268133669954</v>
      </c>
      <c r="I124" s="21">
        <f>+'2016 Hourly Load - RC2016'!I125/'2016 Hourly Load - RC2016'!$C$7</f>
        <v>0.4485391556276237</v>
      </c>
      <c r="J124" s="21">
        <f>+'2016 Hourly Load - RC2016'!J125/'2016 Hourly Load - RC2016'!$C$7</f>
        <v>0.48049069521693583</v>
      </c>
      <c r="K124" s="21">
        <f>+'2016 Hourly Load - RC2016'!K125/'2016 Hourly Load - RC2016'!$C$7</f>
        <v>0.52583584995603849</v>
      </c>
      <c r="L124" s="21">
        <f>+'2016 Hourly Load - RC2016'!L125/'2016 Hourly Load - RC2016'!$C$7</f>
        <v>0.57105504593197698</v>
      </c>
      <c r="M124" s="21">
        <f>+'2016 Hourly Load - RC2016'!M125/'2016 Hourly Load - RC2016'!$C$7</f>
        <v>0.60888466113561723</v>
      </c>
      <c r="N124" s="21">
        <f>+'2016 Hourly Load - RC2016'!N125/'2016 Hourly Load - RC2016'!$C$7</f>
        <v>0.64335537598821291</v>
      </c>
      <c r="O124" s="21">
        <f>+'2016 Hourly Load - RC2016'!O125/'2016 Hourly Load - RC2016'!$C$7</f>
        <v>0.67392136918271905</v>
      </c>
      <c r="P124" s="21">
        <f>+'2016 Hourly Load - RC2016'!P125/'2016 Hourly Load - RC2016'!$C$7</f>
        <v>0.69953298435943445</v>
      </c>
      <c r="Q124" s="21">
        <f>+'2016 Hourly Load - RC2016'!Q125/'2016 Hourly Load - RC2016'!$C$7</f>
        <v>0.724514805720329</v>
      </c>
      <c r="R124" s="21">
        <f>+'2016 Hourly Load - RC2016'!R125/'2016 Hourly Load - RC2016'!$C$7</f>
        <v>0.73895807722982099</v>
      </c>
      <c r="S124" s="21">
        <f>+'2016 Hourly Load - RC2016'!S125/'2016 Hourly Load - RC2016'!$C$7</f>
        <v>0.73706869578235834</v>
      </c>
      <c r="T124" s="21">
        <f>+'2016 Hourly Load - RC2016'!T125/'2016 Hourly Load - RC2016'!$C$7</f>
        <v>0.71582365106200108</v>
      </c>
      <c r="U124" s="21">
        <f>+'2016 Hourly Load - RC2016'!U125/'2016 Hourly Load - RC2016'!$C$7</f>
        <v>0.68252855133227097</v>
      </c>
      <c r="V124" s="21">
        <f>+'2016 Hourly Load - RC2016'!V125/'2016 Hourly Load - RC2016'!$C$7</f>
        <v>0.67975745854265912</v>
      </c>
      <c r="W124" s="21">
        <f>+'2016 Hourly Load - RC2016'!W125/'2016 Hourly Load - RC2016'!$C$7</f>
        <v>0.64100414574248166</v>
      </c>
      <c r="X124" s="21">
        <f>+'2016 Hourly Load - RC2016'!X125/'2016 Hourly Load - RC2016'!$C$7</f>
        <v>0.57911640677448406</v>
      </c>
      <c r="Y124" s="21">
        <f>+'2016 Hourly Load - RC2016'!Y125/'2016 Hourly Load - RC2016'!$C$7</f>
        <v>0.51273613858696443</v>
      </c>
      <c r="AA124" s="22">
        <f t="shared" si="2"/>
        <v>0.73895807722982099</v>
      </c>
    </row>
    <row r="125" spans="1:27" x14ac:dyDescent="0.2">
      <c r="A125" s="81">
        <v>42485</v>
      </c>
      <c r="B125" s="21">
        <f>+'2016 Hourly Load - RC2016'!B126/'2016 Hourly Load - RC2016'!$C$7</f>
        <v>0.45336757488225038</v>
      </c>
      <c r="C125" s="21">
        <f>+'2016 Hourly Load - RC2016'!C126/'2016 Hourly Load - RC2016'!$C$7</f>
        <v>0.41041563664326702</v>
      </c>
      <c r="D125" s="21">
        <f>+'2016 Hourly Load - RC2016'!D126/'2016 Hourly Load - RC2016'!$C$7</f>
        <v>0.38341847507174576</v>
      </c>
      <c r="E125" s="21">
        <f>+'2016 Hourly Load - RC2016'!E126/'2016 Hourly Load - RC2016'!$C$7</f>
        <v>0.36775760218500014</v>
      </c>
      <c r="F125" s="21">
        <f>+'2016 Hourly Load - RC2016'!F126/'2016 Hourly Load - RC2016'!$C$7</f>
        <v>0.36410479805323909</v>
      </c>
      <c r="G125" s="21">
        <f>+'2016 Hourly Load - RC2016'!G126/'2016 Hourly Load - RC2016'!$C$7</f>
        <v>0.38421621390511884</v>
      </c>
      <c r="H125" s="21">
        <f>+'2016 Hourly Load - RC2016'!H126/'2016 Hourly Load - RC2016'!$C$7</f>
        <v>0.43313020026720644</v>
      </c>
      <c r="I125" s="21">
        <f>+'2016 Hourly Load - RC2016'!I126/'2016 Hourly Load - RC2016'!$C$7</f>
        <v>0.4607151694001605</v>
      </c>
      <c r="J125" s="21">
        <f>+'2016 Hourly Load - RC2016'!J126/'2016 Hourly Load - RC2016'!$C$7</f>
        <v>0.49501793923520387</v>
      </c>
      <c r="K125" s="21">
        <f>+'2016 Hourly Load - RC2016'!K126/'2016 Hourly Load - RC2016'!$C$7</f>
        <v>0.54183261287788853</v>
      </c>
      <c r="L125" s="21">
        <f>+'2016 Hourly Load - RC2016'!L126/'2016 Hourly Load - RC2016'!$C$7</f>
        <v>0.59129242054702091</v>
      </c>
      <c r="M125" s="21">
        <f>+'2016 Hourly Load - RC2016'!M126/'2016 Hourly Load - RC2016'!$C$7</f>
        <v>0.63432833129478039</v>
      </c>
      <c r="N125" s="21">
        <f>+'2016 Hourly Load - RC2016'!N126/'2016 Hourly Load - RC2016'!$C$7</f>
        <v>0.67169609770015204</v>
      </c>
      <c r="O125" s="21">
        <f>+'2016 Hourly Load - RC2016'!O126/'2016 Hourly Load - RC2016'!$C$7</f>
        <v>0.70599886753519536</v>
      </c>
      <c r="P125" s="21">
        <f>+'2016 Hourly Load - RC2016'!P126/'2016 Hourly Load - RC2016'!$C$7</f>
        <v>0.73551520437000029</v>
      </c>
      <c r="Q125" s="21">
        <f>+'2016 Hourly Load - RC2016'!Q126/'2016 Hourly Load - RC2016'!$C$7</f>
        <v>0.7604130532221185</v>
      </c>
      <c r="R125" s="21">
        <f>+'2016 Hourly Load - RC2016'!R126/'2016 Hourly Load - RC2016'!$C$7</f>
        <v>0.77401659964384939</v>
      </c>
      <c r="S125" s="21">
        <f>+'2016 Hourly Load - RC2016'!S126/'2016 Hourly Load - RC2016'!$C$7</f>
        <v>0.77032180925770022</v>
      </c>
      <c r="T125" s="21">
        <f>+'2016 Hourly Load - RC2016'!T126/'2016 Hourly Load - RC2016'!$C$7</f>
        <v>0.74177115627382084</v>
      </c>
      <c r="U125" s="21">
        <f>+'2016 Hourly Load - RC2016'!U126/'2016 Hourly Load - RC2016'!$C$7</f>
        <v>0.69982688814015093</v>
      </c>
      <c r="V125" s="21">
        <f>+'2016 Hourly Load - RC2016'!V126/'2016 Hourly Load - RC2016'!$C$7</f>
        <v>0.68815470942027079</v>
      </c>
      <c r="W125" s="21">
        <f>+'2016 Hourly Load - RC2016'!W126/'2016 Hourly Load - RC2016'!$C$7</f>
        <v>0.6501571491990783</v>
      </c>
      <c r="X125" s="21">
        <f>+'2016 Hourly Load - RC2016'!X126/'2016 Hourly Load - RC2016'!$C$7</f>
        <v>0.59591090852970729</v>
      </c>
      <c r="Y125" s="21">
        <f>+'2016 Hourly Load - RC2016'!Y126/'2016 Hourly Load - RC2016'!$C$7</f>
        <v>0.5361224822811127</v>
      </c>
      <c r="AA125" s="22">
        <f t="shared" si="2"/>
        <v>0.77401659964384939</v>
      </c>
    </row>
    <row r="126" spans="1:27" x14ac:dyDescent="0.2">
      <c r="A126" s="81">
        <v>42486</v>
      </c>
      <c r="B126" s="21">
        <f>+'2016 Hourly Load - RC2016'!B127/'2016 Hourly Load - RC2016'!$C$7</f>
        <v>0.47574624847108526</v>
      </c>
      <c r="C126" s="21">
        <f>+'2016 Hourly Load - RC2016'!C127/'2016 Hourly Load - RC2016'!$C$7</f>
        <v>0.43027513496881847</v>
      </c>
      <c r="D126" s="21">
        <f>+'2016 Hourly Load - RC2016'!D127/'2016 Hourly Load - RC2016'!$C$7</f>
        <v>0.4004648943532973</v>
      </c>
      <c r="E126" s="21">
        <f>+'2016 Hourly Load - RC2016'!E127/'2016 Hourly Load - RC2016'!$C$7</f>
        <v>0.38110923108040257</v>
      </c>
      <c r="F126" s="21">
        <f>+'2016 Hourly Load - RC2016'!F127/'2016 Hourly Load - RC2016'!$C$7</f>
        <v>0.36998287366756716</v>
      </c>
      <c r="G126" s="21">
        <f>+'2016 Hourly Load - RC2016'!G127/'2016 Hourly Load - RC2016'!$C$7</f>
        <v>0.37073862624655218</v>
      </c>
      <c r="H126" s="21">
        <f>+'2016 Hourly Load - RC2016'!H127/'2016 Hourly Load - RC2016'!$C$7</f>
        <v>0.3831665575454174</v>
      </c>
      <c r="I126" s="21">
        <f>+'2016 Hourly Load - RC2016'!I127/'2016 Hourly Load - RC2016'!$C$7</f>
        <v>0.40747659883610293</v>
      </c>
      <c r="J126" s="21">
        <f>+'2016 Hourly Load - RC2016'!J127/'2016 Hourly Load - RC2016'!$C$7</f>
        <v>0.46789481890051848</v>
      </c>
      <c r="K126" s="21">
        <f>+'2016 Hourly Load - RC2016'!K127/'2016 Hourly Load - RC2016'!$C$7</f>
        <v>0.53456899086875453</v>
      </c>
      <c r="L126" s="21">
        <f>+'2016 Hourly Load - RC2016'!L127/'2016 Hourly Load - RC2016'!$C$7</f>
        <v>0.59460933464367749</v>
      </c>
      <c r="M126" s="21">
        <f>+'2016 Hourly Load - RC2016'!M127/'2016 Hourly Load - RC2016'!$C$7</f>
        <v>0.6459165375058844</v>
      </c>
      <c r="N126" s="21">
        <f>+'2016 Hourly Load - RC2016'!N127/'2016 Hourly Load - RC2016'!$C$7</f>
        <v>0.68592943793770378</v>
      </c>
      <c r="O126" s="21">
        <f>+'2016 Hourly Load - RC2016'!O127/'2016 Hourly Load - RC2016'!$C$7</f>
        <v>0.71611755484271733</v>
      </c>
      <c r="P126" s="21">
        <f>+'2016 Hourly Load - RC2016'!P127/'2016 Hourly Load - RC2016'!$C$7</f>
        <v>0.73421363048397037</v>
      </c>
      <c r="Q126" s="21">
        <f>+'2016 Hourly Load - RC2016'!Q127/'2016 Hourly Load - RC2016'!$C$7</f>
        <v>0.75029436591459653</v>
      </c>
      <c r="R126" s="21">
        <f>+'2016 Hourly Load - RC2016'!R127/'2016 Hourly Load - RC2016'!$C$7</f>
        <v>0.75856565802904397</v>
      </c>
      <c r="S126" s="21">
        <f>+'2016 Hourly Load - RC2016'!S127/'2016 Hourly Load - RC2016'!$C$7</f>
        <v>0.75365326626564122</v>
      </c>
      <c r="T126" s="21">
        <f>+'2016 Hourly Load - RC2016'!T127/'2016 Hourly Load - RC2016'!$C$7</f>
        <v>0.72602631087829905</v>
      </c>
      <c r="U126" s="21">
        <f>+'2016 Hourly Load - RC2016'!U127/'2016 Hourly Load - RC2016'!$C$7</f>
        <v>0.68366218020074865</v>
      </c>
      <c r="V126" s="21">
        <f>+'2016 Hourly Load - RC2016'!V127/'2016 Hourly Load - RC2016'!$C$7</f>
        <v>0.67178007020892816</v>
      </c>
      <c r="W126" s="21">
        <f>+'2016 Hourly Load - RC2016'!W127/'2016 Hourly Load - RC2016'!$C$7</f>
        <v>0.63676353404928776</v>
      </c>
      <c r="X126" s="21">
        <f>+'2016 Hourly Load - RC2016'!X127/'2016 Hourly Load - RC2016'!$C$7</f>
        <v>0.58923509408200614</v>
      </c>
      <c r="Y126" s="21">
        <f>+'2016 Hourly Load - RC2016'!Y127/'2016 Hourly Load - RC2016'!$C$7</f>
        <v>0.53671028984254554</v>
      </c>
      <c r="AA126" s="22">
        <f t="shared" si="2"/>
        <v>0.75856565802904397</v>
      </c>
    </row>
    <row r="127" spans="1:27" x14ac:dyDescent="0.2">
      <c r="A127" s="81">
        <v>42487</v>
      </c>
      <c r="B127" s="21">
        <f>+'2016 Hourly Load - RC2016'!B128/'2016 Hourly Load - RC2016'!$C$7</f>
        <v>0.48540308698033863</v>
      </c>
      <c r="C127" s="21">
        <f>+'2016 Hourly Load - RC2016'!C128/'2016 Hourly Load - RC2016'!$C$7</f>
        <v>0.44497032400463876</v>
      </c>
      <c r="D127" s="21">
        <f>+'2016 Hourly Load - RC2016'!D128/'2016 Hourly Load - RC2016'!$C$7</f>
        <v>0.41453028957329674</v>
      </c>
      <c r="E127" s="21">
        <f>+'2016 Hourly Load - RC2016'!E128/'2016 Hourly Load - RC2016'!$C$7</f>
        <v>0.39626626891449146</v>
      </c>
      <c r="F127" s="21">
        <f>+'2016 Hourly Load - RC2016'!F128/'2016 Hourly Load - RC2016'!$C$7</f>
        <v>0.38451011768583526</v>
      </c>
      <c r="G127" s="21">
        <f>+'2016 Hourly Load - RC2016'!G128/'2016 Hourly Load - RC2016'!$C$7</f>
        <v>0.38245279122082043</v>
      </c>
      <c r="H127" s="21">
        <f>+'2016 Hourly Load - RC2016'!H128/'2016 Hourly Load - RC2016'!$C$7</f>
        <v>0.38917059192290965</v>
      </c>
      <c r="I127" s="21">
        <f>+'2016 Hourly Load - RC2016'!I128/'2016 Hourly Load - RC2016'!$C$7</f>
        <v>0.40810639265192383</v>
      </c>
      <c r="J127" s="21">
        <f>+'2016 Hourly Load - RC2016'!J128/'2016 Hourly Load - RC2016'!$C$7</f>
        <v>0.4746126196026077</v>
      </c>
      <c r="K127" s="21">
        <f>+'2016 Hourly Load - RC2016'!K128/'2016 Hourly Load - RC2016'!$C$7</f>
        <v>0.54972602870284348</v>
      </c>
      <c r="L127" s="21">
        <f>+'2016 Hourly Load - RC2016'!L128/'2016 Hourly Load - RC2016'!$C$7</f>
        <v>0.61203363021472157</v>
      </c>
      <c r="M127" s="21">
        <f>+'2016 Hourly Load - RC2016'!M128/'2016 Hourly Load - RC2016'!$C$7</f>
        <v>0.6621232316996748</v>
      </c>
      <c r="N127" s="21">
        <f>+'2016 Hourly Load - RC2016'!N128/'2016 Hourly Load - RC2016'!$C$7</f>
        <v>0.70083455824546437</v>
      </c>
      <c r="O127" s="21">
        <f>+'2016 Hourly Load - RC2016'!O128/'2016 Hourly Load - RC2016'!$C$7</f>
        <v>0.73211431776456748</v>
      </c>
      <c r="P127" s="21">
        <f>+'2016 Hourly Load - RC2016'!P128/'2016 Hourly Load - RC2016'!$C$7</f>
        <v>0.75285552743226825</v>
      </c>
      <c r="Q127" s="21">
        <f>+'2016 Hourly Load - RC2016'!Q128/'2016 Hourly Load - RC2016'!$C$7</f>
        <v>0.77053174052964057</v>
      </c>
      <c r="R127" s="21">
        <f>+'2016 Hourly Load - RC2016'!R128/'2016 Hourly Load - RC2016'!$C$7</f>
        <v>0.77754344501244632</v>
      </c>
      <c r="S127" s="21">
        <f>+'2016 Hourly Load - RC2016'!S128/'2016 Hourly Load - RC2016'!$C$7</f>
        <v>0.77284098452098371</v>
      </c>
      <c r="T127" s="21">
        <f>+'2016 Hourly Load - RC2016'!T128/'2016 Hourly Load - RC2016'!$C$7</f>
        <v>0.74815306694080563</v>
      </c>
      <c r="U127" s="21">
        <f>+'2016 Hourly Load - RC2016'!U128/'2016 Hourly Load - RC2016'!$C$7</f>
        <v>0.71288461325483699</v>
      </c>
      <c r="V127" s="21">
        <f>+'2016 Hourly Load - RC2016'!V128/'2016 Hourly Load - RC2016'!$C$7</f>
        <v>0.70776229021949388</v>
      </c>
      <c r="W127" s="21">
        <f>+'2016 Hourly Load - RC2016'!W128/'2016 Hourly Load - RC2016'!$C$7</f>
        <v>0.66947082621758491</v>
      </c>
      <c r="X127" s="21">
        <f>+'2016 Hourly Load - RC2016'!X128/'2016 Hourly Load - RC2016'!$C$7</f>
        <v>0.60909459240755759</v>
      </c>
      <c r="Y127" s="21">
        <f>+'2016 Hourly Load - RC2016'!Y128/'2016 Hourly Load - RC2016'!$C$7</f>
        <v>0.54813055103609731</v>
      </c>
      <c r="AA127" s="22">
        <f t="shared" si="2"/>
        <v>0.77754344501244632</v>
      </c>
    </row>
    <row r="128" spans="1:27" x14ac:dyDescent="0.2">
      <c r="A128" s="81">
        <v>42488</v>
      </c>
      <c r="B128" s="21">
        <f>+'2016 Hourly Load - RC2016'!B129/'2016 Hourly Load - RC2016'!$C$7</f>
        <v>0.49468204920009945</v>
      </c>
      <c r="C128" s="21">
        <f>+'2016 Hourly Load - RC2016'!C129/'2016 Hourly Load - RC2016'!$C$7</f>
        <v>0.45794407661054864</v>
      </c>
      <c r="D128" s="21">
        <f>+'2016 Hourly Load - RC2016'!D129/'2016 Hourly Load - RC2016'!$C$7</f>
        <v>0.43447376040762431</v>
      </c>
      <c r="E128" s="21">
        <f>+'2016 Hourly Load - RC2016'!E129/'2016 Hourly Load - RC2016'!$C$7</f>
        <v>0.41977857137180402</v>
      </c>
      <c r="F128" s="21">
        <f>+'2016 Hourly Load - RC2016'!F129/'2016 Hourly Load - RC2016'!$C$7</f>
        <v>0.41851898374016228</v>
      </c>
      <c r="G128" s="21">
        <f>+'2016 Hourly Load - RC2016'!G129/'2016 Hourly Load - RC2016'!$C$7</f>
        <v>0.44169539616237025</v>
      </c>
      <c r="H128" s="21">
        <f>+'2016 Hourly Load - RC2016'!H129/'2016 Hourly Load - RC2016'!$C$7</f>
        <v>0.49073534128762197</v>
      </c>
      <c r="I128" s="21">
        <f>+'2016 Hourly Load - RC2016'!I129/'2016 Hourly Load - RC2016'!$C$7</f>
        <v>0.5194539392890537</v>
      </c>
      <c r="J128" s="21">
        <f>+'2016 Hourly Load - RC2016'!J129/'2016 Hourly Load - RC2016'!$C$7</f>
        <v>0.55753547201902232</v>
      </c>
      <c r="K128" s="21">
        <f>+'2016 Hourly Load - RC2016'!K129/'2016 Hourly Load - RC2016'!$C$7</f>
        <v>0.60997630374970679</v>
      </c>
      <c r="L128" s="21">
        <f>+'2016 Hourly Load - RC2016'!L129/'2016 Hourly Load - RC2016'!$C$7</f>
        <v>0.66863110112982382</v>
      </c>
      <c r="M128" s="21">
        <f>+'2016 Hourly Load - RC2016'!M129/'2016 Hourly Load - RC2016'!$C$7</f>
        <v>0.71741912872874725</v>
      </c>
      <c r="N128" s="21">
        <f>+'2016 Hourly Load - RC2016'!N129/'2016 Hourly Load - RC2016'!$C$7</f>
        <v>0.7539891563007457</v>
      </c>
      <c r="O128" s="21">
        <f>+'2016 Hourly Load - RC2016'!O129/'2016 Hourly Load - RC2016'!$C$7</f>
        <v>0.78510097080229679</v>
      </c>
      <c r="P128" s="21">
        <f>+'2016 Hourly Load - RC2016'!P129/'2016 Hourly Load - RC2016'!$C$7</f>
        <v>0.8107965584877882</v>
      </c>
      <c r="Q128" s="21">
        <f>+'2016 Hourly Load - RC2016'!Q129/'2016 Hourly Load - RC2016'!$C$7</f>
        <v>0.83048811179578741</v>
      </c>
      <c r="R128" s="21">
        <f>+'2016 Hourly Load - RC2016'!R129/'2016 Hourly Load - RC2016'!$C$7</f>
        <v>0.83569440733990663</v>
      </c>
      <c r="S128" s="21">
        <f>+'2016 Hourly Load - RC2016'!S129/'2016 Hourly Load - RC2016'!$C$7</f>
        <v>0.83363708087489174</v>
      </c>
      <c r="T128" s="21">
        <f>+'2016 Hourly Load - RC2016'!T129/'2016 Hourly Load - RC2016'!$C$7</f>
        <v>0.8104186821982956</v>
      </c>
      <c r="U128" s="21">
        <f>+'2016 Hourly Load - RC2016'!U129/'2016 Hourly Load - RC2016'!$C$7</f>
        <v>0.77519221476671496</v>
      </c>
      <c r="V128" s="21">
        <f>+'2016 Hourly Load - RC2016'!V129/'2016 Hourly Load - RC2016'!$C$7</f>
        <v>0.7650735274591931</v>
      </c>
      <c r="W128" s="21">
        <f>+'2016 Hourly Load - RC2016'!W129/'2016 Hourly Load - RC2016'!$C$7</f>
        <v>0.71830084007089634</v>
      </c>
      <c r="X128" s="21">
        <f>+'2016 Hourly Load - RC2016'!X129/'2016 Hourly Load - RC2016'!$C$7</f>
        <v>0.65070297050612302</v>
      </c>
      <c r="Y128" s="21">
        <f>+'2016 Hourly Load - RC2016'!Y129/'2016 Hourly Load - RC2016'!$C$7</f>
        <v>0.58243332087114064</v>
      </c>
      <c r="AA128" s="22">
        <f t="shared" si="2"/>
        <v>0.83569440733990663</v>
      </c>
    </row>
    <row r="129" spans="1:27" x14ac:dyDescent="0.2">
      <c r="A129" s="81">
        <v>42489</v>
      </c>
      <c r="B129" s="21">
        <f>+'2016 Hourly Load - RC2016'!B130/'2016 Hourly Load - RC2016'!$C$7</f>
        <v>0.52646564377185934</v>
      </c>
      <c r="C129" s="21">
        <f>+'2016 Hourly Load - RC2016'!C130/'2016 Hourly Load - RC2016'!$C$7</f>
        <v>0.48687260588392067</v>
      </c>
      <c r="D129" s="21">
        <f>+'2016 Hourly Load - RC2016'!D130/'2016 Hourly Load - RC2016'!$C$7</f>
        <v>0.46100907318087692</v>
      </c>
      <c r="E129" s="21">
        <f>+'2016 Hourly Load - RC2016'!E130/'2016 Hourly Load - RC2016'!$C$7</f>
        <v>0.44601998036434021</v>
      </c>
      <c r="F129" s="21">
        <f>+'2016 Hourly Load - RC2016'!F130/'2016 Hourly Load - RC2016'!$C$7</f>
        <v>0.44350080510105672</v>
      </c>
      <c r="G129" s="21">
        <f>+'2016 Hourly Load - RC2016'!G130/'2016 Hourly Load - RC2016'!$C$7</f>
        <v>0.46407406975120519</v>
      </c>
      <c r="H129" s="21">
        <f>+'2016 Hourly Load - RC2016'!H130/'2016 Hourly Load - RC2016'!$C$7</f>
        <v>0.51021696332368094</v>
      </c>
      <c r="I129" s="21">
        <f>+'2016 Hourly Load - RC2016'!I130/'2016 Hourly Load - RC2016'!$C$7</f>
        <v>0.53834775376367983</v>
      </c>
      <c r="J129" s="21">
        <f>+'2016 Hourly Load - RC2016'!J130/'2016 Hourly Load - RC2016'!$C$7</f>
        <v>0.5835249634852302</v>
      </c>
      <c r="K129" s="21">
        <f>+'2016 Hourly Load - RC2016'!K130/'2016 Hourly Load - RC2016'!$C$7</f>
        <v>0.63982853061961598</v>
      </c>
      <c r="L129" s="21">
        <f>+'2016 Hourly Load - RC2016'!L130/'2016 Hourly Load - RC2016'!$C$7</f>
        <v>0.69525038641185255</v>
      </c>
      <c r="M129" s="21">
        <f>+'2016 Hourly Load - RC2016'!M130/'2016 Hourly Load - RC2016'!$C$7</f>
        <v>0.74172917001943273</v>
      </c>
      <c r="N129" s="21">
        <f>+'2016 Hourly Load - RC2016'!N130/'2016 Hourly Load - RC2016'!$C$7</f>
        <v>0.77573803607375968</v>
      </c>
      <c r="O129" s="21">
        <f>+'2016 Hourly Load - RC2016'!O130/'2016 Hourly Load - RC2016'!$C$7</f>
        <v>0.80298711517160937</v>
      </c>
      <c r="P129" s="21">
        <f>+'2016 Hourly Load - RC2016'!P130/'2016 Hourly Load - RC2016'!$C$7</f>
        <v>0.8218809296462356</v>
      </c>
      <c r="Q129" s="21">
        <f>+'2016 Hourly Load - RC2016'!Q130/'2016 Hourly Load - RC2016'!$C$7</f>
        <v>0.83527454479602603</v>
      </c>
      <c r="R129" s="21">
        <f>+'2016 Hourly Load - RC2016'!R130/'2016 Hourly Load - RC2016'!$C$7</f>
        <v>0.83250345200641418</v>
      </c>
      <c r="S129" s="21">
        <f>+'2016 Hourly Load - RC2016'!S130/'2016 Hourly Load - RC2016'!$C$7</f>
        <v>0.82280462724277281</v>
      </c>
      <c r="T129" s="21">
        <f>+'2016 Hourly Load - RC2016'!T130/'2016 Hourly Load - RC2016'!$C$7</f>
        <v>0.8035329364786542</v>
      </c>
      <c r="U129" s="21">
        <f>+'2016 Hourly Load - RC2016'!U130/'2016 Hourly Load - RC2016'!$C$7</f>
        <v>0.7718753006700585</v>
      </c>
      <c r="V129" s="21">
        <f>+'2016 Hourly Load - RC2016'!V130/'2016 Hourly Load - RC2016'!$C$7</f>
        <v>0.75978325940629776</v>
      </c>
      <c r="W129" s="21">
        <f>+'2016 Hourly Load - RC2016'!W130/'2016 Hourly Load - RC2016'!$C$7</f>
        <v>0.71565570604444884</v>
      </c>
      <c r="X129" s="21">
        <f>+'2016 Hourly Load - RC2016'!X130/'2016 Hourly Load - RC2016'!$C$7</f>
        <v>0.65032509421663043</v>
      </c>
      <c r="Y129" s="21">
        <f>+'2016 Hourly Load - RC2016'!Y130/'2016 Hourly Load - RC2016'!$C$7</f>
        <v>0.58213941709042427</v>
      </c>
      <c r="AA129" s="22">
        <f t="shared" si="2"/>
        <v>0.83527454479602603</v>
      </c>
    </row>
    <row r="130" spans="1:27" x14ac:dyDescent="0.2">
      <c r="A130" s="81">
        <v>42490</v>
      </c>
      <c r="B130" s="21">
        <f>+'2016 Hourly Load - RC2016'!B131/'2016 Hourly Load - RC2016'!$C$7</f>
        <v>0.52461824857878481</v>
      </c>
      <c r="C130" s="21">
        <f>+'2016 Hourly Load - RC2016'!C131/'2016 Hourly Load - RC2016'!$C$7</f>
        <v>0.48842609729627884</v>
      </c>
      <c r="D130" s="21">
        <f>+'2016 Hourly Load - RC2016'!D131/'2016 Hourly Load - RC2016'!$C$7</f>
        <v>0.46478783607580215</v>
      </c>
      <c r="E130" s="21">
        <f>+'2016 Hourly Load - RC2016'!E131/'2016 Hourly Load - RC2016'!$C$7</f>
        <v>0.45156216594356391</v>
      </c>
      <c r="F130" s="21">
        <f>+'2016 Hourly Load - RC2016'!F131/'2016 Hourly Load - RC2016'!$C$7</f>
        <v>0.45072244085580271</v>
      </c>
      <c r="G130" s="21">
        <f>+'2016 Hourly Load - RC2016'!G131/'2016 Hourly Load - RC2016'!$C$7</f>
        <v>0.47100180172523476</v>
      </c>
      <c r="H130" s="21">
        <f>+'2016 Hourly Load - RC2016'!H131/'2016 Hourly Load - RC2016'!$C$7</f>
        <v>0.5181943516574119</v>
      </c>
      <c r="I130" s="21">
        <f>+'2016 Hourly Load - RC2016'!I131/'2016 Hourly Load - RC2016'!$C$7</f>
        <v>0.54607322457108243</v>
      </c>
      <c r="J130" s="21">
        <f>+'2016 Hourly Load - RC2016'!J131/'2016 Hourly Load - RC2016'!$C$7</f>
        <v>0.58965495662588674</v>
      </c>
      <c r="K130" s="21">
        <f>+'2016 Hourly Load - RC2016'!K131/'2016 Hourly Load - RC2016'!$C$7</f>
        <v>0.64587455125149629</v>
      </c>
      <c r="L130" s="21">
        <f>+'2016 Hourly Load - RC2016'!L131/'2016 Hourly Load - RC2016'!$C$7</f>
        <v>0.70049866821035989</v>
      </c>
      <c r="M130" s="21">
        <f>+'2016 Hourly Load - RC2016'!M131/'2016 Hourly Load - RC2016'!$C$7</f>
        <v>0.74336663394056701</v>
      </c>
      <c r="N130" s="21">
        <f>+'2016 Hourly Load - RC2016'!N131/'2016 Hourly Load - RC2016'!$C$7</f>
        <v>0.77494029724038671</v>
      </c>
      <c r="O130" s="21">
        <f>+'2016 Hourly Load - RC2016'!O131/'2016 Hourly Load - RC2016'!$C$7</f>
        <v>0.80223136259262429</v>
      </c>
      <c r="P130" s="21">
        <f>+'2016 Hourly Load - RC2016'!P131/'2016 Hourly Load - RC2016'!$C$7</f>
        <v>0.81885791933029539</v>
      </c>
      <c r="Q130" s="21">
        <f>+'2016 Hourly Load - RC2016'!Q131/'2016 Hourly Load - RC2016'!$C$7</f>
        <v>0.83027818052384705</v>
      </c>
      <c r="R130" s="21">
        <f>+'2016 Hourly Load - RC2016'!R131/'2016 Hourly Load - RC2016'!$C$7</f>
        <v>0.82435811865513098</v>
      </c>
      <c r="S130" s="21">
        <f>+'2016 Hourly Load - RC2016'!S131/'2016 Hourly Load - RC2016'!$C$7</f>
        <v>0.79186075775877407</v>
      </c>
      <c r="T130" s="21">
        <f>+'2016 Hourly Load - RC2016'!T131/'2016 Hourly Load - RC2016'!$C$7</f>
        <v>0.76759270272247659</v>
      </c>
      <c r="U130" s="21">
        <f>+'2016 Hourly Load - RC2016'!U131/'2016 Hourly Load - RC2016'!$C$7</f>
        <v>0.74143526623871636</v>
      </c>
      <c r="V130" s="21">
        <f>+'2016 Hourly Load - RC2016'!V131/'2016 Hourly Load - RC2016'!$C$7</f>
        <v>0.73962985730002984</v>
      </c>
      <c r="W130" s="21">
        <f>+'2016 Hourly Load - RC2016'!W131/'2016 Hourly Load - RC2016'!$C$7</f>
        <v>0.70003681941209117</v>
      </c>
      <c r="X130" s="21">
        <f>+'2016 Hourly Load - RC2016'!X131/'2016 Hourly Load - RC2016'!$C$7</f>
        <v>0.63760325913704896</v>
      </c>
      <c r="Y130" s="21">
        <f>+'2016 Hourly Load - RC2016'!Y131/'2016 Hourly Load - RC2016'!$C$7</f>
        <v>0.5724405923267829</v>
      </c>
      <c r="AA130" s="22">
        <f t="shared" si="2"/>
        <v>0.83027818052384705</v>
      </c>
    </row>
    <row r="131" spans="1:27" x14ac:dyDescent="0.2">
      <c r="A131" s="49">
        <v>42491</v>
      </c>
      <c r="B131" s="21">
        <f>+'2016 Hourly Load - RC2016'!B132/'2016 Hourly Load - RC2016'!$C$7</f>
        <v>0.51538127261341204</v>
      </c>
      <c r="C131" s="21">
        <f>+'2016 Hourly Load - RC2016'!C132/'2016 Hourly Load - RC2016'!$C$7</f>
        <v>0.47788754744487622</v>
      </c>
      <c r="D131" s="21">
        <f>+'2016 Hourly Load - RC2016'!D132/'2016 Hourly Load - RC2016'!$C$7</f>
        <v>0.45277976732081759</v>
      </c>
      <c r="E131" s="21">
        <f>+'2016 Hourly Load - RC2016'!E132/'2016 Hourly Load - RC2016'!$C$7</f>
        <v>0.43930217966225088</v>
      </c>
      <c r="F131" s="21">
        <f>+'2016 Hourly Load - RC2016'!F132/'2016 Hourly Load - RC2016'!$C$7</f>
        <v>0.4354814305129377</v>
      </c>
      <c r="G131" s="21">
        <f>+'2016 Hourly Load - RC2016'!G132/'2016 Hourly Load - RC2016'!$C$7</f>
        <v>0.45777613159299646</v>
      </c>
      <c r="H131" s="21">
        <f>+'2016 Hourly Load - RC2016'!H132/'2016 Hourly Load - RC2016'!$C$7</f>
        <v>0.50778176056917357</v>
      </c>
      <c r="I131" s="21">
        <f>+'2016 Hourly Load - RC2016'!I132/'2016 Hourly Load - RC2016'!$C$7</f>
        <v>0.53704617987765002</v>
      </c>
      <c r="J131" s="21">
        <f>+'2016 Hourly Load - RC2016'!J132/'2016 Hourly Load - RC2016'!$C$7</f>
        <v>0.57672319027436481</v>
      </c>
      <c r="K131" s="21">
        <f>+'2016 Hourly Load - RC2016'!K132/'2016 Hourly Load - RC2016'!$C$7</f>
        <v>0.63348860620701919</v>
      </c>
      <c r="L131" s="21">
        <f>+'2016 Hourly Load - RC2016'!L132/'2016 Hourly Load - RC2016'!$C$7</f>
        <v>0.69109374722743488</v>
      </c>
      <c r="M131" s="21">
        <f>+'2016 Hourly Load - RC2016'!M132/'2016 Hourly Load - RC2016'!$C$7</f>
        <v>0.73421363048397037</v>
      </c>
      <c r="N131" s="21">
        <f>+'2016 Hourly Load - RC2016'!N132/'2016 Hourly Load - RC2016'!$C$7</f>
        <v>0.76822249653829733</v>
      </c>
      <c r="O131" s="21">
        <f>+'2016 Hourly Load - RC2016'!O132/'2016 Hourly Load - RC2016'!$C$7</f>
        <v>0.79710903955728118</v>
      </c>
      <c r="P131" s="21">
        <f>+'2016 Hourly Load - RC2016'!P132/'2016 Hourly Load - RC2016'!$C$7</f>
        <v>0.81541504647047458</v>
      </c>
      <c r="Q131" s="21">
        <f>+'2016 Hourly Load - RC2016'!Q132/'2016 Hourly Load - RC2016'!$C$7</f>
        <v>0.82456804992707133</v>
      </c>
      <c r="R131" s="21">
        <f>+'2016 Hourly Load - RC2016'!R132/'2016 Hourly Load - RC2016'!$C$7</f>
        <v>0.81999154819877285</v>
      </c>
      <c r="S131" s="21">
        <f>+'2016 Hourly Load - RC2016'!S132/'2016 Hourly Load - RC2016'!$C$7</f>
        <v>0.79568150690808725</v>
      </c>
      <c r="T131" s="21">
        <f>+'2016 Hourly Load - RC2016'!T132/'2016 Hourly Load - RC2016'!$C$7</f>
        <v>0.75839771301149173</v>
      </c>
      <c r="U131" s="21">
        <f>+'2016 Hourly Load - RC2016'!U132/'2016 Hourly Load - RC2016'!$C$7</f>
        <v>0.72946918373811986</v>
      </c>
      <c r="V131" s="21">
        <f>+'2016 Hourly Load - RC2016'!V132/'2016 Hourly Load - RC2016'!$C$7</f>
        <v>0.72678206345728413</v>
      </c>
      <c r="W131" s="21">
        <f>+'2016 Hourly Load - RC2016'!W132/'2016 Hourly Load - RC2016'!$C$7</f>
        <v>0.68370416645513654</v>
      </c>
      <c r="X131" s="21">
        <f>+'2016 Hourly Load - RC2016'!X132/'2016 Hourly Load - RC2016'!$C$7</f>
        <v>0.62521731409257186</v>
      </c>
      <c r="Y131" s="21">
        <f>+'2016 Hourly Load - RC2016'!Y132/'2016 Hourly Load - RC2016'!$C$7</f>
        <v>0.56299368508946979</v>
      </c>
      <c r="AA131" s="22">
        <f t="shared" si="2"/>
        <v>0.82456804992707133</v>
      </c>
    </row>
    <row r="132" spans="1:27" x14ac:dyDescent="0.2">
      <c r="A132" s="49">
        <v>42492</v>
      </c>
      <c r="B132" s="21">
        <f>+'2016 Hourly Load - RC2016'!B133/'2016 Hourly Load - RC2016'!$C$7</f>
        <v>0.50983908703418834</v>
      </c>
      <c r="C132" s="21">
        <f>+'2016 Hourly Load - RC2016'!C133/'2016 Hourly Load - RC2016'!$C$7</f>
        <v>0.47251330688320486</v>
      </c>
      <c r="D132" s="21">
        <f>+'2016 Hourly Load - RC2016'!D133/'2016 Hourly Load - RC2016'!$C$7</f>
        <v>0.44845518311884758</v>
      </c>
      <c r="E132" s="21">
        <f>+'2016 Hourly Load - RC2016'!E133/'2016 Hourly Load - RC2016'!$C$7</f>
        <v>0.43371800782863923</v>
      </c>
      <c r="F132" s="21">
        <f>+'2016 Hourly Load - RC2016'!F133/'2016 Hourly Load - RC2016'!$C$7</f>
        <v>0.42985527242493787</v>
      </c>
      <c r="G132" s="21">
        <f>+'2016 Hourly Load - RC2016'!G133/'2016 Hourly Load - RC2016'!$C$7</f>
        <v>0.45097435838213107</v>
      </c>
      <c r="H132" s="21">
        <f>+'2016 Hourly Load - RC2016'!H133/'2016 Hourly Load - RC2016'!$C$7</f>
        <v>0.49930053718278583</v>
      </c>
      <c r="I132" s="21">
        <f>+'2016 Hourly Load - RC2016'!I133/'2016 Hourly Load - RC2016'!$C$7</f>
        <v>0.52936269532463531</v>
      </c>
      <c r="J132" s="21">
        <f>+'2016 Hourly Load - RC2016'!J133/'2016 Hourly Load - RC2016'!$C$7</f>
        <v>0.56484108028254443</v>
      </c>
      <c r="K132" s="21">
        <f>+'2016 Hourly Load - RC2016'!K133/'2016 Hourly Load - RC2016'!$C$7</f>
        <v>0.61602232438158711</v>
      </c>
      <c r="L132" s="21">
        <f>+'2016 Hourly Load - RC2016'!L133/'2016 Hourly Load - RC2016'!$C$7</f>
        <v>0.65947809767322718</v>
      </c>
      <c r="M132" s="21">
        <f>+'2016 Hourly Load - RC2016'!M133/'2016 Hourly Load - RC2016'!$C$7</f>
        <v>0.69193347231519597</v>
      </c>
      <c r="N132" s="21">
        <f>+'2016 Hourly Load - RC2016'!N133/'2016 Hourly Load - RC2016'!$C$7</f>
        <v>0.71070132802665797</v>
      </c>
      <c r="O132" s="21">
        <f>+'2016 Hourly Load - RC2016'!O133/'2016 Hourly Load - RC2016'!$C$7</f>
        <v>0.73232424903650783</v>
      </c>
      <c r="P132" s="21">
        <f>+'2016 Hourly Load - RC2016'!P133/'2016 Hourly Load - RC2016'!$C$7</f>
        <v>0.74781717690570126</v>
      </c>
      <c r="Q132" s="21">
        <f>+'2016 Hourly Load - RC2016'!Q133/'2016 Hourly Load - RC2016'!$C$7</f>
        <v>0.75592052400259635</v>
      </c>
      <c r="R132" s="21">
        <f>+'2016 Hourly Load - RC2016'!R133/'2016 Hourly Load - RC2016'!$C$7</f>
        <v>0.75088217347602937</v>
      </c>
      <c r="S132" s="21">
        <f>+'2016 Hourly Load - RC2016'!S133/'2016 Hourly Load - RC2016'!$C$7</f>
        <v>0.7356411631331643</v>
      </c>
      <c r="T132" s="21">
        <f>+'2016 Hourly Load - RC2016'!T133/'2016 Hourly Load - RC2016'!$C$7</f>
        <v>0.71217084693023991</v>
      </c>
      <c r="U132" s="21">
        <f>+'2016 Hourly Load - RC2016'!U133/'2016 Hourly Load - RC2016'!$C$7</f>
        <v>0.68021930734092784</v>
      </c>
      <c r="V132" s="21">
        <f>+'2016 Hourly Load - RC2016'!V133/'2016 Hourly Load - RC2016'!$C$7</f>
        <v>0.67958951352510688</v>
      </c>
      <c r="W132" s="21">
        <f>+'2016 Hourly Load - RC2016'!W133/'2016 Hourly Load - RC2016'!$C$7</f>
        <v>0.63395045500528791</v>
      </c>
      <c r="X132" s="21">
        <f>+'2016 Hourly Load - RC2016'!X133/'2016 Hourly Load - RC2016'!$C$7</f>
        <v>0.58784954768720021</v>
      </c>
      <c r="Y132" s="21">
        <f>+'2016 Hourly Load - RC2016'!Y133/'2016 Hourly Load - RC2016'!$C$7</f>
        <v>0.53801186372857535</v>
      </c>
      <c r="AA132" s="22">
        <f t="shared" si="2"/>
        <v>0.75592052400259635</v>
      </c>
    </row>
    <row r="133" spans="1:27" x14ac:dyDescent="0.2">
      <c r="A133" s="49">
        <v>42493</v>
      </c>
      <c r="B133" s="21">
        <f>+'2016 Hourly Load - RC2016'!B134/'2016 Hourly Load - RC2016'!$C$7</f>
        <v>0.4886780148226072</v>
      </c>
      <c r="C133" s="21">
        <f>+'2016 Hourly Load - RC2016'!C134/'2016 Hourly Load - RC2016'!$C$7</f>
        <v>0.45105833089090719</v>
      </c>
      <c r="D133" s="21">
        <f>+'2016 Hourly Load - RC2016'!D134/'2016 Hourly Load - RC2016'!$C$7</f>
        <v>0.42578260574929622</v>
      </c>
      <c r="E133" s="21">
        <f>+'2016 Hourly Load - RC2016'!E134/'2016 Hourly Load - RC2016'!$C$7</f>
        <v>0.41041563664326702</v>
      </c>
      <c r="F133" s="21">
        <f>+'2016 Hourly Load - RC2016'!F134/'2016 Hourly Load - RC2016'!$C$7</f>
        <v>0.40256420707270019</v>
      </c>
      <c r="G133" s="21">
        <f>+'2016 Hourly Load - RC2016'!G134/'2016 Hourly Load - RC2016'!$C$7</f>
        <v>0.40688879127467015</v>
      </c>
      <c r="H133" s="21">
        <f>+'2016 Hourly Load - RC2016'!H134/'2016 Hourly Load - RC2016'!$C$7</f>
        <v>0.4216259665648785</v>
      </c>
      <c r="I133" s="21">
        <f>+'2016 Hourly Load - RC2016'!I134/'2016 Hourly Load - RC2016'!$C$7</f>
        <v>0.44463443396953428</v>
      </c>
      <c r="J133" s="21">
        <f>+'2016 Hourly Load - RC2016'!J134/'2016 Hourly Load - RC2016'!$C$7</f>
        <v>0.48964369867353252</v>
      </c>
      <c r="K133" s="21">
        <f>+'2016 Hourly Load - RC2016'!K134/'2016 Hourly Load - RC2016'!$C$7</f>
        <v>0.54456171941311238</v>
      </c>
      <c r="L133" s="21">
        <f>+'2016 Hourly Load - RC2016'!L134/'2016 Hourly Load - RC2016'!$C$7</f>
        <v>0.58885721779251354</v>
      </c>
      <c r="M133" s="21">
        <f>+'2016 Hourly Load - RC2016'!M134/'2016 Hourly Load - RC2016'!$C$7</f>
        <v>0.61891937593436308</v>
      </c>
      <c r="N133" s="21">
        <f>+'2016 Hourly Load - RC2016'!N134/'2016 Hourly Load - RC2016'!$C$7</f>
        <v>0.6326908673736461</v>
      </c>
      <c r="O133" s="21">
        <f>+'2016 Hourly Load - RC2016'!O134/'2016 Hourly Load - RC2016'!$C$7</f>
        <v>0.63928270931257125</v>
      </c>
      <c r="P133" s="21">
        <f>+'2016 Hourly Load - RC2016'!P134/'2016 Hourly Load - RC2016'!$C$7</f>
        <v>0.63558791892642208</v>
      </c>
      <c r="Q133" s="21">
        <f>+'2016 Hourly Load - RC2016'!Q134/'2016 Hourly Load - RC2016'!$C$7</f>
        <v>0.61866745840803472</v>
      </c>
      <c r="R133" s="21">
        <f>+'2016 Hourly Load - RC2016'!R134/'2016 Hourly Load - RC2016'!$C$7</f>
        <v>0.57953626931836466</v>
      </c>
      <c r="S133" s="21">
        <f>+'2016 Hourly Load - RC2016'!S134/'2016 Hourly Load - RC2016'!$C$7</f>
        <v>0.56433724522988771</v>
      </c>
      <c r="T133" s="21">
        <f>+'2016 Hourly Load - RC2016'!T134/'2016 Hourly Load - RC2016'!$C$7</f>
        <v>0.55031383626427632</v>
      </c>
      <c r="U133" s="21">
        <f>+'2016 Hourly Load - RC2016'!U134/'2016 Hourly Load - RC2016'!$C$7</f>
        <v>0.54645110086057491</v>
      </c>
      <c r="V133" s="21">
        <f>+'2016 Hourly Load - RC2016'!V134/'2016 Hourly Load - RC2016'!$C$7</f>
        <v>0.55602396686105227</v>
      </c>
      <c r="W133" s="21">
        <f>+'2016 Hourly Load - RC2016'!W134/'2016 Hourly Load - RC2016'!$C$7</f>
        <v>0.53838974001806783</v>
      </c>
      <c r="X133" s="21">
        <f>+'2016 Hourly Load - RC2016'!X134/'2016 Hourly Load - RC2016'!$C$7</f>
        <v>0.50853751314815854</v>
      </c>
      <c r="Y133" s="21">
        <f>+'2016 Hourly Load - RC2016'!Y134/'2016 Hourly Load - RC2016'!$C$7</f>
        <v>0.47066591169013028</v>
      </c>
      <c r="AA133" s="22">
        <f t="shared" si="2"/>
        <v>0.63928270931257125</v>
      </c>
    </row>
    <row r="134" spans="1:27" x14ac:dyDescent="0.2">
      <c r="A134" s="49">
        <v>42494</v>
      </c>
      <c r="B134" s="21">
        <f>+'2016 Hourly Load - RC2016'!B135/'2016 Hourly Load - RC2016'!$C$7</f>
        <v>0.4316606813636244</v>
      </c>
      <c r="C134" s="21">
        <f>+'2016 Hourly Load - RC2016'!C135/'2016 Hourly Load - RC2016'!$C$7</f>
        <v>0.40092674315156596</v>
      </c>
      <c r="D134" s="21">
        <f>+'2016 Hourly Load - RC2016'!D135/'2016 Hourly Load - RC2016'!$C$7</f>
        <v>0.38178101115061147</v>
      </c>
      <c r="E134" s="21">
        <f>+'2016 Hourly Load - RC2016'!E135/'2016 Hourly Load - RC2016'!$C$7</f>
        <v>0.36880725854470159</v>
      </c>
      <c r="F134" s="21">
        <f>+'2016 Hourly Load - RC2016'!F135/'2016 Hourly Load - RC2016'!$C$7</f>
        <v>0.36473459186905993</v>
      </c>
      <c r="G134" s="21">
        <f>+'2016 Hourly Load - RC2016'!G135/'2016 Hourly Load - RC2016'!$C$7</f>
        <v>0.36481856437783605</v>
      </c>
      <c r="H134" s="21">
        <f>+'2016 Hourly Load - RC2016'!H135/'2016 Hourly Load - RC2016'!$C$7</f>
        <v>0.36973095614123885</v>
      </c>
      <c r="I134" s="21">
        <f>+'2016 Hourly Load - RC2016'!I135/'2016 Hourly Load - RC2016'!$C$7</f>
        <v>0.37569300426434304</v>
      </c>
      <c r="J134" s="21">
        <f>+'2016 Hourly Load - RC2016'!J135/'2016 Hourly Load - RC2016'!$C$7</f>
        <v>0.4192747363191473</v>
      </c>
      <c r="K134" s="21">
        <f>+'2016 Hourly Load - RC2016'!K135/'2016 Hourly Load - RC2016'!$C$7</f>
        <v>0.46844064020756321</v>
      </c>
      <c r="L134" s="21">
        <f>+'2016 Hourly Load - RC2016'!L135/'2016 Hourly Load - RC2016'!$C$7</f>
        <v>0.50673210420947212</v>
      </c>
      <c r="M134" s="21">
        <f>+'2016 Hourly Load - RC2016'!M135/'2016 Hourly Load - RC2016'!$C$7</f>
        <v>0.53398118330732181</v>
      </c>
      <c r="N134" s="21">
        <f>+'2016 Hourly Load - RC2016'!N135/'2016 Hourly Load - RC2016'!$C$7</f>
        <v>0.56156615244027586</v>
      </c>
      <c r="O134" s="21">
        <f>+'2016 Hourly Load - RC2016'!O135/'2016 Hourly Load - RC2016'!$C$7</f>
        <v>0.58516242740636448</v>
      </c>
      <c r="P134" s="21">
        <f>+'2016 Hourly Load - RC2016'!P135/'2016 Hourly Load - RC2016'!$C$7</f>
        <v>0.60552576078457265</v>
      </c>
      <c r="Q134" s="21">
        <f>+'2016 Hourly Load - RC2016'!Q135/'2016 Hourly Load - RC2016'!$C$7</f>
        <v>0.62819833815412385</v>
      </c>
      <c r="R134" s="21">
        <f>+'2016 Hourly Load - RC2016'!R135/'2016 Hourly Load - RC2016'!$C$7</f>
        <v>0.64579057874272017</v>
      </c>
      <c r="S134" s="21">
        <f>+'2016 Hourly Load - RC2016'!S135/'2016 Hourly Load - RC2016'!$C$7</f>
        <v>0.65469166467298856</v>
      </c>
      <c r="T134" s="21">
        <f>+'2016 Hourly Load - RC2016'!T135/'2016 Hourly Load - RC2016'!$C$7</f>
        <v>0.64700818011997385</v>
      </c>
      <c r="U134" s="21">
        <f>+'2016 Hourly Load - RC2016'!U135/'2016 Hourly Load - RC2016'!$C$7</f>
        <v>0.6194232109870198</v>
      </c>
      <c r="V134" s="21">
        <f>+'2016 Hourly Load - RC2016'!V135/'2016 Hourly Load - RC2016'!$C$7</f>
        <v>0.61006027625848291</v>
      </c>
      <c r="W134" s="21">
        <f>+'2016 Hourly Load - RC2016'!W135/'2016 Hourly Load - RC2016'!$C$7</f>
        <v>0.57403606999352907</v>
      </c>
      <c r="X134" s="21">
        <f>+'2016 Hourly Load - RC2016'!X135/'2016 Hourly Load - RC2016'!$C$7</f>
        <v>0.5271794100964563</v>
      </c>
      <c r="Y134" s="21">
        <f>+'2016 Hourly Load - RC2016'!Y135/'2016 Hourly Load - RC2016'!$C$7</f>
        <v>0.46163886699669782</v>
      </c>
      <c r="AA134" s="22">
        <f t="shared" si="2"/>
        <v>0.65469166467298856</v>
      </c>
    </row>
    <row r="135" spans="1:27" x14ac:dyDescent="0.2">
      <c r="A135" s="49">
        <v>42495</v>
      </c>
      <c r="B135" s="21">
        <f>+'2016 Hourly Load - RC2016'!B136/'2016 Hourly Load - RC2016'!$C$7</f>
        <v>0.40957591155550588</v>
      </c>
      <c r="C135" s="21">
        <f>+'2016 Hourly Load - RC2016'!C136/'2016 Hourly Load - RC2016'!$C$7</f>
        <v>0.36872328603592547</v>
      </c>
      <c r="D135" s="21">
        <f>+'2016 Hourly Load - RC2016'!D136/'2016 Hourly Load - RC2016'!$C$7</f>
        <v>0.35285248187723944</v>
      </c>
      <c r="E135" s="21">
        <f>+'2016 Hourly Load - RC2016'!E136/'2016 Hourly Load - RC2016'!$C$7</f>
        <v>0.34143222068368773</v>
      </c>
      <c r="F135" s="21">
        <f>+'2016 Hourly Load - RC2016'!F136/'2016 Hourly Load - RC2016'!$C$7</f>
        <v>0.34176811071879215</v>
      </c>
      <c r="G135" s="21">
        <f>+'2016 Hourly Load - RC2016'!G136/'2016 Hourly Load - RC2016'!$C$7</f>
        <v>0.3654483581936569</v>
      </c>
      <c r="H135" s="21">
        <f>+'2016 Hourly Load - RC2016'!H136/'2016 Hourly Load - RC2016'!$C$7</f>
        <v>0.41196912805562519</v>
      </c>
      <c r="I135" s="21">
        <f>+'2016 Hourly Load - RC2016'!I136/'2016 Hourly Load - RC2016'!$C$7</f>
        <v>0.44060375354828069</v>
      </c>
      <c r="J135" s="21">
        <f>+'2016 Hourly Load - RC2016'!J136/'2016 Hourly Load - RC2016'!$C$7</f>
        <v>0.47415077080433904</v>
      </c>
      <c r="K135" s="21">
        <f>+'2016 Hourly Load - RC2016'!K136/'2016 Hourly Load - RC2016'!$C$7</f>
        <v>0.51794243413108365</v>
      </c>
      <c r="L135" s="21">
        <f>+'2016 Hourly Load - RC2016'!L136/'2016 Hourly Load - RC2016'!$C$7</f>
        <v>0.5626158087999773</v>
      </c>
      <c r="M135" s="21">
        <f>+'2016 Hourly Load - RC2016'!M136/'2016 Hourly Load - RC2016'!$C$7</f>
        <v>0.59981563018779671</v>
      </c>
      <c r="N135" s="21">
        <f>+'2016 Hourly Load - RC2016'!N136/'2016 Hourly Load - RC2016'!$C$7</f>
        <v>0.63487415260182511</v>
      </c>
      <c r="O135" s="21">
        <f>+'2016 Hourly Load - RC2016'!O136/'2016 Hourly Load - RC2016'!$C$7</f>
        <v>0.66690966469991342</v>
      </c>
      <c r="P135" s="21">
        <f>+'2016 Hourly Load - RC2016'!P136/'2016 Hourly Load - RC2016'!$C$7</f>
        <v>0.696300042771554</v>
      </c>
      <c r="Q135" s="21">
        <f>+'2016 Hourly Load - RC2016'!Q136/'2016 Hourly Load - RC2016'!$C$7</f>
        <v>0.72090398784295595</v>
      </c>
      <c r="R135" s="21">
        <f>+'2016 Hourly Load - RC2016'!R136/'2016 Hourly Load - RC2016'!$C$7</f>
        <v>0.74240095008964169</v>
      </c>
      <c r="S135" s="21">
        <f>+'2016 Hourly Load - RC2016'!S136/'2016 Hourly Load - RC2016'!$C$7</f>
        <v>0.74542396040558179</v>
      </c>
      <c r="T135" s="21">
        <f>+'2016 Hourly Load - RC2016'!T136/'2016 Hourly Load - RC2016'!$C$7</f>
        <v>0.72816760985208995</v>
      </c>
      <c r="U135" s="21">
        <f>+'2016 Hourly Load - RC2016'!U136/'2016 Hourly Load - RC2016'!$C$7</f>
        <v>0.67182205646331616</v>
      </c>
      <c r="V135" s="21">
        <f>+'2016 Hourly Load - RC2016'!V136/'2016 Hourly Load - RC2016'!$C$7</f>
        <v>0.67341753413006245</v>
      </c>
      <c r="W135" s="21">
        <f>+'2016 Hourly Load - RC2016'!W136/'2016 Hourly Load - RC2016'!$C$7</f>
        <v>0.63092744468934769</v>
      </c>
      <c r="X135" s="21">
        <f>+'2016 Hourly Load - RC2016'!X136/'2016 Hourly Load - RC2016'!$C$7</f>
        <v>0.54997794622917184</v>
      </c>
      <c r="Y135" s="21">
        <f>+'2016 Hourly Load - RC2016'!Y136/'2016 Hourly Load - RC2016'!$C$7</f>
        <v>0.49602560934051732</v>
      </c>
      <c r="AA135" s="22">
        <f t="shared" si="2"/>
        <v>0.74542396040558179</v>
      </c>
    </row>
    <row r="136" spans="1:27" x14ac:dyDescent="0.2">
      <c r="A136" s="49">
        <v>42496</v>
      </c>
      <c r="B136" s="21">
        <f>+'2016 Hourly Load - RC2016'!B137/'2016 Hourly Load - RC2016'!$C$7</f>
        <v>0.4365730731270272</v>
      </c>
      <c r="C136" s="21">
        <f>+'2016 Hourly Load - RC2016'!C137/'2016 Hourly Load - RC2016'!$C$7</f>
        <v>0.39916332046726749</v>
      </c>
      <c r="D136" s="21">
        <f>+'2016 Hourly Load - RC2016'!D137/'2016 Hourly Load - RC2016'!$C$7</f>
        <v>0.3740135540888207</v>
      </c>
      <c r="E136" s="21">
        <f>+'2016 Hourly Load - RC2016'!E137/'2016 Hourly Load - RC2016'!$C$7</f>
        <v>0.35906644752667205</v>
      </c>
      <c r="F136" s="21">
        <f>+'2016 Hourly Load - RC2016'!F137/'2016 Hourly Load - RC2016'!$C$7</f>
        <v>0.35553960215807517</v>
      </c>
      <c r="G136" s="21">
        <f>+'2016 Hourly Load - RC2016'!G137/'2016 Hourly Load - RC2016'!$C$7</f>
        <v>0.3759449217906714</v>
      </c>
      <c r="H136" s="21">
        <f>+'2016 Hourly Load - RC2016'!H137/'2016 Hourly Load - RC2016'!$C$7</f>
        <v>0.42309548546846054</v>
      </c>
      <c r="I136" s="21">
        <f>+'2016 Hourly Load - RC2016'!I137/'2016 Hourly Load - RC2016'!$C$7</f>
        <v>0.45181408346989227</v>
      </c>
      <c r="J136" s="21">
        <f>+'2016 Hourly Load - RC2016'!J137/'2016 Hourly Load - RC2016'!$C$7</f>
        <v>0.48624281206809983</v>
      </c>
      <c r="K136" s="21">
        <f>+'2016 Hourly Load - RC2016'!K137/'2016 Hourly Load - RC2016'!$C$7</f>
        <v>0.53410714207048593</v>
      </c>
      <c r="L136" s="21">
        <f>+'2016 Hourly Load - RC2016'!L137/'2016 Hourly Load - RC2016'!$C$7</f>
        <v>0.58159359578337955</v>
      </c>
      <c r="M136" s="21">
        <f>+'2016 Hourly Load - RC2016'!M137/'2016 Hourly Load - RC2016'!$C$7</f>
        <v>0.62744258557513888</v>
      </c>
      <c r="N136" s="21">
        <f>+'2016 Hourly Load - RC2016'!N137/'2016 Hourly Load - RC2016'!$C$7</f>
        <v>0.67031055130534611</v>
      </c>
      <c r="O136" s="21">
        <f>+'2016 Hourly Load - RC2016'!O137/'2016 Hourly Load - RC2016'!$C$7</f>
        <v>0.70259798092976278</v>
      </c>
      <c r="P136" s="21">
        <f>+'2016 Hourly Load - RC2016'!P137/'2016 Hourly Load - RC2016'!$C$7</f>
        <v>0.73308000161549292</v>
      </c>
      <c r="Q136" s="21">
        <f>+'2016 Hourly Load - RC2016'!Q137/'2016 Hourly Load - RC2016'!$C$7</f>
        <v>0.75932141060802905</v>
      </c>
      <c r="R136" s="21">
        <f>+'2016 Hourly Load - RC2016'!R137/'2016 Hourly Load - RC2016'!$C$7</f>
        <v>0.77598995360008804</v>
      </c>
      <c r="S136" s="21">
        <f>+'2016 Hourly Load - RC2016'!S137/'2016 Hourly Load - RC2016'!$C$7</f>
        <v>0.77489831098599848</v>
      </c>
      <c r="T136" s="21">
        <f>+'2016 Hourly Load - RC2016'!T137/'2016 Hourly Load - RC2016'!$C$7</f>
        <v>0.75424107382707406</v>
      </c>
      <c r="U136" s="21">
        <f>+'2016 Hourly Load - RC2016'!U137/'2016 Hourly Load - RC2016'!$C$7</f>
        <v>0.69898716305238973</v>
      </c>
      <c r="V136" s="21">
        <f>+'2016 Hourly Load - RC2016'!V137/'2016 Hourly Load - RC2016'!$C$7</f>
        <v>0.70578893626325501</v>
      </c>
      <c r="W136" s="21">
        <f>+'2016 Hourly Load - RC2016'!W137/'2016 Hourly Load - RC2016'!$C$7</f>
        <v>0.66447446194540605</v>
      </c>
      <c r="X136" s="21">
        <f>+'2016 Hourly Load - RC2016'!X137/'2016 Hourly Load - RC2016'!$C$7</f>
        <v>0.601495080363319</v>
      </c>
      <c r="Y136" s="21">
        <f>+'2016 Hourly Load - RC2016'!Y137/'2016 Hourly Load - RC2016'!$C$7</f>
        <v>0.52999248914045627</v>
      </c>
      <c r="AA136" s="22">
        <f t="shared" si="2"/>
        <v>0.77598995360008804</v>
      </c>
    </row>
    <row r="137" spans="1:27" x14ac:dyDescent="0.2">
      <c r="A137" s="49">
        <v>42497</v>
      </c>
      <c r="B137" s="21">
        <f>+'2016 Hourly Load - RC2016'!B138/'2016 Hourly Load - RC2016'!$C$7</f>
        <v>0.47310111444463759</v>
      </c>
      <c r="C137" s="21">
        <f>+'2016 Hourly Load - RC2016'!C138/'2016 Hourly Load - RC2016'!$C$7</f>
        <v>0.43409588411813177</v>
      </c>
      <c r="D137" s="21">
        <f>+'2016 Hourly Load - RC2016'!D138/'2016 Hourly Load - RC2016'!$C$7</f>
        <v>0.41142330674858041</v>
      </c>
      <c r="E137" s="21">
        <f>+'2016 Hourly Load - RC2016'!E138/'2016 Hourly Load - RC2016'!$C$7</f>
        <v>0.39635024142326758</v>
      </c>
      <c r="F137" s="21">
        <f>+'2016 Hourly Load - RC2016'!F138/'2016 Hourly Load - RC2016'!$C$7</f>
        <v>0.39307531358099906</v>
      </c>
      <c r="G137" s="21">
        <f>+'2016 Hourly Load - RC2016'!G138/'2016 Hourly Load - RC2016'!$C$7</f>
        <v>0.41247296310828185</v>
      </c>
      <c r="H137" s="21">
        <f>+'2016 Hourly Load - RC2016'!H138/'2016 Hourly Load - RC2016'!$C$7</f>
        <v>0.45899373297025015</v>
      </c>
      <c r="I137" s="21">
        <f>+'2016 Hourly Load - RC2016'!I138/'2016 Hourly Load - RC2016'!$C$7</f>
        <v>0.48729246842780127</v>
      </c>
      <c r="J137" s="21">
        <f>+'2016 Hourly Load - RC2016'!J138/'2016 Hourly Load - RC2016'!$C$7</f>
        <v>0.5275572863859489</v>
      </c>
      <c r="K137" s="21">
        <f>+'2016 Hourly Load - RC2016'!K138/'2016 Hourly Load - RC2016'!$C$7</f>
        <v>0.57575750642343948</v>
      </c>
      <c r="L137" s="21">
        <f>+'2016 Hourly Load - RC2016'!L138/'2016 Hourly Load - RC2016'!$C$7</f>
        <v>0.6279884068821836</v>
      </c>
      <c r="M137" s="21">
        <f>+'2016 Hourly Load - RC2016'!M138/'2016 Hourly Load - RC2016'!$C$7</f>
        <v>0.67085637261239084</v>
      </c>
      <c r="N137" s="21">
        <f>+'2016 Hourly Load - RC2016'!N138/'2016 Hourly Load - RC2016'!$C$7</f>
        <v>0.7087279740704191</v>
      </c>
      <c r="O137" s="21">
        <f>+'2016 Hourly Load - RC2016'!O138/'2016 Hourly Load - RC2016'!$C$7</f>
        <v>0.74319868892301477</v>
      </c>
      <c r="P137" s="21">
        <f>+'2016 Hourly Load - RC2016'!P138/'2016 Hourly Load - RC2016'!$C$7</f>
        <v>0.77422653091578963</v>
      </c>
      <c r="Q137" s="21">
        <f>+'2016 Hourly Load - RC2016'!Q138/'2016 Hourly Load - RC2016'!$C$7</f>
        <v>0.78950952751304282</v>
      </c>
      <c r="R137" s="21">
        <f>+'2016 Hourly Load - RC2016'!R138/'2016 Hourly Load - RC2016'!$C$7</f>
        <v>0.80076184368904235</v>
      </c>
      <c r="S137" s="21">
        <f>+'2016 Hourly Load - RC2016'!S138/'2016 Hourly Load - RC2016'!$C$7</f>
        <v>0.79761287460993791</v>
      </c>
      <c r="T137" s="21">
        <f>+'2016 Hourly Load - RC2016'!T138/'2016 Hourly Load - RC2016'!$C$7</f>
        <v>0.77284098452098371</v>
      </c>
      <c r="U137" s="21">
        <f>+'2016 Hourly Load - RC2016'!U138/'2016 Hourly Load - RC2016'!$C$7</f>
        <v>0.73669081949286586</v>
      </c>
      <c r="V137" s="21">
        <f>+'2016 Hourly Load - RC2016'!V138/'2016 Hourly Load - RC2016'!$C$7</f>
        <v>0.72791569232576159</v>
      </c>
      <c r="W137" s="21">
        <f>+'2016 Hourly Load - RC2016'!W138/'2016 Hourly Load - RC2016'!$C$7</f>
        <v>0.69235333485907657</v>
      </c>
      <c r="X137" s="21">
        <f>+'2016 Hourly Load - RC2016'!X138/'2016 Hourly Load - RC2016'!$C$7</f>
        <v>0.62790443437340748</v>
      </c>
      <c r="Y137" s="21">
        <f>+'2016 Hourly Load - RC2016'!Y138/'2016 Hourly Load - RC2016'!$C$7</f>
        <v>0.56093635862445501</v>
      </c>
      <c r="AA137" s="22">
        <f t="shared" si="2"/>
        <v>0.80076184368904235</v>
      </c>
    </row>
    <row r="138" spans="1:27" x14ac:dyDescent="0.2">
      <c r="A138" s="49">
        <v>42498</v>
      </c>
      <c r="B138" s="21">
        <f>+'2016 Hourly Load - RC2016'!B139/'2016 Hourly Load - RC2016'!$C$7</f>
        <v>0.50114793237586042</v>
      </c>
      <c r="C138" s="21">
        <f>+'2016 Hourly Load - RC2016'!C139/'2016 Hourly Load - RC2016'!$C$7</f>
        <v>0.46344427593538429</v>
      </c>
      <c r="D138" s="21">
        <f>+'2016 Hourly Load - RC2016'!D139/'2016 Hourly Load - RC2016'!$C$7</f>
        <v>0.43942813842541506</v>
      </c>
      <c r="E138" s="21">
        <f>+'2016 Hourly Load - RC2016'!E139/'2016 Hourly Load - RC2016'!$C$7</f>
        <v>0.42191987034559492</v>
      </c>
      <c r="F138" s="21">
        <f>+'2016 Hourly Load - RC2016'!F139/'2016 Hourly Load - RC2016'!$C$7</f>
        <v>0.41780521741556526</v>
      </c>
      <c r="G138" s="21">
        <f>+'2016 Hourly Load - RC2016'!G139/'2016 Hourly Load - RC2016'!$C$7</f>
        <v>0.4359012930568183</v>
      </c>
      <c r="H138" s="21">
        <f>+'2016 Hourly Load - RC2016'!H139/'2016 Hourly Load - RC2016'!$C$7</f>
        <v>0.48099453026959255</v>
      </c>
      <c r="I138" s="21">
        <f>+'2016 Hourly Load - RC2016'!I139/'2016 Hourly Load - RC2016'!$C$7</f>
        <v>0.50715196675335272</v>
      </c>
      <c r="J138" s="21">
        <f>+'2016 Hourly Load - RC2016'!J139/'2016 Hourly Load - RC2016'!$C$7</f>
        <v>0.54964205619406736</v>
      </c>
      <c r="K138" s="21">
        <f>+'2016 Hourly Load - RC2016'!K139/'2016 Hourly Load - RC2016'!$C$7</f>
        <v>0.59973165767902059</v>
      </c>
      <c r="L138" s="21">
        <f>+'2016 Hourly Load - RC2016'!L139/'2016 Hourly Load - RC2016'!$C$7</f>
        <v>0.6497792729095857</v>
      </c>
      <c r="M138" s="21">
        <f>+'2016 Hourly Load - RC2016'!M139/'2016 Hourly Load - RC2016'!$C$7</f>
        <v>0.69058991217477816</v>
      </c>
      <c r="N138" s="21">
        <f>+'2016 Hourly Load - RC2016'!N139/'2016 Hourly Load - RC2016'!$C$7</f>
        <v>0.72497665451859761</v>
      </c>
      <c r="O138" s="21">
        <f>+'2016 Hourly Load - RC2016'!O139/'2016 Hourly Load - RC2016'!$C$7</f>
        <v>0.75722209788862616</v>
      </c>
      <c r="P138" s="21">
        <f>+'2016 Hourly Load - RC2016'!P139/'2016 Hourly Load - RC2016'!$C$7</f>
        <v>0.78203597423196847</v>
      </c>
      <c r="Q138" s="21">
        <f>+'2016 Hourly Load - RC2016'!Q139/'2016 Hourly Load - RC2016'!$C$7</f>
        <v>0.80391081276814669</v>
      </c>
      <c r="R138" s="21">
        <f>+'2016 Hourly Load - RC2016'!R139/'2016 Hourly Load - RC2016'!$C$7</f>
        <v>0.81713648290038488</v>
      </c>
      <c r="S138" s="21">
        <f>+'2016 Hourly Load - RC2016'!S139/'2016 Hourly Load - RC2016'!$C$7</f>
        <v>0.81348367876862393</v>
      </c>
      <c r="T138" s="21">
        <f>+'2016 Hourly Load - RC2016'!T139/'2016 Hourly Load - RC2016'!$C$7</f>
        <v>0.79228062030265467</v>
      </c>
      <c r="U138" s="21">
        <f>+'2016 Hourly Load - RC2016'!U139/'2016 Hourly Load - RC2016'!$C$7</f>
        <v>0.75365326626564122</v>
      </c>
      <c r="V138" s="21">
        <f>+'2016 Hourly Load - RC2016'!V139/'2016 Hourly Load - RC2016'!$C$7</f>
        <v>0.73883211846665675</v>
      </c>
      <c r="W138" s="21">
        <f>+'2016 Hourly Load - RC2016'!W139/'2016 Hourly Load - RC2016'!$C$7</f>
        <v>0.69957497061382257</v>
      </c>
      <c r="X138" s="21">
        <f>+'2016 Hourly Load - RC2016'!X139/'2016 Hourly Load - RC2016'!$C$7</f>
        <v>0.63953462683889961</v>
      </c>
      <c r="Y138" s="21">
        <f>+'2016 Hourly Load - RC2016'!Y139/'2016 Hourly Load - RC2016'!$C$7</f>
        <v>0.5758414789322156</v>
      </c>
      <c r="AA138" s="22">
        <f t="shared" si="2"/>
        <v>0.81713648290038488</v>
      </c>
    </row>
    <row r="139" spans="1:27" x14ac:dyDescent="0.2">
      <c r="A139" s="49">
        <v>42499</v>
      </c>
      <c r="B139" s="21">
        <f>+'2016 Hourly Load - RC2016'!B140/'2016 Hourly Load - RC2016'!$C$7</f>
        <v>0.50975511452541222</v>
      </c>
      <c r="C139" s="21">
        <f>+'2016 Hourly Load - RC2016'!C140/'2016 Hourly Load - RC2016'!$C$7</f>
        <v>0.46806276391807067</v>
      </c>
      <c r="D139" s="21">
        <f>+'2016 Hourly Load - RC2016'!D140/'2016 Hourly Load - RC2016'!$C$7</f>
        <v>0.44446648895198204</v>
      </c>
      <c r="E139" s="21">
        <f>+'2016 Hourly Load - RC2016'!E140/'2016 Hourly Load - RC2016'!$C$7</f>
        <v>0.42641239956511712</v>
      </c>
      <c r="F139" s="21">
        <f>+'2016 Hourly Load - RC2016'!F140/'2016 Hourly Load - RC2016'!$C$7</f>
        <v>0.42196185659998298</v>
      </c>
      <c r="G139" s="21">
        <f>+'2016 Hourly Load - RC2016'!G140/'2016 Hourly Load - RC2016'!$C$7</f>
        <v>0.44072971231144487</v>
      </c>
      <c r="H139" s="21">
        <f>+'2016 Hourly Load - RC2016'!H140/'2016 Hourly Load - RC2016'!$C$7</f>
        <v>0.48561301825227893</v>
      </c>
      <c r="I139" s="21">
        <f>+'2016 Hourly Load - RC2016'!I140/'2016 Hourly Load - RC2016'!$C$7</f>
        <v>0.51231627604308383</v>
      </c>
      <c r="J139" s="21">
        <f>+'2016 Hourly Load - RC2016'!J140/'2016 Hourly Load - RC2016'!$C$7</f>
        <v>0.55258109400123145</v>
      </c>
      <c r="K139" s="21">
        <f>+'2016 Hourly Load - RC2016'!K140/'2016 Hourly Load - RC2016'!$C$7</f>
        <v>0.60313254428445329</v>
      </c>
      <c r="L139" s="21">
        <f>+'2016 Hourly Load - RC2016'!L140/'2016 Hourly Load - RC2016'!$C$7</f>
        <v>0.65154269559388411</v>
      </c>
      <c r="M139" s="21">
        <f>+'2016 Hourly Load - RC2016'!M140/'2016 Hourly Load - RC2016'!$C$7</f>
        <v>0.6907578571923304</v>
      </c>
      <c r="N139" s="21">
        <f>+'2016 Hourly Load - RC2016'!N140/'2016 Hourly Load - RC2016'!$C$7</f>
        <v>0.72434686070277676</v>
      </c>
      <c r="O139" s="21">
        <f>+'2016 Hourly Load - RC2016'!O140/'2016 Hourly Load - RC2016'!$C$7</f>
        <v>0.75415710131829794</v>
      </c>
      <c r="P139" s="21">
        <f>+'2016 Hourly Load - RC2016'!P140/'2016 Hourly Load - RC2016'!$C$7</f>
        <v>0.78081837285471478</v>
      </c>
      <c r="Q139" s="21">
        <f>+'2016 Hourly Load - RC2016'!Q140/'2016 Hourly Load - RC2016'!$C$7</f>
        <v>0.80046793990832588</v>
      </c>
      <c r="R139" s="21">
        <f>+'2016 Hourly Load - RC2016'!R140/'2016 Hourly Load - RC2016'!$C$7</f>
        <v>0.81029272343513148</v>
      </c>
      <c r="S139" s="21">
        <f>+'2016 Hourly Load - RC2016'!S140/'2016 Hourly Load - RC2016'!$C$7</f>
        <v>0.800551912417102</v>
      </c>
      <c r="T139" s="21">
        <f>+'2016 Hourly Load - RC2016'!T140/'2016 Hourly Load - RC2016'!$C$7</f>
        <v>0.7701958504945362</v>
      </c>
      <c r="U139" s="21">
        <f>+'2016 Hourly Load - RC2016'!U140/'2016 Hourly Load - RC2016'!$C$7</f>
        <v>0.72736987101871697</v>
      </c>
      <c r="V139" s="21">
        <f>+'2016 Hourly Load - RC2016'!V140/'2016 Hourly Load - RC2016'!$C$7</f>
        <v>0.70939975414062806</v>
      </c>
      <c r="W139" s="21">
        <f>+'2016 Hourly Load - RC2016'!W140/'2016 Hourly Load - RC2016'!$C$7</f>
        <v>0.67299767158618184</v>
      </c>
      <c r="X139" s="21">
        <f>+'2016 Hourly Load - RC2016'!X140/'2016 Hourly Load - RC2016'!$C$7</f>
        <v>0.62551121787328823</v>
      </c>
      <c r="Y139" s="21">
        <f>+'2016 Hourly Load - RC2016'!Y140/'2016 Hourly Load - RC2016'!$C$7</f>
        <v>0.57273449610749927</v>
      </c>
      <c r="AA139" s="22">
        <f t="shared" si="2"/>
        <v>0.81029272343513148</v>
      </c>
    </row>
    <row r="140" spans="1:27" x14ac:dyDescent="0.2">
      <c r="A140" s="49">
        <v>42500</v>
      </c>
      <c r="B140" s="21">
        <f>+'2016 Hourly Load - RC2016'!B141/'2016 Hourly Load - RC2016'!$C$7</f>
        <v>0.51991578808732231</v>
      </c>
      <c r="C140" s="21">
        <f>+'2016 Hourly Load - RC2016'!C141/'2016 Hourly Load - RC2016'!$C$7</f>
        <v>0.48229610415562235</v>
      </c>
      <c r="D140" s="21">
        <f>+'2016 Hourly Load - RC2016'!D141/'2016 Hourly Load - RC2016'!$C$7</f>
        <v>0.45697839275962332</v>
      </c>
      <c r="E140" s="21">
        <f>+'2016 Hourly Load - RC2016'!E141/'2016 Hourly Load - RC2016'!$C$7</f>
        <v>0.43884033086398228</v>
      </c>
      <c r="F140" s="21">
        <f>+'2016 Hourly Load - RC2016'!F141/'2016 Hourly Load - RC2016'!$C$7</f>
        <v>0.43010718995126623</v>
      </c>
      <c r="G140" s="21">
        <f>+'2016 Hourly Load - RC2016'!G141/'2016 Hourly Load - RC2016'!$C$7</f>
        <v>0.4323324614338333</v>
      </c>
      <c r="H140" s="21">
        <f>+'2016 Hourly Load - RC2016'!H141/'2016 Hourly Load - RC2016'!$C$7</f>
        <v>0.44144347863604189</v>
      </c>
      <c r="I140" s="21">
        <f>+'2016 Hourly Load - RC2016'!I141/'2016 Hourly Load - RC2016'!$C$7</f>
        <v>0.46520769861968275</v>
      </c>
      <c r="J140" s="21">
        <f>+'2016 Hourly Load - RC2016'!J141/'2016 Hourly Load - RC2016'!$C$7</f>
        <v>0.52864892900003835</v>
      </c>
      <c r="K140" s="21">
        <f>+'2016 Hourly Load - RC2016'!K141/'2016 Hourly Load - RC2016'!$C$7</f>
        <v>0.59322378824887168</v>
      </c>
      <c r="L140" s="21">
        <f>+'2016 Hourly Load - RC2016'!L141/'2016 Hourly Load - RC2016'!$C$7</f>
        <v>0.64012243440033245</v>
      </c>
      <c r="M140" s="21">
        <f>+'2016 Hourly Load - RC2016'!M141/'2016 Hourly Load - RC2016'!$C$7</f>
        <v>0.67572677812140558</v>
      </c>
      <c r="N140" s="21">
        <f>+'2016 Hourly Load - RC2016'!N141/'2016 Hourly Load - RC2016'!$C$7</f>
        <v>0.71166701187758319</v>
      </c>
      <c r="O140" s="21">
        <f>+'2016 Hourly Load - RC2016'!O141/'2016 Hourly Load - RC2016'!$C$7</f>
        <v>0.73501136931734357</v>
      </c>
      <c r="P140" s="21">
        <f>+'2016 Hourly Load - RC2016'!P141/'2016 Hourly Load - RC2016'!$C$7</f>
        <v>0.75008443464265639</v>
      </c>
      <c r="Q140" s="21">
        <f>+'2016 Hourly Load - RC2016'!Q141/'2016 Hourly Load - RC2016'!$C$7</f>
        <v>0.76116880580110358</v>
      </c>
      <c r="R140" s="21">
        <f>+'2016 Hourly Load - RC2016'!R141/'2016 Hourly Load - RC2016'!$C$7</f>
        <v>0.76053901198528273</v>
      </c>
      <c r="S140" s="21">
        <f>+'2016 Hourly Load - RC2016'!S141/'2016 Hourly Load - RC2016'!$C$7</f>
        <v>0.75239367863399953</v>
      </c>
      <c r="T140" s="21">
        <f>+'2016 Hourly Load - RC2016'!T141/'2016 Hourly Load - RC2016'!$C$7</f>
        <v>0.72913329370301538</v>
      </c>
      <c r="U140" s="21">
        <f>+'2016 Hourly Load - RC2016'!U141/'2016 Hourly Load - RC2016'!$C$7</f>
        <v>0.68786080563955443</v>
      </c>
      <c r="V140" s="21">
        <f>+'2016 Hourly Load - RC2016'!V141/'2016 Hourly Load - RC2016'!$C$7</f>
        <v>0.69184949980641985</v>
      </c>
      <c r="W140" s="21">
        <f>+'2016 Hourly Load - RC2016'!W141/'2016 Hourly Load - RC2016'!$C$7</f>
        <v>0.66094761657680923</v>
      </c>
      <c r="X140" s="21">
        <f>+'2016 Hourly Load - RC2016'!X141/'2016 Hourly Load - RC2016'!$C$7</f>
        <v>0.62017896356600488</v>
      </c>
      <c r="Y140" s="21">
        <f>+'2016 Hourly Load - RC2016'!Y141/'2016 Hourly Load - RC2016'!$C$7</f>
        <v>0.5707191558968725</v>
      </c>
      <c r="AA140" s="22">
        <f t="shared" ref="AA140:AA203" si="3">MAX(B140:Y140)</f>
        <v>0.76116880580110358</v>
      </c>
    </row>
    <row r="141" spans="1:27" x14ac:dyDescent="0.2">
      <c r="A141" s="49">
        <v>42501</v>
      </c>
      <c r="B141" s="21">
        <f>+'2016 Hourly Load - RC2016'!B142/'2016 Hourly Load - RC2016'!$C$7</f>
        <v>0.52134332073651635</v>
      </c>
      <c r="C141" s="21">
        <f>+'2016 Hourly Load - RC2016'!C142/'2016 Hourly Load - RC2016'!$C$7</f>
        <v>0.48502521069084614</v>
      </c>
      <c r="D141" s="21">
        <f>+'2016 Hourly Load - RC2016'!D142/'2016 Hourly Load - RC2016'!$C$7</f>
        <v>0.45823798039126507</v>
      </c>
      <c r="E141" s="21">
        <f>+'2016 Hourly Load - RC2016'!E142/'2016 Hourly Load - RC2016'!$C$7</f>
        <v>0.44098162983777323</v>
      </c>
      <c r="F141" s="21">
        <f>+'2016 Hourly Load - RC2016'!F142/'2016 Hourly Load - RC2016'!$C$7</f>
        <v>0.4325423927057736</v>
      </c>
      <c r="G141" s="21">
        <f>+'2016 Hourly Load - RC2016'!G142/'2016 Hourly Load - RC2016'!$C$7</f>
        <v>0.43035910747759459</v>
      </c>
      <c r="H141" s="21">
        <f>+'2016 Hourly Load - RC2016'!H142/'2016 Hourly Load - RC2016'!$C$7</f>
        <v>0.43375999408302729</v>
      </c>
      <c r="I141" s="21">
        <f>+'2016 Hourly Load - RC2016'!I142/'2016 Hourly Load - RC2016'!$C$7</f>
        <v>0.4485391556276237</v>
      </c>
      <c r="J141" s="21">
        <f>+'2016 Hourly Load - RC2016'!J142/'2016 Hourly Load - RC2016'!$C$7</f>
        <v>0.49984635848983061</v>
      </c>
      <c r="K141" s="21">
        <f>+'2016 Hourly Load - RC2016'!K142/'2016 Hourly Load - RC2016'!$C$7</f>
        <v>0.5617340974578281</v>
      </c>
      <c r="L141" s="21">
        <f>+'2016 Hourly Load - RC2016'!L142/'2016 Hourly Load - RC2016'!$C$7</f>
        <v>0.61048013880236351</v>
      </c>
      <c r="M141" s="21">
        <f>+'2016 Hourly Load - RC2016'!M142/'2016 Hourly Load - RC2016'!$C$7</f>
        <v>0.64784790520773505</v>
      </c>
      <c r="N141" s="21">
        <f>+'2016 Hourly Load - RC2016'!N142/'2016 Hourly Load - RC2016'!$C$7</f>
        <v>0.6805132111216442</v>
      </c>
      <c r="O141" s="21">
        <f>+'2016 Hourly Load - RC2016'!O142/'2016 Hourly Load - RC2016'!$C$7</f>
        <v>0.70805619400021014</v>
      </c>
      <c r="P141" s="21">
        <f>+'2016 Hourly Load - RC2016'!P142/'2016 Hourly Load - RC2016'!$C$7</f>
        <v>0.72825158236086607</v>
      </c>
      <c r="Q141" s="21">
        <f>+'2016 Hourly Load - RC2016'!Q142/'2016 Hourly Load - RC2016'!$C$7</f>
        <v>0.73824431090522391</v>
      </c>
      <c r="R141" s="21">
        <f>+'2016 Hourly Load - RC2016'!R142/'2016 Hourly Load - RC2016'!$C$7</f>
        <v>0.74198108754576109</v>
      </c>
      <c r="S141" s="21">
        <f>+'2016 Hourly Load - RC2016'!S142/'2016 Hourly Load - RC2016'!$C$7</f>
        <v>0.73169445522068688</v>
      </c>
      <c r="T141" s="21">
        <f>+'2016 Hourly Load - RC2016'!T142/'2016 Hourly Load - RC2016'!$C$7</f>
        <v>0.71019749297400125</v>
      </c>
      <c r="U141" s="21">
        <f>+'2016 Hourly Load - RC2016'!U142/'2016 Hourly Load - RC2016'!$C$7</f>
        <v>0.67908567847245016</v>
      </c>
      <c r="V141" s="21">
        <f>+'2016 Hourly Load - RC2016'!V142/'2016 Hourly Load - RC2016'!$C$7</f>
        <v>0.679673486033883</v>
      </c>
      <c r="W141" s="21">
        <f>+'2016 Hourly Load - RC2016'!W142/'2016 Hourly Load - RC2016'!$C$7</f>
        <v>0.65838645505913762</v>
      </c>
      <c r="X141" s="21">
        <f>+'2016 Hourly Load - RC2016'!X142/'2016 Hourly Load - RC2016'!$C$7</f>
        <v>0.61022822127603515</v>
      </c>
      <c r="Y141" s="21">
        <f>+'2016 Hourly Load - RC2016'!Y142/'2016 Hourly Load - RC2016'!$C$7</f>
        <v>0.54901226237824652</v>
      </c>
      <c r="AA141" s="22">
        <f t="shared" si="3"/>
        <v>0.74198108754576109</v>
      </c>
    </row>
    <row r="142" spans="1:27" x14ac:dyDescent="0.2">
      <c r="A142" s="49">
        <v>42502</v>
      </c>
      <c r="B142" s="21">
        <f>+'2016 Hourly Load - RC2016'!B143/'2016 Hourly Load - RC2016'!$C$7</f>
        <v>0.49199492891926372</v>
      </c>
      <c r="C142" s="21">
        <f>+'2016 Hourly Load - RC2016'!C143/'2016 Hourly Load - RC2016'!$C$7</f>
        <v>0.4547531212770563</v>
      </c>
      <c r="D142" s="21">
        <f>+'2016 Hourly Load - RC2016'!D143/'2016 Hourly Load - RC2016'!$C$7</f>
        <v>0.43157670885484828</v>
      </c>
      <c r="E142" s="21">
        <f>+'2016 Hourly Load - RC2016'!E143/'2016 Hourly Load - RC2016'!$C$7</f>
        <v>0.41940069508231148</v>
      </c>
      <c r="F142" s="21">
        <f>+'2016 Hourly Load - RC2016'!F143/'2016 Hourly Load - RC2016'!$C$7</f>
        <v>0.41835103872261004</v>
      </c>
      <c r="G142" s="21">
        <f>+'2016 Hourly Load - RC2016'!G143/'2016 Hourly Load - RC2016'!$C$7</f>
        <v>0.4395960834429673</v>
      </c>
      <c r="H142" s="21">
        <f>+'2016 Hourly Load - RC2016'!H143/'2016 Hourly Load - RC2016'!$C$7</f>
        <v>0.48536110072595057</v>
      </c>
      <c r="I142" s="21">
        <f>+'2016 Hourly Load - RC2016'!I143/'2016 Hourly Load - RC2016'!$C$7</f>
        <v>0.51223230353430771</v>
      </c>
      <c r="J142" s="21">
        <f>+'2016 Hourly Load - RC2016'!J143/'2016 Hourly Load - RC2016'!$C$7</f>
        <v>0.54947411117651512</v>
      </c>
      <c r="K142" s="21">
        <f>+'2016 Hourly Load - RC2016'!K143/'2016 Hourly Load - RC2016'!$C$7</f>
        <v>0.6023348054510802</v>
      </c>
      <c r="L142" s="21">
        <f>+'2016 Hourly Load - RC2016'!L143/'2016 Hourly Load - RC2016'!$C$7</f>
        <v>0.65523748598003329</v>
      </c>
      <c r="M142" s="21">
        <f>+'2016 Hourly Load - RC2016'!M143/'2016 Hourly Load - RC2016'!$C$7</f>
        <v>0.69730771287686744</v>
      </c>
      <c r="N142" s="21">
        <f>+'2016 Hourly Load - RC2016'!N143/'2016 Hourly Load - RC2016'!$C$7</f>
        <v>0.73152651020313464</v>
      </c>
      <c r="O142" s="21">
        <f>+'2016 Hourly Load - RC2016'!O143/'2016 Hourly Load - RC2016'!$C$7</f>
        <v>0.75818778173955148</v>
      </c>
      <c r="P142" s="21">
        <f>+'2016 Hourly Load - RC2016'!P143/'2016 Hourly Load - RC2016'!$C$7</f>
        <v>0.77758543126683421</v>
      </c>
      <c r="Q142" s="21">
        <f>+'2016 Hourly Load - RC2016'!Q143/'2016 Hourly Load - RC2016'!$C$7</f>
        <v>0.79446390553083368</v>
      </c>
      <c r="R142" s="21">
        <f>+'2016 Hourly Load - RC2016'!R143/'2016 Hourly Load - RC2016'!$C$7</f>
        <v>0.80071985743465424</v>
      </c>
      <c r="S142" s="21">
        <f>+'2016 Hourly Load - RC2016'!S143/'2016 Hourly Load - RC2016'!$C$7</f>
        <v>0.79551356189053501</v>
      </c>
      <c r="T142" s="21">
        <f>+'2016 Hourly Load - RC2016'!T143/'2016 Hourly Load - RC2016'!$C$7</f>
        <v>0.77796330755632681</v>
      </c>
      <c r="U142" s="21">
        <f>+'2016 Hourly Load - RC2016'!U143/'2016 Hourly Load - RC2016'!$C$7</f>
        <v>0.7514279947830742</v>
      </c>
      <c r="V142" s="21">
        <f>+'2016 Hourly Load - RC2016'!V143/'2016 Hourly Load - RC2016'!$C$7</f>
        <v>0.74403841401077597</v>
      </c>
      <c r="W142" s="21">
        <f>+'2016 Hourly Load - RC2016'!W143/'2016 Hourly Load - RC2016'!$C$7</f>
        <v>0.70167428333322546</v>
      </c>
      <c r="X142" s="21">
        <f>+'2016 Hourly Load - RC2016'!X143/'2016 Hourly Load - RC2016'!$C$7</f>
        <v>0.63915675054940713</v>
      </c>
      <c r="Y142" s="21">
        <f>+'2016 Hourly Load - RC2016'!Y143/'2016 Hourly Load - RC2016'!$C$7</f>
        <v>0.57558956140588724</v>
      </c>
      <c r="AA142" s="22">
        <f t="shared" si="3"/>
        <v>0.80071985743465424</v>
      </c>
    </row>
    <row r="143" spans="1:27" x14ac:dyDescent="0.2">
      <c r="A143" s="49">
        <v>42503</v>
      </c>
      <c r="B143" s="21">
        <f>+'2016 Hourly Load - RC2016'!B144/'2016 Hourly Load - RC2016'!$C$7</f>
        <v>0.51957989805221783</v>
      </c>
      <c r="C143" s="21">
        <f>+'2016 Hourly Load - RC2016'!C144/'2016 Hourly Load - RC2016'!$C$7</f>
        <v>0.48372363680481634</v>
      </c>
      <c r="D143" s="21">
        <f>+'2016 Hourly Load - RC2016'!D144/'2016 Hourly Load - RC2016'!$C$7</f>
        <v>0.45827996664565313</v>
      </c>
      <c r="E143" s="21">
        <f>+'2016 Hourly Load - RC2016'!E144/'2016 Hourly Load - RC2016'!$C$7</f>
        <v>0.44266108001329557</v>
      </c>
      <c r="F143" s="21">
        <f>+'2016 Hourly Load - RC2016'!F144/'2016 Hourly Load - RC2016'!$C$7</f>
        <v>0.43926019340786288</v>
      </c>
      <c r="G143" s="21">
        <f>+'2016 Hourly Load - RC2016'!G144/'2016 Hourly Load - RC2016'!$C$7</f>
        <v>0.45941359551413069</v>
      </c>
      <c r="H143" s="21">
        <f>+'2016 Hourly Load - RC2016'!H144/'2016 Hourly Load - RC2016'!$C$7</f>
        <v>0.50425491520057675</v>
      </c>
      <c r="I143" s="21">
        <f>+'2016 Hourly Load - RC2016'!I144/'2016 Hourly Load - RC2016'!$C$7</f>
        <v>0.52982454412290403</v>
      </c>
      <c r="J143" s="21">
        <f>+'2016 Hourly Load - RC2016'!J144/'2016 Hourly Load - RC2016'!$C$7</f>
        <v>0.56521895657203691</v>
      </c>
      <c r="K143" s="21">
        <f>+'2016 Hourly Load - RC2016'!K144/'2016 Hourly Load - RC2016'!$C$7</f>
        <v>0.61723992575884079</v>
      </c>
      <c r="L143" s="21">
        <f>+'2016 Hourly Load - RC2016'!L144/'2016 Hourly Load - RC2016'!$C$7</f>
        <v>0.66573404957704774</v>
      </c>
      <c r="M143" s="21">
        <f>+'2016 Hourly Load - RC2016'!M144/'2016 Hourly Load - RC2016'!$C$7</f>
        <v>0.70222010464027018</v>
      </c>
      <c r="N143" s="21">
        <f>+'2016 Hourly Load - RC2016'!N144/'2016 Hourly Load - RC2016'!$C$7</f>
        <v>0.73517931433489581</v>
      </c>
      <c r="O143" s="21">
        <f>+'2016 Hourly Load - RC2016'!O144/'2016 Hourly Load - RC2016'!$C$7</f>
        <v>0.75684422159913367</v>
      </c>
      <c r="P143" s="21">
        <f>+'2016 Hourly Load - RC2016'!P144/'2016 Hourly Load - RC2016'!$C$7</f>
        <v>0.77279899826659582</v>
      </c>
      <c r="Q143" s="21">
        <f>+'2016 Hourly Load - RC2016'!Q144/'2016 Hourly Load - RC2016'!$C$7</f>
        <v>0.786024668398834</v>
      </c>
      <c r="R143" s="21">
        <f>+'2016 Hourly Load - RC2016'!R144/'2016 Hourly Load - RC2016'!$C$7</f>
        <v>0.79282644160969928</v>
      </c>
      <c r="S143" s="21">
        <f>+'2016 Hourly Load - RC2016'!S144/'2016 Hourly Load - RC2016'!$C$7</f>
        <v>0.78526891581984903</v>
      </c>
      <c r="T143" s="21">
        <f>+'2016 Hourly Load - RC2016'!T144/'2016 Hourly Load - RC2016'!$C$7</f>
        <v>0.76310017350295423</v>
      </c>
      <c r="U143" s="21">
        <f>+'2016 Hourly Load - RC2016'!U144/'2016 Hourly Load - RC2016'!$C$7</f>
        <v>0.73287007034355256</v>
      </c>
      <c r="V143" s="21">
        <f>+'2016 Hourly Load - RC2016'!V144/'2016 Hourly Load - RC2016'!$C$7</f>
        <v>0.72816760985208995</v>
      </c>
      <c r="W143" s="21">
        <f>+'2016 Hourly Load - RC2016'!W144/'2016 Hourly Load - RC2016'!$C$7</f>
        <v>0.69512442764868843</v>
      </c>
      <c r="X143" s="21">
        <f>+'2016 Hourly Load - RC2016'!X144/'2016 Hourly Load - RC2016'!$C$7</f>
        <v>0.6360497677246908</v>
      </c>
      <c r="Y143" s="21">
        <f>+'2016 Hourly Load - RC2016'!Y144/'2016 Hourly Load - RC2016'!$C$7</f>
        <v>0.57000538957227553</v>
      </c>
      <c r="AA143" s="22">
        <f t="shared" si="3"/>
        <v>0.79282644160969928</v>
      </c>
    </row>
    <row r="144" spans="1:27" x14ac:dyDescent="0.2">
      <c r="A144" s="49">
        <v>42504</v>
      </c>
      <c r="B144" s="21">
        <f>+'2016 Hourly Load - RC2016'!B145/'2016 Hourly Load - RC2016'!$C$7</f>
        <v>0.51907606299956122</v>
      </c>
      <c r="C144" s="21">
        <f>+'2016 Hourly Load - RC2016'!C145/'2016 Hourly Load - RC2016'!$C$7</f>
        <v>0.48342973302409992</v>
      </c>
      <c r="D144" s="21">
        <f>+'2016 Hourly Load - RC2016'!D145/'2016 Hourly Load - RC2016'!$C$7</f>
        <v>0.4566844889789069</v>
      </c>
      <c r="E144" s="21">
        <f>+'2016 Hourly Load - RC2016'!E145/'2016 Hourly Load - RC2016'!$C$7</f>
        <v>0.44110758860093741</v>
      </c>
      <c r="F144" s="21">
        <f>+'2016 Hourly Load - RC2016'!F145/'2016 Hourly Load - RC2016'!$C$7</f>
        <v>0.43812656453938537</v>
      </c>
      <c r="G144" s="21">
        <f>+'2016 Hourly Load - RC2016'!G145/'2016 Hourly Load - RC2016'!$C$7</f>
        <v>0.44635587039944469</v>
      </c>
      <c r="H144" s="21">
        <f>+'2016 Hourly Load - RC2016'!H145/'2016 Hourly Load - RC2016'!$C$7</f>
        <v>0.50790771933233769</v>
      </c>
      <c r="I144" s="21">
        <f>+'2016 Hourly Load - RC2016'!I145/'2016 Hourly Load - RC2016'!$C$7</f>
        <v>0.52848098398248611</v>
      </c>
      <c r="J144" s="21">
        <f>+'2016 Hourly Load - RC2016'!J145/'2016 Hourly Load - RC2016'!$C$7</f>
        <v>0.56765415932654428</v>
      </c>
      <c r="K144" s="21">
        <f>+'2016 Hourly Load - RC2016'!K145/'2016 Hourly Load - RC2016'!$C$7</f>
        <v>0.62471347903991514</v>
      </c>
      <c r="L144" s="21">
        <f>+'2016 Hourly Load - RC2016'!L145/'2016 Hourly Load - RC2016'!$C$7</f>
        <v>0.67320760285812209</v>
      </c>
      <c r="M144" s="21">
        <f>+'2016 Hourly Load - RC2016'!M145/'2016 Hourly Load - RC2016'!$C$7</f>
        <v>0.71792296378140397</v>
      </c>
      <c r="N144" s="21">
        <f>+'2016 Hourly Load - RC2016'!N145/'2016 Hourly Load - RC2016'!$C$7</f>
        <v>0.74958059958999967</v>
      </c>
      <c r="O144" s="21">
        <f>+'2016 Hourly Load - RC2016'!O145/'2016 Hourly Load - RC2016'!$C$7</f>
        <v>0.76952407042432724</v>
      </c>
      <c r="P144" s="21">
        <f>+'2016 Hourly Load - RC2016'!P145/'2016 Hourly Load - RC2016'!$C$7</f>
        <v>0.78354747938993852</v>
      </c>
      <c r="Q144" s="21">
        <f>+'2016 Hourly Load - RC2016'!Q145/'2016 Hourly Load - RC2016'!$C$7</f>
        <v>0.78312761684605792</v>
      </c>
      <c r="R144" s="21">
        <f>+'2016 Hourly Load - RC2016'!R145/'2016 Hourly Load - RC2016'!$C$7</f>
        <v>0.77905495017041637</v>
      </c>
      <c r="S144" s="21">
        <f>+'2016 Hourly Load - RC2016'!S145/'2016 Hourly Load - RC2016'!$C$7</f>
        <v>0.7702378367489241</v>
      </c>
      <c r="T144" s="21">
        <f>+'2016 Hourly Load - RC2016'!T145/'2016 Hourly Load - RC2016'!$C$7</f>
        <v>0.74626368549334299</v>
      </c>
      <c r="U144" s="21">
        <f>+'2016 Hourly Load - RC2016'!U145/'2016 Hourly Load - RC2016'!$C$7</f>
        <v>0.71779700501823973</v>
      </c>
      <c r="V144" s="21">
        <f>+'2016 Hourly Load - RC2016'!V145/'2016 Hourly Load - RC2016'!$C$7</f>
        <v>0.71985433148325462</v>
      </c>
      <c r="W144" s="21">
        <f>+'2016 Hourly Load - RC2016'!W145/'2016 Hourly Load - RC2016'!$C$7</f>
        <v>0.68542560288504706</v>
      </c>
      <c r="X144" s="21">
        <f>+'2016 Hourly Load - RC2016'!X145/'2016 Hourly Load - RC2016'!$C$7</f>
        <v>0.63029765087352685</v>
      </c>
      <c r="Y144" s="21">
        <f>+'2016 Hourly Load - RC2016'!Y145/'2016 Hourly Load - RC2016'!$C$7</f>
        <v>0.56547087409836527</v>
      </c>
      <c r="AA144" s="22">
        <f t="shared" si="3"/>
        <v>0.78354747938993852</v>
      </c>
    </row>
    <row r="145" spans="1:27" x14ac:dyDescent="0.2">
      <c r="A145" s="49">
        <v>42505</v>
      </c>
      <c r="B145" s="21">
        <f>+'2016 Hourly Load - RC2016'!B146/'2016 Hourly Load - RC2016'!$C$7</f>
        <v>0.50929326572714362</v>
      </c>
      <c r="C145" s="21">
        <f>+'2016 Hourly Load - RC2016'!C146/'2016 Hourly Load - RC2016'!$C$7</f>
        <v>0.4722613893568765</v>
      </c>
      <c r="D145" s="21">
        <f>+'2016 Hourly Load - RC2016'!D146/'2016 Hourly Load - RC2016'!$C$7</f>
        <v>0.44727956799598195</v>
      </c>
      <c r="E145" s="21">
        <f>+'2016 Hourly Load - RC2016'!E146/'2016 Hourly Load - RC2016'!$C$7</f>
        <v>0.43355006281108699</v>
      </c>
      <c r="F145" s="21">
        <f>+'2016 Hourly Load - RC2016'!F146/'2016 Hourly Load - RC2016'!$C$7</f>
        <v>0.43304622775843032</v>
      </c>
      <c r="G145" s="21">
        <f>+'2016 Hourly Load - RC2016'!G146/'2016 Hourly Load - RC2016'!$C$7</f>
        <v>0.45294771233836983</v>
      </c>
      <c r="H145" s="21">
        <f>+'2016 Hourly Load - RC2016'!H146/'2016 Hourly Load - RC2016'!$C$7</f>
        <v>0.49850279834941275</v>
      </c>
      <c r="I145" s="21">
        <f>+'2016 Hourly Load - RC2016'!I146/'2016 Hourly Load - RC2016'!$C$7</f>
        <v>0.52361057847347148</v>
      </c>
      <c r="J145" s="21">
        <f>+'2016 Hourly Load - RC2016'!J146/'2016 Hourly Load - RC2016'!$C$7</f>
        <v>0.55656978816809699</v>
      </c>
      <c r="K145" s="21">
        <f>+'2016 Hourly Load - RC2016'!K146/'2016 Hourly Load - RC2016'!$C$7</f>
        <v>0.61077404258307977</v>
      </c>
      <c r="L145" s="21">
        <f>+'2016 Hourly Load - RC2016'!L146/'2016 Hourly Load - RC2016'!$C$7</f>
        <v>0.65813453753280926</v>
      </c>
      <c r="M145" s="21">
        <f>+'2016 Hourly Load - RC2016'!M146/'2016 Hourly Load - RC2016'!$C$7</f>
        <v>0.68273848260421133</v>
      </c>
      <c r="N145" s="21">
        <f>+'2016 Hourly Load - RC2016'!N146/'2016 Hourly Load - RC2016'!$C$7</f>
        <v>0.69184949980641985</v>
      </c>
      <c r="O145" s="21">
        <f>+'2016 Hourly Load - RC2016'!O146/'2016 Hourly Load - RC2016'!$C$7</f>
        <v>0.69004409086773333</v>
      </c>
      <c r="P145" s="21">
        <f>+'2016 Hourly Load - RC2016'!P146/'2016 Hourly Load - RC2016'!$C$7</f>
        <v>0.67543287434068922</v>
      </c>
      <c r="Q145" s="21">
        <f>+'2016 Hourly Load - RC2016'!Q146/'2016 Hourly Load - RC2016'!$C$7</f>
        <v>0.65838645505913762</v>
      </c>
      <c r="R145" s="21">
        <f>+'2016 Hourly Load - RC2016'!R146/'2016 Hourly Load - RC2016'!$C$7</f>
        <v>0.65372598082206324</v>
      </c>
      <c r="S145" s="21">
        <f>+'2016 Hourly Load - RC2016'!S146/'2016 Hourly Load - RC2016'!$C$7</f>
        <v>0.65305420075185427</v>
      </c>
      <c r="T145" s="21">
        <f>+'2016 Hourly Load - RC2016'!T146/'2016 Hourly Load - RC2016'!$C$7</f>
        <v>0.64411112856719799</v>
      </c>
      <c r="U145" s="21">
        <f>+'2016 Hourly Load - RC2016'!U146/'2016 Hourly Load - RC2016'!$C$7</f>
        <v>0.62941593953137753</v>
      </c>
      <c r="V145" s="21">
        <f>+'2016 Hourly Load - RC2016'!V146/'2016 Hourly Load - RC2016'!$C$7</f>
        <v>0.62941593953137753</v>
      </c>
      <c r="W145" s="21">
        <f>+'2016 Hourly Load - RC2016'!W146/'2016 Hourly Load - RC2016'!$C$7</f>
        <v>0.60594562332845314</v>
      </c>
      <c r="X145" s="21">
        <f>+'2016 Hourly Load - RC2016'!X146/'2016 Hourly Load - RC2016'!$C$7</f>
        <v>0.55698965071197759</v>
      </c>
      <c r="Y145" s="21">
        <f>+'2016 Hourly Load - RC2016'!Y146/'2016 Hourly Load - RC2016'!$C$7</f>
        <v>0.50244950626189022</v>
      </c>
      <c r="AA145" s="22">
        <f t="shared" si="3"/>
        <v>0.69184949980641985</v>
      </c>
    </row>
    <row r="146" spans="1:27" x14ac:dyDescent="0.2">
      <c r="A146" s="49">
        <v>42506</v>
      </c>
      <c r="B146" s="21">
        <f>+'2016 Hourly Load - RC2016'!B147/'2016 Hourly Load - RC2016'!$C$7</f>
        <v>0.45248586354010117</v>
      </c>
      <c r="C146" s="21">
        <f>+'2016 Hourly Load - RC2016'!C147/'2016 Hourly Load - RC2016'!$C$7</f>
        <v>0.42066028271395323</v>
      </c>
      <c r="D146" s="21">
        <f>+'2016 Hourly Load - RC2016'!D147/'2016 Hourly Load - RC2016'!$C$7</f>
        <v>0.40012900431819282</v>
      </c>
      <c r="E146" s="21">
        <f>+'2016 Hourly Load - RC2016'!E147/'2016 Hourly Load - RC2016'!$C$7</f>
        <v>0.38711326545789482</v>
      </c>
      <c r="F146" s="21">
        <f>+'2016 Hourly Load - RC2016'!F147/'2016 Hourly Load - RC2016'!$C$7</f>
        <v>0.38513991150165616</v>
      </c>
      <c r="G146" s="21">
        <f>+'2016 Hourly Load - RC2016'!G147/'2016 Hourly Load - RC2016'!$C$7</f>
        <v>0.40793844763437159</v>
      </c>
      <c r="H146" s="21">
        <f>+'2016 Hourly Load - RC2016'!H147/'2016 Hourly Load - RC2016'!$C$7</f>
        <v>0.45500503880338466</v>
      </c>
      <c r="I146" s="21">
        <f>+'2016 Hourly Load - RC2016'!I147/'2016 Hourly Load - RC2016'!$C$7</f>
        <v>0.47562028970792108</v>
      </c>
      <c r="J146" s="21">
        <f>+'2016 Hourly Load - RC2016'!J147/'2016 Hourly Load - RC2016'!$C$7</f>
        <v>0.49094527255956227</v>
      </c>
      <c r="K146" s="21">
        <f>+'2016 Hourly Load - RC2016'!K147/'2016 Hourly Load - RC2016'!$C$7</f>
        <v>0.5185722279469045</v>
      </c>
      <c r="L146" s="21">
        <f>+'2016 Hourly Load - RC2016'!L147/'2016 Hourly Load - RC2016'!$C$7</f>
        <v>0.54208453040421689</v>
      </c>
      <c r="M146" s="21">
        <f>+'2016 Hourly Load - RC2016'!M147/'2016 Hourly Load - RC2016'!$C$7</f>
        <v>0.55866910088749988</v>
      </c>
      <c r="N146" s="21">
        <f>+'2016 Hourly Load - RC2016'!N147/'2016 Hourly Load - RC2016'!$C$7</f>
        <v>0.56605868165979811</v>
      </c>
      <c r="O146" s="21">
        <f>+'2016 Hourly Load - RC2016'!O147/'2016 Hourly Load - RC2016'!$C$7</f>
        <v>0.57109703218636509</v>
      </c>
      <c r="P146" s="21">
        <f>+'2016 Hourly Load - RC2016'!P147/'2016 Hourly Load - RC2016'!$C$7</f>
        <v>0.58150962327460343</v>
      </c>
      <c r="Q146" s="21">
        <f>+'2016 Hourly Load - RC2016'!Q147/'2016 Hourly Load - RC2016'!$C$7</f>
        <v>0.58747167139770762</v>
      </c>
      <c r="R146" s="21">
        <f>+'2016 Hourly Load - RC2016'!R147/'2016 Hourly Load - RC2016'!$C$7</f>
        <v>0.59414748584540888</v>
      </c>
      <c r="S146" s="21">
        <f>+'2016 Hourly Load - RC2016'!S147/'2016 Hourly Load - RC2016'!$C$7</f>
        <v>0.58717776761699125</v>
      </c>
      <c r="T146" s="21">
        <f>+'2016 Hourly Load - RC2016'!T147/'2016 Hourly Load - RC2016'!$C$7</f>
        <v>0.56891374695818597</v>
      </c>
      <c r="U146" s="21">
        <f>+'2016 Hourly Load - RC2016'!U147/'2016 Hourly Load - RC2016'!$C$7</f>
        <v>0.54514952697454511</v>
      </c>
      <c r="V146" s="21">
        <f>+'2016 Hourly Load - RC2016'!V147/'2016 Hourly Load - RC2016'!$C$7</f>
        <v>0.53524077093896349</v>
      </c>
      <c r="W146" s="21">
        <f>+'2016 Hourly Load - RC2016'!W147/'2016 Hourly Load - RC2016'!$C$7</f>
        <v>0.51374380869227776</v>
      </c>
      <c r="X146" s="21">
        <f>+'2016 Hourly Load - RC2016'!X147/'2016 Hourly Load - RC2016'!$C$7</f>
        <v>0.47721576737466731</v>
      </c>
      <c r="Y146" s="21">
        <f>+'2016 Hourly Load - RC2016'!Y147/'2016 Hourly Load - RC2016'!$C$7</f>
        <v>0.43052705249514683</v>
      </c>
      <c r="AA146" s="22">
        <f t="shared" si="3"/>
        <v>0.59414748584540888</v>
      </c>
    </row>
    <row r="147" spans="1:27" x14ac:dyDescent="0.2">
      <c r="A147" s="49">
        <v>42507</v>
      </c>
      <c r="B147" s="21">
        <f>+'2016 Hourly Load - RC2016'!B148/'2016 Hourly Load - RC2016'!$C$7</f>
        <v>0.38576970531747701</v>
      </c>
      <c r="C147" s="21">
        <f>+'2016 Hourly Load - RC2016'!C148/'2016 Hourly Load - RC2016'!$C$7</f>
        <v>0.35616939597389607</v>
      </c>
      <c r="D147" s="21">
        <f>+'2016 Hourly Load - RC2016'!D148/'2016 Hourly Load - RC2016'!$C$7</f>
        <v>0.33572209008691184</v>
      </c>
      <c r="E147" s="21">
        <f>+'2016 Hourly Load - RC2016'!E148/'2016 Hourly Load - RC2016'!$C$7</f>
        <v>0.32417587013019589</v>
      </c>
      <c r="F147" s="21">
        <f>+'2016 Hourly Load - RC2016'!F148/'2016 Hourly Load - RC2016'!$C$7</f>
        <v>0.32069101101598707</v>
      </c>
      <c r="G147" s="21">
        <f>+'2016 Hourly Load - RC2016'!G148/'2016 Hourly Load - RC2016'!$C$7</f>
        <v>0.32463771892846449</v>
      </c>
      <c r="H147" s="21">
        <f>+'2016 Hourly Load - RC2016'!H148/'2016 Hourly Load - RC2016'!$C$7</f>
        <v>0.33710763648171771</v>
      </c>
      <c r="I147" s="21">
        <f>+'2016 Hourly Load - RC2016'!I148/'2016 Hourly Load - RC2016'!$C$7</f>
        <v>0.3607458977021944</v>
      </c>
      <c r="J147" s="21">
        <f>+'2016 Hourly Load - RC2016'!J148/'2016 Hourly Load - RC2016'!$C$7</f>
        <v>0.41058358166081926</v>
      </c>
      <c r="K147" s="21">
        <f>+'2016 Hourly Load - RC2016'!K148/'2016 Hourly Load - RC2016'!$C$7</f>
        <v>0.4622266745581306</v>
      </c>
      <c r="L147" s="21">
        <f>+'2016 Hourly Load - RC2016'!L148/'2016 Hourly Load - RC2016'!$C$7</f>
        <v>0.50404498392863639</v>
      </c>
      <c r="M147" s="21">
        <f>+'2016 Hourly Load - RC2016'!M148/'2016 Hourly Load - RC2016'!$C$7</f>
        <v>0.53587056475478434</v>
      </c>
      <c r="N147" s="21">
        <f>+'2016 Hourly Load - RC2016'!N148/'2016 Hourly Load - RC2016'!$C$7</f>
        <v>0.55900499092260425</v>
      </c>
      <c r="O147" s="21">
        <f>+'2016 Hourly Load - RC2016'!O148/'2016 Hourly Load - RC2016'!$C$7</f>
        <v>0.5801240768797975</v>
      </c>
      <c r="P147" s="21">
        <f>+'2016 Hourly Load - RC2016'!P148/'2016 Hourly Load - RC2016'!$C$7</f>
        <v>0.60036145149484144</v>
      </c>
      <c r="Q147" s="21">
        <f>+'2016 Hourly Load - RC2016'!Q148/'2016 Hourly Load - RC2016'!$C$7</f>
        <v>0.61627424190791547</v>
      </c>
      <c r="R147" s="21">
        <f>+'2016 Hourly Load - RC2016'!R148/'2016 Hourly Load - RC2016'!$C$7</f>
        <v>0.62626697045227331</v>
      </c>
      <c r="S147" s="21">
        <f>+'2016 Hourly Load - RC2016'!S148/'2016 Hourly Load - RC2016'!$C$7</f>
        <v>0.62437758900481066</v>
      </c>
      <c r="T147" s="21">
        <f>+'2016 Hourly Load - RC2016'!T148/'2016 Hourly Load - RC2016'!$C$7</f>
        <v>0.60590363707406514</v>
      </c>
      <c r="U147" s="21">
        <f>+'2016 Hourly Load - RC2016'!U148/'2016 Hourly Load - RC2016'!$C$7</f>
        <v>0.57416202875669331</v>
      </c>
      <c r="V147" s="21">
        <f>+'2016 Hourly Load - RC2016'!V148/'2016 Hourly Load - RC2016'!$C$7</f>
        <v>0.56463114901060407</v>
      </c>
      <c r="W147" s="21">
        <f>+'2016 Hourly Load - RC2016'!W148/'2016 Hourly Load - RC2016'!$C$7</f>
        <v>0.54607322457108243</v>
      </c>
      <c r="X147" s="21">
        <f>+'2016 Hourly Load - RC2016'!X148/'2016 Hourly Load - RC2016'!$C$7</f>
        <v>0.50648018668314376</v>
      </c>
      <c r="Y147" s="21">
        <f>+'2016 Hourly Load - RC2016'!Y148/'2016 Hourly Load - RC2016'!$C$7</f>
        <v>0.4622266745581306</v>
      </c>
      <c r="AA147" s="22">
        <f t="shared" si="3"/>
        <v>0.62626697045227331</v>
      </c>
    </row>
    <row r="148" spans="1:27" x14ac:dyDescent="0.2">
      <c r="A148" s="49">
        <v>42508</v>
      </c>
      <c r="B148" s="21">
        <f>+'2016 Hourly Load - RC2016'!B149/'2016 Hourly Load - RC2016'!$C$7</f>
        <v>0.419064805047207</v>
      </c>
      <c r="C148" s="21">
        <f>+'2016 Hourly Load - RC2016'!C149/'2016 Hourly Load - RC2016'!$C$7</f>
        <v>0.38639949913329791</v>
      </c>
      <c r="D148" s="21">
        <f>+'2016 Hourly Load - RC2016'!D149/'2016 Hourly Load - RC2016'!$C$7</f>
        <v>0.36368493550935849</v>
      </c>
      <c r="E148" s="21">
        <f>+'2016 Hourly Load - RC2016'!E149/'2016 Hourly Load - RC2016'!$C$7</f>
        <v>0.34823399389455312</v>
      </c>
      <c r="F148" s="21">
        <f>+'2016 Hourly Load - RC2016'!F149/'2016 Hourly Load - RC2016'!$C$7</f>
        <v>0.34126427566613549</v>
      </c>
      <c r="G148" s="21">
        <f>+'2016 Hourly Load - RC2016'!G149/'2016 Hourly Load - RC2016'!$C$7</f>
        <v>0.34269180831532947</v>
      </c>
      <c r="H148" s="21">
        <f>+'2016 Hourly Load - RC2016'!H149/'2016 Hourly Load - RC2016'!$C$7</f>
        <v>0.34693242000852331</v>
      </c>
      <c r="I148" s="21">
        <f>+'2016 Hourly Load - RC2016'!I149/'2016 Hourly Load - RC2016'!$C$7</f>
        <v>0.3660781520094778</v>
      </c>
      <c r="J148" s="21">
        <f>+'2016 Hourly Load - RC2016'!J149/'2016 Hourly Load - RC2016'!$C$7</f>
        <v>0.4192747363191473</v>
      </c>
      <c r="K148" s="21">
        <f>+'2016 Hourly Load - RC2016'!K149/'2016 Hourly Load - RC2016'!$C$7</f>
        <v>0.4801548051818314</v>
      </c>
      <c r="L148" s="21">
        <f>+'2016 Hourly Load - RC2016'!L149/'2016 Hourly Load - RC2016'!$C$7</f>
        <v>0.52848098398248611</v>
      </c>
      <c r="M148" s="21">
        <f>+'2016 Hourly Load - RC2016'!M149/'2016 Hourly Load - RC2016'!$C$7</f>
        <v>0.56484108028254443</v>
      </c>
      <c r="N148" s="21">
        <f>+'2016 Hourly Load - RC2016'!N149/'2016 Hourly Load - RC2016'!$C$7</f>
        <v>0.59486125217000585</v>
      </c>
      <c r="O148" s="21">
        <f>+'2016 Hourly Load - RC2016'!O149/'2016 Hourly Load - RC2016'!$C$7</f>
        <v>0.61908732095191532</v>
      </c>
      <c r="P148" s="21">
        <f>+'2016 Hourly Load - RC2016'!P149/'2016 Hourly Load - RC2016'!$C$7</f>
        <v>0.64092017323370554</v>
      </c>
      <c r="Q148" s="21">
        <f>+'2016 Hourly Load - RC2016'!Q149/'2016 Hourly Load - RC2016'!$C$7</f>
        <v>0.65670700488361533</v>
      </c>
      <c r="R148" s="21">
        <f>+'2016 Hourly Load - RC2016'!R149/'2016 Hourly Load - RC2016'!$C$7</f>
        <v>0.66804329356839098</v>
      </c>
      <c r="S148" s="21">
        <f>+'2016 Hourly Load - RC2016'!S149/'2016 Hourly Load - RC2016'!$C$7</f>
        <v>0.66548213205071938</v>
      </c>
      <c r="T148" s="21">
        <f>+'2016 Hourly Load - RC2016'!T149/'2016 Hourly Load - RC2016'!$C$7</f>
        <v>0.64415311482158599</v>
      </c>
      <c r="U148" s="21">
        <f>+'2016 Hourly Load - RC2016'!U149/'2016 Hourly Load - RC2016'!$C$7</f>
        <v>0.61379705289901998</v>
      </c>
      <c r="V148" s="21">
        <f>+'2016 Hourly Load - RC2016'!V149/'2016 Hourly Load - RC2016'!$C$7</f>
        <v>0.61031219378481127</v>
      </c>
      <c r="W148" s="21">
        <f>+'2016 Hourly Load - RC2016'!W149/'2016 Hourly Load - RC2016'!$C$7</f>
        <v>0.58772358892403598</v>
      </c>
      <c r="X148" s="21">
        <f>+'2016 Hourly Load - RC2016'!X149/'2016 Hourly Load - RC2016'!$C$7</f>
        <v>0.53906152008827679</v>
      </c>
      <c r="Y148" s="21">
        <f>+'2016 Hourly Load - RC2016'!Y149/'2016 Hourly Load - RC2016'!$C$7</f>
        <v>0.48086857150642837</v>
      </c>
      <c r="AA148" s="22">
        <f t="shared" si="3"/>
        <v>0.66804329356839098</v>
      </c>
    </row>
    <row r="149" spans="1:27" x14ac:dyDescent="0.2">
      <c r="A149" s="49">
        <v>42509</v>
      </c>
      <c r="B149" s="21">
        <f>+'2016 Hourly Load - RC2016'!B150/'2016 Hourly Load - RC2016'!$C$7</f>
        <v>0.42964534115299757</v>
      </c>
      <c r="C149" s="21">
        <f>+'2016 Hourly Load - RC2016'!C150/'2016 Hourly Load - RC2016'!$C$7</f>
        <v>0.39425092870386469</v>
      </c>
      <c r="D149" s="21">
        <f>+'2016 Hourly Load - RC2016'!D150/'2016 Hourly Load - RC2016'!$C$7</f>
        <v>0.37204020013258199</v>
      </c>
      <c r="E149" s="21">
        <f>+'2016 Hourly Load - RC2016'!E150/'2016 Hourly Load - RC2016'!$C$7</f>
        <v>0.36108178773729888</v>
      </c>
      <c r="F149" s="21">
        <f>+'2016 Hourly Load - RC2016'!F150/'2016 Hourly Load - RC2016'!$C$7</f>
        <v>0.3615856227899556</v>
      </c>
      <c r="G149" s="21">
        <f>+'2016 Hourly Load - RC2016'!G150/'2016 Hourly Load - RC2016'!$C$7</f>
        <v>0.38299861252786516</v>
      </c>
      <c r="H149" s="21">
        <f>+'2016 Hourly Load - RC2016'!H150/'2016 Hourly Load - RC2016'!$C$7</f>
        <v>0.42855369853890807</v>
      </c>
      <c r="I149" s="21">
        <f>+'2016 Hourly Load - RC2016'!I150/'2016 Hourly Load - RC2016'!$C$7</f>
        <v>0.45517298382093691</v>
      </c>
      <c r="J149" s="21">
        <f>+'2016 Hourly Load - RC2016'!J150/'2016 Hourly Load - RC2016'!$C$7</f>
        <v>0.49459807669132333</v>
      </c>
      <c r="K149" s="21">
        <f>+'2016 Hourly Load - RC2016'!K150/'2016 Hourly Load - RC2016'!$C$7</f>
        <v>0.54103487404451556</v>
      </c>
      <c r="L149" s="21">
        <f>+'2016 Hourly Load - RC2016'!L150/'2016 Hourly Load - RC2016'!$C$7</f>
        <v>0.5839448260291108</v>
      </c>
      <c r="M149" s="21">
        <f>+'2016 Hourly Load - RC2016'!M150/'2016 Hourly Load - RC2016'!$C$7</f>
        <v>0.62017896356600488</v>
      </c>
      <c r="N149" s="21">
        <f>+'2016 Hourly Load - RC2016'!N150/'2016 Hourly Load - RC2016'!$C$7</f>
        <v>0.65082892926928715</v>
      </c>
      <c r="O149" s="21">
        <f>+'2016 Hourly Load - RC2016'!O150/'2016 Hourly Load - RC2016'!$C$7</f>
        <v>0.68110101868307693</v>
      </c>
      <c r="P149" s="21">
        <f>+'2016 Hourly Load - RC2016'!P150/'2016 Hourly Load - RC2016'!$C$7</f>
        <v>0.70129640704373286</v>
      </c>
      <c r="Q149" s="21">
        <f>+'2016 Hourly Load - RC2016'!Q150/'2016 Hourly Load - RC2016'!$C$7</f>
        <v>0.72073604282540371</v>
      </c>
      <c r="R149" s="21">
        <f>+'2016 Hourly Load - RC2016'!R150/'2016 Hourly Load - RC2016'!$C$7</f>
        <v>0.73123260642241827</v>
      </c>
      <c r="S149" s="21">
        <f>+'2016 Hourly Load - RC2016'!S150/'2016 Hourly Load - RC2016'!$C$7</f>
        <v>0.72955315624689598</v>
      </c>
      <c r="T149" s="21">
        <f>+'2016 Hourly Load - RC2016'!T150/'2016 Hourly Load - RC2016'!$C$7</f>
        <v>0.7121288606758519</v>
      </c>
      <c r="U149" s="21">
        <f>+'2016 Hourly Load - RC2016'!U150/'2016 Hourly Load - RC2016'!$C$7</f>
        <v>0.67820396713030107</v>
      </c>
      <c r="V149" s="21">
        <f>+'2016 Hourly Load - RC2016'!V150/'2016 Hourly Load - RC2016'!$C$7</f>
        <v>0.66623788462970446</v>
      </c>
      <c r="W149" s="21">
        <f>+'2016 Hourly Load - RC2016'!W150/'2016 Hourly Load - RC2016'!$C$7</f>
        <v>0.63487415260182511</v>
      </c>
      <c r="X149" s="21">
        <f>+'2016 Hourly Load - RC2016'!X150/'2016 Hourly Load - RC2016'!$C$7</f>
        <v>0.57878051673937958</v>
      </c>
      <c r="Y149" s="21">
        <f>+'2016 Hourly Load - RC2016'!Y150/'2016 Hourly Load - RC2016'!$C$7</f>
        <v>0.51181244099042711</v>
      </c>
      <c r="AA149" s="22">
        <f t="shared" si="3"/>
        <v>0.73123260642241827</v>
      </c>
    </row>
    <row r="150" spans="1:27" x14ac:dyDescent="0.2">
      <c r="A150" s="49">
        <v>42510</v>
      </c>
      <c r="B150" s="21">
        <f>+'2016 Hourly Load - RC2016'!B151/'2016 Hourly Load - RC2016'!$C$7</f>
        <v>0.45563483261920557</v>
      </c>
      <c r="C150" s="21">
        <f>+'2016 Hourly Load - RC2016'!C151/'2016 Hourly Load - RC2016'!$C$7</f>
        <v>0.41709145109096829</v>
      </c>
      <c r="D150" s="21">
        <f>+'2016 Hourly Load - RC2016'!D151/'2016 Hourly Load - RC2016'!$C$7</f>
        <v>0.39479675001090947</v>
      </c>
      <c r="E150" s="21">
        <f>+'2016 Hourly Load - RC2016'!E151/'2016 Hourly Load - RC2016'!$C$7</f>
        <v>0.38119320358917869</v>
      </c>
      <c r="F150" s="21">
        <f>+'2016 Hourly Load - RC2016'!F151/'2016 Hourly Load - RC2016'!$C$7</f>
        <v>0.37728848193108927</v>
      </c>
      <c r="G150" s="21">
        <f>+'2016 Hourly Load - RC2016'!G151/'2016 Hourly Load - RC2016'!$C$7</f>
        <v>0.39538455757234225</v>
      </c>
      <c r="H150" s="21">
        <f>+'2016 Hourly Load - RC2016'!H151/'2016 Hourly Load - RC2016'!$C$7</f>
        <v>0.43808457828499731</v>
      </c>
      <c r="I150" s="21">
        <f>+'2016 Hourly Load - RC2016'!I151/'2016 Hourly Load - RC2016'!$C$7</f>
        <v>0.46953228282165271</v>
      </c>
      <c r="J150" s="21">
        <f>+'2016 Hourly Load - RC2016'!J151/'2016 Hourly Load - RC2016'!$C$7</f>
        <v>0.50845354063938242</v>
      </c>
      <c r="K150" s="21">
        <f>+'2016 Hourly Load - RC2016'!K151/'2016 Hourly Load - RC2016'!$C$7</f>
        <v>0.55581403558911191</v>
      </c>
      <c r="L150" s="21">
        <f>+'2016 Hourly Load - RC2016'!L151/'2016 Hourly Load - RC2016'!$C$7</f>
        <v>0.60199891541597572</v>
      </c>
      <c r="M150" s="21">
        <f>+'2016 Hourly Load - RC2016'!M151/'2016 Hourly Load - RC2016'!$C$7</f>
        <v>0.63957661309328762</v>
      </c>
      <c r="N150" s="21">
        <f>+'2016 Hourly Load - RC2016'!N151/'2016 Hourly Load - RC2016'!$C$7</f>
        <v>0.66938685370880879</v>
      </c>
      <c r="O150" s="21">
        <f>+'2016 Hourly Load - RC2016'!O151/'2016 Hourly Load - RC2016'!$C$7</f>
        <v>0.69407477128898687</v>
      </c>
      <c r="P150" s="21">
        <f>+'2016 Hourly Load - RC2016'!P151/'2016 Hourly Load - RC2016'!$C$7</f>
        <v>0.71154105311441906</v>
      </c>
      <c r="Q150" s="21">
        <f>+'2016 Hourly Load - RC2016'!Q151/'2016 Hourly Load - RC2016'!$C$7</f>
        <v>0.72552247582564244</v>
      </c>
      <c r="R150" s="21">
        <f>+'2016 Hourly Load - RC2016'!R151/'2016 Hourly Load - RC2016'!$C$7</f>
        <v>0.73366780917692564</v>
      </c>
      <c r="S150" s="21">
        <f>+'2016 Hourly Load - RC2016'!S151/'2016 Hourly Load - RC2016'!$C$7</f>
        <v>0.7300569912995527</v>
      </c>
      <c r="T150" s="21">
        <f>+'2016 Hourly Load - RC2016'!T151/'2016 Hourly Load - RC2016'!$C$7</f>
        <v>0.71523584350056824</v>
      </c>
      <c r="U150" s="21">
        <f>+'2016 Hourly Load - RC2016'!U151/'2016 Hourly Load - RC2016'!$C$7</f>
        <v>0.68038725235848008</v>
      </c>
      <c r="V150" s="21">
        <f>+'2016 Hourly Load - RC2016'!V151/'2016 Hourly Load - RC2016'!$C$7</f>
        <v>0.66968075748952527</v>
      </c>
      <c r="W150" s="21">
        <f>+'2016 Hourly Load - RC2016'!W151/'2016 Hourly Load - RC2016'!$C$7</f>
        <v>0.63495812511060123</v>
      </c>
      <c r="X150" s="21">
        <f>+'2016 Hourly Load - RC2016'!X151/'2016 Hourly Load - RC2016'!$C$7</f>
        <v>0.57726901158140953</v>
      </c>
      <c r="Y150" s="21">
        <f>+'2016 Hourly Load - RC2016'!Y151/'2016 Hourly Load - RC2016'!$C$7</f>
        <v>0.51282011109574055</v>
      </c>
      <c r="AA150" s="22">
        <f t="shared" si="3"/>
        <v>0.73366780917692564</v>
      </c>
    </row>
    <row r="151" spans="1:27" x14ac:dyDescent="0.2">
      <c r="A151" s="49">
        <v>42511</v>
      </c>
      <c r="B151" s="21">
        <f>+'2016 Hourly Load - RC2016'!B152/'2016 Hourly Load - RC2016'!$C$7</f>
        <v>0.45660051647013078</v>
      </c>
      <c r="C151" s="21">
        <f>+'2016 Hourly Load - RC2016'!C152/'2016 Hourly Load - RC2016'!$C$7</f>
        <v>0.4175532998892369</v>
      </c>
      <c r="D151" s="21">
        <f>+'2016 Hourly Load - RC2016'!D152/'2016 Hourly Load - RC2016'!$C$7</f>
        <v>0.39269743729150652</v>
      </c>
      <c r="E151" s="21">
        <f>+'2016 Hourly Load - RC2016'!E152/'2016 Hourly Load - RC2016'!$C$7</f>
        <v>0.37674266062404449</v>
      </c>
      <c r="F151" s="21">
        <f>+'2016 Hourly Load - RC2016'!F152/'2016 Hourly Load - RC2016'!$C$7</f>
        <v>0.37237609016768647</v>
      </c>
      <c r="G151" s="21">
        <f>+'2016 Hourly Load - RC2016'!G152/'2016 Hourly Load - RC2016'!$C$7</f>
        <v>0.39051415206332751</v>
      </c>
      <c r="H151" s="21">
        <f>+'2016 Hourly Load - RC2016'!H152/'2016 Hourly Load - RC2016'!$C$7</f>
        <v>0.43459971917078849</v>
      </c>
      <c r="I151" s="21">
        <f>+'2016 Hourly Load - RC2016'!I152/'2016 Hourly Load - RC2016'!$C$7</f>
        <v>0.46512372611090663</v>
      </c>
      <c r="J151" s="21">
        <f>+'2016 Hourly Load - RC2016'!J152/'2016 Hourly Load - RC2016'!$C$7</f>
        <v>0.49951046845472613</v>
      </c>
      <c r="K151" s="21">
        <f>+'2016 Hourly Load - RC2016'!K152/'2016 Hourly Load - RC2016'!$C$7</f>
        <v>0.54275631047442585</v>
      </c>
      <c r="L151" s="21">
        <f>+'2016 Hourly Load - RC2016'!L152/'2016 Hourly Load - RC2016'!$C$7</f>
        <v>0.58512044115197637</v>
      </c>
      <c r="M151" s="21">
        <f>+'2016 Hourly Load - RC2016'!M152/'2016 Hourly Load - RC2016'!$C$7</f>
        <v>0.62206834501346742</v>
      </c>
      <c r="N151" s="21">
        <f>+'2016 Hourly Load - RC2016'!N152/'2016 Hourly Load - RC2016'!$C$7</f>
        <v>0.65271831071674979</v>
      </c>
      <c r="O151" s="21">
        <f>+'2016 Hourly Load - RC2016'!O152/'2016 Hourly Load - RC2016'!$C$7</f>
        <v>0.68534163037627094</v>
      </c>
      <c r="P151" s="21">
        <f>+'2016 Hourly Load - RC2016'!P152/'2016 Hourly Load - RC2016'!$C$7</f>
        <v>0.71611755484271733</v>
      </c>
      <c r="Q151" s="21">
        <f>+'2016 Hourly Load - RC2016'!Q152/'2016 Hourly Load - RC2016'!$C$7</f>
        <v>0.73694273701919422</v>
      </c>
      <c r="R151" s="21">
        <f>+'2016 Hourly Load - RC2016'!R152/'2016 Hourly Load - RC2016'!$C$7</f>
        <v>0.74949662708122355</v>
      </c>
      <c r="S151" s="21">
        <f>+'2016 Hourly Load - RC2016'!S152/'2016 Hourly Load - RC2016'!$C$7</f>
        <v>0.74433231779149234</v>
      </c>
      <c r="T151" s="21">
        <f>+'2016 Hourly Load - RC2016'!T152/'2016 Hourly Load - RC2016'!$C$7</f>
        <v>0.72270939678164248</v>
      </c>
      <c r="U151" s="21">
        <f>+'2016 Hourly Load - RC2016'!U152/'2016 Hourly Load - RC2016'!$C$7</f>
        <v>0.6864332729903605</v>
      </c>
      <c r="V151" s="21">
        <f>+'2016 Hourly Load - RC2016'!V152/'2016 Hourly Load - RC2016'!$C$7</f>
        <v>0.66963877123513715</v>
      </c>
      <c r="W151" s="21">
        <f>+'2016 Hourly Load - RC2016'!W152/'2016 Hourly Load - RC2016'!$C$7</f>
        <v>0.63903079178624289</v>
      </c>
      <c r="X151" s="21">
        <f>+'2016 Hourly Load - RC2016'!X152/'2016 Hourly Load - RC2016'!$C$7</f>
        <v>0.58218140334481239</v>
      </c>
      <c r="Y151" s="21">
        <f>+'2016 Hourly Load - RC2016'!Y152/'2016 Hourly Load - RC2016'!$C$7</f>
        <v>0.51567517639412841</v>
      </c>
      <c r="AA151" s="22">
        <f t="shared" si="3"/>
        <v>0.74949662708122355</v>
      </c>
    </row>
    <row r="152" spans="1:27" x14ac:dyDescent="0.2">
      <c r="A152" s="49">
        <v>42512</v>
      </c>
      <c r="B152" s="21">
        <f>+'2016 Hourly Load - RC2016'!B153/'2016 Hourly Load - RC2016'!$C$7</f>
        <v>0.45378743742613098</v>
      </c>
      <c r="C152" s="21">
        <f>+'2016 Hourly Load - RC2016'!C153/'2016 Hourly Load - RC2016'!$C$7</f>
        <v>0.41339666070481917</v>
      </c>
      <c r="D152" s="21">
        <f>+'2016 Hourly Load - RC2016'!D153/'2016 Hourly Load - RC2016'!$C$7</f>
        <v>0.38492998022971586</v>
      </c>
      <c r="E152" s="21">
        <f>+'2016 Hourly Load - RC2016'!E153/'2016 Hourly Load - RC2016'!$C$7</f>
        <v>0.37023479119389546</v>
      </c>
      <c r="F152" s="21">
        <f>+'2016 Hourly Load - RC2016'!F153/'2016 Hourly Load - RC2016'!$C$7</f>
        <v>0.36763164342183596</v>
      </c>
      <c r="G152" s="21">
        <f>+'2016 Hourly Load - RC2016'!G153/'2016 Hourly Load - RC2016'!$C$7</f>
        <v>0.38707127920350676</v>
      </c>
      <c r="H152" s="21">
        <f>+'2016 Hourly Load - RC2016'!H153/'2016 Hourly Load - RC2016'!$C$7</f>
        <v>0.43161869510923634</v>
      </c>
      <c r="I152" s="21">
        <f>+'2016 Hourly Load - RC2016'!I153/'2016 Hourly Load - RC2016'!$C$7</f>
        <v>0.46021133434750383</v>
      </c>
      <c r="J152" s="21">
        <f>+'2016 Hourly Load - RC2016'!J153/'2016 Hourly Load - RC2016'!$C$7</f>
        <v>0.5002242347793231</v>
      </c>
      <c r="K152" s="21">
        <f>+'2016 Hourly Load - RC2016'!K153/'2016 Hourly Load - RC2016'!$C$7</f>
        <v>0.54750075722027647</v>
      </c>
      <c r="L152" s="21">
        <f>+'2016 Hourly Load - RC2016'!L153/'2016 Hourly Load - RC2016'!$C$7</f>
        <v>0.59733844117890122</v>
      </c>
      <c r="M152" s="21">
        <f>+'2016 Hourly Load - RC2016'!M153/'2016 Hourly Load - RC2016'!$C$7</f>
        <v>0.64432105983913823</v>
      </c>
      <c r="N152" s="21">
        <f>+'2016 Hourly Load - RC2016'!N153/'2016 Hourly Load - RC2016'!$C$7</f>
        <v>0.68731498433250959</v>
      </c>
      <c r="O152" s="21">
        <f>+'2016 Hourly Load - RC2016'!O153/'2016 Hourly Load - RC2016'!$C$7</f>
        <v>0.72846151363280642</v>
      </c>
      <c r="P152" s="21">
        <f>+'2016 Hourly Load - RC2016'!P153/'2016 Hourly Load - RC2016'!$C$7</f>
        <v>0.75898552057292457</v>
      </c>
      <c r="Q152" s="21">
        <f>+'2016 Hourly Load - RC2016'!Q153/'2016 Hourly Load - RC2016'!$C$7</f>
        <v>0.78459713574964007</v>
      </c>
      <c r="R152" s="21">
        <f>+'2016 Hourly Load - RC2016'!R153/'2016 Hourly Load - RC2016'!$C$7</f>
        <v>0.80059389867149011</v>
      </c>
      <c r="S152" s="21">
        <f>+'2016 Hourly Load - RC2016'!S153/'2016 Hourly Load - RC2016'!$C$7</f>
        <v>0.79568150690808725</v>
      </c>
      <c r="T152" s="21">
        <f>+'2016 Hourly Load - RC2016'!T153/'2016 Hourly Load - RC2016'!$C$7</f>
        <v>0.77284098452098371</v>
      </c>
      <c r="U152" s="21">
        <f>+'2016 Hourly Load - RC2016'!U153/'2016 Hourly Load - RC2016'!$C$7</f>
        <v>0.73236623529089584</v>
      </c>
      <c r="V152" s="21">
        <f>+'2016 Hourly Load - RC2016'!V153/'2016 Hourly Load - RC2016'!$C$7</f>
        <v>0.70918982286868781</v>
      </c>
      <c r="W152" s="21">
        <f>+'2016 Hourly Load - RC2016'!W153/'2016 Hourly Load - RC2016'!$C$7</f>
        <v>0.6788337609461218</v>
      </c>
      <c r="X152" s="21">
        <f>+'2016 Hourly Load - RC2016'!X153/'2016 Hourly Load - RC2016'!$C$7</f>
        <v>0.61362910788146774</v>
      </c>
      <c r="Y152" s="21">
        <f>+'2016 Hourly Load - RC2016'!Y153/'2016 Hourly Load - RC2016'!$C$7</f>
        <v>0.54317617301830645</v>
      </c>
      <c r="AA152" s="22">
        <f t="shared" si="3"/>
        <v>0.80059389867149011</v>
      </c>
    </row>
    <row r="153" spans="1:27" x14ac:dyDescent="0.2">
      <c r="A153" s="49">
        <v>42513</v>
      </c>
      <c r="B153" s="21">
        <f>+'2016 Hourly Load - RC2016'!B154/'2016 Hourly Load - RC2016'!$C$7</f>
        <v>0.4795250113660105</v>
      </c>
      <c r="C153" s="21">
        <f>+'2016 Hourly Load - RC2016'!C154/'2016 Hourly Load - RC2016'!$C$7</f>
        <v>0.43653108687263914</v>
      </c>
      <c r="D153" s="21">
        <f>+'2016 Hourly Load - RC2016'!D154/'2016 Hourly Load - RC2016'!$C$7</f>
        <v>0.40693077752905821</v>
      </c>
      <c r="E153" s="21">
        <f>+'2016 Hourly Load - RC2016'!E154/'2016 Hourly Load - RC2016'!$C$7</f>
        <v>0.38946449570362607</v>
      </c>
      <c r="F153" s="21">
        <f>+'2016 Hourly Load - RC2016'!F154/'2016 Hourly Load - RC2016'!$C$7</f>
        <v>0.38241080496643237</v>
      </c>
      <c r="G153" s="21">
        <f>+'2016 Hourly Load - RC2016'!G154/'2016 Hourly Load - RC2016'!$C$7</f>
        <v>0.39844955414267053</v>
      </c>
      <c r="H153" s="21">
        <f>+'2016 Hourly Load - RC2016'!H154/'2016 Hourly Load - RC2016'!$C$7</f>
        <v>0.43762272948672865</v>
      </c>
      <c r="I153" s="21">
        <f>+'2016 Hourly Load - RC2016'!I154/'2016 Hourly Load - RC2016'!$C$7</f>
        <v>0.47394083953239874</v>
      </c>
      <c r="J153" s="21">
        <f>+'2016 Hourly Load - RC2016'!J154/'2016 Hourly Load - RC2016'!$C$7</f>
        <v>0.52142729324529247</v>
      </c>
      <c r="K153" s="21">
        <f>+'2016 Hourly Load - RC2016'!K154/'2016 Hourly Load - RC2016'!$C$7</f>
        <v>0.5779827779060065</v>
      </c>
      <c r="L153" s="21">
        <f>+'2016 Hourly Load - RC2016'!L154/'2016 Hourly Load - RC2016'!$C$7</f>
        <v>0.63583983645275044</v>
      </c>
      <c r="M153" s="21">
        <f>+'2016 Hourly Load - RC2016'!M154/'2016 Hourly Load - RC2016'!$C$7</f>
        <v>0.69226936235030045</v>
      </c>
      <c r="N153" s="21">
        <f>+'2016 Hourly Load - RC2016'!N154/'2016 Hourly Load - RC2016'!$C$7</f>
        <v>0.73967184355441795</v>
      </c>
      <c r="O153" s="21">
        <f>+'2016 Hourly Load - RC2016'!O154/'2016 Hourly Load - RC2016'!$C$7</f>
        <v>0.78699035224975933</v>
      </c>
      <c r="P153" s="21">
        <f>+'2016 Hourly Load - RC2016'!P154/'2016 Hourly Load - RC2016'!$C$7</f>
        <v>0.82116716332163853</v>
      </c>
      <c r="Q153" s="21">
        <f>+'2016 Hourly Load - RC2016'!Q154/'2016 Hourly Load - RC2016'!$C$7</f>
        <v>0.84346186440169735</v>
      </c>
      <c r="R153" s="21">
        <f>+'2016 Hourly Load - RC2016'!R154/'2016 Hourly Load - RC2016'!$C$7</f>
        <v>0.85059952764766722</v>
      </c>
      <c r="S153" s="21">
        <f>+'2016 Hourly Load - RC2016'!S154/'2016 Hourly Load - RC2016'!$C$7</f>
        <v>0.84094268913841386</v>
      </c>
      <c r="T153" s="21">
        <f>+'2016 Hourly Load - RC2016'!T154/'2016 Hourly Load - RC2016'!$C$7</f>
        <v>0.81096450350534044</v>
      </c>
      <c r="U153" s="21">
        <f>+'2016 Hourly Load - RC2016'!U154/'2016 Hourly Load - RC2016'!$C$7</f>
        <v>0.75873360304659621</v>
      </c>
      <c r="V153" s="21">
        <f>+'2016 Hourly Load - RC2016'!V154/'2016 Hourly Load - RC2016'!$C$7</f>
        <v>0.73664883323847774</v>
      </c>
      <c r="W153" s="21">
        <f>+'2016 Hourly Load - RC2016'!W154/'2016 Hourly Load - RC2016'!$C$7</f>
        <v>0.70520112870182228</v>
      </c>
      <c r="X153" s="21">
        <f>+'2016 Hourly Load - RC2016'!X154/'2016 Hourly Load - RC2016'!$C$7</f>
        <v>0.6497372866551977</v>
      </c>
      <c r="Y153" s="21">
        <f>+'2016 Hourly Load - RC2016'!Y154/'2016 Hourly Load - RC2016'!$C$7</f>
        <v>0.58915112157323002</v>
      </c>
      <c r="AA153" s="22">
        <f t="shared" si="3"/>
        <v>0.85059952764766722</v>
      </c>
    </row>
    <row r="154" spans="1:27" x14ac:dyDescent="0.2">
      <c r="A154" s="49">
        <v>42514</v>
      </c>
      <c r="B154" s="21">
        <f>+'2016 Hourly Load - RC2016'!B155/'2016 Hourly Load - RC2016'!$C$7</f>
        <v>0.53104214550015771</v>
      </c>
      <c r="C154" s="21">
        <f>+'2016 Hourly Load - RC2016'!C155/'2016 Hourly Load - RC2016'!$C$7</f>
        <v>0.48712452341024903</v>
      </c>
      <c r="D154" s="21">
        <f>+'2016 Hourly Load - RC2016'!D155/'2016 Hourly Load - RC2016'!$C$7</f>
        <v>0.45261182230326535</v>
      </c>
      <c r="E154" s="21">
        <f>+'2016 Hourly Load - RC2016'!E155/'2016 Hourly Load - RC2016'!$C$7</f>
        <v>0.42884760231962449</v>
      </c>
      <c r="F154" s="21">
        <f>+'2016 Hourly Load - RC2016'!F155/'2016 Hourly Load - RC2016'!$C$7</f>
        <v>0.41591583596810267</v>
      </c>
      <c r="G154" s="21">
        <f>+'2016 Hourly Load - RC2016'!G155/'2016 Hourly Load - RC2016'!$C$7</f>
        <v>0.41238899059950573</v>
      </c>
      <c r="H154" s="21">
        <f>+'2016 Hourly Load - RC2016'!H155/'2016 Hourly Load - RC2016'!$C$7</f>
        <v>0.41574789095055042</v>
      </c>
      <c r="I154" s="21">
        <f>+'2016 Hourly Load - RC2016'!I155/'2016 Hourly Load - RC2016'!$C$7</f>
        <v>0.44156943739920607</v>
      </c>
      <c r="J154" s="21">
        <f>+'2016 Hourly Load - RC2016'!J155/'2016 Hourly Load - RC2016'!$C$7</f>
        <v>0.50979710077980034</v>
      </c>
      <c r="K154" s="21">
        <f>+'2016 Hourly Load - RC2016'!K155/'2016 Hourly Load - RC2016'!$C$7</f>
        <v>0.58432270231860328</v>
      </c>
      <c r="L154" s="21">
        <f>+'2016 Hourly Load - RC2016'!L155/'2016 Hourly Load - RC2016'!$C$7</f>
        <v>0.65074495676051103</v>
      </c>
      <c r="M154" s="21">
        <f>+'2016 Hourly Load - RC2016'!M155/'2016 Hourly Load - RC2016'!$C$7</f>
        <v>0.7112891355880907</v>
      </c>
      <c r="N154" s="21">
        <f>+'2016 Hourly Load - RC2016'!N155/'2016 Hourly Load - RC2016'!$C$7</f>
        <v>0.76188257212570065</v>
      </c>
      <c r="O154" s="21">
        <f>+'2016 Hourly Load - RC2016'!O155/'2016 Hourly Load - RC2016'!$C$7</f>
        <v>0.79660520450462458</v>
      </c>
      <c r="P154" s="21">
        <f>+'2016 Hourly Load - RC2016'!P155/'2016 Hourly Load - RC2016'!$C$7</f>
        <v>0.8176403179530416</v>
      </c>
      <c r="Q154" s="21">
        <f>+'2016 Hourly Load - RC2016'!Q155/'2016 Hourly Load - RC2016'!$C$7</f>
        <v>0.82880866162026512</v>
      </c>
      <c r="R154" s="21">
        <f>+'2016 Hourly Load - RC2016'!R155/'2016 Hourly Load - RC2016'!$C$7</f>
        <v>0.8283048265676084</v>
      </c>
      <c r="S154" s="21">
        <f>+'2016 Hourly Load - RC2016'!S155/'2016 Hourly Load - RC2016'!$C$7</f>
        <v>0.81881593307590728</v>
      </c>
      <c r="T154" s="21">
        <f>+'2016 Hourly Load - RC2016'!T155/'2016 Hourly Load - RC2016'!$C$7</f>
        <v>0.78619261341638624</v>
      </c>
      <c r="U154" s="21">
        <f>+'2016 Hourly Load - RC2016'!U155/'2016 Hourly Load - RC2016'!$C$7</f>
        <v>0.74366053772128338</v>
      </c>
      <c r="V154" s="21">
        <f>+'2016 Hourly Load - RC2016'!V155/'2016 Hourly Load - RC2016'!$C$7</f>
        <v>0.72548048957125422</v>
      </c>
      <c r="W154" s="21">
        <f>+'2016 Hourly Load - RC2016'!W155/'2016 Hourly Load - RC2016'!$C$7</f>
        <v>0.69306710118367354</v>
      </c>
      <c r="X154" s="21">
        <f>+'2016 Hourly Load - RC2016'!X155/'2016 Hourly Load - RC2016'!$C$7</f>
        <v>0.64356530726015315</v>
      </c>
      <c r="Y154" s="21">
        <f>+'2016 Hourly Load - RC2016'!Y155/'2016 Hourly Load - RC2016'!$C$7</f>
        <v>0.58902516281006578</v>
      </c>
      <c r="AA154" s="22">
        <f t="shared" si="3"/>
        <v>0.82880866162026512</v>
      </c>
    </row>
    <row r="155" spans="1:27" x14ac:dyDescent="0.2">
      <c r="A155" s="49">
        <v>42515</v>
      </c>
      <c r="B155" s="21">
        <f>+'2016 Hourly Load - RC2016'!B156/'2016 Hourly Load - RC2016'!$C$7</f>
        <v>0.53771795994785898</v>
      </c>
      <c r="C155" s="21">
        <f>+'2016 Hourly Load - RC2016'!C156/'2016 Hourly Load - RC2016'!$C$7</f>
        <v>0.49417821414744273</v>
      </c>
      <c r="D155" s="21">
        <f>+'2016 Hourly Load - RC2016'!D156/'2016 Hourly Load - RC2016'!$C$7</f>
        <v>0.4611350319440411</v>
      </c>
      <c r="E155" s="21">
        <f>+'2016 Hourly Load - RC2016'!E156/'2016 Hourly Load - RC2016'!$C$7</f>
        <v>0.43921820715347482</v>
      </c>
      <c r="F155" s="21">
        <f>+'2016 Hourly Load - RC2016'!F156/'2016 Hourly Load - RC2016'!$C$7</f>
        <v>0.42582459200368428</v>
      </c>
      <c r="G155" s="21">
        <f>+'2016 Hourly Load - RC2016'!G156/'2016 Hourly Load - RC2016'!$C$7</f>
        <v>0.42074425522272935</v>
      </c>
      <c r="H155" s="21">
        <f>+'2016 Hourly Load - RC2016'!H156/'2016 Hourly Load - RC2016'!$C$7</f>
        <v>0.42288555419652024</v>
      </c>
      <c r="I155" s="21">
        <f>+'2016 Hourly Load - RC2016'!I156/'2016 Hourly Load - RC2016'!$C$7</f>
        <v>0.43921820715347482</v>
      </c>
      <c r="J155" s="21">
        <f>+'2016 Hourly Load - RC2016'!J156/'2016 Hourly Load - RC2016'!$C$7</f>
        <v>0.49417821414744273</v>
      </c>
      <c r="K155" s="21">
        <f>+'2016 Hourly Load - RC2016'!K156/'2016 Hourly Load - RC2016'!$C$7</f>
        <v>0.56194402872976834</v>
      </c>
      <c r="L155" s="21">
        <f>+'2016 Hourly Load - RC2016'!L156/'2016 Hourly Load - RC2016'!$C$7</f>
        <v>0.63382449624212367</v>
      </c>
      <c r="M155" s="21">
        <f>+'2016 Hourly Load - RC2016'!M156/'2016 Hourly Load - RC2016'!$C$7</f>
        <v>0.69012806337650945</v>
      </c>
      <c r="N155" s="21">
        <f>+'2016 Hourly Load - RC2016'!N156/'2016 Hourly Load - RC2016'!$C$7</f>
        <v>0.73946191228247771</v>
      </c>
      <c r="O155" s="21">
        <f>+'2016 Hourly Load - RC2016'!O156/'2016 Hourly Load - RC2016'!$C$7</f>
        <v>0.77195927317883462</v>
      </c>
      <c r="P155" s="21">
        <f>+'2016 Hourly Load - RC2016'!P156/'2016 Hourly Load - RC2016'!$C$7</f>
        <v>0.79114699143417699</v>
      </c>
      <c r="Q155" s="21">
        <f>+'2016 Hourly Load - RC2016'!Q156/'2016 Hourly Load - RC2016'!$C$7</f>
        <v>0.80210540382946027</v>
      </c>
      <c r="R155" s="21">
        <f>+'2016 Hourly Load - RC2016'!R156/'2016 Hourly Load - RC2016'!$C$7</f>
        <v>0.80575820796122122</v>
      </c>
      <c r="S155" s="21">
        <f>+'2016 Hourly Load - RC2016'!S156/'2016 Hourly Load - RC2016'!$C$7</f>
        <v>0.79064315638152038</v>
      </c>
      <c r="T155" s="21">
        <f>+'2016 Hourly Load - RC2016'!T156/'2016 Hourly Load - RC2016'!$C$7</f>
        <v>0.75873360304659621</v>
      </c>
      <c r="U155" s="21">
        <f>+'2016 Hourly Load - RC2016'!U156/'2016 Hourly Load - RC2016'!$C$7</f>
        <v>0.72178569918510527</v>
      </c>
      <c r="V155" s="21">
        <f>+'2016 Hourly Load - RC2016'!V156/'2016 Hourly Load - RC2016'!$C$7</f>
        <v>0.71015550671961314</v>
      </c>
      <c r="W155" s="21">
        <f>+'2016 Hourly Load - RC2016'!W156/'2016 Hourly Load - RC2016'!$C$7</f>
        <v>0.6809330736655248</v>
      </c>
      <c r="X155" s="21">
        <f>+'2016 Hourly Load - RC2016'!X156/'2016 Hourly Load - RC2016'!$C$7</f>
        <v>0.62975182956648201</v>
      </c>
      <c r="Y155" s="21">
        <f>+'2016 Hourly Load - RC2016'!Y156/'2016 Hourly Load - RC2016'!$C$7</f>
        <v>0.5779827779060065</v>
      </c>
      <c r="AA155" s="22">
        <f t="shared" si="3"/>
        <v>0.80575820796122122</v>
      </c>
    </row>
    <row r="156" spans="1:27" x14ac:dyDescent="0.2">
      <c r="A156" s="49">
        <v>42516</v>
      </c>
      <c r="B156" s="21">
        <f>+'2016 Hourly Load - RC2016'!B157/'2016 Hourly Load - RC2016'!$C$7</f>
        <v>0.52394646850857596</v>
      </c>
      <c r="C156" s="21">
        <f>+'2016 Hourly Load - RC2016'!C157/'2016 Hourly Load - RC2016'!$C$7</f>
        <v>0.48561301825227893</v>
      </c>
      <c r="D156" s="21">
        <f>+'2016 Hourly Load - RC2016'!D157/'2016 Hourly Load - RC2016'!$C$7</f>
        <v>0.45723031028595168</v>
      </c>
      <c r="E156" s="21">
        <f>+'2016 Hourly Load - RC2016'!E157/'2016 Hourly Load - RC2016'!$C$7</f>
        <v>0.43858841333765392</v>
      </c>
      <c r="F156" s="21">
        <f>+'2016 Hourly Load - RC2016'!F157/'2016 Hourly Load - RC2016'!$C$7</f>
        <v>0.42834376726696777</v>
      </c>
      <c r="G156" s="21">
        <f>+'2016 Hourly Load - RC2016'!G157/'2016 Hourly Load - RC2016'!$C$7</f>
        <v>0.42851171228452001</v>
      </c>
      <c r="H156" s="21">
        <f>+'2016 Hourly Load - RC2016'!H157/'2016 Hourly Load - RC2016'!$C$7</f>
        <v>0.43304622775843032</v>
      </c>
      <c r="I156" s="21">
        <f>+'2016 Hourly Load - RC2016'!I157/'2016 Hourly Load - RC2016'!$C$7</f>
        <v>0.4542912724787877</v>
      </c>
      <c r="J156" s="21">
        <f>+'2016 Hourly Load - RC2016'!J157/'2016 Hourly Load - RC2016'!$C$7</f>
        <v>0.52046160939436714</v>
      </c>
      <c r="K156" s="21">
        <f>+'2016 Hourly Load - RC2016'!K157/'2016 Hourly Load - RC2016'!$C$7</f>
        <v>0.59822015252105054</v>
      </c>
      <c r="L156" s="21">
        <f>+'2016 Hourly Load - RC2016'!L157/'2016 Hourly Load - RC2016'!$C$7</f>
        <v>0.6672875409894059</v>
      </c>
      <c r="M156" s="21">
        <f>+'2016 Hourly Load - RC2016'!M157/'2016 Hourly Load - RC2016'!$C$7</f>
        <v>0.71649543113220993</v>
      </c>
      <c r="N156" s="21">
        <f>+'2016 Hourly Load - RC2016'!N157/'2016 Hourly Load - RC2016'!$C$7</f>
        <v>0.75764196043250664</v>
      </c>
      <c r="O156" s="21">
        <f>+'2016 Hourly Load - RC2016'!O157/'2016 Hourly Load - RC2016'!$C$7</f>
        <v>0.78585672338128176</v>
      </c>
      <c r="P156" s="21">
        <f>+'2016 Hourly Load - RC2016'!P157/'2016 Hourly Load - RC2016'!$C$7</f>
        <v>0.80155958252241544</v>
      </c>
      <c r="Q156" s="21">
        <f>+'2016 Hourly Load - RC2016'!Q157/'2016 Hourly Load - RC2016'!$C$7</f>
        <v>0.80970491587369875</v>
      </c>
      <c r="R156" s="21">
        <f>+'2016 Hourly Load - RC2016'!R157/'2016 Hourly Load - RC2016'!$C$7</f>
        <v>0.809956833400027</v>
      </c>
      <c r="S156" s="21">
        <f>+'2016 Hourly Load - RC2016'!S157/'2016 Hourly Load - RC2016'!$C$7</f>
        <v>0.79736095708360955</v>
      </c>
      <c r="T156" s="21">
        <f>+'2016 Hourly Load - RC2016'!T157/'2016 Hourly Load - RC2016'!$C$7</f>
        <v>0.76624914258205867</v>
      </c>
      <c r="U156" s="21">
        <f>+'2016 Hourly Load - RC2016'!U157/'2016 Hourly Load - RC2016'!$C$7</f>
        <v>0.72913329370301538</v>
      </c>
      <c r="V156" s="21">
        <f>+'2016 Hourly Load - RC2016'!V157/'2016 Hourly Load - RC2016'!$C$7</f>
        <v>0.72128186413244855</v>
      </c>
      <c r="W156" s="21">
        <f>+'2016 Hourly Load - RC2016'!W157/'2016 Hourly Load - RC2016'!$C$7</f>
        <v>0.68769286062200219</v>
      </c>
      <c r="X156" s="21">
        <f>+'2016 Hourly Load - RC2016'!X157/'2016 Hourly Load - RC2016'!$C$7</f>
        <v>0.63172518352272078</v>
      </c>
      <c r="Y156" s="21">
        <f>+'2016 Hourly Load - RC2016'!Y157/'2016 Hourly Load - RC2016'!$C$7</f>
        <v>0.56715032427388756</v>
      </c>
      <c r="AA156" s="22">
        <f t="shared" si="3"/>
        <v>0.809956833400027</v>
      </c>
    </row>
    <row r="157" spans="1:27" x14ac:dyDescent="0.2">
      <c r="A157" s="49">
        <v>42517</v>
      </c>
      <c r="B157" s="21">
        <f>+'2016 Hourly Load - RC2016'!B158/'2016 Hourly Load - RC2016'!$C$7</f>
        <v>0.51298805611329268</v>
      </c>
      <c r="C157" s="21">
        <f>+'2016 Hourly Load - RC2016'!C158/'2016 Hourly Load - RC2016'!$C$7</f>
        <v>0.47377289451484655</v>
      </c>
      <c r="D157" s="21">
        <f>+'2016 Hourly Load - RC2016'!D158/'2016 Hourly Load - RC2016'!$C$7</f>
        <v>0.44799333432057897</v>
      </c>
      <c r="E157" s="21">
        <f>+'2016 Hourly Load - RC2016'!E158/'2016 Hourly Load - RC2016'!$C$7</f>
        <v>0.43220650267066912</v>
      </c>
      <c r="F157" s="21">
        <f>+'2016 Hourly Load - RC2016'!F158/'2016 Hourly Load - RC2016'!$C$7</f>
        <v>0.42691623461777384</v>
      </c>
      <c r="G157" s="21">
        <f>+'2016 Hourly Load - RC2016'!G158/'2016 Hourly Load - RC2016'!$C$7</f>
        <v>0.44660778792577305</v>
      </c>
      <c r="H157" s="21">
        <f>+'2016 Hourly Load - RC2016'!H158/'2016 Hourly Load - RC2016'!$C$7</f>
        <v>0.48733445468218933</v>
      </c>
      <c r="I157" s="21">
        <f>+'2016 Hourly Load - RC2016'!I158/'2016 Hourly Load - RC2016'!$C$7</f>
        <v>0.52281283964009839</v>
      </c>
      <c r="J157" s="21">
        <f>+'2016 Hourly Load - RC2016'!J158/'2016 Hourly Load - RC2016'!$C$7</f>
        <v>0.57021532084421578</v>
      </c>
      <c r="K157" s="21">
        <f>+'2016 Hourly Load - RC2016'!K158/'2016 Hourly Load - RC2016'!$C$7</f>
        <v>0.62819833815412385</v>
      </c>
      <c r="L157" s="21">
        <f>+'2016 Hourly Load - RC2016'!L158/'2016 Hourly Load - RC2016'!$C$7</f>
        <v>0.68362019394636042</v>
      </c>
      <c r="M157" s="21">
        <f>+'2016 Hourly Load - RC2016'!M158/'2016 Hourly Load - RC2016'!$C$7</f>
        <v>0.73274411158038844</v>
      </c>
      <c r="N157" s="21">
        <f>+'2016 Hourly Load - RC2016'!N158/'2016 Hourly Load - RC2016'!$C$7</f>
        <v>0.76868434533656604</v>
      </c>
      <c r="O157" s="21">
        <f>+'2016 Hourly Load - RC2016'!O158/'2016 Hourly Load - RC2016'!$C$7</f>
        <v>0.79614335570635597</v>
      </c>
      <c r="P157" s="21">
        <f>+'2016 Hourly Load - RC2016'!P158/'2016 Hourly Load - RC2016'!$C$7</f>
        <v>0.81205614611943</v>
      </c>
      <c r="Q157" s="21">
        <f>+'2016 Hourly Load - RC2016'!Q158/'2016 Hourly Load - RC2016'!$C$7</f>
        <v>0.81952969940050435</v>
      </c>
      <c r="R157" s="21">
        <f>+'2016 Hourly Load - RC2016'!R158/'2016 Hourly Load - RC2016'!$C$7</f>
        <v>0.80760560315429575</v>
      </c>
      <c r="S157" s="21">
        <f>+'2016 Hourly Load - RC2016'!S158/'2016 Hourly Load - RC2016'!$C$7</f>
        <v>0.77632584363519253</v>
      </c>
      <c r="T157" s="21">
        <f>+'2016 Hourly Load - RC2016'!T158/'2016 Hourly Load - RC2016'!$C$7</f>
        <v>0.7467255342916117</v>
      </c>
      <c r="U157" s="21">
        <f>+'2016 Hourly Load - RC2016'!U158/'2016 Hourly Load - RC2016'!$C$7</f>
        <v>0.71775501876385173</v>
      </c>
      <c r="V157" s="21">
        <f>+'2016 Hourly Load - RC2016'!V158/'2016 Hourly Load - RC2016'!$C$7</f>
        <v>0.71439611841280704</v>
      </c>
      <c r="W157" s="21">
        <f>+'2016 Hourly Load - RC2016'!W158/'2016 Hourly Load - RC2016'!$C$7</f>
        <v>0.68341026267442029</v>
      </c>
      <c r="X157" s="21">
        <f>+'2016 Hourly Load - RC2016'!X158/'2016 Hourly Load - RC2016'!$C$7</f>
        <v>0.6279884068821836</v>
      </c>
      <c r="Y157" s="21">
        <f>+'2016 Hourly Load - RC2016'!Y158/'2016 Hourly Load - RC2016'!$C$7</f>
        <v>0.56009663353669381</v>
      </c>
      <c r="AA157" s="22">
        <f t="shared" si="3"/>
        <v>0.81952969940050435</v>
      </c>
    </row>
    <row r="158" spans="1:27" x14ac:dyDescent="0.2">
      <c r="A158" s="49">
        <v>42518</v>
      </c>
      <c r="B158" s="21">
        <f>+'2016 Hourly Load - RC2016'!B159/'2016 Hourly Load - RC2016'!$C$7</f>
        <v>0.50501066777956172</v>
      </c>
      <c r="C158" s="21">
        <f>+'2016 Hourly Load - RC2016'!C159/'2016 Hourly Load - RC2016'!$C$7</f>
        <v>0.46705509381275728</v>
      </c>
      <c r="D158" s="21">
        <f>+'2016 Hourly Load - RC2016'!D159/'2016 Hourly Load - RC2016'!$C$7</f>
        <v>0.44303895630278811</v>
      </c>
      <c r="E158" s="21">
        <f>+'2016 Hourly Load - RC2016'!E159/'2016 Hourly Load - RC2016'!$C$7</f>
        <v>0.42796589097747528</v>
      </c>
      <c r="F158" s="21">
        <f>+'2016 Hourly Load - RC2016'!F159/'2016 Hourly Load - RC2016'!$C$7</f>
        <v>0.42431308684571423</v>
      </c>
      <c r="G158" s="21">
        <f>+'2016 Hourly Load - RC2016'!G159/'2016 Hourly Load - RC2016'!$C$7</f>
        <v>0.44366875011860896</v>
      </c>
      <c r="H158" s="21">
        <f>+'2016 Hourly Load - RC2016'!H159/'2016 Hourly Load - RC2016'!$C$7</f>
        <v>0.48607486705054759</v>
      </c>
      <c r="I158" s="21">
        <f>+'2016 Hourly Load - RC2016'!I159/'2016 Hourly Load - RC2016'!$C$7</f>
        <v>0.51718668155209857</v>
      </c>
      <c r="J158" s="21">
        <f>+'2016 Hourly Load - RC2016'!J159/'2016 Hourly Load - RC2016'!$C$7</f>
        <v>0.56144019367711162</v>
      </c>
      <c r="K158" s="21">
        <f>+'2016 Hourly Load - RC2016'!K159/'2016 Hourly Load - RC2016'!$C$7</f>
        <v>0.61417492918851257</v>
      </c>
      <c r="L158" s="21">
        <f>+'2016 Hourly Load - RC2016'!L159/'2016 Hourly Load - RC2016'!$C$7</f>
        <v>0.66800130731400287</v>
      </c>
      <c r="M158" s="21">
        <f>+'2016 Hourly Load - RC2016'!M159/'2016 Hourly Load - RC2016'!$C$7</f>
        <v>0.72228953423776188</v>
      </c>
      <c r="N158" s="21">
        <f>+'2016 Hourly Load - RC2016'!N159/'2016 Hourly Load - RC2016'!$C$7</f>
        <v>0.76045503947650661</v>
      </c>
      <c r="O158" s="21">
        <f>+'2016 Hourly Load - RC2016'!O159/'2016 Hourly Load - RC2016'!$C$7</f>
        <v>0.79160884023244571</v>
      </c>
      <c r="P158" s="21">
        <f>+'2016 Hourly Load - RC2016'!P159/'2016 Hourly Load - RC2016'!$C$7</f>
        <v>0.80848731449644495</v>
      </c>
      <c r="Q158" s="21">
        <f>+'2016 Hourly Load - RC2016'!Q159/'2016 Hourly Load - RC2016'!$C$7</f>
        <v>0.81327374749668357</v>
      </c>
      <c r="R158" s="21">
        <f>+'2016 Hourly Load - RC2016'!R159/'2016 Hourly Load - RC2016'!$C$7</f>
        <v>0.81281189869841497</v>
      </c>
      <c r="S158" s="21">
        <f>+'2016 Hourly Load - RC2016'!S159/'2016 Hourly Load - RC2016'!$C$7</f>
        <v>0.79656321825023657</v>
      </c>
      <c r="T158" s="21">
        <f>+'2016 Hourly Load - RC2016'!T159/'2016 Hourly Load - RC2016'!$C$7</f>
        <v>0.77099358932790918</v>
      </c>
      <c r="U158" s="21">
        <f>+'2016 Hourly Load - RC2016'!U159/'2016 Hourly Load - RC2016'!$C$7</f>
        <v>0.74252690885280592</v>
      </c>
      <c r="V158" s="21">
        <f>+'2016 Hourly Load - RC2016'!V159/'2016 Hourly Load - RC2016'!$C$7</f>
        <v>0.73337390539620917</v>
      </c>
      <c r="W158" s="21">
        <f>+'2016 Hourly Load - RC2016'!W159/'2016 Hourly Load - RC2016'!$C$7</f>
        <v>0.70016277817525541</v>
      </c>
      <c r="X158" s="21">
        <f>+'2016 Hourly Load - RC2016'!X159/'2016 Hourly Load - RC2016'!$C$7</f>
        <v>0.64314544471627255</v>
      </c>
      <c r="Y158" s="21">
        <f>+'2016 Hourly Load - RC2016'!Y159/'2016 Hourly Load - RC2016'!$C$7</f>
        <v>0.5792423655376483</v>
      </c>
      <c r="AA158" s="22">
        <f t="shared" si="3"/>
        <v>0.81327374749668357</v>
      </c>
    </row>
    <row r="159" spans="1:27" x14ac:dyDescent="0.2">
      <c r="A159" s="49">
        <v>42519</v>
      </c>
      <c r="B159" s="21">
        <f>+'2016 Hourly Load - RC2016'!B160/'2016 Hourly Load - RC2016'!$C$7</f>
        <v>0.52125934822774023</v>
      </c>
      <c r="C159" s="21">
        <f>+'2016 Hourly Load - RC2016'!C160/'2016 Hourly Load - RC2016'!$C$7</f>
        <v>0.47948302511162244</v>
      </c>
      <c r="D159" s="21">
        <f>+'2016 Hourly Load - RC2016'!D160/'2016 Hourly Load - RC2016'!$C$7</f>
        <v>0.45445921749633994</v>
      </c>
      <c r="E159" s="21">
        <f>+'2016 Hourly Load - RC2016'!E160/'2016 Hourly Load - RC2016'!$C$7</f>
        <v>0.4391342346446987</v>
      </c>
      <c r="F159" s="21">
        <f>+'2016 Hourly Load - RC2016'!F160/'2016 Hourly Load - RC2016'!$C$7</f>
        <v>0.43371800782863923</v>
      </c>
      <c r="G159" s="21">
        <f>+'2016 Hourly Load - RC2016'!G160/'2016 Hourly Load - RC2016'!$C$7</f>
        <v>0.45131024841723555</v>
      </c>
      <c r="H159" s="21">
        <f>+'2016 Hourly Load - RC2016'!H160/'2016 Hourly Load - RC2016'!$C$7</f>
        <v>0.49245677771753238</v>
      </c>
      <c r="I159" s="21">
        <f>+'2016 Hourly Load - RC2016'!I160/'2016 Hourly Load - RC2016'!$C$7</f>
        <v>0.52323270218397888</v>
      </c>
      <c r="J159" s="21">
        <f>+'2016 Hourly Load - RC2016'!J160/'2016 Hourly Load - RC2016'!$C$7</f>
        <v>0.56068444109812665</v>
      </c>
      <c r="K159" s="21">
        <f>+'2016 Hourly Load - RC2016'!K160/'2016 Hourly Load - RC2016'!$C$7</f>
        <v>0.60724719721448295</v>
      </c>
      <c r="L159" s="21">
        <f>+'2016 Hourly Load - RC2016'!L160/'2016 Hourly Load - RC2016'!$C$7</f>
        <v>0.65527947223442129</v>
      </c>
      <c r="M159" s="21">
        <f>+'2016 Hourly Load - RC2016'!M160/'2016 Hourly Load - RC2016'!$C$7</f>
        <v>0.689078407016808</v>
      </c>
      <c r="N159" s="21">
        <f>+'2016 Hourly Load - RC2016'!N160/'2016 Hourly Load - RC2016'!$C$7</f>
        <v>0.70935776788624005</v>
      </c>
      <c r="O159" s="21">
        <f>+'2016 Hourly Load - RC2016'!O160/'2016 Hourly Load - RC2016'!$C$7</f>
        <v>0.72262542427286636</v>
      </c>
      <c r="P159" s="21">
        <f>+'2016 Hourly Load - RC2016'!P160/'2016 Hourly Load - RC2016'!$C$7</f>
        <v>0.71338844830749371</v>
      </c>
      <c r="Q159" s="21">
        <f>+'2016 Hourly Load - RC2016'!Q160/'2016 Hourly Load - RC2016'!$C$7</f>
        <v>0.70318578849119562</v>
      </c>
      <c r="R159" s="21">
        <f>+'2016 Hourly Load - RC2016'!R160/'2016 Hourly Load - RC2016'!$C$7</f>
        <v>0.69667791906104648</v>
      </c>
      <c r="S159" s="21">
        <f>+'2016 Hourly Load - RC2016'!S160/'2016 Hourly Load - RC2016'!$C$7</f>
        <v>0.68844861320098705</v>
      </c>
      <c r="T159" s="21">
        <f>+'2016 Hourly Load - RC2016'!T160/'2016 Hourly Load - RC2016'!$C$7</f>
        <v>0.6808910874111368</v>
      </c>
      <c r="U159" s="21">
        <f>+'2016 Hourly Load - RC2016'!U160/'2016 Hourly Load - RC2016'!$C$7</f>
        <v>0.65796659251525702</v>
      </c>
      <c r="V159" s="21">
        <f>+'2016 Hourly Load - RC2016'!V160/'2016 Hourly Load - RC2016'!$C$7</f>
        <v>0.65574132103269001</v>
      </c>
      <c r="W159" s="21">
        <f>+'2016 Hourly Load - RC2016'!W160/'2016 Hourly Load - RC2016'!$C$7</f>
        <v>0.63357257871579531</v>
      </c>
      <c r="X159" s="21">
        <f>+'2016 Hourly Load - RC2016'!X160/'2016 Hourly Load - RC2016'!$C$7</f>
        <v>0.58755564390648374</v>
      </c>
      <c r="Y159" s="21">
        <f>+'2016 Hourly Load - RC2016'!Y160/'2016 Hourly Load - RC2016'!$C$7</f>
        <v>0.530580296701889</v>
      </c>
      <c r="AA159" s="22">
        <f t="shared" si="3"/>
        <v>0.72262542427286636</v>
      </c>
    </row>
    <row r="160" spans="1:27" x14ac:dyDescent="0.2">
      <c r="A160" s="49">
        <v>42520</v>
      </c>
      <c r="B160" s="21">
        <f>+'2016 Hourly Load - RC2016'!B161/'2016 Hourly Load - RC2016'!$C$7</f>
        <v>0.47381488076923461</v>
      </c>
      <c r="C160" s="21">
        <f>+'2016 Hourly Load - RC2016'!C161/'2016 Hourly Load - RC2016'!$C$7</f>
        <v>0.43287828274087808</v>
      </c>
      <c r="D160" s="21">
        <f>+'2016 Hourly Load - RC2016'!D161/'2016 Hourly Load - RC2016'!$C$7</f>
        <v>0.41272488063461021</v>
      </c>
      <c r="E160" s="21">
        <f>+'2016 Hourly Load - RC2016'!E161/'2016 Hourly Load - RC2016'!$C$7</f>
        <v>0.40021297682696894</v>
      </c>
      <c r="F160" s="21">
        <f>+'2016 Hourly Load - RC2016'!F161/'2016 Hourly Load - RC2016'!$C$7</f>
        <v>0.39790373283562575</v>
      </c>
      <c r="G160" s="21">
        <f>+'2016 Hourly Load - RC2016'!G161/'2016 Hourly Load - RC2016'!$C$7</f>
        <v>0.41608378098565485</v>
      </c>
      <c r="H160" s="21">
        <f>+'2016 Hourly Load - RC2016'!H161/'2016 Hourly Load - RC2016'!$C$7</f>
        <v>0.45613866767186217</v>
      </c>
      <c r="I160" s="21">
        <f>+'2016 Hourly Load - RC2016'!I161/'2016 Hourly Load - RC2016'!$C$7</f>
        <v>0.48779630348045799</v>
      </c>
      <c r="J160" s="21">
        <f>+'2016 Hourly Load - RC2016'!J161/'2016 Hourly Load - RC2016'!$C$7</f>
        <v>0.53154598055281432</v>
      </c>
      <c r="K160" s="21">
        <f>+'2016 Hourly Load - RC2016'!K161/'2016 Hourly Load - RC2016'!$C$7</f>
        <v>0.59418947209979689</v>
      </c>
      <c r="L160" s="21">
        <f>+'2016 Hourly Load - RC2016'!L161/'2016 Hourly Load - RC2016'!$C$7</f>
        <v>0.64914947909376486</v>
      </c>
      <c r="M160" s="21">
        <f>+'2016 Hourly Load - RC2016'!M161/'2016 Hourly Load - RC2016'!$C$7</f>
        <v>0.69361292249071838</v>
      </c>
      <c r="N160" s="21">
        <f>+'2016 Hourly Load - RC2016'!N161/'2016 Hourly Load - RC2016'!$C$7</f>
        <v>0.72833555486964219</v>
      </c>
      <c r="O160" s="21">
        <f>+'2016 Hourly Load - RC2016'!O161/'2016 Hourly Load - RC2016'!$C$7</f>
        <v>0.75503881266044726</v>
      </c>
      <c r="P160" s="21">
        <f>+'2016 Hourly Load - RC2016'!P161/'2016 Hourly Load - RC2016'!$C$7</f>
        <v>0.77069968554719281</v>
      </c>
      <c r="Q160" s="21">
        <f>+'2016 Hourly Load - RC2016'!Q161/'2016 Hourly Load - RC2016'!$C$7</f>
        <v>0.78073440034593866</v>
      </c>
      <c r="R160" s="21">
        <f>+'2016 Hourly Load - RC2016'!R161/'2016 Hourly Load - RC2016'!$C$7</f>
        <v>0.7779213213019387</v>
      </c>
      <c r="S160" s="21">
        <f>+'2016 Hourly Load - RC2016'!S161/'2016 Hourly Load - RC2016'!$C$7</f>
        <v>0.75671826283596944</v>
      </c>
      <c r="T160" s="21">
        <f>+'2016 Hourly Load - RC2016'!T161/'2016 Hourly Load - RC2016'!$C$7</f>
        <v>0.71863673010600082</v>
      </c>
      <c r="U160" s="21">
        <f>+'2016 Hourly Load - RC2016'!U161/'2016 Hourly Load - RC2016'!$C$7</f>
        <v>0.68718902556934547</v>
      </c>
      <c r="V160" s="21">
        <f>+'2016 Hourly Load - RC2016'!V161/'2016 Hourly Load - RC2016'!$C$7</f>
        <v>0.67778410458642047</v>
      </c>
      <c r="W160" s="21">
        <f>+'2016 Hourly Load - RC2016'!W161/'2016 Hourly Load - RC2016'!$C$7</f>
        <v>0.64965331414642158</v>
      </c>
      <c r="X160" s="21">
        <f>+'2016 Hourly Load - RC2016'!X161/'2016 Hourly Load - RC2016'!$C$7</f>
        <v>0.6057356920565129</v>
      </c>
      <c r="Y160" s="21">
        <f>+'2016 Hourly Load - RC2016'!Y161/'2016 Hourly Load - RC2016'!$C$7</f>
        <v>0.55799732081729092</v>
      </c>
      <c r="AA160" s="22">
        <f t="shared" si="3"/>
        <v>0.78073440034593866</v>
      </c>
    </row>
    <row r="161" spans="1:27" x14ac:dyDescent="0.2">
      <c r="A161" s="49">
        <v>42521</v>
      </c>
      <c r="B161" s="21">
        <f>+'2016 Hourly Load - RC2016'!B162/'2016 Hourly Load - RC2016'!$C$7</f>
        <v>0.51046888085000919</v>
      </c>
      <c r="C161" s="21">
        <f>+'2016 Hourly Load - RC2016'!C162/'2016 Hourly Load - RC2016'!$C$7</f>
        <v>0.46957426907604077</v>
      </c>
      <c r="D161" s="21">
        <f>+'2016 Hourly Load - RC2016'!D162/'2016 Hourly Load - RC2016'!$C$7</f>
        <v>0.44106560234654935</v>
      </c>
      <c r="E161" s="21">
        <f>+'2016 Hourly Load - RC2016'!E162/'2016 Hourly Load - RC2016'!$C$7</f>
        <v>0.42242370539825158</v>
      </c>
      <c r="F161" s="21">
        <f>+'2016 Hourly Load - RC2016'!F162/'2016 Hourly Load - RC2016'!$C$7</f>
        <v>0.4152440558978937</v>
      </c>
      <c r="G161" s="21">
        <f>+'2016 Hourly Load - RC2016'!G162/'2016 Hourly Load - RC2016'!$C$7</f>
        <v>0.41398446826625196</v>
      </c>
      <c r="H161" s="21">
        <f>+'2016 Hourly Load - RC2016'!H162/'2016 Hourly Load - RC2016'!$C$7</f>
        <v>0.42242370539825158</v>
      </c>
      <c r="I161" s="21">
        <f>+'2016 Hourly Load - RC2016'!I162/'2016 Hourly Load - RC2016'!$C$7</f>
        <v>0.44958881198732514</v>
      </c>
      <c r="J161" s="21">
        <f>+'2016 Hourly Load - RC2016'!J162/'2016 Hourly Load - RC2016'!$C$7</f>
        <v>0.51668284649944185</v>
      </c>
      <c r="K161" s="21">
        <f>+'2016 Hourly Load - RC2016'!K162/'2016 Hourly Load - RC2016'!$C$7</f>
        <v>0.59074659923997619</v>
      </c>
      <c r="L161" s="21">
        <f>+'2016 Hourly Load - RC2016'!L162/'2016 Hourly Load - RC2016'!$C$7</f>
        <v>0.65557337601513777</v>
      </c>
      <c r="M161" s="21">
        <f>+'2016 Hourly Load - RC2016'!M162/'2016 Hourly Load - RC2016'!$C$7</f>
        <v>0.70524311495621039</v>
      </c>
      <c r="N161" s="21">
        <f>+'2016 Hourly Load - RC2016'!N162/'2016 Hourly Load - RC2016'!$C$7</f>
        <v>0.73698472327358222</v>
      </c>
      <c r="O161" s="21">
        <f>+'2016 Hourly Load - RC2016'!O162/'2016 Hourly Load - RC2016'!$C$7</f>
        <v>0.75718011163423815</v>
      </c>
      <c r="P161" s="21">
        <f>+'2016 Hourly Load - RC2016'!P162/'2016 Hourly Load - RC2016'!$C$7</f>
        <v>0.76053901198528273</v>
      </c>
      <c r="Q161" s="21">
        <f>+'2016 Hourly Load - RC2016'!Q162/'2016 Hourly Load - RC2016'!$C$7</f>
        <v>0.7574740154149544</v>
      </c>
      <c r="R161" s="21">
        <f>+'2016 Hourly Load - RC2016'!R162/'2016 Hourly Load - RC2016'!$C$7</f>
        <v>0.74626368549334299</v>
      </c>
      <c r="S161" s="21">
        <f>+'2016 Hourly Load - RC2016'!S162/'2016 Hourly Load - RC2016'!$C$7</f>
        <v>0.72170172667632915</v>
      </c>
      <c r="T161" s="21">
        <f>+'2016 Hourly Load - RC2016'!T162/'2016 Hourly Load - RC2016'!$C$7</f>
        <v>0.69319305994683778</v>
      </c>
      <c r="U161" s="21">
        <f>+'2016 Hourly Load - RC2016'!U162/'2016 Hourly Load - RC2016'!$C$7</f>
        <v>0.663004943041824</v>
      </c>
      <c r="V161" s="21">
        <f>+'2016 Hourly Load - RC2016'!V162/'2016 Hourly Load - RC2016'!$C$7</f>
        <v>0.65893227636618246</v>
      </c>
      <c r="W161" s="21">
        <f>+'2016 Hourly Load - RC2016'!W162/'2016 Hourly Load - RC2016'!$C$7</f>
        <v>0.63856894298797429</v>
      </c>
      <c r="X161" s="21">
        <f>+'2016 Hourly Load - RC2016'!X162/'2016 Hourly Load - RC2016'!$C$7</f>
        <v>0.60166302538087124</v>
      </c>
      <c r="Y161" s="21">
        <f>+'2016 Hourly Load - RC2016'!Y162/'2016 Hourly Load - RC2016'!$C$7</f>
        <v>0.55384068163287326</v>
      </c>
      <c r="AA161" s="22">
        <f t="shared" si="3"/>
        <v>0.76053901198528273</v>
      </c>
    </row>
    <row r="162" spans="1:27" x14ac:dyDescent="0.2">
      <c r="A162" s="49">
        <v>42522</v>
      </c>
      <c r="B162" s="21">
        <f>+'2016 Hourly Load - RC2016'!B163/'2016 Hourly Load - RC2016'!$C$7</f>
        <v>0.51017497706929282</v>
      </c>
      <c r="C162" s="21">
        <f>+'2016 Hourly Load - RC2016'!C163/'2016 Hourly Load - RC2016'!$C$7</f>
        <v>0.47091782921645864</v>
      </c>
      <c r="D162" s="21">
        <f>+'2016 Hourly Load - RC2016'!D163/'2016 Hourly Load - RC2016'!$C$7</f>
        <v>0.445138269022191</v>
      </c>
      <c r="E162" s="21">
        <f>+'2016 Hourly Load - RC2016'!E163/'2016 Hourly Load - RC2016'!$C$7</f>
        <v>0.42704219338093796</v>
      </c>
      <c r="F162" s="21">
        <f>+'2016 Hourly Load - RC2016'!F163/'2016 Hourly Load - RC2016'!$C$7</f>
        <v>0.41713343734535635</v>
      </c>
      <c r="G162" s="21">
        <f>+'2016 Hourly Load - RC2016'!G163/'2016 Hourly Load - RC2016'!$C$7</f>
        <v>0.41662960229269963</v>
      </c>
      <c r="H162" s="21">
        <f>+'2016 Hourly Load - RC2016'!H163/'2016 Hourly Load - RC2016'!$C$7</f>
        <v>0.42049233769640099</v>
      </c>
      <c r="I162" s="21">
        <f>+'2016 Hourly Load - RC2016'!I163/'2016 Hourly Load - RC2016'!$C$7</f>
        <v>0.43976402846051954</v>
      </c>
      <c r="J162" s="21">
        <f>+'2016 Hourly Load - RC2016'!J163/'2016 Hourly Load - RC2016'!$C$7</f>
        <v>0.49690732068266652</v>
      </c>
      <c r="K162" s="21">
        <f>+'2016 Hourly Load - RC2016'!K163/'2016 Hourly Load - RC2016'!$C$7</f>
        <v>0.56601669540541</v>
      </c>
      <c r="L162" s="21">
        <f>+'2016 Hourly Load - RC2016'!L163/'2016 Hourly Load - RC2016'!$C$7</f>
        <v>0.62832429691728808</v>
      </c>
      <c r="M162" s="21">
        <f>+'2016 Hourly Load - RC2016'!M163/'2016 Hourly Load - RC2016'!$C$7</f>
        <v>0.67459314925292801</v>
      </c>
      <c r="N162" s="21">
        <f>+'2016 Hourly Load - RC2016'!N163/'2016 Hourly Load - RC2016'!$C$7</f>
        <v>0.71242276445656827</v>
      </c>
      <c r="O162" s="21">
        <f>+'2016 Hourly Load - RC2016'!O163/'2016 Hourly Load - RC2016'!$C$7</f>
        <v>0.73820232465083602</v>
      </c>
      <c r="P162" s="21">
        <f>+'2016 Hourly Load - RC2016'!P163/'2016 Hourly Load - RC2016'!$C$7</f>
        <v>0.75138600852868609</v>
      </c>
      <c r="Q162" s="21">
        <f>+'2016 Hourly Load - RC2016'!Q163/'2016 Hourly Load - RC2016'!$C$7</f>
        <v>0.74811108068641752</v>
      </c>
      <c r="R162" s="21">
        <f>+'2016 Hourly Load - RC2016'!R163/'2016 Hourly Load - RC2016'!$C$7</f>
        <v>0.7321982902733436</v>
      </c>
      <c r="S162" s="21">
        <f>+'2016 Hourly Load - RC2016'!S163/'2016 Hourly Load - RC2016'!$C$7</f>
        <v>0.70469729364916567</v>
      </c>
      <c r="T162" s="21">
        <f>+'2016 Hourly Load - RC2016'!T163/'2016 Hourly Load - RC2016'!$C$7</f>
        <v>0.67404732794588318</v>
      </c>
      <c r="U162" s="21">
        <f>+'2016 Hourly Load - RC2016'!U163/'2016 Hourly Load - RC2016'!$C$7</f>
        <v>0.65297022824307815</v>
      </c>
      <c r="V162" s="21">
        <f>+'2016 Hourly Load - RC2016'!V163/'2016 Hourly Load - RC2016'!$C$7</f>
        <v>0.65255036569919755</v>
      </c>
      <c r="W162" s="21">
        <f>+'2016 Hourly Load - RC2016'!W163/'2016 Hourly Load - RC2016'!$C$7</f>
        <v>0.63793914917215333</v>
      </c>
      <c r="X162" s="21">
        <f>+'2016 Hourly Load - RC2016'!X163/'2016 Hourly Load - RC2016'!$C$7</f>
        <v>0.59780028997716994</v>
      </c>
      <c r="Y162" s="21">
        <f>+'2016 Hourly Load - RC2016'!Y163/'2016 Hourly Load - RC2016'!$C$7</f>
        <v>0.54435178814117202</v>
      </c>
      <c r="AA162" s="22">
        <f t="shared" si="3"/>
        <v>0.75138600852868609</v>
      </c>
    </row>
    <row r="163" spans="1:27" x14ac:dyDescent="0.2">
      <c r="A163" s="49">
        <v>42523</v>
      </c>
      <c r="B163" s="21">
        <f>+'2016 Hourly Load - RC2016'!B164/'2016 Hourly Load - RC2016'!$C$7</f>
        <v>0.49585766432296507</v>
      </c>
      <c r="C163" s="21">
        <f>+'2016 Hourly Load - RC2016'!C164/'2016 Hourly Load - RC2016'!$C$7</f>
        <v>0.46218468830374254</v>
      </c>
      <c r="D163" s="21">
        <f>+'2016 Hourly Load - RC2016'!D164/'2016 Hourly Load - RC2016'!$C$7</f>
        <v>0.44274505252207169</v>
      </c>
      <c r="E163" s="21">
        <f>+'2016 Hourly Load - RC2016'!E164/'2016 Hourly Load - RC2016'!$C$7</f>
        <v>0.4318706126355647</v>
      </c>
      <c r="F163" s="21">
        <f>+'2016 Hourly Load - RC2016'!F164/'2016 Hourly Load - RC2016'!$C$7</f>
        <v>0.43321417277598256</v>
      </c>
      <c r="G163" s="21">
        <f>+'2016 Hourly Load - RC2016'!G164/'2016 Hourly Load - RC2016'!$C$7</f>
        <v>0.4566844889789069</v>
      </c>
      <c r="H163" s="21">
        <f>+'2016 Hourly Load - RC2016'!H164/'2016 Hourly Load - RC2016'!$C$7</f>
        <v>0.49829286707747245</v>
      </c>
      <c r="I163" s="21">
        <f>+'2016 Hourly Load - RC2016'!I164/'2016 Hourly Load - RC2016'!$C$7</f>
        <v>0.52604578122797874</v>
      </c>
      <c r="J163" s="21">
        <f>+'2016 Hourly Load - RC2016'!J164/'2016 Hourly Load - RC2016'!$C$7</f>
        <v>0.55165739640469413</v>
      </c>
      <c r="K163" s="21">
        <f>+'2016 Hourly Load - RC2016'!K164/'2016 Hourly Load - RC2016'!$C$7</f>
        <v>0.58117373323949895</v>
      </c>
      <c r="L163" s="21">
        <f>+'2016 Hourly Load - RC2016'!L164/'2016 Hourly Load - RC2016'!$C$7</f>
        <v>0.60930452367949783</v>
      </c>
      <c r="M163" s="21">
        <f>+'2016 Hourly Load - RC2016'!M164/'2016 Hourly Load - RC2016'!$C$7</f>
        <v>0.62517532783818375</v>
      </c>
      <c r="N163" s="21">
        <f>+'2016 Hourly Load - RC2016'!N164/'2016 Hourly Load - RC2016'!$C$7</f>
        <v>0.64066825570737718</v>
      </c>
      <c r="O163" s="21">
        <f>+'2016 Hourly Load - RC2016'!O164/'2016 Hourly Load - RC2016'!$C$7</f>
        <v>0.65099687428683939</v>
      </c>
      <c r="P163" s="21">
        <f>+'2016 Hourly Load - RC2016'!P164/'2016 Hourly Load - RC2016'!$C$7</f>
        <v>0.65792460626086902</v>
      </c>
      <c r="Q163" s="21">
        <f>+'2016 Hourly Load - RC2016'!Q164/'2016 Hourly Load - RC2016'!$C$7</f>
        <v>0.65758871622576454</v>
      </c>
      <c r="R163" s="21">
        <f>+'2016 Hourly Load - RC2016'!R164/'2016 Hourly Load - RC2016'!$C$7</f>
        <v>0.65599323855901837</v>
      </c>
      <c r="S163" s="21">
        <f>+'2016 Hourly Load - RC2016'!S164/'2016 Hourly Load - RC2016'!$C$7</f>
        <v>0.6480578364796753</v>
      </c>
      <c r="T163" s="21">
        <f>+'2016 Hourly Load - RC2016'!T164/'2016 Hourly Load - RC2016'!$C$7</f>
        <v>0.6399125031283921</v>
      </c>
      <c r="U163" s="21">
        <f>+'2016 Hourly Load - RC2016'!U164/'2016 Hourly Load - RC2016'!$C$7</f>
        <v>0.63092744468934769</v>
      </c>
      <c r="V163" s="21">
        <f>+'2016 Hourly Load - RC2016'!V164/'2016 Hourly Load - RC2016'!$C$7</f>
        <v>0.63378250998773566</v>
      </c>
      <c r="W163" s="21">
        <f>+'2016 Hourly Load - RC2016'!W164/'2016 Hourly Load - RC2016'!$C$7</f>
        <v>0.61606431063597511</v>
      </c>
      <c r="X163" s="21">
        <f>+'2016 Hourly Load - RC2016'!X164/'2016 Hourly Load - RC2016'!$C$7</f>
        <v>0.57021532084421578</v>
      </c>
      <c r="Y163" s="21">
        <f>+'2016 Hourly Load - RC2016'!Y164/'2016 Hourly Load - RC2016'!$C$7</f>
        <v>0.51571716264851653</v>
      </c>
      <c r="AA163" s="22">
        <f t="shared" si="3"/>
        <v>0.65792460626086902</v>
      </c>
    </row>
    <row r="164" spans="1:27" x14ac:dyDescent="0.2">
      <c r="A164" s="49">
        <v>42524</v>
      </c>
      <c r="B164" s="21">
        <f>+'2016 Hourly Load - RC2016'!B165/'2016 Hourly Load - RC2016'!$C$7</f>
        <v>0.46566954741795136</v>
      </c>
      <c r="C164" s="21">
        <f>+'2016 Hourly Load - RC2016'!C165/'2016 Hourly Load - RC2016'!$C$7</f>
        <v>0.4316606813636244</v>
      </c>
      <c r="D164" s="21">
        <f>+'2016 Hourly Load - RC2016'!D165/'2016 Hourly Load - RC2016'!$C$7</f>
        <v>0.41058358166081926</v>
      </c>
      <c r="E164" s="21">
        <f>+'2016 Hourly Load - RC2016'!E165/'2016 Hourly Load - RC2016'!$C$7</f>
        <v>0.39790373283562575</v>
      </c>
      <c r="F164" s="21">
        <f>+'2016 Hourly Load - RC2016'!F165/'2016 Hourly Load - RC2016'!$C$7</f>
        <v>0.39714798025664072</v>
      </c>
      <c r="G164" s="21">
        <f>+'2016 Hourly Load - RC2016'!G165/'2016 Hourly Load - RC2016'!$C$7</f>
        <v>0.4186449425033264</v>
      </c>
      <c r="H164" s="21">
        <f>+'2016 Hourly Load - RC2016'!H165/'2016 Hourly Load - RC2016'!$C$7</f>
        <v>0.46172283950547388</v>
      </c>
      <c r="I164" s="21">
        <f>+'2016 Hourly Load - RC2016'!I165/'2016 Hourly Load - RC2016'!$C$7</f>
        <v>0.48897191860332362</v>
      </c>
      <c r="J164" s="21">
        <f>+'2016 Hourly Load - RC2016'!J165/'2016 Hourly Load - RC2016'!$C$7</f>
        <v>0.51487743756075532</v>
      </c>
      <c r="K164" s="21">
        <f>+'2016 Hourly Load - RC2016'!K165/'2016 Hourly Load - RC2016'!$C$7</f>
        <v>0.55136349262397777</v>
      </c>
      <c r="L164" s="21">
        <f>+'2016 Hourly Load - RC2016'!L165/'2016 Hourly Load - RC2016'!$C$7</f>
        <v>0.58776557517842409</v>
      </c>
      <c r="M164" s="21">
        <f>+'2016 Hourly Load - RC2016'!M165/'2016 Hourly Load - RC2016'!$C$7</f>
        <v>0.61841554088170636</v>
      </c>
      <c r="N164" s="21">
        <f>+'2016 Hourly Load - RC2016'!N165/'2016 Hourly Load - RC2016'!$C$7</f>
        <v>0.64058428319860106</v>
      </c>
      <c r="O164" s="21">
        <f>+'2016 Hourly Load - RC2016'!O165/'2016 Hourly Load - RC2016'!$C$7</f>
        <v>0.6565810461204511</v>
      </c>
      <c r="P164" s="21">
        <f>+'2016 Hourly Load - RC2016'!P165/'2016 Hourly Load - RC2016'!$C$7</f>
        <v>0.66325686056815236</v>
      </c>
      <c r="Q164" s="21">
        <f>+'2016 Hourly Load - RC2016'!Q165/'2016 Hourly Load - RC2016'!$C$7</f>
        <v>0.66544014579633137</v>
      </c>
      <c r="R164" s="21">
        <f>+'2016 Hourly Load - RC2016'!R165/'2016 Hourly Load - RC2016'!$C$7</f>
        <v>0.65729481244504817</v>
      </c>
      <c r="S164" s="21">
        <f>+'2016 Hourly Load - RC2016'!S165/'2016 Hourly Load - RC2016'!$C$7</f>
        <v>0.6484776990235559</v>
      </c>
      <c r="T164" s="21">
        <f>+'2016 Hourly Load - RC2016'!T165/'2016 Hourly Load - RC2016'!$C$7</f>
        <v>0.63336264744385506</v>
      </c>
      <c r="U164" s="21">
        <f>+'2016 Hourly Load - RC2016'!U165/'2016 Hourly Load - RC2016'!$C$7</f>
        <v>0.62017896356600488</v>
      </c>
      <c r="V164" s="21">
        <f>+'2016 Hourly Load - RC2016'!V165/'2016 Hourly Load - RC2016'!$C$7</f>
        <v>0.62450354776797479</v>
      </c>
      <c r="W164" s="21">
        <f>+'2016 Hourly Load - RC2016'!W165/'2016 Hourly Load - RC2016'!$C$7</f>
        <v>0.60166302538087124</v>
      </c>
      <c r="X164" s="21">
        <f>+'2016 Hourly Load - RC2016'!X165/'2016 Hourly Load - RC2016'!$C$7</f>
        <v>0.55694766445758948</v>
      </c>
      <c r="Y164" s="21">
        <f>+'2016 Hourly Load - RC2016'!Y165/'2016 Hourly Load - RC2016'!$C$7</f>
        <v>0.50030820728809922</v>
      </c>
      <c r="AA164" s="22">
        <f t="shared" si="3"/>
        <v>0.66544014579633137</v>
      </c>
    </row>
    <row r="165" spans="1:27" x14ac:dyDescent="0.2">
      <c r="A165" s="49">
        <v>42525</v>
      </c>
      <c r="B165" s="21">
        <f>+'2016 Hourly Load - RC2016'!B166/'2016 Hourly Load - RC2016'!$C$7</f>
        <v>0.44841319686445952</v>
      </c>
      <c r="C165" s="21">
        <f>+'2016 Hourly Load - RC2016'!C166/'2016 Hourly Load - RC2016'!$C$7</f>
        <v>0.41352261946798335</v>
      </c>
      <c r="D165" s="21">
        <f>+'2016 Hourly Load - RC2016'!D166/'2016 Hourly Load - RC2016'!$C$7</f>
        <v>0.39164778093180508</v>
      </c>
      <c r="E165" s="21">
        <f>+'2016 Hourly Load - RC2016'!E166/'2016 Hourly Load - RC2016'!$C$7</f>
        <v>0.38022751973825331</v>
      </c>
      <c r="F165" s="21">
        <f>+'2016 Hourly Load - RC2016'!F166/'2016 Hourly Load - RC2016'!$C$7</f>
        <v>0.38005957472070112</v>
      </c>
      <c r="G165" s="21">
        <f>+'2016 Hourly Load - RC2016'!G166/'2016 Hourly Load - RC2016'!$C$7</f>
        <v>0.40101071566034208</v>
      </c>
      <c r="H165" s="21">
        <f>+'2016 Hourly Load - RC2016'!H166/'2016 Hourly Load - RC2016'!$C$7</f>
        <v>0.44278703877645975</v>
      </c>
      <c r="I165" s="21">
        <f>+'2016 Hourly Load - RC2016'!I166/'2016 Hourly Load - RC2016'!$C$7</f>
        <v>0.44900100442589236</v>
      </c>
      <c r="J165" s="21">
        <f>+'2016 Hourly Load - RC2016'!J166/'2016 Hourly Load - RC2016'!$C$7</f>
        <v>0.50375108014792003</v>
      </c>
      <c r="K165" s="21">
        <f>+'2016 Hourly Load - RC2016'!K166/'2016 Hourly Load - RC2016'!$C$7</f>
        <v>0.55308492905388817</v>
      </c>
      <c r="L165" s="21">
        <f>+'2016 Hourly Load - RC2016'!L166/'2016 Hourly Load - RC2016'!$C$7</f>
        <v>0.59368563704714017</v>
      </c>
      <c r="M165" s="21">
        <f>+'2016 Hourly Load - RC2016'!M166/'2016 Hourly Load - RC2016'!$C$7</f>
        <v>0.62546923161890022</v>
      </c>
      <c r="N165" s="21">
        <f>+'2016 Hourly Load - RC2016'!N166/'2016 Hourly Load - RC2016'!$C$7</f>
        <v>0.64713413888313809</v>
      </c>
      <c r="O165" s="21">
        <f>+'2016 Hourly Load - RC2016'!O166/'2016 Hourly Load - RC2016'!$C$7</f>
        <v>0.67291369907740572</v>
      </c>
      <c r="P165" s="21">
        <f>+'2016 Hourly Load - RC2016'!P166/'2016 Hourly Load - RC2016'!$C$7</f>
        <v>0.69138765100815114</v>
      </c>
      <c r="Q165" s="21">
        <f>+'2016 Hourly Load - RC2016'!Q166/'2016 Hourly Load - RC2016'!$C$7</f>
        <v>0.70381558230701635</v>
      </c>
      <c r="R165" s="21">
        <f>+'2016 Hourly Load - RC2016'!R166/'2016 Hourly Load - RC2016'!$C$7</f>
        <v>0.71326248954432936</v>
      </c>
      <c r="S165" s="21">
        <f>+'2016 Hourly Load - RC2016'!S166/'2016 Hourly Load - RC2016'!$C$7</f>
        <v>0.71515187099179212</v>
      </c>
      <c r="T165" s="21">
        <f>+'2016 Hourly Load - RC2016'!T166/'2016 Hourly Load - RC2016'!$C$7</f>
        <v>0.70293387096486726</v>
      </c>
      <c r="U165" s="21">
        <f>+'2016 Hourly Load - RC2016'!U166/'2016 Hourly Load - RC2016'!$C$7</f>
        <v>0.67438321798098766</v>
      </c>
      <c r="V165" s="21">
        <f>+'2016 Hourly Load - RC2016'!V166/'2016 Hourly Load - RC2016'!$C$7</f>
        <v>0.66019186399782415</v>
      </c>
      <c r="W165" s="21">
        <f>+'2016 Hourly Load - RC2016'!W166/'2016 Hourly Load - RC2016'!$C$7</f>
        <v>0.63617572648785492</v>
      </c>
      <c r="X165" s="21">
        <f>+'2016 Hourly Load - RC2016'!X166/'2016 Hourly Load - RC2016'!$C$7</f>
        <v>0.5886892727749613</v>
      </c>
      <c r="Y165" s="21">
        <f>+'2016 Hourly Load - RC2016'!Y166/'2016 Hourly Load - RC2016'!$C$7</f>
        <v>0.5275992726403369</v>
      </c>
      <c r="AA165" s="22">
        <f t="shared" si="3"/>
        <v>0.71515187099179212</v>
      </c>
    </row>
    <row r="166" spans="1:27" x14ac:dyDescent="0.2">
      <c r="A166" s="49">
        <v>42526</v>
      </c>
      <c r="B166" s="21">
        <f>+'2016 Hourly Load - RC2016'!B167/'2016 Hourly Load - RC2016'!$C$7</f>
        <v>0.47217741684810038</v>
      </c>
      <c r="C166" s="21">
        <f>+'2016 Hourly Load - RC2016'!C167/'2016 Hourly Load - RC2016'!$C$7</f>
        <v>0.43472567793395261</v>
      </c>
      <c r="D166" s="21">
        <f>+'2016 Hourly Load - RC2016'!D167/'2016 Hourly Load - RC2016'!$C$7</f>
        <v>0.40928200777478946</v>
      </c>
      <c r="E166" s="21">
        <f>+'2016 Hourly Load - RC2016'!E167/'2016 Hourly Load - RC2016'!$C$7</f>
        <v>0.39353716237926772</v>
      </c>
      <c r="F166" s="21">
        <f>+'2016 Hourly Load - RC2016'!F167/'2016 Hourly Load - RC2016'!$C$7</f>
        <v>0.38849881185270074</v>
      </c>
      <c r="G166" s="21">
        <f>+'2016 Hourly Load - RC2016'!G167/'2016 Hourly Load - RC2016'!$C$7</f>
        <v>0.40588112116935676</v>
      </c>
      <c r="H166" s="21">
        <f>+'2016 Hourly Load - RC2016'!H167/'2016 Hourly Load - RC2016'!$C$7</f>
        <v>0.44232518997819109</v>
      </c>
      <c r="I166" s="21">
        <f>+'2016 Hourly Load - RC2016'!I167/'2016 Hourly Load - RC2016'!$C$7</f>
        <v>0.48049069521693583</v>
      </c>
      <c r="J166" s="21">
        <f>+'2016 Hourly Load - RC2016'!J167/'2016 Hourly Load - RC2016'!$C$7</f>
        <v>0.53217577436863528</v>
      </c>
      <c r="K166" s="21">
        <f>+'2016 Hourly Load - RC2016'!K167/'2016 Hourly Load - RC2016'!$C$7</f>
        <v>0.58843735524863305</v>
      </c>
      <c r="L166" s="21">
        <f>+'2016 Hourly Load - RC2016'!L167/'2016 Hourly Load - RC2016'!$C$7</f>
        <v>0.64566461997955604</v>
      </c>
      <c r="M166" s="21">
        <f>+'2016 Hourly Load - RC2016'!M167/'2016 Hourly Load - RC2016'!$C$7</f>
        <v>0.69604812524522575</v>
      </c>
      <c r="N166" s="21">
        <f>+'2016 Hourly Load - RC2016'!N167/'2016 Hourly Load - RC2016'!$C$7</f>
        <v>0.73433958924713461</v>
      </c>
      <c r="O166" s="21">
        <f>+'2016 Hourly Load - RC2016'!O167/'2016 Hourly Load - RC2016'!$C$7</f>
        <v>0.76931413915238689</v>
      </c>
      <c r="P166" s="21">
        <f>+'2016 Hourly Load - RC2016'!P167/'2016 Hourly Load - RC2016'!$C$7</f>
        <v>0.793288290407968</v>
      </c>
      <c r="Q166" s="21">
        <f>+'2016 Hourly Load - RC2016'!Q167/'2016 Hourly Load - RC2016'!$C$7</f>
        <v>0.8104186821982956</v>
      </c>
      <c r="R166" s="21">
        <f>+'2016 Hourly Load - RC2016'!R167/'2016 Hourly Load - RC2016'!$C$7</f>
        <v>0.81755634544426548</v>
      </c>
      <c r="S166" s="21">
        <f>+'2016 Hourly Load - RC2016'!S167/'2016 Hourly Load - RC2016'!$C$7</f>
        <v>0.81440737636516125</v>
      </c>
      <c r="T166" s="21">
        <f>+'2016 Hourly Load - RC2016'!T167/'2016 Hourly Load - RC2016'!$C$7</f>
        <v>0.79433794676766944</v>
      </c>
      <c r="U166" s="21">
        <f>+'2016 Hourly Load - RC2016'!U167/'2016 Hourly Load - RC2016'!$C$7</f>
        <v>0.75323340372176062</v>
      </c>
      <c r="V166" s="21">
        <f>+'2016 Hourly Load - RC2016'!V167/'2016 Hourly Load - RC2016'!$C$7</f>
        <v>0.72993103253638847</v>
      </c>
      <c r="W166" s="21">
        <f>+'2016 Hourly Load - RC2016'!W167/'2016 Hourly Load - RC2016'!$C$7</f>
        <v>0.6928991561661213</v>
      </c>
      <c r="X166" s="21">
        <f>+'2016 Hourly Load - RC2016'!X167/'2016 Hourly Load - RC2016'!$C$7</f>
        <v>0.63407641376845203</v>
      </c>
      <c r="Y166" s="21">
        <f>+'2016 Hourly Load - RC2016'!Y167/'2016 Hourly Load - RC2016'!$C$7</f>
        <v>0.56425327272111159</v>
      </c>
      <c r="AA166" s="22">
        <f t="shared" si="3"/>
        <v>0.81755634544426548</v>
      </c>
    </row>
    <row r="167" spans="1:27" x14ac:dyDescent="0.2">
      <c r="A167" s="49">
        <v>42527</v>
      </c>
      <c r="B167" s="21">
        <f>+'2016 Hourly Load - RC2016'!B168/'2016 Hourly Load - RC2016'!$C$7</f>
        <v>0.50769778806039745</v>
      </c>
      <c r="C167" s="21">
        <f>+'2016 Hourly Load - RC2016'!C168/'2016 Hourly Load - RC2016'!$C$7</f>
        <v>0.46340228968099623</v>
      </c>
      <c r="D167" s="21">
        <f>+'2016 Hourly Load - RC2016'!D168/'2016 Hourly Load - RC2016'!$C$7</f>
        <v>0.4331721865215945</v>
      </c>
      <c r="E167" s="21">
        <f>+'2016 Hourly Load - RC2016'!E168/'2016 Hourly Load - RC2016'!$C$7</f>
        <v>0.41398446826625196</v>
      </c>
      <c r="F167" s="21">
        <f>+'2016 Hourly Load - RC2016'!F168/'2016 Hourly Load - RC2016'!$C$7</f>
        <v>0.40504139608159556</v>
      </c>
      <c r="G167" s="21">
        <f>+'2016 Hourly Load - RC2016'!G168/'2016 Hourly Load - RC2016'!$C$7</f>
        <v>0.41860295624893834</v>
      </c>
      <c r="H167" s="21">
        <f>+'2016 Hourly Load - RC2016'!H168/'2016 Hourly Load - RC2016'!$C$7</f>
        <v>0.44761545803108643</v>
      </c>
      <c r="I167" s="21">
        <f>+'2016 Hourly Load - RC2016'!I168/'2016 Hourly Load - RC2016'!$C$7</f>
        <v>0.48615883955932371</v>
      </c>
      <c r="J167" s="21">
        <f>+'2016 Hourly Load - RC2016'!J168/'2016 Hourly Load - RC2016'!$C$7</f>
        <v>0.54678699089567939</v>
      </c>
      <c r="K167" s="21">
        <f>+'2016 Hourly Load - RC2016'!K168/'2016 Hourly Load - RC2016'!$C$7</f>
        <v>0.61249547901299017</v>
      </c>
      <c r="L167" s="21">
        <f>+'2016 Hourly Load - RC2016'!L168/'2016 Hourly Load - RC2016'!$C$7</f>
        <v>0.67929560974439052</v>
      </c>
      <c r="M167" s="21">
        <f>+'2016 Hourly Load - RC2016'!M168/'2016 Hourly Load - RC2016'!$C$7</f>
        <v>0.73971382980880596</v>
      </c>
      <c r="N167" s="21">
        <f>+'2016 Hourly Load - RC2016'!N168/'2016 Hourly Load - RC2016'!$C$7</f>
        <v>0.78766213231996818</v>
      </c>
      <c r="O167" s="21">
        <f>+'2016 Hourly Load - RC2016'!O168/'2016 Hourly Load - RC2016'!$C$7</f>
        <v>0.82356037982175789</v>
      </c>
      <c r="P167" s="21">
        <f>+'2016 Hourly Load - RC2016'!P168/'2016 Hourly Load - RC2016'!$C$7</f>
        <v>0.84854220118265233</v>
      </c>
      <c r="Q167" s="21">
        <f>+'2016 Hourly Load - RC2016'!Q168/'2016 Hourly Load - RC2016'!$C$7</f>
        <v>0.86239766513071148</v>
      </c>
      <c r="R167" s="21">
        <f>+'2016 Hourly Load - RC2016'!R168/'2016 Hourly Load - RC2016'!$C$7</f>
        <v>0.86693218060462174</v>
      </c>
      <c r="S167" s="21">
        <f>+'2016 Hourly Load - RC2016'!S168/'2016 Hourly Load - RC2016'!$C$7</f>
        <v>0.8586189022357863</v>
      </c>
      <c r="T167" s="21">
        <f>+'2016 Hourly Load - RC2016'!T168/'2016 Hourly Load - RC2016'!$C$7</f>
        <v>0.83170571317304098</v>
      </c>
      <c r="U167" s="21">
        <f>+'2016 Hourly Load - RC2016'!U168/'2016 Hourly Load - RC2016'!$C$7</f>
        <v>0.78845987115334137</v>
      </c>
      <c r="V167" s="21">
        <f>+'2016 Hourly Load - RC2016'!V168/'2016 Hourly Load - RC2016'!$C$7</f>
        <v>0.75986723191507388</v>
      </c>
      <c r="W167" s="21">
        <f>+'2016 Hourly Load - RC2016'!W168/'2016 Hourly Load - RC2016'!$C$7</f>
        <v>0.72757980229065722</v>
      </c>
      <c r="X167" s="21">
        <f>+'2016 Hourly Load - RC2016'!X168/'2016 Hourly Load - RC2016'!$C$7</f>
        <v>0.67312363034934597</v>
      </c>
      <c r="Y167" s="21">
        <f>+'2016 Hourly Load - RC2016'!Y168/'2016 Hourly Load - RC2016'!$C$7</f>
        <v>0.61627424190791547</v>
      </c>
      <c r="AA167" s="22">
        <f t="shared" si="3"/>
        <v>0.86693218060462174</v>
      </c>
    </row>
    <row r="168" spans="1:27" x14ac:dyDescent="0.2">
      <c r="A168" s="49">
        <v>42528</v>
      </c>
      <c r="B168" s="21">
        <f>+'2016 Hourly Load - RC2016'!B169/'2016 Hourly Load - RC2016'!$C$7</f>
        <v>0.56009663353669381</v>
      </c>
      <c r="C168" s="21">
        <f>+'2016 Hourly Load - RC2016'!C169/'2016 Hourly Load - RC2016'!$C$7</f>
        <v>0.51592709392045677</v>
      </c>
      <c r="D168" s="21">
        <f>+'2016 Hourly Load - RC2016'!D169/'2016 Hourly Load - RC2016'!$C$7</f>
        <v>0.48410151309430882</v>
      </c>
      <c r="E168" s="21">
        <f>+'2016 Hourly Load - RC2016'!E169/'2016 Hourly Load - RC2016'!$C$7</f>
        <v>0.46394811098804101</v>
      </c>
      <c r="F168" s="21">
        <f>+'2016 Hourly Load - RC2016'!F169/'2016 Hourly Load - RC2016'!$C$7</f>
        <v>0.45000867453120574</v>
      </c>
      <c r="G168" s="21">
        <f>+'2016 Hourly Load - RC2016'!G169/'2016 Hourly Load - RC2016'!$C$7</f>
        <v>0.44509628276780294</v>
      </c>
      <c r="H168" s="21">
        <f>+'2016 Hourly Load - RC2016'!H169/'2016 Hourly Load - RC2016'!$C$7</f>
        <v>0.44921093569783266</v>
      </c>
      <c r="I168" s="21">
        <f>+'2016 Hourly Load - RC2016'!I169/'2016 Hourly Load - RC2016'!$C$7</f>
        <v>0.47666994606762253</v>
      </c>
      <c r="J168" s="21">
        <f>+'2016 Hourly Load - RC2016'!J169/'2016 Hourly Load - RC2016'!$C$7</f>
        <v>0.54598925206230631</v>
      </c>
      <c r="K168" s="21">
        <f>+'2016 Hourly Load - RC2016'!K169/'2016 Hourly Load - RC2016'!$C$7</f>
        <v>0.61904533469752732</v>
      </c>
      <c r="L168" s="21">
        <f>+'2016 Hourly Load - RC2016'!L169/'2016 Hourly Load - RC2016'!$C$7</f>
        <v>0.69201744482397209</v>
      </c>
      <c r="M168" s="21">
        <f>+'2016 Hourly Load - RC2016'!M169/'2016 Hourly Load - RC2016'!$C$7</f>
        <v>0.7548288813885069</v>
      </c>
      <c r="N168" s="21">
        <f>+'2016 Hourly Load - RC2016'!N169/'2016 Hourly Load - RC2016'!$C$7</f>
        <v>0.79542958938175889</v>
      </c>
      <c r="O168" s="21">
        <f>+'2016 Hourly Load - RC2016'!O169/'2016 Hourly Load - RC2016'!$C$7</f>
        <v>0.82351839356736978</v>
      </c>
      <c r="P168" s="21">
        <f>+'2016 Hourly Load - RC2016'!P169/'2016 Hourly Load - RC2016'!$C$7</f>
        <v>0.83997700528748853</v>
      </c>
      <c r="Q168" s="21">
        <f>+'2016 Hourly Load - RC2016'!Q169/'2016 Hourly Load - RC2016'!$C$7</f>
        <v>0.84438556199823456</v>
      </c>
      <c r="R168" s="21">
        <f>+'2016 Hourly Load - RC2016'!R169/'2016 Hourly Load - RC2016'!$C$7</f>
        <v>0.8291445516553696</v>
      </c>
      <c r="S168" s="21">
        <f>+'2016 Hourly Load - RC2016'!S169/'2016 Hourly Load - RC2016'!$C$7</f>
        <v>0.80575820796122122</v>
      </c>
      <c r="T168" s="21">
        <f>+'2016 Hourly Load - RC2016'!T169/'2016 Hourly Load - RC2016'!$C$7</f>
        <v>0.77439447593334187</v>
      </c>
      <c r="U168" s="21">
        <f>+'2016 Hourly Load - RC2016'!U169/'2016 Hourly Load - RC2016'!$C$7</f>
        <v>0.74206506005453721</v>
      </c>
      <c r="V168" s="21">
        <f>+'2016 Hourly Load - RC2016'!V169/'2016 Hourly Load - RC2016'!$C$7</f>
        <v>0.7198123452288665</v>
      </c>
      <c r="W168" s="21">
        <f>+'2016 Hourly Load - RC2016'!W169/'2016 Hourly Load - RC2016'!$C$7</f>
        <v>0.68945628330630049</v>
      </c>
      <c r="X168" s="21">
        <f>+'2016 Hourly Load - RC2016'!X169/'2016 Hourly Load - RC2016'!$C$7</f>
        <v>0.64134003577758614</v>
      </c>
      <c r="Y168" s="21">
        <f>+'2016 Hourly Load - RC2016'!Y169/'2016 Hourly Load - RC2016'!$C$7</f>
        <v>0.58818543772230469</v>
      </c>
      <c r="AA168" s="22">
        <f t="shared" si="3"/>
        <v>0.84438556199823456</v>
      </c>
    </row>
    <row r="169" spans="1:27" x14ac:dyDescent="0.2">
      <c r="A169" s="49">
        <v>42529</v>
      </c>
      <c r="B169" s="21">
        <f>+'2016 Hourly Load - RC2016'!B170/'2016 Hourly Load - RC2016'!$C$7</f>
        <v>0.5378019324566351</v>
      </c>
      <c r="C169" s="21">
        <f>+'2016 Hourly Load - RC2016'!C170/'2016 Hourly Load - RC2016'!$C$7</f>
        <v>0.49619355435806956</v>
      </c>
      <c r="D169" s="21">
        <f>+'2016 Hourly Load - RC2016'!D170/'2016 Hourly Load - RC2016'!$C$7</f>
        <v>0.46600543745305584</v>
      </c>
      <c r="E169" s="21">
        <f>+'2016 Hourly Load - RC2016'!E170/'2016 Hourly Load - RC2016'!$C$7</f>
        <v>0.4395960834429673</v>
      </c>
      <c r="F169" s="21">
        <f>+'2016 Hourly Load - RC2016'!F170/'2016 Hourly Load - RC2016'!$C$7</f>
        <v>0.43119883256535574</v>
      </c>
      <c r="G169" s="21">
        <f>+'2016 Hourly Load - RC2016'!G170/'2016 Hourly Load - RC2016'!$C$7</f>
        <v>0.42796589097747528</v>
      </c>
      <c r="H169" s="21">
        <f>+'2016 Hourly Load - RC2016'!H170/'2016 Hourly Load - RC2016'!$C$7</f>
        <v>0.42855369853890807</v>
      </c>
      <c r="I169" s="21">
        <f>+'2016 Hourly Load - RC2016'!I170/'2016 Hourly Load - RC2016'!$C$7</f>
        <v>0.44656580167138499</v>
      </c>
      <c r="J169" s="21">
        <f>+'2016 Hourly Load - RC2016'!J170/'2016 Hourly Load - RC2016'!$C$7</f>
        <v>0.50727792551651685</v>
      </c>
      <c r="K169" s="21">
        <f>+'2016 Hourly Load - RC2016'!K170/'2016 Hourly Load - RC2016'!$C$7</f>
        <v>0.5873876988889315</v>
      </c>
      <c r="L169" s="21">
        <f>+'2016 Hourly Load - RC2016'!L170/'2016 Hourly Load - RC2016'!$C$7</f>
        <v>0.6621232316996748</v>
      </c>
      <c r="M169" s="21">
        <f>+'2016 Hourly Load - RC2016'!M170/'2016 Hourly Load - RC2016'!$C$7</f>
        <v>0.72455679197471701</v>
      </c>
      <c r="N169" s="21">
        <f>+'2016 Hourly Load - RC2016'!N170/'2016 Hourly Load - RC2016'!$C$7</f>
        <v>0.76095887452916333</v>
      </c>
      <c r="O169" s="21">
        <f>+'2016 Hourly Load - RC2016'!O170/'2016 Hourly Load - RC2016'!$C$7</f>
        <v>0.76923016664361077</v>
      </c>
      <c r="P169" s="21">
        <f>+'2016 Hourly Load - RC2016'!P170/'2016 Hourly Load - RC2016'!$C$7</f>
        <v>0.75990921816946189</v>
      </c>
      <c r="Q169" s="21">
        <f>+'2016 Hourly Load - RC2016'!Q170/'2016 Hourly Load - RC2016'!$C$7</f>
        <v>0.75407312880952182</v>
      </c>
      <c r="R169" s="21">
        <f>+'2016 Hourly Load - RC2016'!R170/'2016 Hourly Load - RC2016'!$C$7</f>
        <v>0.74298875765107442</v>
      </c>
      <c r="S169" s="21">
        <f>+'2016 Hourly Load - RC2016'!S170/'2016 Hourly Load - RC2016'!$C$7</f>
        <v>0.73110664765925404</v>
      </c>
      <c r="T169" s="21">
        <f>+'2016 Hourly Load - RC2016'!T170/'2016 Hourly Load - RC2016'!$C$7</f>
        <v>0.70818215276337448</v>
      </c>
      <c r="U169" s="21">
        <f>+'2016 Hourly Load - RC2016'!U170/'2016 Hourly Load - RC2016'!$C$7</f>
        <v>0.68030327984970396</v>
      </c>
      <c r="V169" s="21">
        <f>+'2016 Hourly Load - RC2016'!V170/'2016 Hourly Load - RC2016'!$C$7</f>
        <v>0.66447446194540605</v>
      </c>
      <c r="W169" s="21">
        <f>+'2016 Hourly Load - RC2016'!W170/'2016 Hourly Load - RC2016'!$C$7</f>
        <v>0.63978654436522797</v>
      </c>
      <c r="X169" s="21">
        <f>+'2016 Hourly Load - RC2016'!X170/'2016 Hourly Load - RC2016'!$C$7</f>
        <v>0.58696783634505101</v>
      </c>
      <c r="Y169" s="21">
        <f>+'2016 Hourly Load - RC2016'!Y170/'2016 Hourly Load - RC2016'!$C$7</f>
        <v>0.53503083966702325</v>
      </c>
      <c r="AA169" s="22">
        <f t="shared" si="3"/>
        <v>0.76923016664361077</v>
      </c>
    </row>
    <row r="170" spans="1:27" x14ac:dyDescent="0.2">
      <c r="A170" s="49">
        <v>42530</v>
      </c>
      <c r="B170" s="21">
        <f>+'2016 Hourly Load - RC2016'!B171/'2016 Hourly Load - RC2016'!$C$7</f>
        <v>0.48078459899765225</v>
      </c>
      <c r="C170" s="21">
        <f>+'2016 Hourly Load - RC2016'!C171/'2016 Hourly Load - RC2016'!$C$7</f>
        <v>0.44261909375890751</v>
      </c>
      <c r="D170" s="21">
        <f>+'2016 Hourly Load - RC2016'!D171/'2016 Hourly Load - RC2016'!$C$7</f>
        <v>0.41587384971371461</v>
      </c>
      <c r="E170" s="21">
        <f>+'2016 Hourly Load - RC2016'!E171/'2016 Hourly Load - RC2016'!$C$7</f>
        <v>0.40206037202004352</v>
      </c>
      <c r="F170" s="21">
        <f>+'2016 Hourly Load - RC2016'!F171/'2016 Hourly Load - RC2016'!$C$7</f>
        <v>0.40012900431819282</v>
      </c>
      <c r="G170" s="21">
        <f>+'2016 Hourly Load - RC2016'!G171/'2016 Hourly Load - RC2016'!$C$7</f>
        <v>0.41763727239801302</v>
      </c>
      <c r="H170" s="21">
        <f>+'2016 Hourly Load - RC2016'!H171/'2016 Hourly Load - RC2016'!$C$7</f>
        <v>0.44988271576804156</v>
      </c>
      <c r="I170" s="21">
        <f>+'2016 Hourly Load - RC2016'!I171/'2016 Hourly Load - RC2016'!$C$7</f>
        <v>0.48498322443645808</v>
      </c>
      <c r="J170" s="21">
        <f>+'2016 Hourly Load - RC2016'!J171/'2016 Hourly Load - RC2016'!$C$7</f>
        <v>0.53553467471967986</v>
      </c>
      <c r="K170" s="21">
        <f>+'2016 Hourly Load - RC2016'!K171/'2016 Hourly Load - RC2016'!$C$7</f>
        <v>0.59654070234552814</v>
      </c>
      <c r="L170" s="21">
        <f>+'2016 Hourly Load - RC2016'!L171/'2016 Hourly Load - RC2016'!$C$7</f>
        <v>0.66220720420845092</v>
      </c>
      <c r="M170" s="21">
        <f>+'2016 Hourly Load - RC2016'!M171/'2016 Hourly Load - RC2016'!$C$7</f>
        <v>0.72774774730820946</v>
      </c>
      <c r="N170" s="21">
        <f>+'2016 Hourly Load - RC2016'!N171/'2016 Hourly Load - RC2016'!$C$7</f>
        <v>0.7770396099597896</v>
      </c>
      <c r="O170" s="21">
        <f>+'2016 Hourly Load - RC2016'!O171/'2016 Hourly Load - RC2016'!$C$7</f>
        <v>0.81734641417232534</v>
      </c>
      <c r="P170" s="21">
        <f>+'2016 Hourly Load - RC2016'!P171/'2016 Hourly Load - RC2016'!$C$7</f>
        <v>0.83867543140145873</v>
      </c>
      <c r="Q170" s="21">
        <f>+'2016 Hourly Load - RC2016'!Q171/'2016 Hourly Load - RC2016'!$C$7</f>
        <v>0.83229352073447382</v>
      </c>
      <c r="R170" s="21">
        <f>+'2016 Hourly Load - RC2016'!R171/'2016 Hourly Load - RC2016'!$C$7</f>
        <v>0.82091524579531017</v>
      </c>
      <c r="S170" s="21">
        <f>+'2016 Hourly Load - RC2016'!S171/'2016 Hourly Load - RC2016'!$C$7</f>
        <v>0.79186075775877407</v>
      </c>
      <c r="T170" s="21">
        <f>+'2016 Hourly Load - RC2016'!T171/'2016 Hourly Load - RC2016'!$C$7</f>
        <v>0.75734805665179039</v>
      </c>
      <c r="U170" s="21">
        <f>+'2016 Hourly Load - RC2016'!U171/'2016 Hourly Load - RC2016'!$C$7</f>
        <v>0.72640418716779154</v>
      </c>
      <c r="V170" s="21">
        <f>+'2016 Hourly Load - RC2016'!V171/'2016 Hourly Load - RC2016'!$C$7</f>
        <v>0.70889591908797134</v>
      </c>
      <c r="W170" s="21">
        <f>+'2016 Hourly Load - RC2016'!W171/'2016 Hourly Load - RC2016'!$C$7</f>
        <v>0.67853985716540555</v>
      </c>
      <c r="X170" s="21">
        <f>+'2016 Hourly Load - RC2016'!X171/'2016 Hourly Load - RC2016'!$C$7</f>
        <v>0.62215231752224354</v>
      </c>
      <c r="Y170" s="21">
        <f>+'2016 Hourly Load - RC2016'!Y171/'2016 Hourly Load - RC2016'!$C$7</f>
        <v>0.55976074350158933</v>
      </c>
      <c r="AA170" s="22">
        <f t="shared" si="3"/>
        <v>0.83867543140145873</v>
      </c>
    </row>
    <row r="171" spans="1:27" x14ac:dyDescent="0.2">
      <c r="A171" s="49">
        <v>42531</v>
      </c>
      <c r="B171" s="21">
        <f>+'2016 Hourly Load - RC2016'!B172/'2016 Hourly Load - RC2016'!$C$7</f>
        <v>0.50299532756893495</v>
      </c>
      <c r="C171" s="21">
        <f>+'2016 Hourly Load - RC2016'!C172/'2016 Hourly Load - RC2016'!$C$7</f>
        <v>0.46302441339150369</v>
      </c>
      <c r="D171" s="21">
        <f>+'2016 Hourly Load - RC2016'!D172/'2016 Hourly Load - RC2016'!$C$7</f>
        <v>0.43825252330254955</v>
      </c>
      <c r="E171" s="21">
        <f>+'2016 Hourly Load - RC2016'!E172/'2016 Hourly Load - RC2016'!$C$7</f>
        <v>0.42254966416141576</v>
      </c>
      <c r="F171" s="21">
        <f>+'2016 Hourly Load - RC2016'!F172/'2016 Hourly Load - RC2016'!$C$7</f>
        <v>0.41847699748577422</v>
      </c>
      <c r="G171" s="21">
        <f>+'2016 Hourly Load - RC2016'!G172/'2016 Hourly Load - RC2016'!$C$7</f>
        <v>0.43556540302171382</v>
      </c>
      <c r="H171" s="21">
        <f>+'2016 Hourly Load - RC2016'!H172/'2016 Hourly Load - RC2016'!$C$7</f>
        <v>0.4679787914092946</v>
      </c>
      <c r="I171" s="21">
        <f>+'2016 Hourly Load - RC2016'!I172/'2016 Hourly Load - RC2016'!$C$7</f>
        <v>0.5092512794727555</v>
      </c>
      <c r="J171" s="21">
        <f>+'2016 Hourly Load - RC2016'!J172/'2016 Hourly Load - RC2016'!$C$7</f>
        <v>0.56639457169490248</v>
      </c>
      <c r="K171" s="21">
        <f>+'2016 Hourly Load - RC2016'!K172/'2016 Hourly Load - RC2016'!$C$7</f>
        <v>0.62614101168910907</v>
      </c>
      <c r="L171" s="21">
        <f>+'2016 Hourly Load - RC2016'!L172/'2016 Hourly Load - RC2016'!$C$7</f>
        <v>0.68114300493746516</v>
      </c>
      <c r="M171" s="21">
        <f>+'2016 Hourly Load - RC2016'!M172/'2016 Hourly Load - RC2016'!$C$7</f>
        <v>0.73030890882588106</v>
      </c>
      <c r="N171" s="21">
        <f>+'2016 Hourly Load - RC2016'!N172/'2016 Hourly Load - RC2016'!$C$7</f>
        <v>0.76784462024880495</v>
      </c>
      <c r="O171" s="21">
        <f>+'2016 Hourly Load - RC2016'!O172/'2016 Hourly Load - RC2016'!$C$7</f>
        <v>0.78841788489895326</v>
      </c>
      <c r="P171" s="21">
        <f>+'2016 Hourly Load - RC2016'!P172/'2016 Hourly Load - RC2016'!$C$7</f>
        <v>0.78732624228486381</v>
      </c>
      <c r="Q171" s="21">
        <f>+'2016 Hourly Load - RC2016'!Q172/'2016 Hourly Load - RC2016'!$C$7</f>
        <v>0.76024510820456626</v>
      </c>
      <c r="R171" s="21">
        <f>+'2016 Hourly Load - RC2016'!R172/'2016 Hourly Load - RC2016'!$C$7</f>
        <v>0.73568314938755253</v>
      </c>
      <c r="S171" s="21">
        <f>+'2016 Hourly Load - RC2016'!S172/'2016 Hourly Load - RC2016'!$C$7</f>
        <v>0.72405295692206029</v>
      </c>
      <c r="T171" s="21">
        <f>+'2016 Hourly Load - RC2016'!T172/'2016 Hourly Load - RC2016'!$C$7</f>
        <v>0.72098796035173207</v>
      </c>
      <c r="U171" s="21">
        <f>+'2016 Hourly Load - RC2016'!U172/'2016 Hourly Load - RC2016'!$C$7</f>
        <v>0.69890319054361361</v>
      </c>
      <c r="V171" s="21">
        <f>+'2016 Hourly Load - RC2016'!V172/'2016 Hourly Load - RC2016'!$C$7</f>
        <v>0.69155559602570338</v>
      </c>
      <c r="W171" s="21">
        <f>+'2016 Hourly Load - RC2016'!W172/'2016 Hourly Load - RC2016'!$C$7</f>
        <v>0.65842844131352574</v>
      </c>
      <c r="X171" s="21">
        <f>+'2016 Hourly Load - RC2016'!X172/'2016 Hourly Load - RC2016'!$C$7</f>
        <v>0.60254473672302045</v>
      </c>
      <c r="Y171" s="21">
        <f>+'2016 Hourly Load - RC2016'!Y172/'2016 Hourly Load - RC2016'!$C$7</f>
        <v>0.54237843418493337</v>
      </c>
      <c r="AA171" s="22">
        <f t="shared" si="3"/>
        <v>0.78841788489895326</v>
      </c>
    </row>
    <row r="172" spans="1:27" x14ac:dyDescent="0.2">
      <c r="A172" s="49">
        <v>42532</v>
      </c>
      <c r="B172" s="21">
        <f>+'2016 Hourly Load - RC2016'!B173/'2016 Hourly Load - RC2016'!$C$7</f>
        <v>0.4912811625946667</v>
      </c>
      <c r="C172" s="21">
        <f>+'2016 Hourly Load - RC2016'!C173/'2016 Hourly Load - RC2016'!$C$7</f>
        <v>0.45374545117174292</v>
      </c>
      <c r="D172" s="21">
        <f>+'2016 Hourly Load - RC2016'!D173/'2016 Hourly Load - RC2016'!$C$7</f>
        <v>0.42708417963532602</v>
      </c>
      <c r="E172" s="21">
        <f>+'2016 Hourly Load - RC2016'!E173/'2016 Hourly Load - RC2016'!$C$7</f>
        <v>0.41259892187144603</v>
      </c>
      <c r="F172" s="21">
        <f>+'2016 Hourly Load - RC2016'!F173/'2016 Hourly Load - RC2016'!$C$7</f>
        <v>0.40928200777478946</v>
      </c>
      <c r="G172" s="21">
        <f>+'2016 Hourly Load - RC2016'!G173/'2016 Hourly Load - RC2016'!$C$7</f>
        <v>0.42435507310010229</v>
      </c>
      <c r="H172" s="21">
        <f>+'2016 Hourly Load - RC2016'!H173/'2016 Hourly Load - RC2016'!$C$7</f>
        <v>0.45832195290004119</v>
      </c>
      <c r="I172" s="21">
        <f>+'2016 Hourly Load - RC2016'!I173/'2016 Hourly Load - RC2016'!$C$7</f>
        <v>0.49514389799836805</v>
      </c>
      <c r="J172" s="21">
        <f>+'2016 Hourly Load - RC2016'!J173/'2016 Hourly Load - RC2016'!$C$7</f>
        <v>0.54745877096588835</v>
      </c>
      <c r="K172" s="21">
        <f>+'2016 Hourly Load - RC2016'!K173/'2016 Hourly Load - RC2016'!$C$7</f>
        <v>0.61325123159197525</v>
      </c>
      <c r="L172" s="21">
        <f>+'2016 Hourly Load - RC2016'!L173/'2016 Hourly Load - RC2016'!$C$7</f>
        <v>0.67140219391943556</v>
      </c>
      <c r="M172" s="21">
        <f>+'2016 Hourly Load - RC2016'!M173/'2016 Hourly Load - RC2016'!$C$7</f>
        <v>0.71943446893937402</v>
      </c>
      <c r="N172" s="21">
        <f>+'2016 Hourly Load - RC2016'!N173/'2016 Hourly Load - RC2016'!$C$7</f>
        <v>0.74911875079173096</v>
      </c>
      <c r="O172" s="21">
        <f>+'2016 Hourly Load - RC2016'!O173/'2016 Hourly Load - RC2016'!$C$7</f>
        <v>0.76725681268737211</v>
      </c>
      <c r="P172" s="21">
        <f>+'2016 Hourly Load - RC2016'!P173/'2016 Hourly Load - RC2016'!$C$7</f>
        <v>0.74911875079173096</v>
      </c>
      <c r="Q172" s="21">
        <f>+'2016 Hourly Load - RC2016'!Q173/'2016 Hourly Load - RC2016'!$C$7</f>
        <v>0.71708323869364277</v>
      </c>
      <c r="R172" s="21">
        <f>+'2016 Hourly Load - RC2016'!R173/'2016 Hourly Load - RC2016'!$C$7</f>
        <v>0.70070859948230013</v>
      </c>
      <c r="S172" s="21">
        <f>+'2016 Hourly Load - RC2016'!S173/'2016 Hourly Load - RC2016'!$C$7</f>
        <v>0.69558627644695703</v>
      </c>
      <c r="T172" s="21">
        <f>+'2016 Hourly Load - RC2016'!T173/'2016 Hourly Load - RC2016'!$C$7</f>
        <v>0.68828066818343481</v>
      </c>
      <c r="U172" s="21">
        <f>+'2016 Hourly Load - RC2016'!U173/'2016 Hourly Load - RC2016'!$C$7</f>
        <v>0.66611192586654033</v>
      </c>
      <c r="V172" s="21">
        <f>+'2016 Hourly Load - RC2016'!V173/'2016 Hourly Load - RC2016'!$C$7</f>
        <v>0.65544741725197353</v>
      </c>
      <c r="W172" s="21">
        <f>+'2016 Hourly Load - RC2016'!W173/'2016 Hourly Load - RC2016'!$C$7</f>
        <v>0.63319470242630282</v>
      </c>
      <c r="X172" s="21">
        <f>+'2016 Hourly Load - RC2016'!X173/'2016 Hourly Load - RC2016'!$C$7</f>
        <v>0.58381886726594656</v>
      </c>
      <c r="Y172" s="21">
        <f>+'2016 Hourly Load - RC2016'!Y173/'2016 Hourly Load - RC2016'!$C$7</f>
        <v>0.5275992726403369</v>
      </c>
      <c r="AA172" s="22">
        <f t="shared" si="3"/>
        <v>0.76725681268737211</v>
      </c>
    </row>
    <row r="173" spans="1:27" x14ac:dyDescent="0.2">
      <c r="A173" s="49">
        <v>42533</v>
      </c>
      <c r="B173" s="21">
        <f>+'2016 Hourly Load - RC2016'!B174/'2016 Hourly Load - RC2016'!$C$7</f>
        <v>0.47654398730445835</v>
      </c>
      <c r="C173" s="21">
        <f>+'2016 Hourly Load - RC2016'!C174/'2016 Hourly Load - RC2016'!$C$7</f>
        <v>0.43888231711837034</v>
      </c>
      <c r="D173" s="21">
        <f>+'2016 Hourly Load - RC2016'!D174/'2016 Hourly Load - RC2016'!$C$7</f>
        <v>0.41465624833646092</v>
      </c>
      <c r="E173" s="21">
        <f>+'2016 Hourly Load - RC2016'!E174/'2016 Hourly Load - RC2016'!$C$7</f>
        <v>0.39958318301114809</v>
      </c>
      <c r="F173" s="21">
        <f>+'2016 Hourly Load - RC2016'!F174/'2016 Hourly Load - RC2016'!$C$7</f>
        <v>0.3961822964057154</v>
      </c>
      <c r="G173" s="21">
        <f>+'2016 Hourly Load - RC2016'!G174/'2016 Hourly Load - RC2016'!$C$7</f>
        <v>0.41062556791520732</v>
      </c>
      <c r="H173" s="21">
        <f>+'2016 Hourly Load - RC2016'!H174/'2016 Hourly Load - RC2016'!$C$7</f>
        <v>0.4438366951361612</v>
      </c>
      <c r="I173" s="21">
        <f>+'2016 Hourly Load - RC2016'!I174/'2016 Hourly Load - RC2016'!$C$7</f>
        <v>0.47255529313759292</v>
      </c>
      <c r="J173" s="21">
        <f>+'2016 Hourly Load - RC2016'!J174/'2016 Hourly Load - RC2016'!$C$7</f>
        <v>0.50291135506015883</v>
      </c>
      <c r="K173" s="21">
        <f>+'2016 Hourly Load - RC2016'!K174/'2016 Hourly Load - RC2016'!$C$7</f>
        <v>0.54263035171126162</v>
      </c>
      <c r="L173" s="21">
        <f>+'2016 Hourly Load - RC2016'!L174/'2016 Hourly Load - RC2016'!$C$7</f>
        <v>0.59238406316111047</v>
      </c>
      <c r="M173" s="21">
        <f>+'2016 Hourly Load - RC2016'!M174/'2016 Hourly Load - RC2016'!$C$7</f>
        <v>0.6454966749620038</v>
      </c>
      <c r="N173" s="21">
        <f>+'2016 Hourly Load - RC2016'!N174/'2016 Hourly Load - RC2016'!$C$7</f>
        <v>0.70150633831567322</v>
      </c>
      <c r="O173" s="21">
        <f>+'2016 Hourly Load - RC2016'!O174/'2016 Hourly Load - RC2016'!$C$7</f>
        <v>0.75071422845847713</v>
      </c>
      <c r="P173" s="21">
        <f>+'2016 Hourly Load - RC2016'!P174/'2016 Hourly Load - RC2016'!$C$7</f>
        <v>0.78300165808289379</v>
      </c>
      <c r="Q173" s="21">
        <f>+'2016 Hourly Load - RC2016'!Q174/'2016 Hourly Load - RC2016'!$C$7</f>
        <v>0.79005534882008766</v>
      </c>
      <c r="R173" s="21">
        <f>+'2016 Hourly Load - RC2016'!R174/'2016 Hourly Load - RC2016'!$C$7</f>
        <v>0.77011187798576008</v>
      </c>
      <c r="S173" s="21">
        <f>+'2016 Hourly Load - RC2016'!S174/'2016 Hourly Load - RC2016'!$C$7</f>
        <v>0.73841225592277615</v>
      </c>
      <c r="T173" s="21">
        <f>+'2016 Hourly Load - RC2016'!T174/'2016 Hourly Load - RC2016'!$C$7</f>
        <v>0.71410221463209056</v>
      </c>
      <c r="U173" s="21">
        <f>+'2016 Hourly Load - RC2016'!U174/'2016 Hourly Load - RC2016'!$C$7</f>
        <v>0.68891046199925576</v>
      </c>
      <c r="V173" s="21">
        <f>+'2016 Hourly Load - RC2016'!V174/'2016 Hourly Load - RC2016'!$C$7</f>
        <v>0.67543287434068922</v>
      </c>
      <c r="W173" s="21">
        <f>+'2016 Hourly Load - RC2016'!W174/'2016 Hourly Load - RC2016'!$C$7</f>
        <v>0.64629441379537689</v>
      </c>
      <c r="X173" s="21">
        <f>+'2016 Hourly Load - RC2016'!X174/'2016 Hourly Load - RC2016'!$C$7</f>
        <v>0.58877324528373742</v>
      </c>
      <c r="Y173" s="21">
        <f>+'2016 Hourly Load - RC2016'!Y174/'2016 Hourly Load - RC2016'!$C$7</f>
        <v>0.52982454412290403</v>
      </c>
      <c r="AA173" s="22">
        <f t="shared" si="3"/>
        <v>0.79005534882008766</v>
      </c>
    </row>
    <row r="174" spans="1:27" x14ac:dyDescent="0.2">
      <c r="A174" s="49">
        <v>42534</v>
      </c>
      <c r="B174" s="21">
        <f>+'2016 Hourly Load - RC2016'!B175/'2016 Hourly Load - RC2016'!$C$7</f>
        <v>0.47704782235711507</v>
      </c>
      <c r="C174" s="21">
        <f>+'2016 Hourly Load - RC2016'!C175/'2016 Hourly Load - RC2016'!$C$7</f>
        <v>0.43909224839031064</v>
      </c>
      <c r="D174" s="21">
        <f>+'2016 Hourly Load - RC2016'!D175/'2016 Hourly Load - RC2016'!$C$7</f>
        <v>0.4141524132838042</v>
      </c>
      <c r="E174" s="21">
        <f>+'2016 Hourly Load - RC2016'!E175/'2016 Hourly Load - RC2016'!$C$7</f>
        <v>0.39790373283562575</v>
      </c>
      <c r="F174" s="21">
        <f>+'2016 Hourly Load - RC2016'!F175/'2016 Hourly Load - RC2016'!$C$7</f>
        <v>0.39483873626529753</v>
      </c>
      <c r="G174" s="21">
        <f>+'2016 Hourly Load - RC2016'!G175/'2016 Hourly Load - RC2016'!$C$7</f>
        <v>0.40907207650284916</v>
      </c>
      <c r="H174" s="21">
        <f>+'2016 Hourly Load - RC2016'!H175/'2016 Hourly Load - RC2016'!$C$7</f>
        <v>0.43821053704816149</v>
      </c>
      <c r="I174" s="21">
        <f>+'2016 Hourly Load - RC2016'!I175/'2016 Hourly Load - RC2016'!$C$7</f>
        <v>0.47725775362905537</v>
      </c>
      <c r="J174" s="21">
        <f>+'2016 Hourly Load - RC2016'!J175/'2016 Hourly Load - RC2016'!$C$7</f>
        <v>0.53347734825466508</v>
      </c>
      <c r="K174" s="21">
        <f>+'2016 Hourly Load - RC2016'!K175/'2016 Hourly Load - RC2016'!$C$7</f>
        <v>0.59125043429263291</v>
      </c>
      <c r="L174" s="21">
        <f>+'2016 Hourly Load - RC2016'!L175/'2016 Hourly Load - RC2016'!$C$7</f>
        <v>0.646336400049765</v>
      </c>
      <c r="M174" s="21">
        <f>+'2016 Hourly Load - RC2016'!M175/'2016 Hourly Load - RC2016'!$C$7</f>
        <v>0.69873524552606137</v>
      </c>
      <c r="N174" s="21">
        <f>+'2016 Hourly Load - RC2016'!N175/'2016 Hourly Load - RC2016'!$C$7</f>
        <v>0.73891609097543287</v>
      </c>
      <c r="O174" s="21">
        <f>+'2016 Hourly Load - RC2016'!O175/'2016 Hourly Load - RC2016'!$C$7</f>
        <v>0.75915346559047681</v>
      </c>
      <c r="P174" s="21">
        <f>+'2016 Hourly Load - RC2016'!P175/'2016 Hourly Load - RC2016'!$C$7</f>
        <v>0.7586916167922082</v>
      </c>
      <c r="Q174" s="21">
        <f>+'2016 Hourly Load - RC2016'!Q175/'2016 Hourly Load - RC2016'!$C$7</f>
        <v>0.73656486072970162</v>
      </c>
      <c r="R174" s="21">
        <f>+'2016 Hourly Load - RC2016'!R175/'2016 Hourly Load - RC2016'!$C$7</f>
        <v>0.71376632459698608</v>
      </c>
      <c r="S174" s="21">
        <f>+'2016 Hourly Load - RC2016'!S175/'2016 Hourly Load - RC2016'!$C$7</f>
        <v>0.68933032454313636</v>
      </c>
      <c r="T174" s="21">
        <f>+'2016 Hourly Load - RC2016'!T175/'2016 Hourly Load - RC2016'!$C$7</f>
        <v>0.66741349975257014</v>
      </c>
      <c r="U174" s="21">
        <f>+'2016 Hourly Load - RC2016'!U175/'2016 Hourly Load - RC2016'!$C$7</f>
        <v>0.63529401514570571</v>
      </c>
      <c r="V174" s="21">
        <f>+'2016 Hourly Load - RC2016'!V175/'2016 Hourly Load - RC2016'!$C$7</f>
        <v>0.61572842060087063</v>
      </c>
      <c r="W174" s="21">
        <f>+'2016 Hourly Load - RC2016'!W175/'2016 Hourly Load - RC2016'!$C$7</f>
        <v>0.5959528947840953</v>
      </c>
      <c r="X174" s="21">
        <f>+'2016 Hourly Load - RC2016'!X175/'2016 Hourly Load - RC2016'!$C$7</f>
        <v>0.5579133483085148</v>
      </c>
      <c r="Y174" s="21">
        <f>+'2016 Hourly Load - RC2016'!Y175/'2016 Hourly Load - RC2016'!$C$7</f>
        <v>0.50975511452541222</v>
      </c>
      <c r="AA174" s="22">
        <f t="shared" si="3"/>
        <v>0.75915346559047681</v>
      </c>
    </row>
    <row r="175" spans="1:27" x14ac:dyDescent="0.2">
      <c r="A175" s="49">
        <v>42535</v>
      </c>
      <c r="B175" s="21">
        <f>+'2016 Hourly Load - RC2016'!B176/'2016 Hourly Load - RC2016'!$C$7</f>
        <v>0.46432598727753349</v>
      </c>
      <c r="C175" s="21">
        <f>+'2016 Hourly Load - RC2016'!C176/'2016 Hourly Load - RC2016'!$C$7</f>
        <v>0.42914150610034091</v>
      </c>
      <c r="D175" s="21">
        <f>+'2016 Hourly Load - RC2016'!D176/'2016 Hourly Load - RC2016'!$C$7</f>
        <v>0.40428564350261054</v>
      </c>
      <c r="E175" s="21">
        <f>+'2016 Hourly Load - RC2016'!E176/'2016 Hourly Load - RC2016'!$C$7</f>
        <v>0.38933853694046189</v>
      </c>
      <c r="F175" s="21">
        <f>+'2016 Hourly Load - RC2016'!F176/'2016 Hourly Load - RC2016'!$C$7</f>
        <v>0.38266272249276073</v>
      </c>
      <c r="G175" s="21">
        <f>+'2016 Hourly Load - RC2016'!G176/'2016 Hourly Load - RC2016'!$C$7</f>
        <v>0.38534984277359641</v>
      </c>
      <c r="H175" s="21">
        <f>+'2016 Hourly Load - RC2016'!H176/'2016 Hourly Load - RC2016'!$C$7</f>
        <v>0.39462880499335723</v>
      </c>
      <c r="I175" s="21">
        <f>+'2016 Hourly Load - RC2016'!I176/'2016 Hourly Load - RC2016'!$C$7</f>
        <v>0.42091220024028159</v>
      </c>
      <c r="J175" s="21">
        <f>+'2016 Hourly Load - RC2016'!J176/'2016 Hourly Load - RC2016'!$C$7</f>
        <v>0.47956699762039856</v>
      </c>
      <c r="K175" s="21">
        <f>+'2016 Hourly Load - RC2016'!K176/'2016 Hourly Load - RC2016'!$C$7</f>
        <v>0.54867637234314204</v>
      </c>
      <c r="L175" s="21">
        <f>+'2016 Hourly Load - RC2016'!L176/'2016 Hourly Load - RC2016'!$C$7</f>
        <v>0.61341917660952749</v>
      </c>
      <c r="M175" s="21">
        <f>+'2016 Hourly Load - RC2016'!M176/'2016 Hourly Load - RC2016'!$C$7</f>
        <v>0.67035253755973412</v>
      </c>
      <c r="N175" s="21">
        <f>+'2016 Hourly Load - RC2016'!N176/'2016 Hourly Load - RC2016'!$C$7</f>
        <v>0.71338844830749371</v>
      </c>
      <c r="O175" s="21">
        <f>+'2016 Hourly Load - RC2016'!O176/'2016 Hourly Load - RC2016'!$C$7</f>
        <v>0.74811108068641752</v>
      </c>
      <c r="P175" s="21">
        <f>+'2016 Hourly Load - RC2016'!P176/'2016 Hourly Load - RC2016'!$C$7</f>
        <v>0.76398188484510354</v>
      </c>
      <c r="Q175" s="21">
        <f>+'2016 Hourly Load - RC2016'!Q176/'2016 Hourly Load - RC2016'!$C$7</f>
        <v>0.76276428346784975</v>
      </c>
      <c r="R175" s="21">
        <f>+'2016 Hourly Load - RC2016'!R176/'2016 Hourly Load - RC2016'!$C$7</f>
        <v>0.74235896383525368</v>
      </c>
      <c r="S175" s="21">
        <f>+'2016 Hourly Load - RC2016'!S176/'2016 Hourly Load - RC2016'!$C$7</f>
        <v>0.72178569918510527</v>
      </c>
      <c r="T175" s="21">
        <f>+'2016 Hourly Load - RC2016'!T176/'2016 Hourly Load - RC2016'!$C$7</f>
        <v>0.68937231079752437</v>
      </c>
      <c r="U175" s="21">
        <f>+'2016 Hourly Load - RC2016'!U176/'2016 Hourly Load - RC2016'!$C$7</f>
        <v>0.65380995333083936</v>
      </c>
      <c r="V175" s="21">
        <f>+'2016 Hourly Load - RC2016'!V176/'2016 Hourly Load - RC2016'!$C$7</f>
        <v>0.64016442065472046</v>
      </c>
      <c r="W175" s="21">
        <f>+'2016 Hourly Load - RC2016'!W176/'2016 Hourly Load - RC2016'!$C$7</f>
        <v>0.61673609070618407</v>
      </c>
      <c r="X175" s="21">
        <f>+'2016 Hourly Load - RC2016'!X176/'2016 Hourly Load - RC2016'!$C$7</f>
        <v>0.57680716278314093</v>
      </c>
      <c r="Y175" s="21">
        <f>+'2016 Hourly Load - RC2016'!Y176/'2016 Hourly Load - RC2016'!$C$7</f>
        <v>0.53049632419311288</v>
      </c>
      <c r="AA175" s="22">
        <f t="shared" si="3"/>
        <v>0.76398188484510354</v>
      </c>
    </row>
    <row r="176" spans="1:27" x14ac:dyDescent="0.2">
      <c r="A176" s="49">
        <v>42536</v>
      </c>
      <c r="B176" s="21">
        <f>+'2016 Hourly Load - RC2016'!B177/'2016 Hourly Load - RC2016'!$C$7</f>
        <v>0.48586493577860729</v>
      </c>
      <c r="C176" s="21">
        <f>+'2016 Hourly Load - RC2016'!C177/'2016 Hourly Load - RC2016'!$C$7</f>
        <v>0.45269579481204147</v>
      </c>
      <c r="D176" s="21">
        <f>+'2016 Hourly Load - RC2016'!D177/'2016 Hourly Load - RC2016'!$C$7</f>
        <v>0.4261184957844007</v>
      </c>
      <c r="E176" s="21">
        <f>+'2016 Hourly Load - RC2016'!E177/'2016 Hourly Load - RC2016'!$C$7</f>
        <v>0.40999577409938642</v>
      </c>
      <c r="F176" s="21">
        <f>+'2016 Hourly Load - RC2016'!F177/'2016 Hourly Load - RC2016'!$C$7</f>
        <v>0.40533529986231198</v>
      </c>
      <c r="G176" s="21">
        <f>+'2016 Hourly Load - RC2016'!G177/'2016 Hourly Load - RC2016'!$C$7</f>
        <v>0.40949193904672976</v>
      </c>
      <c r="H176" s="21">
        <f>+'2016 Hourly Load - RC2016'!H177/'2016 Hourly Load - RC2016'!$C$7</f>
        <v>0.41696549232780411</v>
      </c>
      <c r="I176" s="21">
        <f>+'2016 Hourly Load - RC2016'!I177/'2016 Hourly Load - RC2016'!$C$7</f>
        <v>0.44144347863604189</v>
      </c>
      <c r="J176" s="21">
        <f>+'2016 Hourly Load - RC2016'!J177/'2016 Hourly Load - RC2016'!$C$7</f>
        <v>0.50391902516547227</v>
      </c>
      <c r="K176" s="21">
        <f>+'2016 Hourly Load - RC2016'!K177/'2016 Hourly Load - RC2016'!$C$7</f>
        <v>0.57731099783579753</v>
      </c>
      <c r="L176" s="21">
        <f>+'2016 Hourly Load - RC2016'!L177/'2016 Hourly Load - RC2016'!$C$7</f>
        <v>0.6415919533039145</v>
      </c>
      <c r="M176" s="21">
        <f>+'2016 Hourly Load - RC2016'!M177/'2016 Hourly Load - RC2016'!$C$7</f>
        <v>0.69886120428922549</v>
      </c>
      <c r="N176" s="21">
        <f>+'2016 Hourly Load - RC2016'!N177/'2016 Hourly Load - RC2016'!$C$7</f>
        <v>0.7445842353178207</v>
      </c>
      <c r="O176" s="21">
        <f>+'2016 Hourly Load - RC2016'!O177/'2016 Hourly Load - RC2016'!$C$7</f>
        <v>0.77342879208241655</v>
      </c>
      <c r="P176" s="21">
        <f>+'2016 Hourly Load - RC2016'!P177/'2016 Hourly Load - RC2016'!$C$7</f>
        <v>0.78997137631131154</v>
      </c>
      <c r="Q176" s="21">
        <f>+'2016 Hourly Load - RC2016'!Q177/'2016 Hourly Load - RC2016'!$C$7</f>
        <v>0.78375741066187887</v>
      </c>
      <c r="R176" s="21">
        <f>+'2016 Hourly Load - RC2016'!R177/'2016 Hourly Load - RC2016'!$C$7</f>
        <v>0.76179859961692453</v>
      </c>
      <c r="S176" s="21">
        <f>+'2016 Hourly Load - RC2016'!S177/'2016 Hourly Load - RC2016'!$C$7</f>
        <v>0.73408767172080625</v>
      </c>
      <c r="T176" s="21">
        <f>+'2016 Hourly Load - RC2016'!T177/'2016 Hourly Load - RC2016'!$C$7</f>
        <v>0.70444537612283731</v>
      </c>
      <c r="U176" s="21">
        <f>+'2016 Hourly Load - RC2016'!U177/'2016 Hourly Load - RC2016'!$C$7</f>
        <v>0.67333356162128633</v>
      </c>
      <c r="V176" s="21">
        <f>+'2016 Hourly Load - RC2016'!V177/'2016 Hourly Load - RC2016'!$C$7</f>
        <v>0.66711959597185366</v>
      </c>
      <c r="W176" s="21">
        <f>+'2016 Hourly Load - RC2016'!W177/'2016 Hourly Load - RC2016'!$C$7</f>
        <v>0.65229844817286919</v>
      </c>
      <c r="X176" s="21">
        <f>+'2016 Hourly Load - RC2016'!X177/'2016 Hourly Load - RC2016'!$C$7</f>
        <v>0.60817089481102027</v>
      </c>
      <c r="Y176" s="21">
        <f>+'2016 Hourly Load - RC2016'!Y177/'2016 Hourly Load - RC2016'!$C$7</f>
        <v>0.55845916961555964</v>
      </c>
      <c r="AA176" s="22">
        <f t="shared" si="3"/>
        <v>0.78997137631131154</v>
      </c>
    </row>
    <row r="177" spans="1:27" x14ac:dyDescent="0.2">
      <c r="A177" s="49">
        <v>42537</v>
      </c>
      <c r="B177" s="21">
        <f>+'2016 Hourly Load - RC2016'!B178/'2016 Hourly Load - RC2016'!$C$7</f>
        <v>0.50513662654272595</v>
      </c>
      <c r="C177" s="21">
        <f>+'2016 Hourly Load - RC2016'!C178/'2016 Hourly Load - RC2016'!$C$7</f>
        <v>0.46957426907604077</v>
      </c>
      <c r="D177" s="21">
        <f>+'2016 Hourly Load - RC2016'!D178/'2016 Hourly Load - RC2016'!$C$7</f>
        <v>0.44673374668893723</v>
      </c>
      <c r="E177" s="21">
        <f>+'2016 Hourly Load - RC2016'!E178/'2016 Hourly Load - RC2016'!$C$7</f>
        <v>0.43237444768822136</v>
      </c>
      <c r="F177" s="21">
        <f>+'2016 Hourly Load - RC2016'!F178/'2016 Hourly Load - RC2016'!$C$7</f>
        <v>0.42746205592481856</v>
      </c>
      <c r="G177" s="21">
        <f>+'2016 Hourly Load - RC2016'!G178/'2016 Hourly Load - RC2016'!$C$7</f>
        <v>0.44299697004840005</v>
      </c>
      <c r="H177" s="21">
        <f>+'2016 Hourly Load - RC2016'!H178/'2016 Hourly Load - RC2016'!$C$7</f>
        <v>0.47310111444463759</v>
      </c>
      <c r="I177" s="21">
        <f>+'2016 Hourly Load - RC2016'!I178/'2016 Hourly Load - RC2016'!$C$7</f>
        <v>0.50408697018302451</v>
      </c>
      <c r="J177" s="21">
        <f>+'2016 Hourly Load - RC2016'!J178/'2016 Hourly Load - RC2016'!$C$7</f>
        <v>0.5438059668341273</v>
      </c>
      <c r="K177" s="21">
        <f>+'2016 Hourly Load - RC2016'!K178/'2016 Hourly Load - RC2016'!$C$7</f>
        <v>0.59271995319621495</v>
      </c>
      <c r="L177" s="21">
        <f>+'2016 Hourly Load - RC2016'!L178/'2016 Hourly Load - RC2016'!$C$7</f>
        <v>0.65553138976074965</v>
      </c>
      <c r="M177" s="21">
        <f>+'2016 Hourly Load - RC2016'!M178/'2016 Hourly Load - RC2016'!$C$7</f>
        <v>0.71477399470229952</v>
      </c>
      <c r="N177" s="21">
        <f>+'2016 Hourly Load - RC2016'!N178/'2016 Hourly Load - RC2016'!$C$7</f>
        <v>0.7548288813885069</v>
      </c>
      <c r="O177" s="21">
        <f>+'2016 Hourly Load - RC2016'!O178/'2016 Hourly Load - RC2016'!$C$7</f>
        <v>0.7898454175481473</v>
      </c>
      <c r="P177" s="21">
        <f>+'2016 Hourly Load - RC2016'!P178/'2016 Hourly Load - RC2016'!$C$7</f>
        <v>0.81394552756689253</v>
      </c>
      <c r="Q177" s="21">
        <f>+'2016 Hourly Load - RC2016'!Q178/'2016 Hourly Load - RC2016'!$C$7</f>
        <v>0.82809489529566804</v>
      </c>
      <c r="R177" s="21">
        <f>+'2016 Hourly Load - RC2016'!R178/'2016 Hourly Load - RC2016'!$C$7</f>
        <v>0.83653413242766783</v>
      </c>
      <c r="S177" s="21">
        <f>+'2016 Hourly Load - RC2016'!S178/'2016 Hourly Load - RC2016'!$C$7</f>
        <v>0.83057208430456353</v>
      </c>
      <c r="T177" s="21">
        <f>+'2016 Hourly Load - RC2016'!T178/'2016 Hourly Load - RC2016'!$C$7</f>
        <v>0.80038396739954976</v>
      </c>
      <c r="U177" s="21">
        <f>+'2016 Hourly Load - RC2016'!U178/'2016 Hourly Load - RC2016'!$C$7</f>
        <v>0.74815306694080563</v>
      </c>
      <c r="V177" s="21">
        <f>+'2016 Hourly Load - RC2016'!V178/'2016 Hourly Load - RC2016'!$C$7</f>
        <v>0.72329720434307521</v>
      </c>
      <c r="W177" s="21">
        <f>+'2016 Hourly Load - RC2016'!W178/'2016 Hourly Load - RC2016'!$C$7</f>
        <v>0.6916395685344795</v>
      </c>
      <c r="X177" s="21">
        <f>+'2016 Hourly Load - RC2016'!X178/'2016 Hourly Load - RC2016'!$C$7</f>
        <v>0.63432833129478039</v>
      </c>
      <c r="Y177" s="21">
        <f>+'2016 Hourly Load - RC2016'!Y178/'2016 Hourly Load - RC2016'!$C$7</f>
        <v>0.57248257858117102</v>
      </c>
      <c r="AA177" s="22">
        <f t="shared" si="3"/>
        <v>0.83653413242766783</v>
      </c>
    </row>
    <row r="178" spans="1:27" x14ac:dyDescent="0.2">
      <c r="A178" s="49">
        <v>42538</v>
      </c>
      <c r="B178" s="21">
        <f>+'2016 Hourly Load - RC2016'!B179/'2016 Hourly Load - RC2016'!$C$7</f>
        <v>0.51542325886780016</v>
      </c>
      <c r="C178" s="21">
        <f>+'2016 Hourly Load - RC2016'!C179/'2016 Hourly Load - RC2016'!$C$7</f>
        <v>0.47629206977813004</v>
      </c>
      <c r="D178" s="21">
        <f>+'2016 Hourly Load - RC2016'!D179/'2016 Hourly Load - RC2016'!$C$7</f>
        <v>0.44685970545210141</v>
      </c>
      <c r="E178" s="21">
        <f>+'2016 Hourly Load - RC2016'!E179/'2016 Hourly Load - RC2016'!$C$7</f>
        <v>0.42956136864422151</v>
      </c>
      <c r="F178" s="21">
        <f>+'2016 Hourly Load - RC2016'!F179/'2016 Hourly Load - RC2016'!$C$7</f>
        <v>0.42343137550356497</v>
      </c>
      <c r="G178" s="21">
        <f>+'2016 Hourly Load - RC2016'!G179/'2016 Hourly Load - RC2016'!$C$7</f>
        <v>0.4367830043989675</v>
      </c>
      <c r="H178" s="21">
        <f>+'2016 Hourly Load - RC2016'!H179/'2016 Hourly Load - RC2016'!$C$7</f>
        <v>0.46785283264613042</v>
      </c>
      <c r="I178" s="21">
        <f>+'2016 Hourly Load - RC2016'!I179/'2016 Hourly Load - RC2016'!$C$7</f>
        <v>0.50165176742851714</v>
      </c>
      <c r="J178" s="21">
        <f>+'2016 Hourly Load - RC2016'!J179/'2016 Hourly Load - RC2016'!$C$7</f>
        <v>0.54300822800075421</v>
      </c>
      <c r="K178" s="21">
        <f>+'2016 Hourly Load - RC2016'!K179/'2016 Hourly Load - RC2016'!$C$7</f>
        <v>0.58705180885382713</v>
      </c>
      <c r="L178" s="21">
        <f>+'2016 Hourly Load - RC2016'!L179/'2016 Hourly Load - RC2016'!$C$7</f>
        <v>0.62908004949627305</v>
      </c>
      <c r="M178" s="21">
        <f>+'2016 Hourly Load - RC2016'!M179/'2016 Hourly Load - RC2016'!$C$7</f>
        <v>0.66707760971746566</v>
      </c>
      <c r="N178" s="21">
        <f>+'2016 Hourly Load - RC2016'!N179/'2016 Hourly Load - RC2016'!$C$7</f>
        <v>0.69944901185065833</v>
      </c>
      <c r="O178" s="21">
        <f>+'2016 Hourly Load - RC2016'!O179/'2016 Hourly Load - RC2016'!$C$7</f>
        <v>0.72757980229065722</v>
      </c>
      <c r="P178" s="21">
        <f>+'2016 Hourly Load - RC2016'!P179/'2016 Hourly Load - RC2016'!$C$7</f>
        <v>0.73706869578235834</v>
      </c>
      <c r="Q178" s="21">
        <f>+'2016 Hourly Load - RC2016'!Q179/'2016 Hourly Load - RC2016'!$C$7</f>
        <v>0.7369007507648061</v>
      </c>
      <c r="R178" s="21">
        <f>+'2016 Hourly Load - RC2016'!R179/'2016 Hourly Load - RC2016'!$C$7</f>
        <v>0.7296371287556721</v>
      </c>
      <c r="S178" s="21">
        <f>+'2016 Hourly Load - RC2016'!S179/'2016 Hourly Load - RC2016'!$C$7</f>
        <v>0.72304528681674685</v>
      </c>
      <c r="T178" s="21">
        <f>+'2016 Hourly Load - RC2016'!T179/'2016 Hourly Load - RC2016'!$C$7</f>
        <v>0.7095676991581803</v>
      </c>
      <c r="U178" s="21">
        <f>+'2016 Hourly Load - RC2016'!U179/'2016 Hourly Load - RC2016'!$C$7</f>
        <v>0.68718902556934547</v>
      </c>
      <c r="V178" s="21">
        <f>+'2016 Hourly Load - RC2016'!V179/'2016 Hourly Load - RC2016'!$C$7</f>
        <v>0.67379541041955482</v>
      </c>
      <c r="W178" s="21">
        <f>+'2016 Hourly Load - RC2016'!W179/'2016 Hourly Load - RC2016'!$C$7</f>
        <v>0.65607721106779449</v>
      </c>
      <c r="X178" s="21">
        <f>+'2016 Hourly Load - RC2016'!X179/'2016 Hourly Load - RC2016'!$C$7</f>
        <v>0.59859802881054303</v>
      </c>
      <c r="Y178" s="21">
        <f>+'2016 Hourly Load - RC2016'!Y179/'2016 Hourly Load - RC2016'!$C$7</f>
        <v>0.53855768503562007</v>
      </c>
      <c r="AA178" s="22">
        <f t="shared" si="3"/>
        <v>0.73706869578235834</v>
      </c>
    </row>
    <row r="179" spans="1:27" x14ac:dyDescent="0.2">
      <c r="A179" s="49">
        <v>42539</v>
      </c>
      <c r="B179" s="21">
        <f>+'2016 Hourly Load - RC2016'!B180/'2016 Hourly Load - RC2016'!$C$7</f>
        <v>0.48279993920827902</v>
      </c>
      <c r="C179" s="21">
        <f>+'2016 Hourly Load - RC2016'!C180/'2016 Hourly Load - RC2016'!$C$7</f>
        <v>0.44618792538189245</v>
      </c>
      <c r="D179" s="21">
        <f>+'2016 Hourly Load - RC2016'!D180/'2016 Hourly Load - RC2016'!$C$7</f>
        <v>0.42254966416141576</v>
      </c>
      <c r="E179" s="21">
        <f>+'2016 Hourly Load - RC2016'!E180/'2016 Hourly Load - RC2016'!$C$7</f>
        <v>0.40747659883610293</v>
      </c>
      <c r="F179" s="21">
        <f>+'2016 Hourly Load - RC2016'!F180/'2016 Hourly Load - RC2016'!$C$7</f>
        <v>0.4049994098272075</v>
      </c>
      <c r="G179" s="21">
        <f>+'2016 Hourly Load - RC2016'!G180/'2016 Hourly Load - RC2016'!$C$7</f>
        <v>0.42061829645956517</v>
      </c>
      <c r="H179" s="21">
        <f>+'2016 Hourly Load - RC2016'!H180/'2016 Hourly Load - RC2016'!$C$7</f>
        <v>0.45487908004022048</v>
      </c>
      <c r="I179" s="21">
        <f>+'2016 Hourly Load - RC2016'!I180/'2016 Hourly Load - RC2016'!$C$7</f>
        <v>0.48960171241914446</v>
      </c>
      <c r="J179" s="21">
        <f>+'2016 Hourly Load - RC2016'!J180/'2016 Hourly Load - RC2016'!$C$7</f>
        <v>0.53645837231621718</v>
      </c>
      <c r="K179" s="21">
        <f>+'2016 Hourly Load - RC2016'!K180/'2016 Hourly Load - RC2016'!$C$7</f>
        <v>0.58810146521352857</v>
      </c>
      <c r="L179" s="21">
        <f>+'2016 Hourly Load - RC2016'!L180/'2016 Hourly Load - RC2016'!$C$7</f>
        <v>0.64343934849698903</v>
      </c>
      <c r="M179" s="21">
        <f>+'2016 Hourly Load - RC2016'!M180/'2016 Hourly Load - RC2016'!$C$7</f>
        <v>0.69478853761358395</v>
      </c>
      <c r="N179" s="21">
        <f>+'2016 Hourly Load - RC2016'!N180/'2016 Hourly Load - RC2016'!$C$7</f>
        <v>0.722373506746538</v>
      </c>
      <c r="O179" s="21">
        <f>+'2016 Hourly Load - RC2016'!O180/'2016 Hourly Load - RC2016'!$C$7</f>
        <v>0.73211431776456748</v>
      </c>
      <c r="P179" s="21">
        <f>+'2016 Hourly Load - RC2016'!P180/'2016 Hourly Load - RC2016'!$C$7</f>
        <v>0.72577439335197069</v>
      </c>
      <c r="Q179" s="21">
        <f>+'2016 Hourly Load - RC2016'!Q180/'2016 Hourly Load - RC2016'!$C$7</f>
        <v>0.70851804279847885</v>
      </c>
      <c r="R179" s="21">
        <f>+'2016 Hourly Load - RC2016'!R180/'2016 Hourly Load - RC2016'!$C$7</f>
        <v>0.68886847574486765</v>
      </c>
      <c r="S179" s="21">
        <f>+'2016 Hourly Load - RC2016'!S180/'2016 Hourly Load - RC2016'!$C$7</f>
        <v>0.67203198773525652</v>
      </c>
      <c r="T179" s="21">
        <f>+'2016 Hourly Load - RC2016'!T180/'2016 Hourly Load - RC2016'!$C$7</f>
        <v>0.65544741725197353</v>
      </c>
      <c r="U179" s="21">
        <f>+'2016 Hourly Load - RC2016'!U180/'2016 Hourly Load - RC2016'!$C$7</f>
        <v>0.63882086051430265</v>
      </c>
      <c r="V179" s="21">
        <f>+'2016 Hourly Load - RC2016'!V180/'2016 Hourly Load - RC2016'!$C$7</f>
        <v>0.63235497733854162</v>
      </c>
      <c r="W179" s="21">
        <f>+'2016 Hourly Load - RC2016'!W180/'2016 Hourly Load - RC2016'!$C$7</f>
        <v>0.61572842060087063</v>
      </c>
      <c r="X179" s="21">
        <f>+'2016 Hourly Load - RC2016'!X180/'2016 Hourly Load - RC2016'!$C$7</f>
        <v>0.56849388441430548</v>
      </c>
      <c r="Y179" s="21">
        <f>+'2016 Hourly Load - RC2016'!Y180/'2016 Hourly Load - RC2016'!$C$7</f>
        <v>0.51340791865717328</v>
      </c>
      <c r="AA179" s="22">
        <f t="shared" si="3"/>
        <v>0.73211431776456748</v>
      </c>
    </row>
    <row r="180" spans="1:27" x14ac:dyDescent="0.2">
      <c r="A180" s="49">
        <v>42540</v>
      </c>
      <c r="B180" s="21">
        <f>+'2016 Hourly Load - RC2016'!B181/'2016 Hourly Load - RC2016'!$C$7</f>
        <v>0.46205872954057836</v>
      </c>
      <c r="C180" s="21">
        <f>+'2016 Hourly Load - RC2016'!C181/'2016 Hourly Load - RC2016'!$C$7</f>
        <v>0.42851171228452001</v>
      </c>
      <c r="D180" s="21">
        <f>+'2016 Hourly Load - RC2016'!D181/'2016 Hourly Load - RC2016'!$C$7</f>
        <v>0.40777050261681935</v>
      </c>
      <c r="E180" s="21">
        <f>+'2016 Hourly Load - RC2016'!E181/'2016 Hourly Load - RC2016'!$C$7</f>
        <v>0.39546853008111837</v>
      </c>
      <c r="F180" s="21">
        <f>+'2016 Hourly Load - RC2016'!F181/'2016 Hourly Load - RC2016'!$C$7</f>
        <v>0.39227757474762598</v>
      </c>
      <c r="G180" s="21">
        <f>+'2016 Hourly Load - RC2016'!G181/'2016 Hourly Load - RC2016'!$C$7</f>
        <v>0.40819036516069995</v>
      </c>
      <c r="H180" s="21">
        <f>+'2016 Hourly Load - RC2016'!H181/'2016 Hourly Load - RC2016'!$C$7</f>
        <v>0.44152745114481801</v>
      </c>
      <c r="I180" s="21">
        <f>+'2016 Hourly Load - RC2016'!I181/'2016 Hourly Load - RC2016'!$C$7</f>
        <v>0.47566227596230914</v>
      </c>
      <c r="J180" s="21">
        <f>+'2016 Hourly Load - RC2016'!J181/'2016 Hourly Load - RC2016'!$C$7</f>
        <v>0.52621372624553098</v>
      </c>
      <c r="K180" s="21">
        <f>+'2016 Hourly Load - RC2016'!K181/'2016 Hourly Load - RC2016'!$C$7</f>
        <v>0.58373489475717044</v>
      </c>
      <c r="L180" s="21">
        <f>+'2016 Hourly Load - RC2016'!L181/'2016 Hourly Load - RC2016'!$C$7</f>
        <v>0.64398516980403375</v>
      </c>
      <c r="M180" s="21">
        <f>+'2016 Hourly Load - RC2016'!M181/'2016 Hourly Load - RC2016'!$C$7</f>
        <v>0.69100977471865876</v>
      </c>
      <c r="N180" s="21">
        <f>+'2016 Hourly Load - RC2016'!N181/'2016 Hourly Load - RC2016'!$C$7</f>
        <v>0.72930123872056762</v>
      </c>
      <c r="O180" s="21">
        <f>+'2016 Hourly Load - RC2016'!O181/'2016 Hourly Load - RC2016'!$C$7</f>
        <v>0.75684422159913367</v>
      </c>
      <c r="P180" s="21">
        <f>+'2016 Hourly Load - RC2016'!P181/'2016 Hourly Load - RC2016'!$C$7</f>
        <v>0.75906949308170069</v>
      </c>
      <c r="Q180" s="21">
        <f>+'2016 Hourly Load - RC2016'!Q181/'2016 Hourly Load - RC2016'!$C$7</f>
        <v>0.73522130058928381</v>
      </c>
      <c r="R180" s="21">
        <f>+'2016 Hourly Load - RC2016'!R181/'2016 Hourly Load - RC2016'!$C$7</f>
        <v>0.71280064074606087</v>
      </c>
      <c r="S180" s="21">
        <f>+'2016 Hourly Load - RC2016'!S181/'2016 Hourly Load - RC2016'!$C$7</f>
        <v>0.68975018708701696</v>
      </c>
      <c r="T180" s="21">
        <f>+'2016 Hourly Load - RC2016'!T181/'2016 Hourly Load - RC2016'!$C$7</f>
        <v>0.6664058296472567</v>
      </c>
      <c r="U180" s="21">
        <f>+'2016 Hourly Load - RC2016'!U181/'2016 Hourly Load - RC2016'!$C$7</f>
        <v>0.64415311482158599</v>
      </c>
      <c r="V180" s="21">
        <f>+'2016 Hourly Load - RC2016'!V181/'2016 Hourly Load - RC2016'!$C$7</f>
        <v>0.63231299108415362</v>
      </c>
      <c r="W180" s="21">
        <f>+'2016 Hourly Load - RC2016'!W181/'2016 Hourly Load - RC2016'!$C$7</f>
        <v>0.6070372659425427</v>
      </c>
      <c r="X180" s="21">
        <f>+'2016 Hourly Load - RC2016'!X181/'2016 Hourly Load - RC2016'!$C$7</f>
        <v>0.56257382254558919</v>
      </c>
      <c r="Y180" s="21">
        <f>+'2016 Hourly Load - RC2016'!Y181/'2016 Hourly Load - RC2016'!$C$7</f>
        <v>0.50690004922702436</v>
      </c>
      <c r="AA180" s="22">
        <f t="shared" si="3"/>
        <v>0.75906949308170069</v>
      </c>
    </row>
    <row r="181" spans="1:27" x14ac:dyDescent="0.2">
      <c r="A181" s="49">
        <v>42541</v>
      </c>
      <c r="B181" s="21">
        <f>+'2016 Hourly Load - RC2016'!B182/'2016 Hourly Load - RC2016'!$C$7</f>
        <v>0.45609668141747411</v>
      </c>
      <c r="C181" s="21">
        <f>+'2016 Hourly Load - RC2016'!C182/'2016 Hourly Load - RC2016'!$C$7</f>
        <v>0.42116411776660989</v>
      </c>
      <c r="D181" s="21">
        <f>+'2016 Hourly Load - RC2016'!D182/'2016 Hourly Load - RC2016'!$C$7</f>
        <v>0.39832359537950635</v>
      </c>
      <c r="E181" s="21">
        <f>+'2016 Hourly Load - RC2016'!E182/'2016 Hourly Load - RC2016'!$C$7</f>
        <v>0.38564374655431283</v>
      </c>
      <c r="F181" s="21">
        <f>+'2016 Hourly Load - RC2016'!F182/'2016 Hourly Load - RC2016'!$C$7</f>
        <v>0.38241080496643237</v>
      </c>
      <c r="G181" s="21">
        <f>+'2016 Hourly Load - RC2016'!G182/'2016 Hourly Load - RC2016'!$C$7</f>
        <v>0.39626626891449146</v>
      </c>
      <c r="H181" s="21">
        <f>+'2016 Hourly Load - RC2016'!H182/'2016 Hourly Load - RC2016'!$C$7</f>
        <v>0.42708417963532602</v>
      </c>
      <c r="I181" s="21">
        <f>+'2016 Hourly Load - RC2016'!I182/'2016 Hourly Load - RC2016'!$C$7</f>
        <v>0.46348626218977235</v>
      </c>
      <c r="J181" s="21">
        <f>+'2016 Hourly Load - RC2016'!J182/'2016 Hourly Load - RC2016'!$C$7</f>
        <v>0.51672483275382997</v>
      </c>
      <c r="K181" s="21">
        <f>+'2016 Hourly Load - RC2016'!K182/'2016 Hourly Load - RC2016'!$C$7</f>
        <v>0.58087982945878258</v>
      </c>
      <c r="L181" s="21">
        <f>+'2016 Hourly Load - RC2016'!L182/'2016 Hourly Load - RC2016'!$C$7</f>
        <v>0.64050031068982494</v>
      </c>
      <c r="M181" s="21">
        <f>+'2016 Hourly Load - RC2016'!M182/'2016 Hourly Load - RC2016'!$C$7</f>
        <v>0.69411675754337498</v>
      </c>
      <c r="N181" s="21">
        <f>+'2016 Hourly Load - RC2016'!N182/'2016 Hourly Load - RC2016'!$C$7</f>
        <v>0.73463349302785097</v>
      </c>
      <c r="O181" s="21">
        <f>+'2016 Hourly Load - RC2016'!O182/'2016 Hourly Load - RC2016'!$C$7</f>
        <v>0.7574740154149544</v>
      </c>
      <c r="P181" s="21">
        <f>+'2016 Hourly Load - RC2016'!P182/'2016 Hourly Load - RC2016'!$C$7</f>
        <v>0.75088217347602937</v>
      </c>
      <c r="Q181" s="21">
        <f>+'2016 Hourly Load - RC2016'!Q182/'2016 Hourly Load - RC2016'!$C$7</f>
        <v>0.71771303250946361</v>
      </c>
      <c r="R181" s="21">
        <f>+'2016 Hourly Load - RC2016'!R182/'2016 Hourly Load - RC2016'!$C$7</f>
        <v>0.69659394655227036</v>
      </c>
      <c r="S181" s="21">
        <f>+'2016 Hourly Load - RC2016'!S182/'2016 Hourly Load - RC2016'!$C$7</f>
        <v>0.67765814582325623</v>
      </c>
      <c r="T181" s="21">
        <f>+'2016 Hourly Load - RC2016'!T182/'2016 Hourly Load - RC2016'!$C$7</f>
        <v>0.66153542413824207</v>
      </c>
      <c r="U181" s="21">
        <f>+'2016 Hourly Load - RC2016'!U182/'2016 Hourly Load - RC2016'!$C$7</f>
        <v>0.64029037941788469</v>
      </c>
      <c r="V181" s="21">
        <f>+'2016 Hourly Load - RC2016'!V182/'2016 Hourly Load - RC2016'!$C$7</f>
        <v>0.62765251684707923</v>
      </c>
      <c r="W181" s="21">
        <f>+'2016 Hourly Load - RC2016'!W182/'2016 Hourly Load - RC2016'!$C$7</f>
        <v>0.61194965770594545</v>
      </c>
      <c r="X181" s="21">
        <f>+'2016 Hourly Load - RC2016'!X182/'2016 Hourly Load - RC2016'!$C$7</f>
        <v>0.57365819370403659</v>
      </c>
      <c r="Y181" s="21">
        <f>+'2016 Hourly Load - RC2016'!Y182/'2016 Hourly Load - RC2016'!$C$7</f>
        <v>0.52566790493848625</v>
      </c>
      <c r="AA181" s="22">
        <f t="shared" si="3"/>
        <v>0.7574740154149544</v>
      </c>
    </row>
    <row r="182" spans="1:27" x14ac:dyDescent="0.2">
      <c r="A182" s="49">
        <v>42542</v>
      </c>
      <c r="B182" s="21">
        <f>+'2016 Hourly Load - RC2016'!B183/'2016 Hourly Load - RC2016'!$C$7</f>
        <v>0.47620809726935392</v>
      </c>
      <c r="C182" s="21">
        <f>+'2016 Hourly Load - RC2016'!C183/'2016 Hourly Load - RC2016'!$C$7</f>
        <v>0.44144347863604189</v>
      </c>
      <c r="D182" s="21">
        <f>+'2016 Hourly Load - RC2016'!D183/'2016 Hourly Load - RC2016'!$C$7</f>
        <v>0.41654562978392351</v>
      </c>
      <c r="E182" s="21">
        <f>+'2016 Hourly Load - RC2016'!E183/'2016 Hourly Load - RC2016'!$C$7</f>
        <v>0.40189242700249128</v>
      </c>
      <c r="F182" s="21">
        <f>+'2016 Hourly Load - RC2016'!F183/'2016 Hourly Load - RC2016'!$C$7</f>
        <v>0.39542654382673031</v>
      </c>
      <c r="G182" s="21">
        <f>+'2016 Hourly Load - RC2016'!G183/'2016 Hourly Load - RC2016'!$C$7</f>
        <v>0.39798770534440187</v>
      </c>
      <c r="H182" s="21">
        <f>+'2016 Hourly Load - RC2016'!H183/'2016 Hourly Load - RC2016'!$C$7</f>
        <v>0.4043276297569986</v>
      </c>
      <c r="I182" s="21">
        <f>+'2016 Hourly Load - RC2016'!I183/'2016 Hourly Load - RC2016'!$C$7</f>
        <v>0.43514554047783321</v>
      </c>
      <c r="J182" s="21">
        <f>+'2016 Hourly Load - RC2016'!J183/'2016 Hourly Load - RC2016'!$C$7</f>
        <v>0.50807566434988993</v>
      </c>
      <c r="K182" s="21">
        <f>+'2016 Hourly Load - RC2016'!K183/'2016 Hourly Load - RC2016'!$C$7</f>
        <v>0.58650598754678229</v>
      </c>
      <c r="L182" s="21">
        <f>+'2016 Hourly Load - RC2016'!L183/'2016 Hourly Load - RC2016'!$C$7</f>
        <v>0.64919146534815286</v>
      </c>
      <c r="M182" s="21">
        <f>+'2016 Hourly Load - RC2016'!M183/'2016 Hourly Load - RC2016'!$C$7</f>
        <v>0.70595688128080725</v>
      </c>
      <c r="N182" s="21">
        <f>+'2016 Hourly Load - RC2016'!N183/'2016 Hourly Load - RC2016'!$C$7</f>
        <v>0.75025237966020863</v>
      </c>
      <c r="O182" s="21">
        <f>+'2016 Hourly Load - RC2016'!O183/'2016 Hourly Load - RC2016'!$C$7</f>
        <v>0.7757800223281478</v>
      </c>
      <c r="P182" s="21">
        <f>+'2016 Hourly Load - RC2016'!P183/'2016 Hourly Load - RC2016'!$C$7</f>
        <v>0.76813852402952121</v>
      </c>
      <c r="Q182" s="21">
        <f>+'2016 Hourly Load - RC2016'!Q183/'2016 Hourly Load - RC2016'!$C$7</f>
        <v>0.74067951365973128</v>
      </c>
      <c r="R182" s="21">
        <f>+'2016 Hourly Load - RC2016'!R183/'2016 Hourly Load - RC2016'!$C$7</f>
        <v>0.71687330742170241</v>
      </c>
      <c r="S182" s="21">
        <f>+'2016 Hourly Load - RC2016'!S183/'2016 Hourly Load - RC2016'!$C$7</f>
        <v>0.69739168538564356</v>
      </c>
      <c r="T182" s="21">
        <f>+'2016 Hourly Load - RC2016'!T183/'2016 Hourly Load - RC2016'!$C$7</f>
        <v>0.67366945165639081</v>
      </c>
      <c r="U182" s="21">
        <f>+'2016 Hourly Load - RC2016'!U183/'2016 Hourly Load - RC2016'!$C$7</f>
        <v>0.64872961654988426</v>
      </c>
      <c r="V182" s="21">
        <f>+'2016 Hourly Load - RC2016'!V183/'2016 Hourly Load - RC2016'!$C$7</f>
        <v>0.63621771274224304</v>
      </c>
      <c r="W182" s="21">
        <f>+'2016 Hourly Load - RC2016'!W183/'2016 Hourly Load - RC2016'!$C$7</f>
        <v>0.62127060618009433</v>
      </c>
      <c r="X182" s="21">
        <f>+'2016 Hourly Load - RC2016'!X183/'2016 Hourly Load - RC2016'!$C$7</f>
        <v>0.58423872980982716</v>
      </c>
      <c r="Y182" s="21">
        <f>+'2016 Hourly Load - RC2016'!Y183/'2016 Hourly Load - RC2016'!$C$7</f>
        <v>0.53519878468457549</v>
      </c>
      <c r="AA182" s="22">
        <f t="shared" si="3"/>
        <v>0.7757800223281478</v>
      </c>
    </row>
    <row r="183" spans="1:27" x14ac:dyDescent="0.2">
      <c r="A183" s="49">
        <v>42543</v>
      </c>
      <c r="B183" s="21">
        <f>+'2016 Hourly Load - RC2016'!B184/'2016 Hourly Load - RC2016'!$C$7</f>
        <v>0.48653671584881625</v>
      </c>
      <c r="C183" s="21">
        <f>+'2016 Hourly Load - RC2016'!C184/'2016 Hourly Load - RC2016'!$C$7</f>
        <v>0.45441723124195188</v>
      </c>
      <c r="D183" s="21">
        <f>+'2016 Hourly Load - RC2016'!D184/'2016 Hourly Load - RC2016'!$C$7</f>
        <v>0.42842773977574389</v>
      </c>
      <c r="E183" s="21">
        <f>+'2016 Hourly Load - RC2016'!E184/'2016 Hourly Load - RC2016'!$C$7</f>
        <v>0.41209508681878937</v>
      </c>
      <c r="F183" s="21">
        <f>+'2016 Hourly Load - RC2016'!F184/'2016 Hourly Load - RC2016'!$C$7</f>
        <v>0.40277413834464049</v>
      </c>
      <c r="G183" s="21">
        <f>+'2016 Hourly Load - RC2016'!G184/'2016 Hourly Load - RC2016'!$C$7</f>
        <v>0.40222831703759576</v>
      </c>
      <c r="H183" s="21">
        <f>+'2016 Hourly Load - RC2016'!H184/'2016 Hourly Load - RC2016'!$C$7</f>
        <v>0.40470550604649108</v>
      </c>
      <c r="I183" s="21">
        <f>+'2016 Hourly Load - RC2016'!I184/'2016 Hourly Load - RC2016'!$C$7</f>
        <v>0.43522951298660933</v>
      </c>
      <c r="J183" s="21">
        <f>+'2016 Hourly Load - RC2016'!J184/'2016 Hourly Load - RC2016'!$C$7</f>
        <v>0.50471676399884535</v>
      </c>
      <c r="K183" s="21">
        <f>+'2016 Hourly Load - RC2016'!K184/'2016 Hourly Load - RC2016'!$C$7</f>
        <v>0.58528838616952861</v>
      </c>
      <c r="L183" s="21">
        <f>+'2016 Hourly Load - RC2016'!L184/'2016 Hourly Load - RC2016'!$C$7</f>
        <v>0.65162666810266023</v>
      </c>
      <c r="M183" s="21">
        <f>+'2016 Hourly Load - RC2016'!M184/'2016 Hourly Load - RC2016'!$C$7</f>
        <v>0.70133839329812098</v>
      </c>
      <c r="N183" s="21">
        <f>+'2016 Hourly Load - RC2016'!N184/'2016 Hourly Load - RC2016'!$C$7</f>
        <v>0.74710341058110419</v>
      </c>
      <c r="O183" s="21">
        <f>+'2016 Hourly Load - RC2016'!O184/'2016 Hourly Load - RC2016'!$C$7</f>
        <v>0.78031453780205806</v>
      </c>
      <c r="P183" s="21">
        <f>+'2016 Hourly Load - RC2016'!P184/'2016 Hourly Load - RC2016'!$C$7</f>
        <v>0.8013916375048632</v>
      </c>
      <c r="Q183" s="21">
        <f>+'2016 Hourly Load - RC2016'!Q184/'2016 Hourly Load - RC2016'!$C$7</f>
        <v>0.80462457909274376</v>
      </c>
      <c r="R183" s="21">
        <f>+'2016 Hourly Load - RC2016'!R184/'2016 Hourly Load - RC2016'!$C$7</f>
        <v>0.79093706016223675</v>
      </c>
      <c r="S183" s="21">
        <f>+'2016 Hourly Load - RC2016'!S184/'2016 Hourly Load - RC2016'!$C$7</f>
        <v>0.75995120442385</v>
      </c>
      <c r="T183" s="21">
        <f>+'2016 Hourly Load - RC2016'!T184/'2016 Hourly Load - RC2016'!$C$7</f>
        <v>0.72048412529907546</v>
      </c>
      <c r="U183" s="21">
        <f>+'2016 Hourly Load - RC2016'!U184/'2016 Hourly Load - RC2016'!$C$7</f>
        <v>0.6860134104464799</v>
      </c>
      <c r="V183" s="21">
        <f>+'2016 Hourly Load - RC2016'!V184/'2016 Hourly Load - RC2016'!$C$7</f>
        <v>0.6719480152264804</v>
      </c>
      <c r="W183" s="21">
        <f>+'2016 Hourly Load - RC2016'!W184/'2016 Hourly Load - RC2016'!$C$7</f>
        <v>0.65099687428683939</v>
      </c>
      <c r="X183" s="21">
        <f>+'2016 Hourly Load - RC2016'!X184/'2016 Hourly Load - RC2016'!$C$7</f>
        <v>0.60665938965305022</v>
      </c>
      <c r="Y183" s="21">
        <f>+'2016 Hourly Load - RC2016'!Y184/'2016 Hourly Load - RC2016'!$C$7</f>
        <v>0.54855041357997791</v>
      </c>
      <c r="AA183" s="22">
        <f t="shared" si="3"/>
        <v>0.80462457909274376</v>
      </c>
    </row>
    <row r="184" spans="1:27" x14ac:dyDescent="0.2">
      <c r="A184" s="49">
        <v>42544</v>
      </c>
      <c r="B184" s="21">
        <f>+'2016 Hourly Load - RC2016'!B185/'2016 Hourly Load - RC2016'!$C$7</f>
        <v>0.49405225538427855</v>
      </c>
      <c r="C184" s="21">
        <f>+'2016 Hourly Load - RC2016'!C185/'2016 Hourly Load - RC2016'!$C$7</f>
        <v>0.46079914190893662</v>
      </c>
      <c r="D184" s="21">
        <f>+'2016 Hourly Load - RC2016'!D185/'2016 Hourly Load - RC2016'!$C$7</f>
        <v>0.43711889443407198</v>
      </c>
      <c r="E184" s="21">
        <f>+'2016 Hourly Load - RC2016'!E185/'2016 Hourly Load - RC2016'!$C$7</f>
        <v>0.42280158168774412</v>
      </c>
      <c r="F184" s="21">
        <f>+'2016 Hourly Load - RC2016'!F185/'2016 Hourly Load - RC2016'!$C$7</f>
        <v>0.4196945988630279</v>
      </c>
      <c r="G184" s="21">
        <f>+'2016 Hourly Load - RC2016'!G185/'2016 Hourly Load - RC2016'!$C$7</f>
        <v>0.43611122432875854</v>
      </c>
      <c r="H184" s="21">
        <f>+'2016 Hourly Load - RC2016'!H185/'2016 Hourly Load - RC2016'!$C$7</f>
        <v>0.46789481890051848</v>
      </c>
      <c r="I184" s="21">
        <f>+'2016 Hourly Load - RC2016'!I185/'2016 Hourly Load - RC2016'!$C$7</f>
        <v>0.50631224166559152</v>
      </c>
      <c r="J184" s="21">
        <f>+'2016 Hourly Load - RC2016'!J185/'2016 Hourly Load - RC2016'!$C$7</f>
        <v>0.5617340974578281</v>
      </c>
      <c r="K184" s="21">
        <f>+'2016 Hourly Load - RC2016'!K185/'2016 Hourly Load - RC2016'!$C$7</f>
        <v>0.62257218006612414</v>
      </c>
      <c r="L184" s="21">
        <f>+'2016 Hourly Load - RC2016'!L185/'2016 Hourly Load - RC2016'!$C$7</f>
        <v>0.68668519051668875</v>
      </c>
      <c r="M184" s="21">
        <f>+'2016 Hourly Load - RC2016'!M185/'2016 Hourly Load - RC2016'!$C$7</f>
        <v>0.7429047851422983</v>
      </c>
      <c r="N184" s="21">
        <f>+'2016 Hourly Load - RC2016'!N185/'2016 Hourly Load - RC2016'!$C$7</f>
        <v>0.79177678524999795</v>
      </c>
      <c r="O184" s="21">
        <f>+'2016 Hourly Load - RC2016'!O185/'2016 Hourly Load - RC2016'!$C$7</f>
        <v>0.83053009805017541</v>
      </c>
      <c r="P184" s="21">
        <f>+'2016 Hourly Load - RC2016'!P185/'2016 Hourly Load - RC2016'!$C$7</f>
        <v>0.85244692284074175</v>
      </c>
      <c r="Q184" s="21">
        <f>+'2016 Hourly Load - RC2016'!Q185/'2016 Hourly Load - RC2016'!$C$7</f>
        <v>0.85740130085853261</v>
      </c>
      <c r="R184" s="21">
        <f>+'2016 Hourly Load - RC2016'!R185/'2016 Hourly Load - RC2016'!$C$7</f>
        <v>0.84875213245459269</v>
      </c>
      <c r="S184" s="21">
        <f>+'2016 Hourly Load - RC2016'!S185/'2016 Hourly Load - RC2016'!$C$7</f>
        <v>0.82990030423435457</v>
      </c>
      <c r="T184" s="21">
        <f>+'2016 Hourly Load - RC2016'!T185/'2016 Hourly Load - RC2016'!$C$7</f>
        <v>0.80227334884701251</v>
      </c>
      <c r="U184" s="21">
        <f>+'2016 Hourly Load - RC2016'!U185/'2016 Hourly Load - RC2016'!$C$7</f>
        <v>0.76372996731877518</v>
      </c>
      <c r="V184" s="21">
        <f>+'2016 Hourly Load - RC2016'!V185/'2016 Hourly Load - RC2016'!$C$7</f>
        <v>0.7381183521420599</v>
      </c>
      <c r="W184" s="21">
        <f>+'2016 Hourly Load - RC2016'!W185/'2016 Hourly Load - RC2016'!$C$7</f>
        <v>0.70381558230701635</v>
      </c>
      <c r="X184" s="21">
        <f>+'2016 Hourly Load - RC2016'!X185/'2016 Hourly Load - RC2016'!$C$7</f>
        <v>0.64877160280427237</v>
      </c>
      <c r="Y184" s="21">
        <f>+'2016 Hourly Load - RC2016'!Y185/'2016 Hourly Load - RC2016'!$C$7</f>
        <v>0.58155160952899143</v>
      </c>
      <c r="AA184" s="22">
        <f t="shared" si="3"/>
        <v>0.85740130085853261</v>
      </c>
    </row>
    <row r="185" spans="1:27" x14ac:dyDescent="0.2">
      <c r="A185" s="49">
        <v>42545</v>
      </c>
      <c r="B185" s="21">
        <f>+'2016 Hourly Load - RC2016'!B186/'2016 Hourly Load - RC2016'!$C$7</f>
        <v>0.52424037228929232</v>
      </c>
      <c r="C185" s="21">
        <f>+'2016 Hourly Load - RC2016'!C186/'2016 Hourly Load - RC2016'!$C$7</f>
        <v>0.48351370553287604</v>
      </c>
      <c r="D185" s="21">
        <f>+'2016 Hourly Load - RC2016'!D186/'2016 Hourly Load - RC2016'!$C$7</f>
        <v>0.45651654396135471</v>
      </c>
      <c r="E185" s="21">
        <f>+'2016 Hourly Load - RC2016'!E186/'2016 Hourly Load - RC2016'!$C$7</f>
        <v>0.43888231711837034</v>
      </c>
      <c r="F185" s="21">
        <f>+'2016 Hourly Load - RC2016'!F186/'2016 Hourly Load - RC2016'!$C$7</f>
        <v>0.43300424150404226</v>
      </c>
      <c r="G185" s="21">
        <f>+'2016 Hourly Load - RC2016'!G186/'2016 Hourly Load - RC2016'!$C$7</f>
        <v>0.44702765046965359</v>
      </c>
      <c r="H185" s="21">
        <f>+'2016 Hourly Load - RC2016'!H186/'2016 Hourly Load - RC2016'!$C$7</f>
        <v>0.47792953369926428</v>
      </c>
      <c r="I185" s="21">
        <f>+'2016 Hourly Load - RC2016'!I186/'2016 Hourly Load - RC2016'!$C$7</f>
        <v>0.51554921763096428</v>
      </c>
      <c r="J185" s="21">
        <f>+'2016 Hourly Load - RC2016'!J186/'2016 Hourly Load - RC2016'!$C$7</f>
        <v>0.57374216621281271</v>
      </c>
      <c r="K185" s="21">
        <f>+'2016 Hourly Load - RC2016'!K186/'2016 Hourly Load - RC2016'!$C$7</f>
        <v>0.63638565775979528</v>
      </c>
      <c r="L185" s="21">
        <f>+'2016 Hourly Load - RC2016'!L186/'2016 Hourly Load - RC2016'!$C$7</f>
        <v>0.70415147234212083</v>
      </c>
      <c r="M185" s="21">
        <f>+'2016 Hourly Load - RC2016'!M186/'2016 Hourly Load - RC2016'!$C$7</f>
        <v>0.76121079205549169</v>
      </c>
      <c r="N185" s="21">
        <f>+'2016 Hourly Load - RC2016'!N186/'2016 Hourly Load - RC2016'!$C$7</f>
        <v>0.80978888838247476</v>
      </c>
      <c r="O185" s="21">
        <f>+'2016 Hourly Load - RC2016'!O186/'2016 Hourly Load - RC2016'!$C$7</f>
        <v>0.85223699156880139</v>
      </c>
      <c r="P185" s="21">
        <f>+'2016 Hourly Load - RC2016'!P186/'2016 Hourly Load - RC2016'!$C$7</f>
        <v>0.87713484042091983</v>
      </c>
      <c r="Q185" s="21">
        <f>+'2016 Hourly Load - RC2016'!Q186/'2016 Hourly Load - RC2016'!$C$7</f>
        <v>0.8906964005882626</v>
      </c>
      <c r="R185" s="21">
        <f>+'2016 Hourly Load - RC2016'!R186/'2016 Hourly Load - RC2016'!$C$7</f>
        <v>0.89313160334276998</v>
      </c>
      <c r="S185" s="21">
        <f>+'2016 Hourly Load - RC2016'!S186/'2016 Hourly Load - RC2016'!$C$7</f>
        <v>0.87642107409632297</v>
      </c>
      <c r="T185" s="21">
        <f>+'2016 Hourly Load - RC2016'!T186/'2016 Hourly Load - RC2016'!$C$7</f>
        <v>0.85433630428820428</v>
      </c>
      <c r="U185" s="21">
        <f>+'2016 Hourly Load - RC2016'!U186/'2016 Hourly Load - RC2016'!$C$7</f>
        <v>0.81612881279507155</v>
      </c>
      <c r="V185" s="21">
        <f>+'2016 Hourly Load - RC2016'!V186/'2016 Hourly Load - RC2016'!$C$7</f>
        <v>0.79509369934665441</v>
      </c>
      <c r="W185" s="21">
        <f>+'2016 Hourly Load - RC2016'!W186/'2016 Hourly Load - RC2016'!$C$7</f>
        <v>0.75852367177465596</v>
      </c>
      <c r="X185" s="21">
        <f>+'2016 Hourly Load - RC2016'!X186/'2016 Hourly Load - RC2016'!$C$7</f>
        <v>0.69831538298218088</v>
      </c>
      <c r="Y185" s="21">
        <f>+'2016 Hourly Load - RC2016'!Y186/'2016 Hourly Load - RC2016'!$C$7</f>
        <v>0.63042360963669097</v>
      </c>
      <c r="AA185" s="22">
        <f t="shared" si="3"/>
        <v>0.89313160334276998</v>
      </c>
    </row>
    <row r="186" spans="1:27" x14ac:dyDescent="0.2">
      <c r="A186" s="49">
        <v>42546</v>
      </c>
      <c r="B186" s="21">
        <f>+'2016 Hourly Load - RC2016'!B187/'2016 Hourly Load - RC2016'!$C$7</f>
        <v>0.57067716964248449</v>
      </c>
      <c r="C186" s="21">
        <f>+'2016 Hourly Load - RC2016'!C187/'2016 Hourly Load - RC2016'!$C$7</f>
        <v>0.52591982246481461</v>
      </c>
      <c r="D186" s="21">
        <f>+'2016 Hourly Load - RC2016'!D187/'2016 Hourly Load - RC2016'!$C$7</f>
        <v>0.49291862651580098</v>
      </c>
      <c r="E186" s="21">
        <f>+'2016 Hourly Load - RC2016'!E187/'2016 Hourly Load - RC2016'!$C$7</f>
        <v>0.4722613893568765</v>
      </c>
      <c r="F186" s="21">
        <f>+'2016 Hourly Load - RC2016'!F187/'2016 Hourly Load - RC2016'!$C$7</f>
        <v>0.46445194604069767</v>
      </c>
      <c r="G186" s="21">
        <f>+'2016 Hourly Load - RC2016'!G187/'2016 Hourly Load - RC2016'!$C$7</f>
        <v>0.47675391857639865</v>
      </c>
      <c r="H186" s="21">
        <f>+'2016 Hourly Load - RC2016'!H187/'2016 Hourly Load - RC2016'!$C$7</f>
        <v>0.50593436537609904</v>
      </c>
      <c r="I186" s="21">
        <f>+'2016 Hourly Load - RC2016'!I187/'2016 Hourly Load - RC2016'!$C$7</f>
        <v>0.54279829672881386</v>
      </c>
      <c r="J186" s="21">
        <f>+'2016 Hourly Load - RC2016'!J187/'2016 Hourly Load - RC2016'!$C$7</f>
        <v>0.60086528654749816</v>
      </c>
      <c r="K186" s="21">
        <f>+'2016 Hourly Load - RC2016'!K187/'2016 Hourly Load - RC2016'!$C$7</f>
        <v>0.66976472999830139</v>
      </c>
      <c r="L186" s="21">
        <f>+'2016 Hourly Load - RC2016'!L187/'2016 Hourly Load - RC2016'!$C$7</f>
        <v>0.74042759613340303</v>
      </c>
      <c r="M186" s="21">
        <f>+'2016 Hourly Load - RC2016'!M187/'2016 Hourly Load - RC2016'!$C$7</f>
        <v>0.79341424917113212</v>
      </c>
      <c r="N186" s="21">
        <f>+'2016 Hourly Load - RC2016'!N187/'2016 Hourly Load - RC2016'!$C$7</f>
        <v>0.84043885408575714</v>
      </c>
      <c r="O186" s="21">
        <f>+'2016 Hourly Load - RC2016'!O187/'2016 Hourly Load - RC2016'!$C$7</f>
        <v>0.87692490914897958</v>
      </c>
      <c r="P186" s="21">
        <f>+'2016 Hourly Load - RC2016'!P187/'2016 Hourly Load - RC2016'!$C$7</f>
        <v>0.89938755524659053</v>
      </c>
      <c r="Q186" s="21">
        <f>+'2016 Hourly Load - RC2016'!Q187/'2016 Hourly Load - RC2016'!$C$7</f>
        <v>0.90161282672915766</v>
      </c>
      <c r="R186" s="21">
        <f>+'2016 Hourly Load - RC2016'!R187/'2016 Hourly Load - RC2016'!$C$7</f>
        <v>0.88292894352647189</v>
      </c>
      <c r="S186" s="21">
        <f>+'2016 Hourly Load - RC2016'!S187/'2016 Hourly Load - RC2016'!$C$7</f>
        <v>0.85849294347262217</v>
      </c>
      <c r="T186" s="21">
        <f>+'2016 Hourly Load - RC2016'!T187/'2016 Hourly Load - RC2016'!$C$7</f>
        <v>0.82759106024301132</v>
      </c>
      <c r="U186" s="21">
        <f>+'2016 Hourly Load - RC2016'!U187/'2016 Hourly Load - RC2016'!$C$7</f>
        <v>0.78690637974098321</v>
      </c>
      <c r="V186" s="21">
        <f>+'2016 Hourly Load - RC2016'!V187/'2016 Hourly Load - RC2016'!$C$7</f>
        <v>0.76175661336253642</v>
      </c>
      <c r="W186" s="21">
        <f>+'2016 Hourly Load - RC2016'!W187/'2016 Hourly Load - RC2016'!$C$7</f>
        <v>0.72896534868546314</v>
      </c>
      <c r="X186" s="21">
        <f>+'2016 Hourly Load - RC2016'!X187/'2016 Hourly Load - RC2016'!$C$7</f>
        <v>0.67719629702498763</v>
      </c>
      <c r="Y186" s="21">
        <f>+'2016 Hourly Load - RC2016'!Y187/'2016 Hourly Load - RC2016'!$C$7</f>
        <v>0.61136185014451261</v>
      </c>
      <c r="AA186" s="22">
        <f t="shared" si="3"/>
        <v>0.90161282672915766</v>
      </c>
    </row>
    <row r="187" spans="1:27" x14ac:dyDescent="0.2">
      <c r="A187" s="49">
        <v>42547</v>
      </c>
      <c r="B187" s="21">
        <f>+'2016 Hourly Load - RC2016'!B188/'2016 Hourly Load - RC2016'!$C$7</f>
        <v>0.55367273661532102</v>
      </c>
      <c r="C187" s="21">
        <f>+'2016 Hourly Load - RC2016'!C188/'2016 Hourly Load - RC2016'!$C$7</f>
        <v>0.50811765060427794</v>
      </c>
      <c r="D187" s="21">
        <f>+'2016 Hourly Load - RC2016'!D188/'2016 Hourly Load - RC2016'!$C$7</f>
        <v>0.47717378112027925</v>
      </c>
      <c r="E187" s="21">
        <f>+'2016 Hourly Load - RC2016'!E188/'2016 Hourly Load - RC2016'!$C$7</f>
        <v>0.45723031028595168</v>
      </c>
      <c r="F187" s="21">
        <f>+'2016 Hourly Load - RC2016'!F188/'2016 Hourly Load - RC2016'!$C$7</f>
        <v>0.44946285322416096</v>
      </c>
      <c r="G187" s="21">
        <f>+'2016 Hourly Load - RC2016'!G188/'2016 Hourly Load - RC2016'!$C$7</f>
        <v>0.46012736183872771</v>
      </c>
      <c r="H187" s="21">
        <f>+'2016 Hourly Load - RC2016'!H188/'2016 Hourly Load - RC2016'!$C$7</f>
        <v>0.49031547874374137</v>
      </c>
      <c r="I187" s="21">
        <f>+'2016 Hourly Load - RC2016'!I188/'2016 Hourly Load - RC2016'!$C$7</f>
        <v>0.52680153380696382</v>
      </c>
      <c r="J187" s="21">
        <f>+'2016 Hourly Load - RC2016'!J188/'2016 Hourly Load - RC2016'!$C$7</f>
        <v>0.58658996005555841</v>
      </c>
      <c r="K187" s="21">
        <f>+'2016 Hourly Load - RC2016'!K188/'2016 Hourly Load - RC2016'!$C$7</f>
        <v>0.65918419389251071</v>
      </c>
      <c r="L187" s="21">
        <f>+'2016 Hourly Load - RC2016'!L188/'2016 Hourly Load - RC2016'!$C$7</f>
        <v>0.72850349988719443</v>
      </c>
      <c r="M187" s="21">
        <f>+'2016 Hourly Load - RC2016'!M188/'2016 Hourly Load - RC2016'!$C$7</f>
        <v>0.78203597423196847</v>
      </c>
      <c r="N187" s="21">
        <f>+'2016 Hourly Load - RC2016'!N188/'2016 Hourly Load - RC2016'!$C$7</f>
        <v>0.82284661349716082</v>
      </c>
      <c r="O187" s="21">
        <f>+'2016 Hourly Load - RC2016'!O188/'2016 Hourly Load - RC2016'!$C$7</f>
        <v>0.84946589877918954</v>
      </c>
      <c r="P187" s="21">
        <f>+'2016 Hourly Load - RC2016'!P188/'2016 Hourly Load - RC2016'!$C$7</f>
        <v>0.87549737649978565</v>
      </c>
      <c r="Q187" s="21">
        <f>+'2016 Hourly Load - RC2016'!Q188/'2016 Hourly Load - RC2016'!$C$7</f>
        <v>0.88397859988617322</v>
      </c>
      <c r="R187" s="21">
        <f>+'2016 Hourly Load - RC2016'!R188/'2016 Hourly Load - RC2016'!$C$7</f>
        <v>0.88418853115811358</v>
      </c>
      <c r="S187" s="21">
        <f>+'2016 Hourly Load - RC2016'!S188/'2016 Hourly Load - RC2016'!$C$7</f>
        <v>0.87083690226271115</v>
      </c>
      <c r="T187" s="21">
        <f>+'2016 Hourly Load - RC2016'!T188/'2016 Hourly Load - RC2016'!$C$7</f>
        <v>0.84656884722641368</v>
      </c>
      <c r="U187" s="21">
        <f>+'2016 Hourly Load - RC2016'!U188/'2016 Hourly Load - RC2016'!$C$7</f>
        <v>0.80680786432092277</v>
      </c>
      <c r="V187" s="21">
        <f>+'2016 Hourly Load - RC2016'!V188/'2016 Hourly Load - RC2016'!$C$7</f>
        <v>0.77821522508265517</v>
      </c>
      <c r="W187" s="21">
        <f>+'2016 Hourly Load - RC2016'!W188/'2016 Hourly Load - RC2016'!$C$7</f>
        <v>0.74319868892301477</v>
      </c>
      <c r="X187" s="21">
        <f>+'2016 Hourly Load - RC2016'!X188/'2016 Hourly Load - RC2016'!$C$7</f>
        <v>0.68567752041137542</v>
      </c>
      <c r="Y187" s="21">
        <f>+'2016 Hourly Load - RC2016'!Y188/'2016 Hourly Load - RC2016'!$C$7</f>
        <v>0.61824759586415412</v>
      </c>
      <c r="AA187" s="22">
        <f t="shared" si="3"/>
        <v>0.88418853115811358</v>
      </c>
    </row>
    <row r="188" spans="1:27" x14ac:dyDescent="0.2">
      <c r="A188" s="49">
        <v>42548</v>
      </c>
      <c r="B188" s="21">
        <f>+'2016 Hourly Load - RC2016'!B189/'2016 Hourly Load - RC2016'!$C$7</f>
        <v>0.55812327958045516</v>
      </c>
      <c r="C188" s="21">
        <f>+'2016 Hourly Load - RC2016'!C189/'2016 Hourly Load - RC2016'!$C$7</f>
        <v>0.51626298395556125</v>
      </c>
      <c r="D188" s="21">
        <f>+'2016 Hourly Load - RC2016'!D189/'2016 Hourly Load - RC2016'!$C$7</f>
        <v>0.48603288079615953</v>
      </c>
      <c r="E188" s="21">
        <f>+'2016 Hourly Load - RC2016'!E189/'2016 Hourly Load - RC2016'!$C$7</f>
        <v>0.46684516254081698</v>
      </c>
      <c r="F188" s="21">
        <f>+'2016 Hourly Load - RC2016'!F189/'2016 Hourly Load - RC2016'!$C$7</f>
        <v>0.4605052381282202</v>
      </c>
      <c r="G188" s="21">
        <f>+'2016 Hourly Load - RC2016'!G189/'2016 Hourly Load - RC2016'!$C$7</f>
        <v>0.47373090826045849</v>
      </c>
      <c r="H188" s="21">
        <f>+'2016 Hourly Load - RC2016'!H189/'2016 Hourly Load - RC2016'!$C$7</f>
        <v>0.49867074336696499</v>
      </c>
      <c r="I188" s="21">
        <f>+'2016 Hourly Load - RC2016'!I189/'2016 Hourly Load - RC2016'!$C$7</f>
        <v>0.53414912832487393</v>
      </c>
      <c r="J188" s="21">
        <f>+'2016 Hourly Load - RC2016'!J189/'2016 Hourly Load - RC2016'!$C$7</f>
        <v>0.59305584323131944</v>
      </c>
      <c r="K188" s="21">
        <f>+'2016 Hourly Load - RC2016'!K189/'2016 Hourly Load - RC2016'!$C$7</f>
        <v>0.66098960283119723</v>
      </c>
      <c r="L188" s="21">
        <f>+'2016 Hourly Load - RC2016'!L189/'2016 Hourly Load - RC2016'!$C$7</f>
        <v>0.72186967169388139</v>
      </c>
      <c r="M188" s="21">
        <f>+'2016 Hourly Load - RC2016'!M189/'2016 Hourly Load - RC2016'!$C$7</f>
        <v>0.77523420102110296</v>
      </c>
      <c r="N188" s="21">
        <f>+'2016 Hourly Load - RC2016'!N189/'2016 Hourly Load - RC2016'!$C$7</f>
        <v>0.80836135573328083</v>
      </c>
      <c r="O188" s="21">
        <f>+'2016 Hourly Load - RC2016'!O189/'2016 Hourly Load - RC2016'!$C$7</f>
        <v>0.83615625613817524</v>
      </c>
      <c r="P188" s="21">
        <f>+'2016 Hourly Load - RC2016'!P189/'2016 Hourly Load - RC2016'!$C$7</f>
        <v>0.85992047612181599</v>
      </c>
      <c r="Q188" s="21">
        <f>+'2016 Hourly Load - RC2016'!Q189/'2016 Hourly Load - RC2016'!$C$7</f>
        <v>0.8624816376394876</v>
      </c>
      <c r="R188" s="21">
        <f>+'2016 Hourly Load - RC2016'!R189/'2016 Hourly Load - RC2016'!$C$7</f>
        <v>0.85341260669166707</v>
      </c>
      <c r="S188" s="21">
        <f>+'2016 Hourly Load - RC2016'!S189/'2016 Hourly Load - RC2016'!$C$7</f>
        <v>0.83111790561160825</v>
      </c>
      <c r="T188" s="21">
        <f>+'2016 Hourly Load - RC2016'!T189/'2016 Hourly Load - RC2016'!$C$7</f>
        <v>0.79064315638152038</v>
      </c>
      <c r="U188" s="21">
        <f>+'2016 Hourly Load - RC2016'!U189/'2016 Hourly Load - RC2016'!$C$7</f>
        <v>0.74790114941447738</v>
      </c>
      <c r="V188" s="21">
        <f>+'2016 Hourly Load - RC2016'!V189/'2016 Hourly Load - RC2016'!$C$7</f>
        <v>0.72401097066767228</v>
      </c>
      <c r="W188" s="21">
        <f>+'2016 Hourly Load - RC2016'!W189/'2016 Hourly Load - RC2016'!$C$7</f>
        <v>0.6903379946484498</v>
      </c>
      <c r="X188" s="21">
        <f>+'2016 Hourly Load - RC2016'!X189/'2016 Hourly Load - RC2016'!$C$7</f>
        <v>0.64742804266385445</v>
      </c>
      <c r="Y188" s="21">
        <f>+'2016 Hourly Load - RC2016'!Y189/'2016 Hourly Load - RC2016'!$C$7</f>
        <v>0.59171228309090151</v>
      </c>
      <c r="AA188" s="22">
        <f t="shared" si="3"/>
        <v>0.8624816376394876</v>
      </c>
    </row>
    <row r="189" spans="1:27" x14ac:dyDescent="0.2">
      <c r="A189" s="49">
        <v>42549</v>
      </c>
      <c r="B189" s="21">
        <f>+'2016 Hourly Load - RC2016'!B190/'2016 Hourly Load - RC2016'!$C$7</f>
        <v>0.5331414582195606</v>
      </c>
      <c r="C189" s="21">
        <f>+'2016 Hourly Load - RC2016'!C190/'2016 Hourly Load - RC2016'!$C$7</f>
        <v>0.49056739627006973</v>
      </c>
      <c r="D189" s="21">
        <f>+'2016 Hourly Load - RC2016'!D190/'2016 Hourly Load - RC2016'!$C$7</f>
        <v>0.46172283950547388</v>
      </c>
      <c r="E189" s="21">
        <f>+'2016 Hourly Load - RC2016'!E190/'2016 Hourly Load - RC2016'!$C$7</f>
        <v>0.43993197347807178</v>
      </c>
      <c r="F189" s="21">
        <f>+'2016 Hourly Load - RC2016'!F190/'2016 Hourly Load - RC2016'!$C$7</f>
        <v>0.42666431709144548</v>
      </c>
      <c r="G189" s="21">
        <f>+'2016 Hourly Load - RC2016'!G190/'2016 Hourly Load - RC2016'!$C$7</f>
        <v>0.41587384971371461</v>
      </c>
      <c r="H189" s="21">
        <f>+'2016 Hourly Load - RC2016'!H190/'2016 Hourly Load - RC2016'!$C$7</f>
        <v>0.4453482002941313</v>
      </c>
      <c r="I189" s="21">
        <f>+'2016 Hourly Load - RC2016'!I190/'2016 Hourly Load - RC2016'!$C$7</f>
        <v>0.46302441339150369</v>
      </c>
      <c r="J189" s="21">
        <f>+'2016 Hourly Load - RC2016'!J190/'2016 Hourly Load - RC2016'!$C$7</f>
        <v>0.53427508708803817</v>
      </c>
      <c r="K189" s="21">
        <f>+'2016 Hourly Load - RC2016'!K190/'2016 Hourly Load - RC2016'!$C$7</f>
        <v>0.6156024618377065</v>
      </c>
      <c r="L189" s="21">
        <f>+'2016 Hourly Load - RC2016'!L190/'2016 Hourly Load - RC2016'!$C$7</f>
        <v>0.67937958225316664</v>
      </c>
      <c r="M189" s="21">
        <f>+'2016 Hourly Load - RC2016'!M190/'2016 Hourly Load - RC2016'!$C$7</f>
        <v>0.74336663394056701</v>
      </c>
      <c r="N189" s="21">
        <f>+'2016 Hourly Load - RC2016'!N190/'2016 Hourly Load - RC2016'!$C$7</f>
        <v>0.79404404298695308</v>
      </c>
      <c r="O189" s="21">
        <f>+'2016 Hourly Load - RC2016'!O190/'2016 Hourly Load - RC2016'!$C$7</f>
        <v>0.82523982999728018</v>
      </c>
      <c r="P189" s="21">
        <f>+'2016 Hourly Load - RC2016'!P190/'2016 Hourly Load - RC2016'!$C$7</f>
        <v>0.84421761698068243</v>
      </c>
      <c r="Q189" s="21">
        <f>+'2016 Hourly Load - RC2016'!Q190/'2016 Hourly Load - RC2016'!$C$7</f>
        <v>0.85832499845506993</v>
      </c>
      <c r="R189" s="21">
        <f>+'2016 Hourly Load - RC2016'!R190/'2016 Hourly Load - RC2016'!$C$7</f>
        <v>0.85664554827954764</v>
      </c>
      <c r="S189" s="21">
        <f>+'2016 Hourly Load - RC2016'!S190/'2016 Hourly Load - RC2016'!$C$7</f>
        <v>0.84677877849835381</v>
      </c>
      <c r="T189" s="21">
        <f>+'2016 Hourly Load - RC2016'!T190/'2016 Hourly Load - RC2016'!$C$7</f>
        <v>0.81743038668110135</v>
      </c>
      <c r="U189" s="21">
        <f>+'2016 Hourly Load - RC2016'!U190/'2016 Hourly Load - RC2016'!$C$7</f>
        <v>0.77649378865274477</v>
      </c>
      <c r="V189" s="21">
        <f>+'2016 Hourly Load - RC2016'!V190/'2016 Hourly Load - RC2016'!$C$7</f>
        <v>0.75323340372176062</v>
      </c>
      <c r="W189" s="21">
        <f>+'2016 Hourly Load - RC2016'!W190/'2016 Hourly Load - RC2016'!$C$7</f>
        <v>0.72455679197471701</v>
      </c>
      <c r="X189" s="21">
        <f>+'2016 Hourly Load - RC2016'!X190/'2016 Hourly Load - RC2016'!$C$7</f>
        <v>0.67673444822671891</v>
      </c>
      <c r="Y189" s="21">
        <f>+'2016 Hourly Load - RC2016'!Y190/'2016 Hourly Load - RC2016'!$C$7</f>
        <v>0.61870944466242284</v>
      </c>
      <c r="AA189" s="22">
        <f t="shared" si="3"/>
        <v>0.85832499845506993</v>
      </c>
    </row>
    <row r="190" spans="1:27" x14ac:dyDescent="0.2">
      <c r="A190" s="49">
        <v>42550</v>
      </c>
      <c r="B190" s="21">
        <f>+'2016 Hourly Load - RC2016'!B191/'2016 Hourly Load - RC2016'!$C$7</f>
        <v>0.56442121773866383</v>
      </c>
      <c r="C190" s="21">
        <f>+'2016 Hourly Load - RC2016'!C191/'2016 Hourly Load - RC2016'!$C$7</f>
        <v>0.52289681214887451</v>
      </c>
      <c r="D190" s="21">
        <f>+'2016 Hourly Load - RC2016'!D191/'2016 Hourly Load - RC2016'!$C$7</f>
        <v>0.4919109564104876</v>
      </c>
      <c r="E190" s="21">
        <f>+'2016 Hourly Load - RC2016'!E191/'2016 Hourly Load - RC2016'!$C$7</f>
        <v>0.46991015911114525</v>
      </c>
      <c r="F190" s="21">
        <f>+'2016 Hourly Load - RC2016'!F191/'2016 Hourly Load - RC2016'!$C$7</f>
        <v>0.45718832403156362</v>
      </c>
      <c r="G190" s="21">
        <f>+'2016 Hourly Load - RC2016'!G191/'2016 Hourly Load - RC2016'!$C$7</f>
        <v>0.45223394601377281</v>
      </c>
      <c r="H190" s="21">
        <f>+'2016 Hourly Load - RC2016'!H191/'2016 Hourly Load - RC2016'!$C$7</f>
        <v>0.45063846834702664</v>
      </c>
      <c r="I190" s="21">
        <f>+'2016 Hourly Load - RC2016'!I191/'2016 Hourly Load - RC2016'!$C$7</f>
        <v>0.47058193918135416</v>
      </c>
      <c r="J190" s="21">
        <f>+'2016 Hourly Load - RC2016'!J191/'2016 Hourly Load - RC2016'!$C$7</f>
        <v>0.54347007679902282</v>
      </c>
      <c r="K190" s="21">
        <f>+'2016 Hourly Load - RC2016'!K191/'2016 Hourly Load - RC2016'!$C$7</f>
        <v>0.62966785705770589</v>
      </c>
      <c r="L190" s="21">
        <f>+'2016 Hourly Load - RC2016'!L191/'2016 Hourly Load - RC2016'!$C$7</f>
        <v>0.70709051014928492</v>
      </c>
      <c r="M190" s="21">
        <f>+'2016 Hourly Load - RC2016'!M191/'2016 Hourly Load - RC2016'!$C$7</f>
        <v>0.77489831098599848</v>
      </c>
      <c r="N190" s="21">
        <f>+'2016 Hourly Load - RC2016'!N191/'2016 Hourly Load - RC2016'!$C$7</f>
        <v>0.82624750010259351</v>
      </c>
      <c r="O190" s="21">
        <f>+'2016 Hourly Load - RC2016'!O191/'2016 Hourly Load - RC2016'!$C$7</f>
        <v>0.8509354176827717</v>
      </c>
      <c r="P190" s="21">
        <f>+'2016 Hourly Load - RC2016'!P191/'2016 Hourly Load - RC2016'!$C$7</f>
        <v>0.85202706029686115</v>
      </c>
      <c r="Q190" s="21">
        <f>+'2016 Hourly Load - RC2016'!Q191/'2016 Hourly Load - RC2016'!$C$7</f>
        <v>0.83561043483113051</v>
      </c>
      <c r="R190" s="21">
        <f>+'2016 Hourly Load - RC2016'!R191/'2016 Hourly Load - RC2016'!$C$7</f>
        <v>0.82267866847960858</v>
      </c>
      <c r="S190" s="21">
        <f>+'2016 Hourly Load - RC2016'!S191/'2016 Hourly Load - RC2016'!$C$7</f>
        <v>0.80185348630313191</v>
      </c>
      <c r="T190" s="21">
        <f>+'2016 Hourly Load - RC2016'!T191/'2016 Hourly Load - RC2016'!$C$7</f>
        <v>0.76028709445895448</v>
      </c>
      <c r="U190" s="21">
        <f>+'2016 Hourly Load - RC2016'!U191/'2016 Hourly Load - RC2016'!$C$7</f>
        <v>0.72144980915000079</v>
      </c>
      <c r="V190" s="21">
        <f>+'2016 Hourly Load - RC2016'!V191/'2016 Hourly Load - RC2016'!$C$7</f>
        <v>0.69810545171024052</v>
      </c>
      <c r="W190" s="21">
        <f>+'2016 Hourly Load - RC2016'!W191/'2016 Hourly Load - RC2016'!$C$7</f>
        <v>0.6741313004546593</v>
      </c>
      <c r="X190" s="21">
        <f>+'2016 Hourly Load - RC2016'!X191/'2016 Hourly Load - RC2016'!$C$7</f>
        <v>0.62765251684707923</v>
      </c>
      <c r="Y190" s="21">
        <f>+'2016 Hourly Load - RC2016'!Y191/'2016 Hourly Load - RC2016'!$C$7</f>
        <v>0.56987943080911141</v>
      </c>
      <c r="AA190" s="22">
        <f t="shared" si="3"/>
        <v>0.85202706029686115</v>
      </c>
    </row>
    <row r="191" spans="1:27" x14ac:dyDescent="0.2">
      <c r="A191" s="49">
        <v>42551</v>
      </c>
      <c r="B191" s="21">
        <f>+'2016 Hourly Load - RC2016'!B192/'2016 Hourly Load - RC2016'!$C$7</f>
        <v>0.51882414547323286</v>
      </c>
      <c r="C191" s="21">
        <f>+'2016 Hourly Load - RC2016'!C192/'2016 Hourly Load - RC2016'!$C$7</f>
        <v>0.48028076394499553</v>
      </c>
      <c r="D191" s="21">
        <f>+'2016 Hourly Load - RC2016'!D192/'2016 Hourly Load - RC2016'!$C$7</f>
        <v>0.45412332746123546</v>
      </c>
      <c r="E191" s="21">
        <f>+'2016 Hourly Load - RC2016'!E192/'2016 Hourly Load - RC2016'!$C$7</f>
        <v>0.43863039959204198</v>
      </c>
      <c r="F191" s="21">
        <f>+'2016 Hourly Load - RC2016'!F192/'2016 Hourly Load - RC2016'!$C$7</f>
        <v>0.43669903189019138</v>
      </c>
      <c r="G191" s="21">
        <f>+'2016 Hourly Load - RC2016'!G192/'2016 Hourly Load - RC2016'!$C$7</f>
        <v>0.45353551989980262</v>
      </c>
      <c r="H191" s="21">
        <f>+'2016 Hourly Load - RC2016'!H192/'2016 Hourly Load - RC2016'!$C$7</f>
        <v>0.48426945811186106</v>
      </c>
      <c r="I191" s="21">
        <f>+'2016 Hourly Load - RC2016'!I192/'2016 Hourly Load - RC2016'!$C$7</f>
        <v>0.5156331901397404</v>
      </c>
      <c r="J191" s="21">
        <f>+'2016 Hourly Load - RC2016'!J192/'2016 Hourly Load - RC2016'!$C$7</f>
        <v>0.56740224180021592</v>
      </c>
      <c r="K191" s="21">
        <f>+'2016 Hourly Load - RC2016'!K192/'2016 Hourly Load - RC2016'!$C$7</f>
        <v>0.63437031754916839</v>
      </c>
      <c r="L191" s="21">
        <f>+'2016 Hourly Load - RC2016'!L192/'2016 Hourly Load - RC2016'!$C$7</f>
        <v>0.69583819397328528</v>
      </c>
      <c r="M191" s="21">
        <f>+'2016 Hourly Load - RC2016'!M192/'2016 Hourly Load - RC2016'!$C$7</f>
        <v>0.74840498446713399</v>
      </c>
      <c r="N191" s="21">
        <f>+'2016 Hourly Load - RC2016'!N192/'2016 Hourly Load - RC2016'!$C$7</f>
        <v>0.79013932132886378</v>
      </c>
      <c r="O191" s="21">
        <f>+'2016 Hourly Load - RC2016'!O192/'2016 Hourly Load - RC2016'!$C$7</f>
        <v>0.82544976126922043</v>
      </c>
      <c r="P191" s="21">
        <f>+'2016 Hourly Load - RC2016'!P192/'2016 Hourly Load - RC2016'!$C$7</f>
        <v>0.84686275100712993</v>
      </c>
      <c r="Q191" s="21">
        <f>+'2016 Hourly Load - RC2016'!Q192/'2016 Hourly Load - RC2016'!$C$7</f>
        <v>0.85731732834975649</v>
      </c>
      <c r="R191" s="21">
        <f>+'2016 Hourly Load - RC2016'!R192/'2016 Hourly Load - RC2016'!$C$7</f>
        <v>0.84803836612999561</v>
      </c>
      <c r="S191" s="21">
        <f>+'2016 Hourly Load - RC2016'!S192/'2016 Hourly Load - RC2016'!$C$7</f>
        <v>0.81247600866331049</v>
      </c>
      <c r="T191" s="21">
        <f>+'2016 Hourly Load - RC2016'!T192/'2016 Hourly Load - RC2016'!$C$7</f>
        <v>0.77737549999489408</v>
      </c>
      <c r="U191" s="21">
        <f>+'2016 Hourly Load - RC2016'!U192/'2016 Hourly Load - RC2016'!$C$7</f>
        <v>0.74475218033537294</v>
      </c>
      <c r="V191" s="21">
        <f>+'2016 Hourly Load - RC2016'!V192/'2016 Hourly Load - RC2016'!$C$7</f>
        <v>0.72661411843973189</v>
      </c>
      <c r="W191" s="21">
        <f>+'2016 Hourly Load - RC2016'!W192/'2016 Hourly Load - RC2016'!$C$7</f>
        <v>0.69919709432432997</v>
      </c>
      <c r="X191" s="21">
        <f>+'2016 Hourly Load - RC2016'!X192/'2016 Hourly Load - RC2016'!$C$7</f>
        <v>0.65271831071674979</v>
      </c>
      <c r="Y191" s="21">
        <f>+'2016 Hourly Load - RC2016'!Y192/'2016 Hourly Load - RC2016'!$C$7</f>
        <v>0.59225810439794635</v>
      </c>
      <c r="AA191" s="22">
        <f t="shared" si="3"/>
        <v>0.85731732834975649</v>
      </c>
    </row>
    <row r="192" spans="1:27" x14ac:dyDescent="0.2">
      <c r="A192" s="49">
        <v>42552</v>
      </c>
      <c r="B192" s="21">
        <f>+'2016 Hourly Load - RC2016'!B193/'2016 Hourly Load - RC2016'!$C$7</f>
        <v>0.53713015238642614</v>
      </c>
      <c r="C192" s="21">
        <f>+'2016 Hourly Load - RC2016'!C193/'2016 Hourly Load - RC2016'!$C$7</f>
        <v>0.49820889456869633</v>
      </c>
      <c r="D192" s="21">
        <f>+'2016 Hourly Load - RC2016'!D193/'2016 Hourly Load - RC2016'!$C$7</f>
        <v>0.47406679829556292</v>
      </c>
      <c r="E192" s="21">
        <f>+'2016 Hourly Load - RC2016'!E193/'2016 Hourly Load - RC2016'!$C$7</f>
        <v>0.45941359551413069</v>
      </c>
      <c r="F192" s="21">
        <f>+'2016 Hourly Load - RC2016'!F193/'2016 Hourly Load - RC2016'!$C$7</f>
        <v>0.45592873639992187</v>
      </c>
      <c r="G192" s="21">
        <f>+'2016 Hourly Load - RC2016'!G193/'2016 Hourly Load - RC2016'!$C$7</f>
        <v>0.47272323815514516</v>
      </c>
      <c r="H192" s="21">
        <f>+'2016 Hourly Load - RC2016'!H193/'2016 Hourly Load - RC2016'!$C$7</f>
        <v>0.50627025541120352</v>
      </c>
      <c r="I192" s="21">
        <f>+'2016 Hourly Load - RC2016'!I193/'2016 Hourly Load - RC2016'!$C$7</f>
        <v>0.53368727952660533</v>
      </c>
      <c r="J192" s="21">
        <f>+'2016 Hourly Load - RC2016'!J193/'2016 Hourly Load - RC2016'!$C$7</f>
        <v>0.568157994379201</v>
      </c>
      <c r="K192" s="21">
        <f>+'2016 Hourly Load - RC2016'!K193/'2016 Hourly Load - RC2016'!$C$7</f>
        <v>0.61602232438158711</v>
      </c>
      <c r="L192" s="21">
        <f>+'2016 Hourly Load - RC2016'!L193/'2016 Hourly Load - RC2016'!$C$7</f>
        <v>0.66443247569101793</v>
      </c>
      <c r="M192" s="21">
        <f>+'2016 Hourly Load - RC2016'!M193/'2016 Hourly Load - RC2016'!$C$7</f>
        <v>0.71267468198289663</v>
      </c>
      <c r="N192" s="21">
        <f>+'2016 Hourly Load - RC2016'!N193/'2016 Hourly Load - RC2016'!$C$7</f>
        <v>0.74261088136158204</v>
      </c>
      <c r="O192" s="21">
        <f>+'2016 Hourly Load - RC2016'!O193/'2016 Hourly Load - RC2016'!$C$7</f>
        <v>0.75596251025698447</v>
      </c>
      <c r="P192" s="21">
        <f>+'2016 Hourly Load - RC2016'!P193/'2016 Hourly Load - RC2016'!$C$7</f>
        <v>0.7689362628628944</v>
      </c>
      <c r="Q192" s="21">
        <f>+'2016 Hourly Load - RC2016'!Q193/'2016 Hourly Load - RC2016'!$C$7</f>
        <v>0.77447844844211799</v>
      </c>
      <c r="R192" s="21">
        <f>+'2016 Hourly Load - RC2016'!R193/'2016 Hourly Load - RC2016'!$C$7</f>
        <v>0.78409330069698335</v>
      </c>
      <c r="S192" s="21">
        <f>+'2016 Hourly Load - RC2016'!S193/'2016 Hourly Load - RC2016'!$C$7</f>
        <v>0.77813125257387905</v>
      </c>
      <c r="T192" s="21">
        <f>+'2016 Hourly Load - RC2016'!T193/'2016 Hourly Load - RC2016'!$C$7</f>
        <v>0.7620925033976409</v>
      </c>
      <c r="U192" s="21">
        <f>+'2016 Hourly Load - RC2016'!U193/'2016 Hourly Load - RC2016'!$C$7</f>
        <v>0.7471453968354923</v>
      </c>
      <c r="V192" s="21">
        <f>+'2016 Hourly Load - RC2016'!V193/'2016 Hourly Load - RC2016'!$C$7</f>
        <v>0.73920999475614935</v>
      </c>
      <c r="W192" s="21">
        <f>+'2016 Hourly Load - RC2016'!W193/'2016 Hourly Load - RC2016'!$C$7</f>
        <v>0.70725845516683716</v>
      </c>
      <c r="X192" s="21">
        <f>+'2016 Hourly Load - RC2016'!X193/'2016 Hourly Load - RC2016'!$C$7</f>
        <v>0.65263433820797367</v>
      </c>
      <c r="Y192" s="21">
        <f>+'2016 Hourly Load - RC2016'!Y193/'2016 Hourly Load - RC2016'!$C$7</f>
        <v>0.59246803566988659</v>
      </c>
      <c r="AA192" s="22">
        <f t="shared" si="3"/>
        <v>0.78409330069698335</v>
      </c>
    </row>
    <row r="193" spans="1:27" x14ac:dyDescent="0.2">
      <c r="A193" s="49">
        <v>42553</v>
      </c>
      <c r="B193" s="21">
        <f>+'2016 Hourly Load - RC2016'!B194/'2016 Hourly Load - RC2016'!$C$7</f>
        <v>0.5335613207634412</v>
      </c>
      <c r="C193" s="21">
        <f>+'2016 Hourly Load - RC2016'!C194/'2016 Hourly Load - RC2016'!$C$7</f>
        <v>0.49644547188439786</v>
      </c>
      <c r="D193" s="21">
        <f>+'2016 Hourly Load - RC2016'!D194/'2016 Hourly Load - RC2016'!$C$7</f>
        <v>0.47175755430421984</v>
      </c>
      <c r="E193" s="21">
        <f>+'2016 Hourly Load - RC2016'!E194/'2016 Hourly Load - RC2016'!$C$7</f>
        <v>0.45827996664565313</v>
      </c>
      <c r="F193" s="21">
        <f>+'2016 Hourly Load - RC2016'!F194/'2016 Hourly Load - RC2016'!$C$7</f>
        <v>0.45395538244368322</v>
      </c>
      <c r="G193" s="21">
        <f>+'2016 Hourly Load - RC2016'!G194/'2016 Hourly Load - RC2016'!$C$7</f>
        <v>0.46772687388296624</v>
      </c>
      <c r="H193" s="21">
        <f>+'2016 Hourly Load - RC2016'!H194/'2016 Hourly Load - RC2016'!$C$7</f>
        <v>0.49862875711257693</v>
      </c>
      <c r="I193" s="21">
        <f>+'2016 Hourly Load - RC2016'!I194/'2016 Hourly Load - RC2016'!$C$7</f>
        <v>0.53007646164923239</v>
      </c>
      <c r="J193" s="21">
        <f>+'2016 Hourly Load - RC2016'!J194/'2016 Hourly Load - RC2016'!$C$7</f>
        <v>0.58159359578337955</v>
      </c>
      <c r="K193" s="21">
        <f>+'2016 Hourly Load - RC2016'!K194/'2016 Hourly Load - RC2016'!$C$7</f>
        <v>0.64608448252343664</v>
      </c>
      <c r="L193" s="21">
        <f>+'2016 Hourly Load - RC2016'!L194/'2016 Hourly Load - RC2016'!$C$7</f>
        <v>0.7142701596496428</v>
      </c>
      <c r="M193" s="21">
        <f>+'2016 Hourly Load - RC2016'!M194/'2016 Hourly Load - RC2016'!$C$7</f>
        <v>0.76100086078355134</v>
      </c>
      <c r="N193" s="21">
        <f>+'2016 Hourly Load - RC2016'!N194/'2016 Hourly Load - RC2016'!$C$7</f>
        <v>0.78883774744283386</v>
      </c>
      <c r="O193" s="21">
        <f>+'2016 Hourly Load - RC2016'!O194/'2016 Hourly Load - RC2016'!$C$7</f>
        <v>0.79223863404826644</v>
      </c>
      <c r="P193" s="21">
        <f>+'2016 Hourly Load - RC2016'!P194/'2016 Hourly Load - RC2016'!$C$7</f>
        <v>0.77607392610886416</v>
      </c>
      <c r="Q193" s="21">
        <f>+'2016 Hourly Load - RC2016'!Q194/'2016 Hourly Load - RC2016'!$C$7</f>
        <v>0.76070695700283497</v>
      </c>
      <c r="R193" s="21">
        <f>+'2016 Hourly Load - RC2016'!R194/'2016 Hourly Load - RC2016'!$C$7</f>
        <v>0.75659230407280531</v>
      </c>
      <c r="S193" s="21">
        <f>+'2016 Hourly Load - RC2016'!S194/'2016 Hourly Load - RC2016'!$C$7</f>
        <v>0.75063025594970101</v>
      </c>
      <c r="T193" s="21">
        <f>+'2016 Hourly Load - RC2016'!T194/'2016 Hourly Load - RC2016'!$C$7</f>
        <v>0.73900006348420899</v>
      </c>
      <c r="U193" s="21">
        <f>+'2016 Hourly Load - RC2016'!U194/'2016 Hourly Load - RC2016'!$C$7</f>
        <v>0.71767104625507561</v>
      </c>
      <c r="V193" s="21">
        <f>+'2016 Hourly Load - RC2016'!V194/'2016 Hourly Load - RC2016'!$C$7</f>
        <v>0.70981961668450866</v>
      </c>
      <c r="W193" s="21">
        <f>+'2016 Hourly Load - RC2016'!W194/'2016 Hourly Load - RC2016'!$C$7</f>
        <v>0.69218538984152433</v>
      </c>
      <c r="X193" s="21">
        <f>+'2016 Hourly Load - RC2016'!X194/'2016 Hourly Load - RC2016'!$C$7</f>
        <v>0.64851968527794401</v>
      </c>
      <c r="Y193" s="21">
        <f>+'2016 Hourly Load - RC2016'!Y194/'2016 Hourly Load - RC2016'!$C$7</f>
        <v>0.58801749270475245</v>
      </c>
      <c r="AA193" s="22">
        <f t="shared" si="3"/>
        <v>0.79223863404826644</v>
      </c>
    </row>
    <row r="194" spans="1:27" x14ac:dyDescent="0.2">
      <c r="A194" s="49">
        <v>42554</v>
      </c>
      <c r="B194" s="21">
        <f>+'2016 Hourly Load - RC2016'!B195/'2016 Hourly Load - RC2016'!$C$7</f>
        <v>0.54015316270236635</v>
      </c>
      <c r="C194" s="21">
        <f>+'2016 Hourly Load - RC2016'!C195/'2016 Hourly Load - RC2016'!$C$7</f>
        <v>0.50177772619168126</v>
      </c>
      <c r="D194" s="21">
        <f>+'2016 Hourly Load - RC2016'!D195/'2016 Hourly Load - RC2016'!$C$7</f>
        <v>0.47906316256774184</v>
      </c>
      <c r="E194" s="21">
        <f>+'2016 Hourly Load - RC2016'!E195/'2016 Hourly Load - RC2016'!$C$7</f>
        <v>0.46378016597048877</v>
      </c>
      <c r="F194" s="21">
        <f>+'2016 Hourly Load - RC2016'!F195/'2016 Hourly Load - RC2016'!$C$7</f>
        <v>0.46130297696159334</v>
      </c>
      <c r="G194" s="21">
        <f>+'2016 Hourly Load - RC2016'!G195/'2016 Hourly Load - RC2016'!$C$7</f>
        <v>0.47473857836577188</v>
      </c>
      <c r="H194" s="21">
        <f>+'2016 Hourly Load - RC2016'!H195/'2016 Hourly Load - RC2016'!$C$7</f>
        <v>0.50526258530589008</v>
      </c>
      <c r="I194" s="21">
        <f>+'2016 Hourly Load - RC2016'!I195/'2016 Hourly Load - RC2016'!$C$7</f>
        <v>0.5373820699127545</v>
      </c>
      <c r="J194" s="21">
        <f>+'2016 Hourly Load - RC2016'!J195/'2016 Hourly Load - RC2016'!$C$7</f>
        <v>0.58931906659078226</v>
      </c>
      <c r="K194" s="21">
        <f>+'2016 Hourly Load - RC2016'!K195/'2016 Hourly Load - RC2016'!$C$7</f>
        <v>0.65918419389251071</v>
      </c>
      <c r="L194" s="21">
        <f>+'2016 Hourly Load - RC2016'!L195/'2016 Hourly Load - RC2016'!$C$7</f>
        <v>0.73182041398385111</v>
      </c>
      <c r="M194" s="21">
        <f>+'2016 Hourly Load - RC2016'!M195/'2016 Hourly Load - RC2016'!$C$7</f>
        <v>0.78753617355680416</v>
      </c>
      <c r="N194" s="21">
        <f>+'2016 Hourly Load - RC2016'!N195/'2016 Hourly Load - RC2016'!$C$7</f>
        <v>0.82641544512014575</v>
      </c>
      <c r="O194" s="21">
        <f>+'2016 Hourly Load - RC2016'!O195/'2016 Hourly Load - RC2016'!$C$7</f>
        <v>0.85358055170921932</v>
      </c>
      <c r="P194" s="21">
        <f>+'2016 Hourly Load - RC2016'!P195/'2016 Hourly Load - RC2016'!$C$7</f>
        <v>0.87566532151733789</v>
      </c>
      <c r="Q194" s="21">
        <f>+'2016 Hourly Load - RC2016'!Q195/'2016 Hourly Load - RC2016'!$C$7</f>
        <v>0.88779934903548663</v>
      </c>
      <c r="R194" s="21">
        <f>+'2016 Hourly Load - RC2016'!R195/'2016 Hourly Load - RC2016'!$C$7</f>
        <v>0.88292894352647189</v>
      </c>
      <c r="S194" s="21">
        <f>+'2016 Hourly Load - RC2016'!S195/'2016 Hourly Load - RC2016'!$C$7</f>
        <v>0.85080945891960746</v>
      </c>
      <c r="T194" s="21">
        <f>+'2016 Hourly Load - RC2016'!T195/'2016 Hourly Load - RC2016'!$C$7</f>
        <v>0.81562497774241483</v>
      </c>
      <c r="U194" s="21">
        <f>+'2016 Hourly Load - RC2016'!U195/'2016 Hourly Load - RC2016'!$C$7</f>
        <v>0.78081837285471478</v>
      </c>
      <c r="V194" s="21">
        <f>+'2016 Hourly Load - RC2016'!V195/'2016 Hourly Load - RC2016'!$C$7</f>
        <v>0.75923743809925293</v>
      </c>
      <c r="W194" s="21">
        <f>+'2016 Hourly Load - RC2016'!W195/'2016 Hourly Load - RC2016'!$C$7</f>
        <v>0.73425561673835849</v>
      </c>
      <c r="X194" s="21">
        <f>+'2016 Hourly Load - RC2016'!X195/'2016 Hourly Load - RC2016'!$C$7</f>
        <v>0.68735697058689771</v>
      </c>
      <c r="Y194" s="21">
        <f>+'2016 Hourly Load - RC2016'!Y195/'2016 Hourly Load - RC2016'!$C$7</f>
        <v>0.62874415946116868</v>
      </c>
      <c r="AA194" s="22">
        <f t="shared" si="3"/>
        <v>0.88779934903548663</v>
      </c>
    </row>
    <row r="195" spans="1:27" x14ac:dyDescent="0.2">
      <c r="A195" s="49">
        <v>42555</v>
      </c>
      <c r="B195" s="21">
        <f>+'2016 Hourly Load - RC2016'!B196/'2016 Hourly Load - RC2016'!$C$7</f>
        <v>0.57525367137078276</v>
      </c>
      <c r="C195" s="21">
        <f>+'2016 Hourly Load - RC2016'!C196/'2016 Hourly Load - RC2016'!$C$7</f>
        <v>0.53129406302648607</v>
      </c>
      <c r="D195" s="21">
        <f>+'2016 Hourly Load - RC2016'!D196/'2016 Hourly Load - RC2016'!$C$7</f>
        <v>0.49862875711257693</v>
      </c>
      <c r="E195" s="21">
        <f>+'2016 Hourly Load - RC2016'!E196/'2016 Hourly Load - RC2016'!$C$7</f>
        <v>0.47646001479568223</v>
      </c>
      <c r="F195" s="21">
        <f>+'2016 Hourly Load - RC2016'!F196/'2016 Hourly Load - RC2016'!$C$7</f>
        <v>0.46466187731263797</v>
      </c>
      <c r="G195" s="21">
        <f>+'2016 Hourly Load - RC2016'!G196/'2016 Hourly Load - RC2016'!$C$7</f>
        <v>0.46436797353192155</v>
      </c>
      <c r="H195" s="21">
        <f>+'2016 Hourly Load - RC2016'!H196/'2016 Hourly Load - RC2016'!$C$7</f>
        <v>0.46923837904093635</v>
      </c>
      <c r="I195" s="21">
        <f>+'2016 Hourly Load - RC2016'!I196/'2016 Hourly Load - RC2016'!$C$7</f>
        <v>0.48473130691012972</v>
      </c>
      <c r="J195" s="21">
        <f>+'2016 Hourly Load - RC2016'!J196/'2016 Hourly Load - RC2016'!$C$7</f>
        <v>0.54670301838690327</v>
      </c>
      <c r="K195" s="21">
        <f>+'2016 Hourly Load - RC2016'!K196/'2016 Hourly Load - RC2016'!$C$7</f>
        <v>0.63428634504039227</v>
      </c>
      <c r="L195" s="21">
        <f>+'2016 Hourly Load - RC2016'!L196/'2016 Hourly Load - RC2016'!$C$7</f>
        <v>0.71305255827238923</v>
      </c>
      <c r="M195" s="21">
        <f>+'2016 Hourly Load - RC2016'!M196/'2016 Hourly Load - RC2016'!$C$7</f>
        <v>0.77355475084558079</v>
      </c>
      <c r="N195" s="21">
        <f>+'2016 Hourly Load - RC2016'!N196/'2016 Hourly Load - RC2016'!$C$7</f>
        <v>0.80962094336492263</v>
      </c>
      <c r="O195" s="21">
        <f>+'2016 Hourly Load - RC2016'!O196/'2016 Hourly Load - RC2016'!$C$7</f>
        <v>0.82704523893596671</v>
      </c>
      <c r="P195" s="21">
        <f>+'2016 Hourly Load - RC2016'!P196/'2016 Hourly Load - RC2016'!$C$7</f>
        <v>0.83296530080468278</v>
      </c>
      <c r="Q195" s="21">
        <f>+'2016 Hourly Load - RC2016'!Q196/'2016 Hourly Load - RC2016'!$C$7</f>
        <v>0.83145379564671273</v>
      </c>
      <c r="R195" s="21">
        <f>+'2016 Hourly Load - RC2016'!R196/'2016 Hourly Load - RC2016'!$C$7</f>
        <v>0.78908966496916222</v>
      </c>
      <c r="S195" s="21">
        <f>+'2016 Hourly Load - RC2016'!S196/'2016 Hourly Load - RC2016'!$C$7</f>
        <v>0.73694273701919422</v>
      </c>
      <c r="T195" s="21">
        <f>+'2016 Hourly Load - RC2016'!T196/'2016 Hourly Load - RC2016'!$C$7</f>
        <v>0.69919709432432997</v>
      </c>
      <c r="U195" s="21">
        <f>+'2016 Hourly Load - RC2016'!U196/'2016 Hourly Load - RC2016'!$C$7</f>
        <v>0.6651462420156149</v>
      </c>
      <c r="V195" s="21">
        <f>+'2016 Hourly Load - RC2016'!V196/'2016 Hourly Load - RC2016'!$C$7</f>
        <v>0.64348133475137703</v>
      </c>
      <c r="W195" s="21">
        <f>+'2016 Hourly Load - RC2016'!W196/'2016 Hourly Load - RC2016'!$C$7</f>
        <v>0.61589636561842287</v>
      </c>
      <c r="X195" s="21">
        <f>+'2016 Hourly Load - RC2016'!X196/'2016 Hourly Load - RC2016'!$C$7</f>
        <v>0.60052939651239368</v>
      </c>
      <c r="Y195" s="21">
        <f>+'2016 Hourly Load - RC2016'!Y196/'2016 Hourly Load - RC2016'!$C$7</f>
        <v>0.56811600812481289</v>
      </c>
      <c r="AA195" s="22">
        <f t="shared" si="3"/>
        <v>0.83296530080468278</v>
      </c>
    </row>
    <row r="196" spans="1:27" x14ac:dyDescent="0.2">
      <c r="A196" s="49">
        <v>42556</v>
      </c>
      <c r="B196" s="21">
        <f>+'2016 Hourly Load - RC2016'!B197/'2016 Hourly Load - RC2016'!$C$7</f>
        <v>0.52340064720153112</v>
      </c>
      <c r="C196" s="21">
        <f>+'2016 Hourly Load - RC2016'!C197/'2016 Hourly Load - RC2016'!$C$7</f>
        <v>0.48473130691012972</v>
      </c>
      <c r="D196" s="21">
        <f>+'2016 Hourly Load - RC2016'!D197/'2016 Hourly Load - RC2016'!$C$7</f>
        <v>0.45878380169830985</v>
      </c>
      <c r="E196" s="21">
        <f>+'2016 Hourly Load - RC2016'!E197/'2016 Hourly Load - RC2016'!$C$7</f>
        <v>0.44156943739920607</v>
      </c>
      <c r="F196" s="21">
        <f>+'2016 Hourly Load - RC2016'!F197/'2016 Hourly Load - RC2016'!$C$7</f>
        <v>0.43321417277598256</v>
      </c>
      <c r="G196" s="21">
        <f>+'2016 Hourly Load - RC2016'!G197/'2016 Hourly Load - RC2016'!$C$7</f>
        <v>0.43355006281108699</v>
      </c>
      <c r="H196" s="21">
        <f>+'2016 Hourly Load - RC2016'!H197/'2016 Hourly Load - RC2016'!$C$7</f>
        <v>0.43875635835520616</v>
      </c>
      <c r="I196" s="21">
        <f>+'2016 Hourly Load - RC2016'!I197/'2016 Hourly Load - RC2016'!$C$7</f>
        <v>0.4536614786629668</v>
      </c>
      <c r="J196" s="21">
        <f>+'2016 Hourly Load - RC2016'!J197/'2016 Hourly Load - RC2016'!$C$7</f>
        <v>0.50585039286732292</v>
      </c>
      <c r="K196" s="21">
        <f>+'2016 Hourly Load - RC2016'!K197/'2016 Hourly Load - RC2016'!$C$7</f>
        <v>0.56429525897549959</v>
      </c>
      <c r="L196" s="21">
        <f>+'2016 Hourly Load - RC2016'!L197/'2016 Hourly Load - RC2016'!$C$7</f>
        <v>0.63109538970689993</v>
      </c>
      <c r="M196" s="21">
        <f>+'2016 Hourly Load - RC2016'!M197/'2016 Hourly Load - RC2016'!$C$7</f>
        <v>0.67757417331448011</v>
      </c>
      <c r="N196" s="21">
        <f>+'2016 Hourly Load - RC2016'!N197/'2016 Hourly Load - RC2016'!$C$7</f>
        <v>0.71561371979006061</v>
      </c>
      <c r="O196" s="21">
        <f>+'2016 Hourly Load - RC2016'!O197/'2016 Hourly Load - RC2016'!$C$7</f>
        <v>0.75155395354623833</v>
      </c>
      <c r="P196" s="21">
        <f>+'2016 Hourly Load - RC2016'!P197/'2016 Hourly Load - RC2016'!$C$7</f>
        <v>0.75600449651137247</v>
      </c>
      <c r="Q196" s="21">
        <f>+'2016 Hourly Load - RC2016'!Q197/'2016 Hourly Load - RC2016'!$C$7</f>
        <v>0.72967911501006011</v>
      </c>
      <c r="R196" s="21">
        <f>+'2016 Hourly Load - RC2016'!R197/'2016 Hourly Load - RC2016'!$C$7</f>
        <v>0.7052851012105984</v>
      </c>
      <c r="S196" s="21">
        <f>+'2016 Hourly Load - RC2016'!S197/'2016 Hourly Load - RC2016'!$C$7</f>
        <v>0.68828066818343481</v>
      </c>
      <c r="T196" s="21">
        <f>+'2016 Hourly Load - RC2016'!T197/'2016 Hourly Load - RC2016'!$C$7</f>
        <v>0.67144418017382368</v>
      </c>
      <c r="U196" s="21">
        <f>+'2016 Hourly Load - RC2016'!U197/'2016 Hourly Load - RC2016'!$C$7</f>
        <v>0.65372598082206324</v>
      </c>
      <c r="V196" s="21">
        <f>+'2016 Hourly Load - RC2016'!V197/'2016 Hourly Load - RC2016'!$C$7</f>
        <v>0.64251565090045171</v>
      </c>
      <c r="W196" s="21">
        <f>+'2016 Hourly Load - RC2016'!W197/'2016 Hourly Load - RC2016'!$C$7</f>
        <v>0.62509135532940763</v>
      </c>
      <c r="X196" s="21">
        <f>+'2016 Hourly Load - RC2016'!X197/'2016 Hourly Load - RC2016'!$C$7</f>
        <v>0.59146036556457315</v>
      </c>
      <c r="Y196" s="21">
        <f>+'2016 Hourly Load - RC2016'!Y197/'2016 Hourly Load - RC2016'!$C$7</f>
        <v>0.54640911460618691</v>
      </c>
      <c r="AA196" s="22">
        <f t="shared" si="3"/>
        <v>0.75600449651137247</v>
      </c>
    </row>
    <row r="197" spans="1:27" x14ac:dyDescent="0.2">
      <c r="A197" s="49">
        <v>42557</v>
      </c>
      <c r="B197" s="21">
        <f>+'2016 Hourly Load - RC2016'!B198/'2016 Hourly Load - RC2016'!$C$7</f>
        <v>0.50412895643741251</v>
      </c>
      <c r="C197" s="21">
        <f>+'2016 Hourly Load - RC2016'!C198/'2016 Hourly Load - RC2016'!$C$7</f>
        <v>0.46957426907604077</v>
      </c>
      <c r="D197" s="21">
        <f>+'2016 Hourly Load - RC2016'!D198/'2016 Hourly Load - RC2016'!$C$7</f>
        <v>0.44551614531168354</v>
      </c>
      <c r="E197" s="21">
        <f>+'2016 Hourly Load - RC2016'!E198/'2016 Hourly Load - RC2016'!$C$7</f>
        <v>0.42897356108278867</v>
      </c>
      <c r="F197" s="21">
        <f>+'2016 Hourly Load - RC2016'!F198/'2016 Hourly Load - RC2016'!$C$7</f>
        <v>0.42368329302989333</v>
      </c>
      <c r="G197" s="21">
        <f>+'2016 Hourly Load - RC2016'!G198/'2016 Hourly Load - RC2016'!$C$7</f>
        <v>0.42456500437204253</v>
      </c>
      <c r="H197" s="21">
        <f>+'2016 Hourly Load - RC2016'!H198/'2016 Hourly Load - RC2016'!$C$7</f>
        <v>0.4282597947581917</v>
      </c>
      <c r="I197" s="21">
        <f>+'2016 Hourly Load - RC2016'!I198/'2016 Hourly Load - RC2016'!$C$7</f>
        <v>0.44463443396953428</v>
      </c>
      <c r="J197" s="21">
        <f>+'2016 Hourly Load - RC2016'!J198/'2016 Hourly Load - RC2016'!$C$7</f>
        <v>0.50450683272690511</v>
      </c>
      <c r="K197" s="21">
        <f>+'2016 Hourly Load - RC2016'!K198/'2016 Hourly Load - RC2016'!$C$7</f>
        <v>0.56421128646672347</v>
      </c>
      <c r="L197" s="21">
        <f>+'2016 Hourly Load - RC2016'!L198/'2016 Hourly Load - RC2016'!$C$7</f>
        <v>0.6172819120132288</v>
      </c>
      <c r="M197" s="21">
        <f>+'2016 Hourly Load - RC2016'!M198/'2016 Hourly Load - RC2016'!$C$7</f>
        <v>0.6377712041546012</v>
      </c>
      <c r="N197" s="21">
        <f>+'2016 Hourly Load - RC2016'!N198/'2016 Hourly Load - RC2016'!$C$7</f>
        <v>0.65834446880474962</v>
      </c>
      <c r="O197" s="21">
        <f>+'2016 Hourly Load - RC2016'!O198/'2016 Hourly Load - RC2016'!$C$7</f>
        <v>0.67686040698988315</v>
      </c>
      <c r="P197" s="21">
        <f>+'2016 Hourly Load - RC2016'!P198/'2016 Hourly Load - RC2016'!$C$7</f>
        <v>0.69365490874510627</v>
      </c>
      <c r="Q197" s="21">
        <f>+'2016 Hourly Load - RC2016'!Q198/'2016 Hourly Load - RC2016'!$C$7</f>
        <v>0.696300042771554</v>
      </c>
      <c r="R197" s="21">
        <f>+'2016 Hourly Load - RC2016'!R198/'2016 Hourly Load - RC2016'!$C$7</f>
        <v>0.69147162351692726</v>
      </c>
      <c r="S197" s="21">
        <f>+'2016 Hourly Load - RC2016'!S198/'2016 Hourly Load - RC2016'!$C$7</f>
        <v>0.67858184341979344</v>
      </c>
      <c r="T197" s="21">
        <f>+'2016 Hourly Load - RC2016'!T198/'2016 Hourly Load - RC2016'!$C$7</f>
        <v>0.6578406337520929</v>
      </c>
      <c r="U197" s="21">
        <f>+'2016 Hourly Load - RC2016'!U198/'2016 Hourly Load - RC2016'!$C$7</f>
        <v>0.62567916289084047</v>
      </c>
      <c r="V197" s="21">
        <f>+'2016 Hourly Load - RC2016'!V198/'2016 Hourly Load - RC2016'!$C$7</f>
        <v>0.6194232109870198</v>
      </c>
      <c r="W197" s="21">
        <f>+'2016 Hourly Load - RC2016'!W198/'2016 Hourly Load - RC2016'!$C$7</f>
        <v>0.60623952710916962</v>
      </c>
      <c r="X197" s="21">
        <f>+'2016 Hourly Load - RC2016'!X198/'2016 Hourly Load - RC2016'!$C$7</f>
        <v>0.56836792565114125</v>
      </c>
      <c r="Y197" s="21">
        <f>+'2016 Hourly Load - RC2016'!Y198/'2016 Hourly Load - RC2016'!$C$7</f>
        <v>0.51878215921884474</v>
      </c>
      <c r="AA197" s="22">
        <f t="shared" si="3"/>
        <v>0.696300042771554</v>
      </c>
    </row>
    <row r="198" spans="1:27" x14ac:dyDescent="0.2">
      <c r="A198" s="49">
        <v>42558</v>
      </c>
      <c r="B198" s="21">
        <f>+'2016 Hourly Load - RC2016'!B199/'2016 Hourly Load - RC2016'!$C$7</f>
        <v>0.47708980861150313</v>
      </c>
      <c r="C198" s="21">
        <f>+'2016 Hourly Load - RC2016'!C199/'2016 Hourly Load - RC2016'!$C$7</f>
        <v>0.44656580167138499</v>
      </c>
      <c r="D198" s="21">
        <f>+'2016 Hourly Load - RC2016'!D199/'2016 Hourly Load - RC2016'!$C$7</f>
        <v>0.42779794595992304</v>
      </c>
      <c r="E198" s="21">
        <f>+'2016 Hourly Load - RC2016'!E199/'2016 Hourly Load - RC2016'!$C$7</f>
        <v>0.41843501123138616</v>
      </c>
      <c r="F198" s="21">
        <f>+'2016 Hourly Load - RC2016'!F199/'2016 Hourly Load - RC2016'!$C$7</f>
        <v>0.4179731624331175</v>
      </c>
      <c r="G198" s="21">
        <f>+'2016 Hourly Load - RC2016'!G199/'2016 Hourly Load - RC2016'!$C$7</f>
        <v>0.43564937553048994</v>
      </c>
      <c r="H198" s="21">
        <f>+'2016 Hourly Load - RC2016'!H199/'2016 Hourly Load - RC2016'!$C$7</f>
        <v>0.46701310755836922</v>
      </c>
      <c r="I198" s="21">
        <f>+'2016 Hourly Load - RC2016'!I199/'2016 Hourly Load - RC2016'!$C$7</f>
        <v>0.50060211106881569</v>
      </c>
      <c r="J198" s="21">
        <f>+'2016 Hourly Load - RC2016'!J199/'2016 Hourly Load - RC2016'!$C$7</f>
        <v>0.54968404244845548</v>
      </c>
      <c r="K198" s="21">
        <f>+'2016 Hourly Load - RC2016'!K199/'2016 Hourly Load - RC2016'!$C$7</f>
        <v>0.59973165767902059</v>
      </c>
      <c r="L198" s="21">
        <f>+'2016 Hourly Load - RC2016'!L199/'2016 Hourly Load - RC2016'!$C$7</f>
        <v>0.64956934163764546</v>
      </c>
      <c r="M198" s="21">
        <f>+'2016 Hourly Load - RC2016'!M199/'2016 Hourly Load - RC2016'!$C$7</f>
        <v>0.68194074377083813</v>
      </c>
      <c r="N198" s="21">
        <f>+'2016 Hourly Load - RC2016'!N199/'2016 Hourly Load - RC2016'!$C$7</f>
        <v>0.69688785033298684</v>
      </c>
      <c r="O198" s="21">
        <f>+'2016 Hourly Load - RC2016'!O199/'2016 Hourly Load - RC2016'!$C$7</f>
        <v>0.70839208403531462</v>
      </c>
      <c r="P198" s="21">
        <f>+'2016 Hourly Load - RC2016'!P199/'2016 Hourly Load - RC2016'!$C$7</f>
        <v>0.71242276445656827</v>
      </c>
      <c r="Q198" s="21">
        <f>+'2016 Hourly Load - RC2016'!Q199/'2016 Hourly Load - RC2016'!$C$7</f>
        <v>0.72401097066767228</v>
      </c>
      <c r="R198" s="21">
        <f>+'2016 Hourly Load - RC2016'!R199/'2016 Hourly Load - RC2016'!$C$7</f>
        <v>0.72401097066767228</v>
      </c>
      <c r="S198" s="21">
        <f>+'2016 Hourly Load - RC2016'!S199/'2016 Hourly Load - RC2016'!$C$7</f>
        <v>0.72212158922020975</v>
      </c>
      <c r="T198" s="21">
        <f>+'2016 Hourly Load - RC2016'!T199/'2016 Hourly Load - RC2016'!$C$7</f>
        <v>0.71372433834259807</v>
      </c>
      <c r="U198" s="21">
        <f>+'2016 Hourly Load - RC2016'!U199/'2016 Hourly Load - RC2016'!$C$7</f>
        <v>0.70276592594731502</v>
      </c>
      <c r="V198" s="21">
        <f>+'2016 Hourly Load - RC2016'!V199/'2016 Hourly Load - RC2016'!$C$7</f>
        <v>0.69432668881531523</v>
      </c>
      <c r="W198" s="21">
        <f>+'2016 Hourly Load - RC2016'!W199/'2016 Hourly Load - RC2016'!$C$7</f>
        <v>0.67425725921782353</v>
      </c>
      <c r="X198" s="21">
        <f>+'2016 Hourly Load - RC2016'!X199/'2016 Hourly Load - RC2016'!$C$7</f>
        <v>0.62731662681197475</v>
      </c>
      <c r="Y198" s="21">
        <f>+'2016 Hourly Load - RC2016'!Y199/'2016 Hourly Load - RC2016'!$C$7</f>
        <v>0.57042525211615613</v>
      </c>
      <c r="AA198" s="22">
        <f t="shared" si="3"/>
        <v>0.72401097066767228</v>
      </c>
    </row>
    <row r="199" spans="1:27" x14ac:dyDescent="0.2">
      <c r="A199" s="49">
        <v>42559</v>
      </c>
      <c r="B199" s="21">
        <f>+'2016 Hourly Load - RC2016'!B200/'2016 Hourly Load - RC2016'!$C$7</f>
        <v>0.51735462656965081</v>
      </c>
      <c r="C199" s="21">
        <f>+'2016 Hourly Load - RC2016'!C200/'2016 Hourly Load - RC2016'!$C$7</f>
        <v>0.478433368751921</v>
      </c>
      <c r="D199" s="21">
        <f>+'2016 Hourly Load - RC2016'!D200/'2016 Hourly Load - RC2016'!$C$7</f>
        <v>0.45198202848744445</v>
      </c>
      <c r="E199" s="21">
        <f>+'2016 Hourly Load - RC2016'!E200/'2016 Hourly Load - RC2016'!$C$7</f>
        <v>0.43661505938141526</v>
      </c>
      <c r="F199" s="21">
        <f>+'2016 Hourly Load - RC2016'!F200/'2016 Hourly Load - RC2016'!$C$7</f>
        <v>0.43224848892505718</v>
      </c>
      <c r="G199" s="21">
        <f>+'2016 Hourly Load - RC2016'!G200/'2016 Hourly Load - RC2016'!$C$7</f>
        <v>0.44568409032923573</v>
      </c>
      <c r="H199" s="21">
        <f>+'2016 Hourly Load - RC2016'!H200/'2016 Hourly Load - RC2016'!$C$7</f>
        <v>0.47666994606762253</v>
      </c>
      <c r="I199" s="21">
        <f>+'2016 Hourly Load - RC2016'!I200/'2016 Hourly Load - RC2016'!$C$7</f>
        <v>0.51202237226236735</v>
      </c>
      <c r="J199" s="21">
        <f>+'2016 Hourly Load - RC2016'!J200/'2016 Hourly Load - RC2016'!$C$7</f>
        <v>0.56299368508946979</v>
      </c>
      <c r="K199" s="21">
        <f>+'2016 Hourly Load - RC2016'!K200/'2016 Hourly Load - RC2016'!$C$7</f>
        <v>0.63130532097884018</v>
      </c>
      <c r="L199" s="21">
        <f>+'2016 Hourly Load - RC2016'!L200/'2016 Hourly Load - RC2016'!$C$7</f>
        <v>0.6971397678593152</v>
      </c>
      <c r="M199" s="21">
        <f>+'2016 Hourly Load - RC2016'!M200/'2016 Hourly Load - RC2016'!$C$7</f>
        <v>0.75503881266044726</v>
      </c>
      <c r="N199" s="21">
        <f>+'2016 Hourly Load - RC2016'!N200/'2016 Hourly Load - RC2016'!$C$7</f>
        <v>0.79992211860128126</v>
      </c>
      <c r="O199" s="21">
        <f>+'2016 Hourly Load - RC2016'!O200/'2016 Hourly Load - RC2016'!$C$7</f>
        <v>0.82041141074265345</v>
      </c>
      <c r="P199" s="21">
        <f>+'2016 Hourly Load - RC2016'!P200/'2016 Hourly Load - RC2016'!$C$7</f>
        <v>0.81642271657578802</v>
      </c>
      <c r="Q199" s="21">
        <f>+'2016 Hourly Load - RC2016'!Q200/'2016 Hourly Load - RC2016'!$C$7</f>
        <v>0.7924485653202068</v>
      </c>
      <c r="R199" s="21">
        <f>+'2016 Hourly Load - RC2016'!R200/'2016 Hourly Load - RC2016'!$C$7</f>
        <v>0.76746674395931236</v>
      </c>
      <c r="S199" s="21">
        <f>+'2016 Hourly Load - RC2016'!S200/'2016 Hourly Load - RC2016'!$C$7</f>
        <v>0.74546594665997001</v>
      </c>
      <c r="T199" s="21">
        <f>+'2016 Hourly Load - RC2016'!T200/'2016 Hourly Load - RC2016'!$C$7</f>
        <v>0.722373506746538</v>
      </c>
      <c r="U199" s="21">
        <f>+'2016 Hourly Load - RC2016'!U200/'2016 Hourly Load - RC2016'!$C$7</f>
        <v>0.6916395685344795</v>
      </c>
      <c r="V199" s="21">
        <f>+'2016 Hourly Load - RC2016'!V200/'2016 Hourly Load - RC2016'!$C$7</f>
        <v>0.66602795335776421</v>
      </c>
      <c r="W199" s="21">
        <f>+'2016 Hourly Load - RC2016'!W200/'2016 Hourly Load - RC2016'!$C$7</f>
        <v>0.63730935535633249</v>
      </c>
      <c r="X199" s="21">
        <f>+'2016 Hourly Load - RC2016'!X200/'2016 Hourly Load - RC2016'!$C$7</f>
        <v>0.59083057174875231</v>
      </c>
      <c r="Y199" s="21">
        <f>+'2016 Hourly Load - RC2016'!Y200/'2016 Hourly Load - RC2016'!$C$7</f>
        <v>0.53788590496541111</v>
      </c>
      <c r="AA199" s="22">
        <f t="shared" si="3"/>
        <v>0.82041141074265345</v>
      </c>
    </row>
    <row r="200" spans="1:27" x14ac:dyDescent="0.2">
      <c r="A200" s="49">
        <v>42560</v>
      </c>
      <c r="B200" s="21">
        <f>+'2016 Hourly Load - RC2016'!B201/'2016 Hourly Load - RC2016'!$C$7</f>
        <v>0.48788027598923406</v>
      </c>
      <c r="C200" s="21">
        <f>+'2016 Hourly Load - RC2016'!C201/'2016 Hourly Load - RC2016'!$C$7</f>
        <v>0.45466914876828018</v>
      </c>
      <c r="D200" s="21">
        <f>+'2016 Hourly Load - RC2016'!D201/'2016 Hourly Load - RC2016'!$C$7</f>
        <v>0.43300424150404226</v>
      </c>
      <c r="E200" s="21">
        <f>+'2016 Hourly Load - RC2016'!E201/'2016 Hourly Load - RC2016'!$C$7</f>
        <v>0.41171721052929683</v>
      </c>
      <c r="F200" s="21">
        <f>+'2016 Hourly Load - RC2016'!F201/'2016 Hourly Load - RC2016'!$C$7</f>
        <v>0.41352261946798335</v>
      </c>
      <c r="G200" s="21">
        <f>+'2016 Hourly Load - RC2016'!G201/'2016 Hourly Load - RC2016'!$C$7</f>
        <v>0.43363403531986311</v>
      </c>
      <c r="H200" s="21">
        <f>+'2016 Hourly Load - RC2016'!H201/'2016 Hourly Load - RC2016'!$C$7</f>
        <v>0.4666772175232648</v>
      </c>
      <c r="I200" s="21">
        <f>+'2016 Hourly Load - RC2016'!I201/'2016 Hourly Load - RC2016'!$C$7</f>
        <v>0.49963642721789031</v>
      </c>
      <c r="J200" s="21">
        <f>+'2016 Hourly Load - RC2016'!J201/'2016 Hourly Load - RC2016'!$C$7</f>
        <v>0.55342081908899265</v>
      </c>
      <c r="K200" s="21">
        <f>+'2016 Hourly Load - RC2016'!K201/'2016 Hourly Load - RC2016'!$C$7</f>
        <v>0.62345389140827334</v>
      </c>
      <c r="L200" s="21">
        <f>+'2016 Hourly Load - RC2016'!L201/'2016 Hourly Load - RC2016'!$C$7</f>
        <v>0.68525765786749482</v>
      </c>
      <c r="M200" s="21">
        <f>+'2016 Hourly Load - RC2016'!M201/'2016 Hourly Load - RC2016'!$C$7</f>
        <v>0.74471019408098493</v>
      </c>
      <c r="N200" s="21">
        <f>+'2016 Hourly Load - RC2016'!N201/'2016 Hourly Load - RC2016'!$C$7</f>
        <v>0.78266576804778942</v>
      </c>
      <c r="O200" s="21">
        <f>+'2016 Hourly Load - RC2016'!O201/'2016 Hourly Load - RC2016'!$C$7</f>
        <v>0.79349822167990824</v>
      </c>
      <c r="P200" s="21">
        <f>+'2016 Hourly Load - RC2016'!P201/'2016 Hourly Load - RC2016'!$C$7</f>
        <v>0.76024510820456626</v>
      </c>
      <c r="Q200" s="21">
        <f>+'2016 Hourly Load - RC2016'!Q201/'2016 Hourly Load - RC2016'!$C$7</f>
        <v>0.73341589165059728</v>
      </c>
      <c r="R200" s="21">
        <f>+'2016 Hourly Load - RC2016'!R201/'2016 Hourly Load - RC2016'!$C$7</f>
        <v>0.72044213904468746</v>
      </c>
      <c r="S200" s="21">
        <f>+'2016 Hourly Load - RC2016'!S201/'2016 Hourly Load - RC2016'!$C$7</f>
        <v>0.70129640704373286</v>
      </c>
      <c r="T200" s="21">
        <f>+'2016 Hourly Load - RC2016'!T201/'2016 Hourly Load - RC2016'!$C$7</f>
        <v>0.67803602211274883</v>
      </c>
      <c r="U200" s="21">
        <f>+'2016 Hourly Load - RC2016'!U201/'2016 Hourly Load - RC2016'!$C$7</f>
        <v>0.66439048943662993</v>
      </c>
      <c r="V200" s="21">
        <f>+'2016 Hourly Load - RC2016'!V201/'2016 Hourly Load - RC2016'!$C$7</f>
        <v>0.65234043442725731</v>
      </c>
      <c r="W200" s="21">
        <f>+'2016 Hourly Load - RC2016'!W201/'2016 Hourly Load - RC2016'!$C$7</f>
        <v>0.66283699802427176</v>
      </c>
      <c r="X200" s="21">
        <f>+'2016 Hourly Load - RC2016'!X201/'2016 Hourly Load - RC2016'!$C$7</f>
        <v>0.58709379510821513</v>
      </c>
      <c r="Y200" s="21">
        <f>+'2016 Hourly Load - RC2016'!Y201/'2016 Hourly Load - RC2016'!$C$7</f>
        <v>0.53519878468457549</v>
      </c>
      <c r="AA200" s="22">
        <f t="shared" si="3"/>
        <v>0.79349822167990824</v>
      </c>
    </row>
    <row r="201" spans="1:27" x14ac:dyDescent="0.2">
      <c r="A201" s="49">
        <v>42561</v>
      </c>
      <c r="B201" s="21">
        <f>+'2016 Hourly Load - RC2016'!B202/'2016 Hourly Load - RC2016'!$C$7</f>
        <v>0.48279993920827902</v>
      </c>
      <c r="C201" s="21">
        <f>+'2016 Hourly Load - RC2016'!C202/'2016 Hourly Load - RC2016'!$C$7</f>
        <v>0.44803532057496703</v>
      </c>
      <c r="D201" s="21">
        <f>+'2016 Hourly Load - RC2016'!D202/'2016 Hourly Load - RC2016'!$C$7</f>
        <v>0.4269582208721619</v>
      </c>
      <c r="E201" s="21">
        <f>+'2016 Hourly Load - RC2016'!E202/'2016 Hourly Load - RC2016'!$C$7</f>
        <v>0.41495015211717728</v>
      </c>
      <c r="F201" s="21">
        <f>+'2016 Hourly Load - RC2016'!F202/'2016 Hourly Load - RC2016'!$C$7</f>
        <v>0.41138132049419235</v>
      </c>
      <c r="G201" s="21">
        <f>+'2016 Hourly Load - RC2016'!G202/'2016 Hourly Load - RC2016'!$C$7</f>
        <v>0.42666431709144548</v>
      </c>
      <c r="H201" s="21">
        <f>+'2016 Hourly Load - RC2016'!H202/'2016 Hourly Load - RC2016'!$C$7</f>
        <v>0.45987544431239935</v>
      </c>
      <c r="I201" s="21">
        <f>+'2016 Hourly Load - RC2016'!I202/'2016 Hourly Load - RC2016'!$C$7</f>
        <v>0.49648745813878592</v>
      </c>
      <c r="J201" s="21">
        <f>+'2016 Hourly Load - RC2016'!J202/'2016 Hourly Load - RC2016'!$C$7</f>
        <v>0.55014589124672408</v>
      </c>
      <c r="K201" s="21">
        <f>+'2016 Hourly Load - RC2016'!K202/'2016 Hourly Load - RC2016'!$C$7</f>
        <v>0.61392301166218421</v>
      </c>
      <c r="L201" s="21">
        <f>+'2016 Hourly Load - RC2016'!L202/'2016 Hourly Load - RC2016'!$C$7</f>
        <v>0.66262706675233141</v>
      </c>
      <c r="M201" s="21">
        <f>+'2016 Hourly Load - RC2016'!M202/'2016 Hourly Load - RC2016'!$C$7</f>
        <v>0.69537634517501679</v>
      </c>
      <c r="N201" s="21">
        <f>+'2016 Hourly Load - RC2016'!N202/'2016 Hourly Load - RC2016'!$C$7</f>
        <v>0.72518658579053796</v>
      </c>
      <c r="O201" s="21">
        <f>+'2016 Hourly Load - RC2016'!O202/'2016 Hourly Load - RC2016'!$C$7</f>
        <v>0.74617971298456687</v>
      </c>
      <c r="P201" s="21">
        <f>+'2016 Hourly Load - RC2016'!P202/'2016 Hourly Load - RC2016'!$C$7</f>
        <v>0.74533998789680567</v>
      </c>
      <c r="Q201" s="21">
        <f>+'2016 Hourly Load - RC2016'!Q202/'2016 Hourly Load - RC2016'!$C$7</f>
        <v>0.73144253769435852</v>
      </c>
      <c r="R201" s="21">
        <f>+'2016 Hourly Load - RC2016'!R202/'2016 Hourly Load - RC2016'!$C$7</f>
        <v>0.71032345173716538</v>
      </c>
      <c r="S201" s="21">
        <f>+'2016 Hourly Load - RC2016'!S202/'2016 Hourly Load - RC2016'!$C$7</f>
        <v>0.68723101182373347</v>
      </c>
      <c r="T201" s="21">
        <f>+'2016 Hourly Load - RC2016'!T202/'2016 Hourly Load - RC2016'!$C$7</f>
        <v>0.66795932105961486</v>
      </c>
      <c r="U201" s="21">
        <f>+'2016 Hourly Load - RC2016'!U202/'2016 Hourly Load - RC2016'!$C$7</f>
        <v>0.64772194644457082</v>
      </c>
      <c r="V201" s="21">
        <f>+'2016 Hourly Load - RC2016'!V202/'2016 Hourly Load - RC2016'!$C$7</f>
        <v>0.64209578835657111</v>
      </c>
      <c r="W201" s="21">
        <f>+'2016 Hourly Load - RC2016'!W202/'2016 Hourly Load - RC2016'!$C$7</f>
        <v>0.62441957525919867</v>
      </c>
      <c r="X201" s="21">
        <f>+'2016 Hourly Load - RC2016'!X202/'2016 Hourly Load - RC2016'!$C$7</f>
        <v>0.58360893599400632</v>
      </c>
      <c r="Y201" s="21">
        <f>+'2016 Hourly Load - RC2016'!Y202/'2016 Hourly Load - RC2016'!$C$7</f>
        <v>0.53246967814935164</v>
      </c>
      <c r="AA201" s="22">
        <f t="shared" si="3"/>
        <v>0.74617971298456687</v>
      </c>
    </row>
    <row r="202" spans="1:27" x14ac:dyDescent="0.2">
      <c r="A202" s="49">
        <v>42562</v>
      </c>
      <c r="B202" s="21">
        <f>+'2016 Hourly Load - RC2016'!B203/'2016 Hourly Load - RC2016'!$C$7</f>
        <v>0.48183425535735369</v>
      </c>
      <c r="C202" s="21">
        <f>+'2016 Hourly Load - RC2016'!C203/'2016 Hourly Load - RC2016'!$C$7</f>
        <v>0.44782538930302673</v>
      </c>
      <c r="D202" s="21">
        <f>+'2016 Hourly Load - RC2016'!D203/'2016 Hourly Load - RC2016'!$C$7</f>
        <v>0.42603452327562458</v>
      </c>
      <c r="E202" s="21">
        <f>+'2016 Hourly Load - RC2016'!E203/'2016 Hourly Load - RC2016'!$C$7</f>
        <v>0.41453028957329674</v>
      </c>
      <c r="F202" s="21">
        <f>+'2016 Hourly Load - RC2016'!F203/'2016 Hourly Load - RC2016'!$C$7</f>
        <v>0.41180118303807295</v>
      </c>
      <c r="G202" s="21">
        <f>+'2016 Hourly Load - RC2016'!G203/'2016 Hourly Load - RC2016'!$C$7</f>
        <v>0.42578260574929622</v>
      </c>
      <c r="H202" s="21">
        <f>+'2016 Hourly Load - RC2016'!H203/'2016 Hourly Load - RC2016'!$C$7</f>
        <v>0.454543190005116</v>
      </c>
      <c r="I202" s="21">
        <f>+'2016 Hourly Load - RC2016'!I203/'2016 Hourly Load - RC2016'!$C$7</f>
        <v>0.4921208876824279</v>
      </c>
      <c r="J202" s="21">
        <f>+'2016 Hourly Load - RC2016'!J203/'2016 Hourly Load - RC2016'!$C$7</f>
        <v>0.55379869537848514</v>
      </c>
      <c r="K202" s="21">
        <f>+'2016 Hourly Load - RC2016'!K203/'2016 Hourly Load - RC2016'!$C$7</f>
        <v>0.62047286734672125</v>
      </c>
      <c r="L202" s="21">
        <f>+'2016 Hourly Load - RC2016'!L203/'2016 Hourly Load - RC2016'!$C$7</f>
        <v>0.68399807023585302</v>
      </c>
      <c r="M202" s="21">
        <f>+'2016 Hourly Load - RC2016'!M203/'2016 Hourly Load - RC2016'!$C$7</f>
        <v>0.74021766486146257</v>
      </c>
      <c r="N202" s="21">
        <f>+'2016 Hourly Load - RC2016'!N203/'2016 Hourly Load - RC2016'!$C$7</f>
        <v>0.78207796048635658</v>
      </c>
      <c r="O202" s="21">
        <f>+'2016 Hourly Load - RC2016'!O203/'2016 Hourly Load - RC2016'!$C$7</f>
        <v>0.8154990189792507</v>
      </c>
      <c r="P202" s="21">
        <f>+'2016 Hourly Load - RC2016'!P203/'2016 Hourly Load - RC2016'!$C$7</f>
        <v>0.83498064101530955</v>
      </c>
      <c r="Q202" s="21">
        <f>+'2016 Hourly Load - RC2016'!Q203/'2016 Hourly Load - RC2016'!$C$7</f>
        <v>0.83968310150677206</v>
      </c>
      <c r="R202" s="21">
        <f>+'2016 Hourly Load - RC2016'!R203/'2016 Hourly Load - RC2016'!$C$7</f>
        <v>0.83561043483113051</v>
      </c>
      <c r="S202" s="21">
        <f>+'2016 Hourly Load - RC2016'!S203/'2016 Hourly Load - RC2016'!$C$7</f>
        <v>0.82112517706725052</v>
      </c>
      <c r="T202" s="21">
        <f>+'2016 Hourly Load - RC2016'!T203/'2016 Hourly Load - RC2016'!$C$7</f>
        <v>0.79740294333799777</v>
      </c>
      <c r="U202" s="21">
        <f>+'2016 Hourly Load - RC2016'!U203/'2016 Hourly Load - RC2016'!$C$7</f>
        <v>0.76095887452916333</v>
      </c>
      <c r="V202" s="21">
        <f>+'2016 Hourly Load - RC2016'!V203/'2016 Hourly Load - RC2016'!$C$7</f>
        <v>0.73933595351931347</v>
      </c>
      <c r="W202" s="21">
        <f>+'2016 Hourly Load - RC2016'!W203/'2016 Hourly Load - RC2016'!$C$7</f>
        <v>0.71561371979006061</v>
      </c>
      <c r="X202" s="21">
        <f>+'2016 Hourly Load - RC2016'!X203/'2016 Hourly Load - RC2016'!$C$7</f>
        <v>0.66989068876146551</v>
      </c>
      <c r="Y202" s="21">
        <f>+'2016 Hourly Load - RC2016'!Y203/'2016 Hourly Load - RC2016'!$C$7</f>
        <v>0.61581239310964675</v>
      </c>
      <c r="AA202" s="22">
        <f t="shared" si="3"/>
        <v>0.83968310150677206</v>
      </c>
    </row>
    <row r="203" spans="1:27" x14ac:dyDescent="0.2">
      <c r="A203" s="49">
        <v>42563</v>
      </c>
      <c r="B203" s="21">
        <f>+'2016 Hourly Load - RC2016'!B204/'2016 Hourly Load - RC2016'!$C$7</f>
        <v>0.56395936894039511</v>
      </c>
      <c r="C203" s="21">
        <f>+'2016 Hourly Load - RC2016'!C204/'2016 Hourly Load - RC2016'!$C$7</f>
        <v>0.52470222108756093</v>
      </c>
      <c r="D203" s="21">
        <f>+'2016 Hourly Load - RC2016'!D204/'2016 Hourly Load - RC2016'!$C$7</f>
        <v>0.49468204920009945</v>
      </c>
      <c r="E203" s="21">
        <f>+'2016 Hourly Load - RC2016'!E204/'2016 Hourly Load - RC2016'!$C$7</f>
        <v>0.47562028970792108</v>
      </c>
      <c r="F203" s="21">
        <f>+'2016 Hourly Load - RC2016'!F204/'2016 Hourly Load - RC2016'!$C$7</f>
        <v>0.46067318314577244</v>
      </c>
      <c r="G203" s="21">
        <f>+'2016 Hourly Load - RC2016'!G204/'2016 Hourly Load - RC2016'!$C$7</f>
        <v>0.46079914190893662</v>
      </c>
      <c r="H203" s="21">
        <f>+'2016 Hourly Load - RC2016'!H204/'2016 Hourly Load - RC2016'!$C$7</f>
        <v>0.46470386356702603</v>
      </c>
      <c r="I203" s="21">
        <f>+'2016 Hourly Load - RC2016'!I204/'2016 Hourly Load - RC2016'!$C$7</f>
        <v>0.48351370553287604</v>
      </c>
      <c r="J203" s="21">
        <f>+'2016 Hourly Load - RC2016'!J204/'2016 Hourly Load - RC2016'!$C$7</f>
        <v>0.54267233796564973</v>
      </c>
      <c r="K203" s="21">
        <f>+'2016 Hourly Load - RC2016'!K204/'2016 Hourly Load - RC2016'!$C$7</f>
        <v>0.62274012508367638</v>
      </c>
      <c r="L203" s="21">
        <f>+'2016 Hourly Load - RC2016'!L204/'2016 Hourly Load - RC2016'!$C$7</f>
        <v>0.6864332729903605</v>
      </c>
      <c r="M203" s="21">
        <f>+'2016 Hourly Load - RC2016'!M204/'2016 Hourly Load - RC2016'!$C$7</f>
        <v>0.74277882637913428</v>
      </c>
      <c r="N203" s="21">
        <f>+'2016 Hourly Load - RC2016'!N204/'2016 Hourly Load - RC2016'!$C$7</f>
        <v>0.78753617355680416</v>
      </c>
      <c r="O203" s="21">
        <f>+'2016 Hourly Load - RC2016'!O204/'2016 Hourly Load - RC2016'!$C$7</f>
        <v>0.81188820110187776</v>
      </c>
      <c r="P203" s="21">
        <f>+'2016 Hourly Load - RC2016'!P204/'2016 Hourly Load - RC2016'!$C$7</f>
        <v>0.81898387809345952</v>
      </c>
      <c r="Q203" s="21">
        <f>+'2016 Hourly Load - RC2016'!Q204/'2016 Hourly Load - RC2016'!$C$7</f>
        <v>0.81755634544426548</v>
      </c>
      <c r="R203" s="21">
        <f>+'2016 Hourly Load - RC2016'!R204/'2016 Hourly Load - RC2016'!$C$7</f>
        <v>0.81109046226850456</v>
      </c>
      <c r="S203" s="21">
        <f>+'2016 Hourly Load - RC2016'!S204/'2016 Hourly Load - RC2016'!$C$7</f>
        <v>0.78950952751304282</v>
      </c>
      <c r="T203" s="21">
        <f>+'2016 Hourly Load - RC2016'!T204/'2016 Hourly Load - RC2016'!$C$7</f>
        <v>0.75936339686241716</v>
      </c>
      <c r="U203" s="21">
        <f>+'2016 Hourly Load - RC2016'!U204/'2016 Hourly Load - RC2016'!$C$7</f>
        <v>0.71775501876385173</v>
      </c>
      <c r="V203" s="21">
        <f>+'2016 Hourly Load - RC2016'!V204/'2016 Hourly Load - RC2016'!$C$7</f>
        <v>0.69659394655227036</v>
      </c>
      <c r="W203" s="21">
        <f>+'2016 Hourly Load - RC2016'!W204/'2016 Hourly Load - RC2016'!$C$7</f>
        <v>0.66711959597185366</v>
      </c>
      <c r="X203" s="21">
        <f>+'2016 Hourly Load - RC2016'!X204/'2016 Hourly Load - RC2016'!$C$7</f>
        <v>0.62467149278552703</v>
      </c>
      <c r="Y203" s="21">
        <f>+'2016 Hourly Load - RC2016'!Y204/'2016 Hourly Load - RC2016'!$C$7</f>
        <v>0.57596743769537984</v>
      </c>
      <c r="AA203" s="22">
        <f t="shared" si="3"/>
        <v>0.81898387809345952</v>
      </c>
    </row>
    <row r="204" spans="1:27" x14ac:dyDescent="0.2">
      <c r="A204" s="49">
        <v>42564</v>
      </c>
      <c r="B204" s="21">
        <f>+'2016 Hourly Load - RC2016'!B205/'2016 Hourly Load - RC2016'!$C$7</f>
        <v>0.53599652351794858</v>
      </c>
      <c r="C204" s="21">
        <f>+'2016 Hourly Load - RC2016'!C205/'2016 Hourly Load - RC2016'!$C$7</f>
        <v>0.50446484647251699</v>
      </c>
      <c r="D204" s="21">
        <f>+'2016 Hourly Load - RC2016'!D205/'2016 Hourly Load - RC2016'!$C$7</f>
        <v>0.48154035157663727</v>
      </c>
      <c r="E204" s="21">
        <f>+'2016 Hourly Load - RC2016'!E205/'2016 Hourly Load - RC2016'!$C$7</f>
        <v>0.46352824844416041</v>
      </c>
      <c r="F204" s="21">
        <f>+'2016 Hourly Load - RC2016'!F205/'2016 Hourly Load - RC2016'!$C$7</f>
        <v>0.45160415219795197</v>
      </c>
      <c r="G204" s="21">
        <f>+'2016 Hourly Load - RC2016'!G205/'2016 Hourly Load - RC2016'!$C$7</f>
        <v>0.44690169170648941</v>
      </c>
      <c r="H204" s="21">
        <f>+'2016 Hourly Load - RC2016'!H205/'2016 Hourly Load - RC2016'!$C$7</f>
        <v>0.44786737555741479</v>
      </c>
      <c r="I204" s="21">
        <f>+'2016 Hourly Load - RC2016'!I205/'2016 Hourly Load - RC2016'!$C$7</f>
        <v>0.46886050275144381</v>
      </c>
      <c r="J204" s="21">
        <f>+'2016 Hourly Load - RC2016'!J205/'2016 Hourly Load - RC2016'!$C$7</f>
        <v>0.53620645478988882</v>
      </c>
      <c r="K204" s="21">
        <f>+'2016 Hourly Load - RC2016'!K205/'2016 Hourly Load - RC2016'!$C$7</f>
        <v>0.61048013880236351</v>
      </c>
      <c r="L204" s="21">
        <f>+'2016 Hourly Load - RC2016'!L205/'2016 Hourly Load - RC2016'!$C$7</f>
        <v>0.67203198773525652</v>
      </c>
      <c r="M204" s="21">
        <f>+'2016 Hourly Load - RC2016'!M205/'2016 Hourly Load - RC2016'!$C$7</f>
        <v>0.72657213218534378</v>
      </c>
      <c r="N204" s="21">
        <f>+'2016 Hourly Load - RC2016'!N205/'2016 Hourly Load - RC2016'!$C$7</f>
        <v>0.76582928003817807</v>
      </c>
      <c r="O204" s="21">
        <f>+'2016 Hourly Load - RC2016'!O205/'2016 Hourly Load - RC2016'!$C$7</f>
        <v>0.78543686083740116</v>
      </c>
      <c r="P204" s="21">
        <f>+'2016 Hourly Load - RC2016'!P205/'2016 Hourly Load - RC2016'!$C$7</f>
        <v>0.80143362375925131</v>
      </c>
      <c r="Q204" s="21">
        <f>+'2016 Hourly Load - RC2016'!Q205/'2016 Hourly Load - RC2016'!$C$7</f>
        <v>0.81255998117208661</v>
      </c>
      <c r="R204" s="21">
        <f>+'2016 Hourly Load - RC2016'!R205/'2016 Hourly Load - RC2016'!$C$7</f>
        <v>0.81050265470707172</v>
      </c>
      <c r="S204" s="21">
        <f>+'2016 Hourly Load - RC2016'!S205/'2016 Hourly Load - RC2016'!$C$7</f>
        <v>0.79530363061859477</v>
      </c>
      <c r="T204" s="21">
        <f>+'2016 Hourly Load - RC2016'!T205/'2016 Hourly Load - RC2016'!$C$7</f>
        <v>0.77032180925770022</v>
      </c>
      <c r="U204" s="21">
        <f>+'2016 Hourly Load - RC2016'!U205/'2016 Hourly Load - RC2016'!$C$7</f>
        <v>0.73790842087011954</v>
      </c>
      <c r="V204" s="21">
        <f>+'2016 Hourly Load - RC2016'!V205/'2016 Hourly Load - RC2016'!$C$7</f>
        <v>0.72006426275519486</v>
      </c>
      <c r="W204" s="21">
        <f>+'2016 Hourly Load - RC2016'!W205/'2016 Hourly Load - RC2016'!$C$7</f>
        <v>0.70079257199107625</v>
      </c>
      <c r="X204" s="21">
        <f>+'2016 Hourly Load - RC2016'!X205/'2016 Hourly Load - RC2016'!$C$7</f>
        <v>0.65557337601513777</v>
      </c>
      <c r="Y204" s="21">
        <f>+'2016 Hourly Load - RC2016'!Y205/'2016 Hourly Load - RC2016'!$C$7</f>
        <v>0.60120117658260264</v>
      </c>
      <c r="AA204" s="22">
        <f t="shared" ref="AA204:AA267" si="4">MAX(B204:Y204)</f>
        <v>0.81255998117208661</v>
      </c>
    </row>
    <row r="205" spans="1:27" x14ac:dyDescent="0.2">
      <c r="A205" s="49">
        <v>42565</v>
      </c>
      <c r="B205" s="21">
        <f>+'2016 Hourly Load - RC2016'!B206/'2016 Hourly Load - RC2016'!$C$7</f>
        <v>0.55052376753621657</v>
      </c>
      <c r="C205" s="21">
        <f>+'2016 Hourly Load - RC2016'!C206/'2016 Hourly Load - RC2016'!$C$7</f>
        <v>0.51244223480624795</v>
      </c>
      <c r="D205" s="21">
        <f>+'2016 Hourly Load - RC2016'!D206/'2016 Hourly Load - RC2016'!$C$7</f>
        <v>0.48372363680481634</v>
      </c>
      <c r="E205" s="21">
        <f>+'2016 Hourly Load - RC2016'!E206/'2016 Hourly Load - RC2016'!$C$7</f>
        <v>0.46785283264613042</v>
      </c>
      <c r="F205" s="21">
        <f>+'2016 Hourly Load - RC2016'!F206/'2016 Hourly Load - RC2016'!$C$7</f>
        <v>0.46361222095293653</v>
      </c>
      <c r="G205" s="21">
        <f>+'2016 Hourly Load - RC2016'!G206/'2016 Hourly Load - RC2016'!$C$7</f>
        <v>0.47620809726935392</v>
      </c>
      <c r="H205" s="21">
        <f>+'2016 Hourly Load - RC2016'!H206/'2016 Hourly Load - RC2016'!$C$7</f>
        <v>0.50543053032344232</v>
      </c>
      <c r="I205" s="21">
        <f>+'2016 Hourly Load - RC2016'!I206/'2016 Hourly Load - RC2016'!$C$7</f>
        <v>0.53721412489520226</v>
      </c>
      <c r="J205" s="21">
        <f>+'2016 Hourly Load - RC2016'!J206/'2016 Hourly Load - RC2016'!$C$7</f>
        <v>0.59372762330152828</v>
      </c>
      <c r="K205" s="21">
        <f>+'2016 Hourly Load - RC2016'!K206/'2016 Hourly Load - RC2016'!$C$7</f>
        <v>0.65964604269077942</v>
      </c>
      <c r="L205" s="21">
        <f>+'2016 Hourly Load - RC2016'!L206/'2016 Hourly Load - RC2016'!$C$7</f>
        <v>0.72388501190450805</v>
      </c>
      <c r="M205" s="21">
        <f>+'2016 Hourly Load - RC2016'!M206/'2016 Hourly Load - RC2016'!$C$7</f>
        <v>0.776619747415909</v>
      </c>
      <c r="N205" s="21">
        <f>+'2016 Hourly Load - RC2016'!N206/'2016 Hourly Load - RC2016'!$C$7</f>
        <v>0.81440737636516125</v>
      </c>
      <c r="O205" s="21">
        <f>+'2016 Hourly Load - RC2016'!O206/'2016 Hourly Load - RC2016'!$C$7</f>
        <v>0.82452606367268311</v>
      </c>
      <c r="P205" s="21">
        <f>+'2016 Hourly Load - RC2016'!P206/'2016 Hourly Load - RC2016'!$C$7</f>
        <v>0.81692655162844474</v>
      </c>
      <c r="Q205" s="21">
        <f>+'2016 Hourly Load - RC2016'!Q206/'2016 Hourly Load - RC2016'!$C$7</f>
        <v>0.81285388495280297</v>
      </c>
      <c r="R205" s="21">
        <f>+'2016 Hourly Load - RC2016'!R206/'2016 Hourly Load - RC2016'!$C$7</f>
        <v>0.81117443477728068</v>
      </c>
      <c r="S205" s="21">
        <f>+'2016 Hourly Load - RC2016'!S206/'2016 Hourly Load - RC2016'!$C$7</f>
        <v>0.8103766959439076</v>
      </c>
      <c r="T205" s="21">
        <f>+'2016 Hourly Load - RC2016'!T206/'2016 Hourly Load - RC2016'!$C$7</f>
        <v>0.79983814609250514</v>
      </c>
      <c r="U205" s="21">
        <f>+'2016 Hourly Load - RC2016'!U206/'2016 Hourly Load - RC2016'!$C$7</f>
        <v>0.76482160993286474</v>
      </c>
      <c r="V205" s="21">
        <f>+'2016 Hourly Load - RC2016'!V206/'2016 Hourly Load - RC2016'!$C$7</f>
        <v>0.73316397412426904</v>
      </c>
      <c r="W205" s="21">
        <f>+'2016 Hourly Load - RC2016'!W206/'2016 Hourly Load - RC2016'!$C$7</f>
        <v>0.69865127301728536</v>
      </c>
      <c r="X205" s="21">
        <f>+'2016 Hourly Load - RC2016'!X206/'2016 Hourly Load - RC2016'!$C$7</f>
        <v>0.64570660623394405</v>
      </c>
      <c r="Y205" s="21">
        <f>+'2016 Hourly Load - RC2016'!Y206/'2016 Hourly Load - RC2016'!$C$7</f>
        <v>0.58583420747657344</v>
      </c>
      <c r="AA205" s="22">
        <f t="shared" si="4"/>
        <v>0.82452606367268311</v>
      </c>
    </row>
    <row r="206" spans="1:27" x14ac:dyDescent="0.2">
      <c r="A206" s="49">
        <v>42566</v>
      </c>
      <c r="B206" s="21">
        <f>+'2016 Hourly Load - RC2016'!B207/'2016 Hourly Load - RC2016'!$C$7</f>
        <v>0.53209180185985916</v>
      </c>
      <c r="C206" s="21">
        <f>+'2016 Hourly Load - RC2016'!C207/'2016 Hourly Load - RC2016'!$C$7</f>
        <v>0.49422020040183079</v>
      </c>
      <c r="D206" s="21">
        <f>+'2016 Hourly Load - RC2016'!D207/'2016 Hourly Load - RC2016'!$C$7</f>
        <v>0.46823070893562291</v>
      </c>
      <c r="E206" s="21">
        <f>+'2016 Hourly Load - RC2016'!E207/'2016 Hourly Load - RC2016'!$C$7</f>
        <v>0.45147819343478779</v>
      </c>
      <c r="F206" s="21">
        <f>+'2016 Hourly Load - RC2016'!F207/'2016 Hourly Load - RC2016'!$C$7</f>
        <v>0.44753148552231031</v>
      </c>
      <c r="G206" s="21">
        <f>+'2016 Hourly Load - RC2016'!G207/'2016 Hourly Load - RC2016'!$C$7</f>
        <v>0.46084112816332468</v>
      </c>
      <c r="H206" s="21">
        <f>+'2016 Hourly Load - RC2016'!H207/'2016 Hourly Load - RC2016'!$C$7</f>
        <v>0.49266670898947262</v>
      </c>
      <c r="I206" s="21">
        <f>+'2016 Hourly Load - RC2016'!I207/'2016 Hourly Load - RC2016'!$C$7</f>
        <v>0.523316674692755</v>
      </c>
      <c r="J206" s="21">
        <f>+'2016 Hourly Load - RC2016'!J207/'2016 Hourly Load - RC2016'!$C$7</f>
        <v>0.56962751328278305</v>
      </c>
      <c r="K206" s="21">
        <f>+'2016 Hourly Load - RC2016'!K207/'2016 Hourly Load - RC2016'!$C$7</f>
        <v>0.63357257871579531</v>
      </c>
      <c r="L206" s="21">
        <f>+'2016 Hourly Load - RC2016'!L207/'2016 Hourly Load - RC2016'!$C$7</f>
        <v>0.68697909429740511</v>
      </c>
      <c r="M206" s="21">
        <f>+'2016 Hourly Load - RC2016'!M207/'2016 Hourly Load - RC2016'!$C$7</f>
        <v>0.73198835900140335</v>
      </c>
      <c r="N206" s="21">
        <f>+'2016 Hourly Load - RC2016'!N207/'2016 Hourly Load - RC2016'!$C$7</f>
        <v>0.75902750682731268</v>
      </c>
      <c r="O206" s="21">
        <f>+'2016 Hourly Load - RC2016'!O207/'2016 Hourly Load - RC2016'!$C$7</f>
        <v>0.75923743809925293</v>
      </c>
      <c r="P206" s="21">
        <f>+'2016 Hourly Load - RC2016'!P207/'2016 Hourly Load - RC2016'!$C$7</f>
        <v>0.74769121814253692</v>
      </c>
      <c r="Q206" s="21">
        <f>+'2016 Hourly Load - RC2016'!Q207/'2016 Hourly Load - RC2016'!$C$7</f>
        <v>0.72669809094850801</v>
      </c>
      <c r="R206" s="21">
        <f>+'2016 Hourly Load - RC2016'!R207/'2016 Hourly Load - RC2016'!$C$7</f>
        <v>0.71208687442146379</v>
      </c>
      <c r="S206" s="21">
        <f>+'2016 Hourly Load - RC2016'!S207/'2016 Hourly Load - RC2016'!$C$7</f>
        <v>0.70180024209638958</v>
      </c>
      <c r="T206" s="21">
        <f>+'2016 Hourly Load - RC2016'!T207/'2016 Hourly Load - RC2016'!$C$7</f>
        <v>0.69734969913125544</v>
      </c>
      <c r="U206" s="21">
        <f>+'2016 Hourly Load - RC2016'!U207/'2016 Hourly Load - RC2016'!$C$7</f>
        <v>0.6805132111216442</v>
      </c>
      <c r="V206" s="21">
        <f>+'2016 Hourly Load - RC2016'!V207/'2016 Hourly Load - RC2016'!$C$7</f>
        <v>0.67480308052486826</v>
      </c>
      <c r="W206" s="21">
        <f>+'2016 Hourly Load - RC2016'!W207/'2016 Hourly Load - RC2016'!$C$7</f>
        <v>0.6565810461204511</v>
      </c>
      <c r="X206" s="21">
        <f>+'2016 Hourly Load - RC2016'!X207/'2016 Hourly Load - RC2016'!$C$7</f>
        <v>0.61094198760063201</v>
      </c>
      <c r="Y206" s="21">
        <f>+'2016 Hourly Load - RC2016'!Y207/'2016 Hourly Load - RC2016'!$C$7</f>
        <v>0.55640184315054475</v>
      </c>
      <c r="AA206" s="22">
        <f t="shared" si="4"/>
        <v>0.75923743809925293</v>
      </c>
    </row>
    <row r="207" spans="1:27" x14ac:dyDescent="0.2">
      <c r="A207" s="49">
        <v>42567</v>
      </c>
      <c r="B207" s="21">
        <f>+'2016 Hourly Load - RC2016'!B208/'2016 Hourly Load - RC2016'!$C$7</f>
        <v>0.50803367809550182</v>
      </c>
      <c r="C207" s="21">
        <f>+'2016 Hourly Load - RC2016'!C208/'2016 Hourly Load - RC2016'!$C$7</f>
        <v>0.47037200790941391</v>
      </c>
      <c r="D207" s="21">
        <f>+'2016 Hourly Load - RC2016'!D208/'2016 Hourly Load - RC2016'!$C$7</f>
        <v>0.44442450269759398</v>
      </c>
      <c r="E207" s="21">
        <f>+'2016 Hourly Load - RC2016'!E208/'2016 Hourly Load - RC2016'!$C$7</f>
        <v>0.43153472260046022</v>
      </c>
      <c r="F207" s="21">
        <f>+'2016 Hourly Load - RC2016'!F208/'2016 Hourly Load - RC2016'!$C$7</f>
        <v>0.42968732740738563</v>
      </c>
      <c r="G207" s="21">
        <f>+'2016 Hourly Load - RC2016'!G208/'2016 Hourly Load - RC2016'!$C$7</f>
        <v>0.44761545803108643</v>
      </c>
      <c r="H207" s="21">
        <f>+'2016 Hourly Load - RC2016'!H208/'2016 Hourly Load - RC2016'!$C$7</f>
        <v>0.48788027598923406</v>
      </c>
      <c r="I207" s="21">
        <f>+'2016 Hourly Load - RC2016'!I208/'2016 Hourly Load - RC2016'!$C$7</f>
        <v>0.52083948568385963</v>
      </c>
      <c r="J207" s="21">
        <f>+'2016 Hourly Load - RC2016'!J208/'2016 Hourly Load - RC2016'!$C$7</f>
        <v>0.57701709405508117</v>
      </c>
      <c r="K207" s="21">
        <f>+'2016 Hourly Load - RC2016'!K208/'2016 Hourly Load - RC2016'!$C$7</f>
        <v>0.6407942144705413</v>
      </c>
      <c r="L207" s="21">
        <f>+'2016 Hourly Load - RC2016'!L208/'2016 Hourly Load - RC2016'!$C$7</f>
        <v>0.69302511492928554</v>
      </c>
      <c r="M207" s="21">
        <f>+'2016 Hourly Load - RC2016'!M208/'2016 Hourly Load - RC2016'!$C$7</f>
        <v>0.73190438649262723</v>
      </c>
      <c r="N207" s="21">
        <f>+'2016 Hourly Load - RC2016'!N208/'2016 Hourly Load - RC2016'!$C$7</f>
        <v>0.75579456523943223</v>
      </c>
      <c r="O207" s="21">
        <f>+'2016 Hourly Load - RC2016'!O208/'2016 Hourly Load - RC2016'!$C$7</f>
        <v>0.73782444836134342</v>
      </c>
      <c r="P207" s="21">
        <f>+'2016 Hourly Load - RC2016'!P208/'2016 Hourly Load - RC2016'!$C$7</f>
        <v>0.71695727993047853</v>
      </c>
      <c r="Q207" s="21">
        <f>+'2016 Hourly Load - RC2016'!Q208/'2016 Hourly Load - RC2016'!$C$7</f>
        <v>0.69974291563137481</v>
      </c>
      <c r="R207" s="21">
        <f>+'2016 Hourly Load - RC2016'!R208/'2016 Hourly Load - RC2016'!$C$7</f>
        <v>0.68429197401656938</v>
      </c>
      <c r="S207" s="21">
        <f>+'2016 Hourly Load - RC2016'!S208/'2016 Hourly Load - RC2016'!$C$7</f>
        <v>0.66976472999830139</v>
      </c>
      <c r="T207" s="21">
        <f>+'2016 Hourly Load - RC2016'!T208/'2016 Hourly Load - RC2016'!$C$7</f>
        <v>0.66014987774343614</v>
      </c>
      <c r="U207" s="21">
        <f>+'2016 Hourly Load - RC2016'!U208/'2016 Hourly Load - RC2016'!$C$7</f>
        <v>0.64381722478648151</v>
      </c>
      <c r="V207" s="21">
        <f>+'2016 Hourly Load - RC2016'!V208/'2016 Hourly Load - RC2016'!$C$7</f>
        <v>0.64608448252343664</v>
      </c>
      <c r="W207" s="21">
        <f>+'2016 Hourly Load - RC2016'!W208/'2016 Hourly Load - RC2016'!$C$7</f>
        <v>0.63416038627722815</v>
      </c>
      <c r="X207" s="21">
        <f>+'2016 Hourly Load - RC2016'!X208/'2016 Hourly Load - RC2016'!$C$7</f>
        <v>0.59406351333663276</v>
      </c>
      <c r="Y207" s="21">
        <f>+'2016 Hourly Load - RC2016'!Y208/'2016 Hourly Load - RC2016'!$C$7</f>
        <v>0.54309220050953033</v>
      </c>
      <c r="AA207" s="22">
        <f t="shared" si="4"/>
        <v>0.75579456523943223</v>
      </c>
    </row>
    <row r="208" spans="1:27" x14ac:dyDescent="0.2">
      <c r="A208" s="49">
        <v>42568</v>
      </c>
      <c r="B208" s="21">
        <f>+'2016 Hourly Load - RC2016'!B209/'2016 Hourly Load - RC2016'!$C$7</f>
        <v>0.49560574679663671</v>
      </c>
      <c r="C208" s="21">
        <f>+'2016 Hourly Load - RC2016'!C209/'2016 Hourly Load - RC2016'!$C$7</f>
        <v>0.46323434466344399</v>
      </c>
      <c r="D208" s="21">
        <f>+'2016 Hourly Load - RC2016'!D209/'2016 Hourly Load - RC2016'!$C$7</f>
        <v>0.43783266075866895</v>
      </c>
      <c r="E208" s="21">
        <f>+'2016 Hourly Load - RC2016'!E209/'2016 Hourly Load - RC2016'!$C$7</f>
        <v>0.42527877069663955</v>
      </c>
      <c r="F208" s="21">
        <f>+'2016 Hourly Load - RC2016'!F209/'2016 Hourly Load - RC2016'!$C$7</f>
        <v>0.42406116931938587</v>
      </c>
      <c r="G208" s="21">
        <f>+'2016 Hourly Load - RC2016'!G209/'2016 Hourly Load - RC2016'!$C$7</f>
        <v>0.44064573980266875</v>
      </c>
      <c r="H208" s="21">
        <f>+'2016 Hourly Load - RC2016'!H209/'2016 Hourly Load - RC2016'!$C$7</f>
        <v>0.47478056462015994</v>
      </c>
      <c r="I208" s="21">
        <f>+'2016 Hourly Load - RC2016'!I209/'2016 Hourly Load - RC2016'!$C$7</f>
        <v>0.50370909389353191</v>
      </c>
      <c r="J208" s="21">
        <f>+'2016 Hourly Load - RC2016'!J209/'2016 Hourly Load - RC2016'!$C$7</f>
        <v>0.56589073664224587</v>
      </c>
      <c r="K208" s="21">
        <f>+'2016 Hourly Load - RC2016'!K209/'2016 Hourly Load - RC2016'!$C$7</f>
        <v>0.62563717663645246</v>
      </c>
      <c r="L208" s="21">
        <f>+'2016 Hourly Load - RC2016'!L209/'2016 Hourly Load - RC2016'!$C$7</f>
        <v>0.68328430391125605</v>
      </c>
      <c r="M208" s="21">
        <f>+'2016 Hourly Load - RC2016'!M209/'2016 Hourly Load - RC2016'!$C$7</f>
        <v>0.73228226278211972</v>
      </c>
      <c r="N208" s="21">
        <f>+'2016 Hourly Load - RC2016'!N209/'2016 Hourly Load - RC2016'!$C$7</f>
        <v>0.73345787790498529</v>
      </c>
      <c r="O208" s="21">
        <f>+'2016 Hourly Load - RC2016'!O209/'2016 Hourly Load - RC2016'!$C$7</f>
        <v>0.72560644833441856</v>
      </c>
      <c r="P208" s="21">
        <f>+'2016 Hourly Load - RC2016'!P209/'2016 Hourly Load - RC2016'!$C$7</f>
        <v>0.71582365106200108</v>
      </c>
      <c r="Q208" s="21">
        <f>+'2016 Hourly Load - RC2016'!Q209/'2016 Hourly Load - RC2016'!$C$7</f>
        <v>0.73173644147507499</v>
      </c>
      <c r="R208" s="21">
        <f>+'2016 Hourly Load - RC2016'!R209/'2016 Hourly Load - RC2016'!$C$7</f>
        <v>0.75306545870420838</v>
      </c>
      <c r="S208" s="21">
        <f>+'2016 Hourly Load - RC2016'!S209/'2016 Hourly Load - RC2016'!$C$7</f>
        <v>0.75554264771310398</v>
      </c>
      <c r="T208" s="21">
        <f>+'2016 Hourly Load - RC2016'!T209/'2016 Hourly Load - RC2016'!$C$7</f>
        <v>0.75079820096725325</v>
      </c>
      <c r="U208" s="21">
        <f>+'2016 Hourly Load - RC2016'!U209/'2016 Hourly Load - RC2016'!$C$7</f>
        <v>0.73114863391364215</v>
      </c>
      <c r="V208" s="21">
        <f>+'2016 Hourly Load - RC2016'!V209/'2016 Hourly Load - RC2016'!$C$7</f>
        <v>0.715067898483016</v>
      </c>
      <c r="W208" s="21">
        <f>+'2016 Hourly Load - RC2016'!W209/'2016 Hourly Load - RC2016'!$C$7</f>
        <v>0.6916395685344795</v>
      </c>
      <c r="X208" s="21">
        <f>+'2016 Hourly Load - RC2016'!X209/'2016 Hourly Load - RC2016'!$C$7</f>
        <v>0.63739332786510861</v>
      </c>
      <c r="Y208" s="21">
        <f>+'2016 Hourly Load - RC2016'!Y209/'2016 Hourly Load - RC2016'!$C$7</f>
        <v>0.58205544458164815</v>
      </c>
      <c r="AA208" s="22">
        <f t="shared" si="4"/>
        <v>0.75554264771310398</v>
      </c>
    </row>
    <row r="209" spans="1:27" x14ac:dyDescent="0.2">
      <c r="A209" s="49">
        <v>42569</v>
      </c>
      <c r="B209" s="21">
        <f>+'2016 Hourly Load - RC2016'!B210/'2016 Hourly Load - RC2016'!$C$7</f>
        <v>0.5237365372366356</v>
      </c>
      <c r="C209" s="21">
        <f>+'2016 Hourly Load - RC2016'!C210/'2016 Hourly Load - RC2016'!$C$7</f>
        <v>0.48498322443645808</v>
      </c>
      <c r="D209" s="21">
        <f>+'2016 Hourly Load - RC2016'!D210/'2016 Hourly Load - RC2016'!$C$7</f>
        <v>0.45911969173341427</v>
      </c>
      <c r="E209" s="21">
        <f>+'2016 Hourly Load - RC2016'!E210/'2016 Hourly Load - RC2016'!$C$7</f>
        <v>0.44203128619747467</v>
      </c>
      <c r="F209" s="21">
        <f>+'2016 Hourly Load - RC2016'!F210/'2016 Hourly Load - RC2016'!$C$7</f>
        <v>0.43552341676732576</v>
      </c>
      <c r="G209" s="21">
        <f>+'2016 Hourly Load - RC2016'!G210/'2016 Hourly Load - RC2016'!$C$7</f>
        <v>0.44820326559251922</v>
      </c>
      <c r="H209" s="21">
        <f>+'2016 Hourly Load - RC2016'!H210/'2016 Hourly Load - RC2016'!$C$7</f>
        <v>0.47599816599741362</v>
      </c>
      <c r="I209" s="21">
        <f>+'2016 Hourly Load - RC2016'!I210/'2016 Hourly Load - RC2016'!$C$7</f>
        <v>0.50891538943765113</v>
      </c>
      <c r="J209" s="21">
        <f>+'2016 Hourly Load - RC2016'!J210/'2016 Hourly Load - RC2016'!$C$7</f>
        <v>0.56895573321257409</v>
      </c>
      <c r="K209" s="21">
        <f>+'2016 Hourly Load - RC2016'!K210/'2016 Hourly Load - RC2016'!$C$7</f>
        <v>0.6415919533039145</v>
      </c>
      <c r="L209" s="21">
        <f>+'2016 Hourly Load - RC2016'!L210/'2016 Hourly Load - RC2016'!$C$7</f>
        <v>0.70755235894755353</v>
      </c>
      <c r="M209" s="21">
        <f>+'2016 Hourly Load - RC2016'!M210/'2016 Hourly Load - RC2016'!$C$7</f>
        <v>0.76633311509083479</v>
      </c>
      <c r="N209" s="21">
        <f>+'2016 Hourly Load - RC2016'!N210/'2016 Hourly Load - RC2016'!$C$7</f>
        <v>0.81398751382128065</v>
      </c>
      <c r="O209" s="21">
        <f>+'2016 Hourly Load - RC2016'!O210/'2016 Hourly Load - RC2016'!$C$7</f>
        <v>0.84892007747214493</v>
      </c>
      <c r="P209" s="21">
        <f>+'2016 Hourly Load - RC2016'!P210/'2016 Hourly Load - RC2016'!$C$7</f>
        <v>0.87020710844689031</v>
      </c>
      <c r="Q209" s="21">
        <f>+'2016 Hourly Load - RC2016'!Q210/'2016 Hourly Load - RC2016'!$C$7</f>
        <v>0.88183730091238233</v>
      </c>
      <c r="R209" s="21">
        <f>+'2016 Hourly Load - RC2016'!R210/'2016 Hourly Load - RC2016'!$C$7</f>
        <v>0.88187928716677033</v>
      </c>
      <c r="S209" s="21">
        <f>+'2016 Hourly Load - RC2016'!S210/'2016 Hourly Load - RC2016'!$C$7</f>
        <v>0.85966855859548774</v>
      </c>
      <c r="T209" s="21">
        <f>+'2016 Hourly Load - RC2016'!T210/'2016 Hourly Load - RC2016'!$C$7</f>
        <v>0.81768230420742971</v>
      </c>
      <c r="U209" s="21">
        <f>+'2016 Hourly Load - RC2016'!U210/'2016 Hourly Load - RC2016'!$C$7</f>
        <v>0.77326084706486431</v>
      </c>
      <c r="V209" s="21">
        <f>+'2016 Hourly Load - RC2016'!V210/'2016 Hourly Load - RC2016'!$C$7</f>
        <v>0.74513005662486553</v>
      </c>
      <c r="W209" s="21">
        <f>+'2016 Hourly Load - RC2016'!W210/'2016 Hourly Load - RC2016'!$C$7</f>
        <v>0.7146900221935234</v>
      </c>
      <c r="X209" s="21">
        <f>+'2016 Hourly Load - RC2016'!X210/'2016 Hourly Load - RC2016'!$C$7</f>
        <v>0.66539815954194326</v>
      </c>
      <c r="Y209" s="21">
        <f>+'2016 Hourly Load - RC2016'!Y210/'2016 Hourly Load - RC2016'!$C$7</f>
        <v>0.61211760272349769</v>
      </c>
      <c r="AA209" s="22">
        <f t="shared" si="4"/>
        <v>0.88187928716677033</v>
      </c>
    </row>
    <row r="210" spans="1:27" x14ac:dyDescent="0.2">
      <c r="A210" s="49">
        <v>42570</v>
      </c>
      <c r="B210" s="21">
        <f>+'2016 Hourly Load - RC2016'!B211/'2016 Hourly Load - RC2016'!$C$7</f>
        <v>0.55820725208923128</v>
      </c>
      <c r="C210" s="21">
        <f>+'2016 Hourly Load - RC2016'!C211/'2016 Hourly Load - RC2016'!$C$7</f>
        <v>0.51550723137657617</v>
      </c>
      <c r="D210" s="21">
        <f>+'2016 Hourly Load - RC2016'!D211/'2016 Hourly Load - RC2016'!$C$7</f>
        <v>0.48519315570839838</v>
      </c>
      <c r="E210" s="21">
        <f>+'2016 Hourly Load - RC2016'!E211/'2016 Hourly Load - RC2016'!$C$7</f>
        <v>0.46575351992672748</v>
      </c>
      <c r="F210" s="21">
        <f>+'2016 Hourly Load - RC2016'!F211/'2016 Hourly Load - RC2016'!$C$7</f>
        <v>0.45328360237347426</v>
      </c>
      <c r="G210" s="21">
        <f>+'2016 Hourly Load - RC2016'!G211/'2016 Hourly Load - RC2016'!$C$7</f>
        <v>0.45248586354010117</v>
      </c>
      <c r="H210" s="21">
        <f>+'2016 Hourly Load - RC2016'!H211/'2016 Hourly Load - RC2016'!$C$7</f>
        <v>0.45676846148768302</v>
      </c>
      <c r="I210" s="21">
        <f>+'2016 Hourly Load - RC2016'!I211/'2016 Hourly Load - RC2016'!$C$7</f>
        <v>0.4778035749361001</v>
      </c>
      <c r="J210" s="21">
        <f>+'2016 Hourly Load - RC2016'!J211/'2016 Hourly Load - RC2016'!$C$7</f>
        <v>0.55027185000988821</v>
      </c>
      <c r="K210" s="21">
        <f>+'2016 Hourly Load - RC2016'!K211/'2016 Hourly Load - RC2016'!$C$7</f>
        <v>0.63151525225078053</v>
      </c>
      <c r="L210" s="21">
        <f>+'2016 Hourly Load - RC2016'!L211/'2016 Hourly Load - RC2016'!$C$7</f>
        <v>0.70138037955250898</v>
      </c>
      <c r="M210" s="21">
        <f>+'2016 Hourly Load - RC2016'!M211/'2016 Hourly Load - RC2016'!$C$7</f>
        <v>0.76028709445895448</v>
      </c>
      <c r="N210" s="21">
        <f>+'2016 Hourly Load - RC2016'!N211/'2016 Hourly Load - RC2016'!$C$7</f>
        <v>0.8043726615664154</v>
      </c>
      <c r="O210" s="21">
        <f>+'2016 Hourly Load - RC2016'!O211/'2016 Hourly Load - RC2016'!$C$7</f>
        <v>0.83594632486623499</v>
      </c>
      <c r="P210" s="21">
        <f>+'2016 Hourly Load - RC2016'!P211/'2016 Hourly Load - RC2016'!$C$7</f>
        <v>0.84900404998092105</v>
      </c>
      <c r="Q210" s="21">
        <f>+'2016 Hourly Load - RC2016'!Q211/'2016 Hourly Load - RC2016'!$C$7</f>
        <v>0.85345459294605519</v>
      </c>
      <c r="R210" s="21">
        <f>+'2016 Hourly Load - RC2016'!R211/'2016 Hourly Load - RC2016'!$C$7</f>
        <v>0.86395115654306953</v>
      </c>
      <c r="S210" s="21">
        <f>+'2016 Hourly Load - RC2016'!S211/'2016 Hourly Load - RC2016'!$C$7</f>
        <v>0.85588979570056256</v>
      </c>
      <c r="T210" s="21">
        <f>+'2016 Hourly Load - RC2016'!T211/'2016 Hourly Load - RC2016'!$C$7</f>
        <v>0.82326647604104142</v>
      </c>
      <c r="U210" s="21">
        <f>+'2016 Hourly Load - RC2016'!U211/'2016 Hourly Load - RC2016'!$C$7</f>
        <v>0.78787206359190853</v>
      </c>
      <c r="V210" s="21">
        <f>+'2016 Hourly Load - RC2016'!V211/'2016 Hourly Load - RC2016'!$C$7</f>
        <v>0.7667949638891034</v>
      </c>
      <c r="W210" s="21">
        <f>+'2016 Hourly Load - RC2016'!W211/'2016 Hourly Load - RC2016'!$C$7</f>
        <v>0.73391972670325401</v>
      </c>
      <c r="X210" s="21">
        <f>+'2016 Hourly Load - RC2016'!X211/'2016 Hourly Load - RC2016'!$C$7</f>
        <v>0.68416601525340526</v>
      </c>
      <c r="Y210" s="21">
        <f>+'2016 Hourly Load - RC2016'!Y211/'2016 Hourly Load - RC2016'!$C$7</f>
        <v>0.6322290185753775</v>
      </c>
      <c r="AA210" s="22">
        <f t="shared" si="4"/>
        <v>0.86395115654306953</v>
      </c>
    </row>
    <row r="211" spans="1:27" x14ac:dyDescent="0.2">
      <c r="A211" s="49">
        <v>42571</v>
      </c>
      <c r="B211" s="21">
        <f>+'2016 Hourly Load - RC2016'!B212/'2016 Hourly Load - RC2016'!$C$7</f>
        <v>0.57949428306397666</v>
      </c>
      <c r="C211" s="21">
        <f>+'2016 Hourly Load - RC2016'!C212/'2016 Hourly Load - RC2016'!$C$7</f>
        <v>0.53847371252684395</v>
      </c>
      <c r="D211" s="21">
        <f>+'2016 Hourly Load - RC2016'!D212/'2016 Hourly Load - RC2016'!$C$7</f>
        <v>0.50656415919191988</v>
      </c>
      <c r="E211" s="21">
        <f>+'2016 Hourly Load - RC2016'!E212/'2016 Hourly Load - RC2016'!$C$7</f>
        <v>0.48405952683992076</v>
      </c>
      <c r="F211" s="21">
        <f>+'2016 Hourly Load - RC2016'!F212/'2016 Hourly Load - RC2016'!$C$7</f>
        <v>0.47091782921645864</v>
      </c>
      <c r="G211" s="21">
        <f>+'2016 Hourly Load - RC2016'!G212/'2016 Hourly Load - RC2016'!$C$7</f>
        <v>0.46529167112845887</v>
      </c>
      <c r="H211" s="21">
        <f>+'2016 Hourly Load - RC2016'!H212/'2016 Hourly Load - RC2016'!$C$7</f>
        <v>0.46592146494427972</v>
      </c>
      <c r="I211" s="21">
        <f>+'2016 Hourly Load - RC2016'!I212/'2016 Hourly Load - RC2016'!$C$7</f>
        <v>0.47923110758529408</v>
      </c>
      <c r="J211" s="21">
        <f>+'2016 Hourly Load - RC2016'!J212/'2016 Hourly Load - RC2016'!$C$7</f>
        <v>0.54619918333424666</v>
      </c>
      <c r="K211" s="21">
        <f>+'2016 Hourly Load - RC2016'!K212/'2016 Hourly Load - RC2016'!$C$7</f>
        <v>0.63088545843495958</v>
      </c>
      <c r="L211" s="21">
        <f>+'2016 Hourly Load - RC2016'!L212/'2016 Hourly Load - RC2016'!$C$7</f>
        <v>0.70037270944719565</v>
      </c>
      <c r="M211" s="21">
        <f>+'2016 Hourly Load - RC2016'!M212/'2016 Hourly Load - RC2016'!$C$7</f>
        <v>0.76725681268737211</v>
      </c>
      <c r="N211" s="21">
        <f>+'2016 Hourly Load - RC2016'!N212/'2016 Hourly Load - RC2016'!$C$7</f>
        <v>0.81709449664599698</v>
      </c>
      <c r="O211" s="21">
        <f>+'2016 Hourly Load - RC2016'!O212/'2016 Hourly Load - RC2016'!$C$7</f>
        <v>0.84992774757745826</v>
      </c>
      <c r="P211" s="21">
        <f>+'2016 Hourly Load - RC2016'!P212/'2016 Hourly Load - RC2016'!$C$7</f>
        <v>0.86563060671859193</v>
      </c>
      <c r="Q211" s="21">
        <f>+'2016 Hourly Load - RC2016'!Q212/'2016 Hourly Load - RC2016'!$C$7</f>
        <v>0.85660356202515953</v>
      </c>
      <c r="R211" s="21">
        <f>+'2016 Hourly Load - RC2016'!R212/'2016 Hourly Load - RC2016'!$C$7</f>
        <v>0.84850021492826433</v>
      </c>
      <c r="S211" s="21">
        <f>+'2016 Hourly Load - RC2016'!S212/'2016 Hourly Load - RC2016'!$C$7</f>
        <v>0.8355684485767424</v>
      </c>
      <c r="T211" s="21">
        <f>+'2016 Hourly Load - RC2016'!T212/'2016 Hourly Load - RC2016'!$C$7</f>
        <v>0.80722772686480337</v>
      </c>
      <c r="U211" s="21">
        <f>+'2016 Hourly Load - RC2016'!U212/'2016 Hourly Load - RC2016'!$C$7</f>
        <v>0.7718753006700585</v>
      </c>
      <c r="V211" s="21">
        <f>+'2016 Hourly Load - RC2016'!V212/'2016 Hourly Load - RC2016'!$C$7</f>
        <v>0.7569701803622978</v>
      </c>
      <c r="W211" s="21">
        <f>+'2016 Hourly Load - RC2016'!W212/'2016 Hourly Load - RC2016'!$C$7</f>
        <v>0.73043486758904508</v>
      </c>
      <c r="X211" s="21">
        <f>+'2016 Hourly Load - RC2016'!X212/'2016 Hourly Load - RC2016'!$C$7</f>
        <v>0.68387211147268878</v>
      </c>
      <c r="Y211" s="21">
        <f>+'2016 Hourly Load - RC2016'!Y212/'2016 Hourly Load - RC2016'!$C$7</f>
        <v>0.62362183642582558</v>
      </c>
      <c r="AA211" s="22">
        <f t="shared" si="4"/>
        <v>0.86563060671859193</v>
      </c>
    </row>
    <row r="212" spans="1:27" x14ac:dyDescent="0.2">
      <c r="A212" s="49">
        <v>42572</v>
      </c>
      <c r="B212" s="21">
        <f>+'2016 Hourly Load - RC2016'!B213/'2016 Hourly Load - RC2016'!$C$7</f>
        <v>0.56828395314236513</v>
      </c>
      <c r="C212" s="21">
        <f>+'2016 Hourly Load - RC2016'!C213/'2016 Hourly Load - RC2016'!$C$7</f>
        <v>0.52822906645615775</v>
      </c>
      <c r="D212" s="21">
        <f>+'2016 Hourly Load - RC2016'!D213/'2016 Hourly Load - RC2016'!$C$7</f>
        <v>0.49900663340206941</v>
      </c>
      <c r="E212" s="21">
        <f>+'2016 Hourly Load - RC2016'!E213/'2016 Hourly Load - RC2016'!$C$7</f>
        <v>0.48091055776081643</v>
      </c>
      <c r="F212" s="21">
        <f>+'2016 Hourly Load - RC2016'!F213/'2016 Hourly Load - RC2016'!$C$7</f>
        <v>0.47641802854129423</v>
      </c>
      <c r="G212" s="21">
        <f>+'2016 Hourly Load - RC2016'!G213/'2016 Hourly Load - RC2016'!$C$7</f>
        <v>0.48897191860332362</v>
      </c>
      <c r="H212" s="21">
        <f>+'2016 Hourly Load - RC2016'!H213/'2016 Hourly Load - RC2016'!$C$7</f>
        <v>0.51978982932415818</v>
      </c>
      <c r="I212" s="21">
        <f>+'2016 Hourly Load - RC2016'!I213/'2016 Hourly Load - RC2016'!$C$7</f>
        <v>0.5480885647817092</v>
      </c>
      <c r="J212" s="21">
        <f>+'2016 Hourly Load - RC2016'!J213/'2016 Hourly Load - RC2016'!$C$7</f>
        <v>0.5972124824157371</v>
      </c>
      <c r="K212" s="21">
        <f>+'2016 Hourly Load - RC2016'!K213/'2016 Hourly Load - RC2016'!$C$7</f>
        <v>0.6617033691557942</v>
      </c>
      <c r="L212" s="21">
        <f>+'2016 Hourly Load - RC2016'!L213/'2016 Hourly Load - RC2016'!$C$7</f>
        <v>0.72799966483453771</v>
      </c>
      <c r="M212" s="21">
        <f>+'2016 Hourly Load - RC2016'!M213/'2016 Hourly Load - RC2016'!$C$7</f>
        <v>0.78266576804778942</v>
      </c>
      <c r="N212" s="21">
        <f>+'2016 Hourly Load - RC2016'!N213/'2016 Hourly Load - RC2016'!$C$7</f>
        <v>0.81680059286528051</v>
      </c>
      <c r="O212" s="21">
        <f>+'2016 Hourly Load - RC2016'!O213/'2016 Hourly Load - RC2016'!$C$7</f>
        <v>0.82263668222522057</v>
      </c>
      <c r="P212" s="21">
        <f>+'2016 Hourly Load - RC2016'!P213/'2016 Hourly Load - RC2016'!$C$7</f>
        <v>0.80315506018916161</v>
      </c>
      <c r="Q212" s="21">
        <f>+'2016 Hourly Load - RC2016'!Q213/'2016 Hourly Load - RC2016'!$C$7</f>
        <v>0.78333754811799827</v>
      </c>
      <c r="R212" s="21">
        <f>+'2016 Hourly Load - RC2016'!R213/'2016 Hourly Load - RC2016'!$C$7</f>
        <v>0.76205051714325289</v>
      </c>
      <c r="S212" s="21">
        <f>+'2016 Hourly Load - RC2016'!S213/'2016 Hourly Load - RC2016'!$C$7</f>
        <v>0.74282081263352218</v>
      </c>
      <c r="T212" s="21">
        <f>+'2016 Hourly Load - RC2016'!T213/'2016 Hourly Load - RC2016'!$C$7</f>
        <v>0.72308727307113507</v>
      </c>
      <c r="U212" s="21">
        <f>+'2016 Hourly Load - RC2016'!U213/'2016 Hourly Load - RC2016'!$C$7</f>
        <v>0.70108647577179273</v>
      </c>
      <c r="V212" s="21">
        <f>+'2016 Hourly Load - RC2016'!V213/'2016 Hourly Load - RC2016'!$C$7</f>
        <v>0.6967618915698226</v>
      </c>
      <c r="W212" s="21">
        <f>+'2016 Hourly Load - RC2016'!W213/'2016 Hourly Load - RC2016'!$C$7</f>
        <v>0.66552411830510749</v>
      </c>
      <c r="X212" s="21">
        <f>+'2016 Hourly Load - RC2016'!X213/'2016 Hourly Load - RC2016'!$C$7</f>
        <v>0.61967512851334816</v>
      </c>
      <c r="Y212" s="21">
        <f>+'2016 Hourly Load - RC2016'!Y213/'2016 Hourly Load - RC2016'!$C$7</f>
        <v>0.56589073664224587</v>
      </c>
      <c r="AA212" s="22">
        <f t="shared" si="4"/>
        <v>0.82263668222522057</v>
      </c>
    </row>
    <row r="213" spans="1:27" x14ac:dyDescent="0.2">
      <c r="A213" s="49">
        <v>42573</v>
      </c>
      <c r="B213" s="21">
        <f>+'2016 Hourly Load - RC2016'!B214/'2016 Hourly Load - RC2016'!$C$7</f>
        <v>0.51311401487645691</v>
      </c>
      <c r="C213" s="21">
        <f>+'2016 Hourly Load - RC2016'!C214/'2016 Hourly Load - RC2016'!$C$7</f>
        <v>0.47625008352374198</v>
      </c>
      <c r="D213" s="21">
        <f>+'2016 Hourly Load - RC2016'!D214/'2016 Hourly Load - RC2016'!$C$7</f>
        <v>0.45504702505777272</v>
      </c>
      <c r="E213" s="21">
        <f>+'2016 Hourly Load - RC2016'!E214/'2016 Hourly Load - RC2016'!$C$7</f>
        <v>0.43984800096929566</v>
      </c>
      <c r="F213" s="21">
        <f>+'2016 Hourly Load - RC2016'!F214/'2016 Hourly Load - RC2016'!$C$7</f>
        <v>0.43758074323234059</v>
      </c>
      <c r="G213" s="21">
        <f>+'2016 Hourly Load - RC2016'!G214/'2016 Hourly Load - RC2016'!$C$7</f>
        <v>0.45660051647013078</v>
      </c>
      <c r="H213" s="21">
        <f>+'2016 Hourly Load - RC2016'!H214/'2016 Hourly Load - RC2016'!$C$7</f>
        <v>0.48834212478750272</v>
      </c>
      <c r="I213" s="21">
        <f>+'2016 Hourly Load - RC2016'!I214/'2016 Hourly Load - RC2016'!$C$7</f>
        <v>0.51999976059609843</v>
      </c>
      <c r="J213" s="21">
        <f>+'2016 Hourly Load - RC2016'!J214/'2016 Hourly Load - RC2016'!$C$7</f>
        <v>0.57399408373914107</v>
      </c>
      <c r="K213" s="21">
        <f>+'2016 Hourly Load - RC2016'!K214/'2016 Hourly Load - RC2016'!$C$7</f>
        <v>0.63466422132988487</v>
      </c>
      <c r="L213" s="21">
        <f>+'2016 Hourly Load - RC2016'!L214/'2016 Hourly Load - RC2016'!$C$7</f>
        <v>0.68899443450803188</v>
      </c>
      <c r="M213" s="21">
        <f>+'2016 Hourly Load - RC2016'!M214/'2016 Hourly Load - RC2016'!$C$7</f>
        <v>0.72955315624689598</v>
      </c>
      <c r="N213" s="21">
        <f>+'2016 Hourly Load - RC2016'!N214/'2016 Hourly Load - RC2016'!$C$7</f>
        <v>0.75386319753758158</v>
      </c>
      <c r="O213" s="21">
        <f>+'2016 Hourly Load - RC2016'!O214/'2016 Hourly Load - RC2016'!$C$7</f>
        <v>0.76742475770492435</v>
      </c>
      <c r="P213" s="21">
        <f>+'2016 Hourly Load - RC2016'!P214/'2016 Hourly Load - RC2016'!$C$7</f>
        <v>0.786024668398834</v>
      </c>
      <c r="Q213" s="21">
        <f>+'2016 Hourly Load - RC2016'!Q214/'2016 Hourly Load - RC2016'!$C$7</f>
        <v>0.79685712203095294</v>
      </c>
      <c r="R213" s="21">
        <f>+'2016 Hourly Load - RC2016'!R214/'2016 Hourly Load - RC2016'!$C$7</f>
        <v>0.78862781617089361</v>
      </c>
      <c r="S213" s="21">
        <f>+'2016 Hourly Load - RC2016'!S214/'2016 Hourly Load - RC2016'!$C$7</f>
        <v>0.76406585735387966</v>
      </c>
      <c r="T213" s="21">
        <f>+'2016 Hourly Load - RC2016'!T214/'2016 Hourly Load - RC2016'!$C$7</f>
        <v>0.74231697758086557</v>
      </c>
      <c r="U213" s="21">
        <f>+'2016 Hourly Load - RC2016'!U214/'2016 Hourly Load - RC2016'!$C$7</f>
        <v>0.71796495003579197</v>
      </c>
      <c r="V213" s="21">
        <f>+'2016 Hourly Load - RC2016'!V214/'2016 Hourly Load - RC2016'!$C$7</f>
        <v>0.71103721806176234</v>
      </c>
      <c r="W213" s="21">
        <f>+'2016 Hourly Load - RC2016'!W214/'2016 Hourly Load - RC2016'!$C$7</f>
        <v>0.6847538228148381</v>
      </c>
      <c r="X213" s="21">
        <f>+'2016 Hourly Load - RC2016'!X214/'2016 Hourly Load - RC2016'!$C$7</f>
        <v>0.63579785019836244</v>
      </c>
      <c r="Y213" s="21">
        <f>+'2016 Hourly Load - RC2016'!Y214/'2016 Hourly Load - RC2016'!$C$7</f>
        <v>0.58205544458164815</v>
      </c>
      <c r="AA213" s="22">
        <f t="shared" si="4"/>
        <v>0.79685712203095294</v>
      </c>
    </row>
    <row r="214" spans="1:27" x14ac:dyDescent="0.2">
      <c r="A214" s="49">
        <v>42574</v>
      </c>
      <c r="B214" s="21">
        <f>+'2016 Hourly Load - RC2016'!B215/'2016 Hourly Load - RC2016'!$C$7</f>
        <v>0.53330940323711284</v>
      </c>
      <c r="C214" s="21">
        <f>+'2016 Hourly Load - RC2016'!C215/'2016 Hourly Load - RC2016'!$C$7</f>
        <v>0.49686533442827846</v>
      </c>
      <c r="D214" s="21">
        <f>+'2016 Hourly Load - RC2016'!D215/'2016 Hourly Load - RC2016'!$C$7</f>
        <v>0.47142166426911536</v>
      </c>
      <c r="E214" s="21">
        <f>+'2016 Hourly Load - RC2016'!E215/'2016 Hourly Load - RC2016'!$C$7</f>
        <v>0.45529894258410109</v>
      </c>
      <c r="F214" s="21">
        <f>+'2016 Hourly Load - RC2016'!F215/'2016 Hourly Load - RC2016'!$C$7</f>
        <v>0.45118428965407137</v>
      </c>
      <c r="G214" s="21">
        <f>+'2016 Hourly Load - RC2016'!G215/'2016 Hourly Load - RC2016'!$C$7</f>
        <v>0.46470386356702603</v>
      </c>
      <c r="H214" s="21">
        <f>+'2016 Hourly Load - RC2016'!H215/'2016 Hourly Load - RC2016'!$C$7</f>
        <v>0.50093800110392006</v>
      </c>
      <c r="I214" s="21">
        <f>+'2016 Hourly Load - RC2016'!I215/'2016 Hourly Load - RC2016'!$C$7</f>
        <v>0.52923673656147119</v>
      </c>
      <c r="J214" s="21">
        <f>+'2016 Hourly Load - RC2016'!J215/'2016 Hourly Load - RC2016'!$C$7</f>
        <v>0.58247530712552875</v>
      </c>
      <c r="K214" s="21">
        <f>+'2016 Hourly Load - RC2016'!K215/'2016 Hourly Load - RC2016'!$C$7</f>
        <v>0.63688949281245189</v>
      </c>
      <c r="L214" s="21">
        <f>+'2016 Hourly Load - RC2016'!L215/'2016 Hourly Load - RC2016'!$C$7</f>
        <v>0.68454389154289774</v>
      </c>
      <c r="M214" s="21">
        <f>+'2016 Hourly Load - RC2016'!M215/'2016 Hourly Load - RC2016'!$C$7</f>
        <v>0.72241549300092611</v>
      </c>
      <c r="N214" s="21">
        <f>+'2016 Hourly Load - RC2016'!N215/'2016 Hourly Load - RC2016'!$C$7</f>
        <v>0.75121806351113385</v>
      </c>
      <c r="O214" s="21">
        <f>+'2016 Hourly Load - RC2016'!O215/'2016 Hourly Load - RC2016'!$C$7</f>
        <v>0.77842515635459542</v>
      </c>
      <c r="P214" s="21">
        <f>+'2016 Hourly Load - RC2016'!P215/'2016 Hourly Load - RC2016'!$C$7</f>
        <v>0.80470855160151988</v>
      </c>
      <c r="Q214" s="21">
        <f>+'2016 Hourly Load - RC2016'!Q215/'2016 Hourly Load - RC2016'!$C$7</f>
        <v>0.81814415300569832</v>
      </c>
      <c r="R214" s="21">
        <f>+'2016 Hourly Load - RC2016'!R215/'2016 Hourly Load - RC2016'!$C$7</f>
        <v>0.8231825035322653</v>
      </c>
      <c r="S214" s="21">
        <f>+'2016 Hourly Load - RC2016'!S215/'2016 Hourly Load - RC2016'!$C$7</f>
        <v>0.81894189183907151</v>
      </c>
      <c r="T214" s="21">
        <f>+'2016 Hourly Load - RC2016'!T215/'2016 Hourly Load - RC2016'!$C$7</f>
        <v>0.81566696399680294</v>
      </c>
      <c r="U214" s="21">
        <f>+'2016 Hourly Load - RC2016'!U215/'2016 Hourly Load - RC2016'!$C$7</f>
        <v>0.78606665465322201</v>
      </c>
      <c r="V214" s="21">
        <f>+'2016 Hourly Load - RC2016'!V215/'2016 Hourly Load - RC2016'!$C$7</f>
        <v>0.76797057901196897</v>
      </c>
      <c r="W214" s="21">
        <f>+'2016 Hourly Load - RC2016'!W215/'2016 Hourly Load - RC2016'!$C$7</f>
        <v>0.74051156864217904</v>
      </c>
      <c r="X214" s="21">
        <f>+'2016 Hourly Load - RC2016'!X215/'2016 Hourly Load - RC2016'!$C$7</f>
        <v>0.68387211147268878</v>
      </c>
      <c r="Y214" s="21">
        <f>+'2016 Hourly Load - RC2016'!Y215/'2016 Hourly Load - RC2016'!$C$7</f>
        <v>0.62504936907501962</v>
      </c>
      <c r="AA214" s="22">
        <f t="shared" si="4"/>
        <v>0.8231825035322653</v>
      </c>
    </row>
    <row r="215" spans="1:27" x14ac:dyDescent="0.2">
      <c r="A215" s="49">
        <v>42575</v>
      </c>
      <c r="B215" s="21">
        <f>+'2016 Hourly Load - RC2016'!B216/'2016 Hourly Load - RC2016'!$C$7</f>
        <v>0.56899771946696209</v>
      </c>
      <c r="C215" s="21">
        <f>+'2016 Hourly Load - RC2016'!C216/'2016 Hourly Load - RC2016'!$C$7</f>
        <v>0.52529002864899366</v>
      </c>
      <c r="D215" s="21">
        <f>+'2016 Hourly Load - RC2016'!D216/'2016 Hourly Load - RC2016'!$C$7</f>
        <v>0.49552177428786059</v>
      </c>
      <c r="E215" s="21">
        <f>+'2016 Hourly Load - RC2016'!E216/'2016 Hourly Load - RC2016'!$C$7</f>
        <v>0.47704782235711507</v>
      </c>
      <c r="F215" s="21">
        <f>+'2016 Hourly Load - RC2016'!F216/'2016 Hourly Load - RC2016'!$C$7</f>
        <v>0.47049796667257809</v>
      </c>
      <c r="G215" s="21">
        <f>+'2016 Hourly Load - RC2016'!G216/'2016 Hourly Load - RC2016'!$C$7</f>
        <v>0.48238007666439847</v>
      </c>
      <c r="H215" s="21">
        <f>+'2016 Hourly Load - RC2016'!H216/'2016 Hourly Load - RC2016'!$C$7</f>
        <v>0.50895737569203914</v>
      </c>
      <c r="I215" s="21">
        <f>+'2016 Hourly Load - RC2016'!I216/'2016 Hourly Load - RC2016'!$C$7</f>
        <v>0.53927145136021704</v>
      </c>
      <c r="J215" s="21">
        <f>+'2016 Hourly Load - RC2016'!J216/'2016 Hourly Load - RC2016'!$C$7</f>
        <v>0.59490323842439385</v>
      </c>
      <c r="K215" s="21">
        <f>+'2016 Hourly Load - RC2016'!K216/'2016 Hourly Load - RC2016'!$C$7</f>
        <v>0.66493631074367465</v>
      </c>
      <c r="L215" s="21">
        <f>+'2016 Hourly Load - RC2016'!L216/'2016 Hourly Load - RC2016'!$C$7</f>
        <v>0.72762178854504533</v>
      </c>
      <c r="M215" s="21">
        <f>+'2016 Hourly Load - RC2016'!M216/'2016 Hourly Load - RC2016'!$C$7</f>
        <v>0.67333356162128633</v>
      </c>
      <c r="N215" s="21">
        <f>+'2016 Hourly Load - RC2016'!N216/'2016 Hourly Load - RC2016'!$C$7</f>
        <v>0.81541504647047458</v>
      </c>
      <c r="O215" s="21">
        <f>+'2016 Hourly Load - RC2016'!O216/'2016 Hourly Load - RC2016'!$C$7</f>
        <v>0.83603029737501111</v>
      </c>
      <c r="P215" s="21">
        <f>+'2016 Hourly Load - RC2016'!P216/'2016 Hourly Load - RC2016'!$C$7</f>
        <v>0.84812233863877173</v>
      </c>
      <c r="Q215" s="21">
        <f>+'2016 Hourly Load - RC2016'!Q216/'2016 Hourly Load - RC2016'!$C$7</f>
        <v>0.85962657234109963</v>
      </c>
      <c r="R215" s="21">
        <f>+'2016 Hourly Load - RC2016'!R216/'2016 Hourly Load - RC2016'!$C$7</f>
        <v>0.87541340399100953</v>
      </c>
      <c r="S215" s="21">
        <f>+'2016 Hourly Load - RC2016'!S216/'2016 Hourly Load - RC2016'!$C$7</f>
        <v>0.86630238678880089</v>
      </c>
      <c r="T215" s="21">
        <f>+'2016 Hourly Load - RC2016'!T216/'2016 Hourly Load - RC2016'!$C$7</f>
        <v>0.85206904655124915</v>
      </c>
      <c r="U215" s="21">
        <f>+'2016 Hourly Load - RC2016'!U216/'2016 Hourly Load - RC2016'!$C$7</f>
        <v>0.81730442791793712</v>
      </c>
      <c r="V215" s="21">
        <f>+'2016 Hourly Load - RC2016'!V216/'2016 Hourly Load - RC2016'!$C$7</f>
        <v>0.78547884709178917</v>
      </c>
      <c r="W215" s="21">
        <f>+'2016 Hourly Load - RC2016'!W216/'2016 Hourly Load - RC2016'!$C$7</f>
        <v>0.75411511506390994</v>
      </c>
      <c r="X215" s="21">
        <f>+'2016 Hourly Load - RC2016'!X216/'2016 Hourly Load - RC2016'!$C$7</f>
        <v>0.69176552729764373</v>
      </c>
      <c r="Y215" s="21">
        <f>+'2016 Hourly Load - RC2016'!Y216/'2016 Hourly Load - RC2016'!$C$7</f>
        <v>0.62769450310146724</v>
      </c>
      <c r="AA215" s="22">
        <f t="shared" si="4"/>
        <v>0.87541340399100953</v>
      </c>
    </row>
    <row r="216" spans="1:27" x14ac:dyDescent="0.2">
      <c r="A216" s="49">
        <v>42576</v>
      </c>
      <c r="B216" s="21">
        <f>+'2016 Hourly Load - RC2016'!B217/'2016 Hourly Load - RC2016'!$C$7</f>
        <v>0.57344826243209635</v>
      </c>
      <c r="C216" s="21">
        <f>+'2016 Hourly Load - RC2016'!C217/'2016 Hourly Load - RC2016'!$C$7</f>
        <v>0.52814509394738163</v>
      </c>
      <c r="D216" s="21">
        <f>+'2016 Hourly Load - RC2016'!D217/'2016 Hourly Load - RC2016'!$C$7</f>
        <v>0.49850279834941275</v>
      </c>
      <c r="E216" s="21">
        <f>+'2016 Hourly Load - RC2016'!E217/'2016 Hourly Load - RC2016'!$C$7</f>
        <v>0.47813946497120458</v>
      </c>
      <c r="F216" s="21">
        <f>+'2016 Hourly Load - RC2016'!F217/'2016 Hourly Load - RC2016'!$C$7</f>
        <v>0.46831468144439903</v>
      </c>
      <c r="G216" s="21">
        <f>+'2016 Hourly Load - RC2016'!G217/'2016 Hourly Load - RC2016'!$C$7</f>
        <v>0.48007083267305528</v>
      </c>
      <c r="H216" s="21">
        <f>+'2016 Hourly Load - RC2016'!H217/'2016 Hourly Load - RC2016'!$C$7</f>
        <v>0.50656415919191988</v>
      </c>
      <c r="I216" s="21">
        <f>+'2016 Hourly Load - RC2016'!I217/'2016 Hourly Load - RC2016'!$C$7</f>
        <v>0.53843172627245595</v>
      </c>
      <c r="J216" s="21">
        <f>+'2016 Hourly Load - RC2016'!J217/'2016 Hourly Load - RC2016'!$C$7</f>
        <v>0.60254473672302045</v>
      </c>
      <c r="K216" s="21">
        <f>+'2016 Hourly Load - RC2016'!K217/'2016 Hourly Load - RC2016'!$C$7</f>
        <v>0.67341753413006245</v>
      </c>
      <c r="L216" s="21">
        <f>+'2016 Hourly Load - RC2016'!L217/'2016 Hourly Load - RC2016'!$C$7</f>
        <v>0.7364389019665375</v>
      </c>
      <c r="M216" s="21">
        <f>+'2016 Hourly Load - RC2016'!M217/'2016 Hourly Load - RC2016'!$C$7</f>
        <v>0.79324630415357988</v>
      </c>
      <c r="N216" s="21">
        <f>+'2016 Hourly Load - RC2016'!N217/'2016 Hourly Load - RC2016'!$C$7</f>
        <v>0.82725517020790684</v>
      </c>
      <c r="O216" s="21">
        <f>+'2016 Hourly Load - RC2016'!O217/'2016 Hourly Load - RC2016'!$C$7</f>
        <v>0.84564514962987636</v>
      </c>
      <c r="P216" s="21">
        <f>+'2016 Hourly Load - RC2016'!P217/'2016 Hourly Load - RC2016'!$C$7</f>
        <v>0.86243965138509948</v>
      </c>
      <c r="Q216" s="21">
        <f>+'2016 Hourly Load - RC2016'!Q217/'2016 Hourly Load - RC2016'!$C$7</f>
        <v>0.87814251052623327</v>
      </c>
      <c r="R216" s="21">
        <f>+'2016 Hourly Load - RC2016'!R217/'2016 Hourly Load - RC2016'!$C$7</f>
        <v>0.88028380950002416</v>
      </c>
      <c r="S216" s="21">
        <f>+'2016 Hourly Load - RC2016'!S217/'2016 Hourly Load - RC2016'!$C$7</f>
        <v>0.86445499159572625</v>
      </c>
      <c r="T216" s="21">
        <f>+'2016 Hourly Load - RC2016'!T217/'2016 Hourly Load - RC2016'!$C$7</f>
        <v>0.83153776815548885</v>
      </c>
      <c r="U216" s="21">
        <f>+'2016 Hourly Load - RC2016'!U217/'2016 Hourly Load - RC2016'!$C$7</f>
        <v>0.79089507390784874</v>
      </c>
      <c r="V216" s="21">
        <f>+'2016 Hourly Load - RC2016'!V217/'2016 Hourly Load - RC2016'!$C$7</f>
        <v>0.76931413915238689</v>
      </c>
      <c r="W216" s="21">
        <f>+'2016 Hourly Load - RC2016'!W217/'2016 Hourly Load - RC2016'!$C$7</f>
        <v>0.73597705316826878</v>
      </c>
      <c r="X216" s="21">
        <f>+'2016 Hourly Load - RC2016'!X217/'2016 Hourly Load - RC2016'!$C$7</f>
        <v>0.68710505306056935</v>
      </c>
      <c r="Y216" s="21">
        <f>+'2016 Hourly Load - RC2016'!Y217/'2016 Hourly Load - RC2016'!$C$7</f>
        <v>0.63344661995263118</v>
      </c>
      <c r="AA216" s="22">
        <f t="shared" si="4"/>
        <v>0.88028380950002416</v>
      </c>
    </row>
    <row r="217" spans="1:27" x14ac:dyDescent="0.2">
      <c r="A217" s="49">
        <v>42577</v>
      </c>
      <c r="B217" s="21">
        <f>+'2016 Hourly Load - RC2016'!B218/'2016 Hourly Load - RC2016'!$C$7</f>
        <v>0.58558228995024508</v>
      </c>
      <c r="C217" s="21">
        <f>+'2016 Hourly Load - RC2016'!C218/'2016 Hourly Load - RC2016'!$C$7</f>
        <v>0.54527548573770934</v>
      </c>
      <c r="D217" s="21">
        <f>+'2016 Hourly Load - RC2016'!D218/'2016 Hourly Load - RC2016'!$C$7</f>
        <v>0.51874017296445674</v>
      </c>
      <c r="E217" s="21">
        <f>+'2016 Hourly Load - RC2016'!E218/'2016 Hourly Load - RC2016'!$C$7</f>
        <v>0.4961515681036815</v>
      </c>
      <c r="F217" s="21">
        <f>+'2016 Hourly Load - RC2016'!F218/'2016 Hourly Load - RC2016'!$C$7</f>
        <v>0.48229610415562235</v>
      </c>
      <c r="G217" s="21">
        <f>+'2016 Hourly Load - RC2016'!G218/'2016 Hourly Load - RC2016'!$C$7</f>
        <v>0.47998686016427916</v>
      </c>
      <c r="H217" s="21">
        <f>+'2016 Hourly Load - RC2016'!H218/'2016 Hourly Load - RC2016'!$C$7</f>
        <v>0.48594890828738341</v>
      </c>
      <c r="I217" s="21">
        <f>+'2016 Hourly Load - RC2016'!I218/'2016 Hourly Load - RC2016'!$C$7</f>
        <v>0.5019036849548455</v>
      </c>
      <c r="J217" s="21">
        <f>+'2016 Hourly Load - RC2016'!J218/'2016 Hourly Load - RC2016'!$C$7</f>
        <v>0.56114628989639526</v>
      </c>
      <c r="K217" s="21">
        <f>+'2016 Hourly Load - RC2016'!K218/'2016 Hourly Load - RC2016'!$C$7</f>
        <v>0.63974455811083986</v>
      </c>
      <c r="L217" s="21">
        <f>+'2016 Hourly Load - RC2016'!L218/'2016 Hourly Load - RC2016'!$C$7</f>
        <v>0.71070132802665797</v>
      </c>
      <c r="M217" s="21">
        <f>+'2016 Hourly Load - RC2016'!M218/'2016 Hourly Load - RC2016'!$C$7</f>
        <v>0.75734805665179039</v>
      </c>
      <c r="N217" s="21">
        <f>+'2016 Hourly Load - RC2016'!N218/'2016 Hourly Load - RC2016'!$C$7</f>
        <v>0.77699762370540149</v>
      </c>
      <c r="O217" s="21">
        <f>+'2016 Hourly Load - RC2016'!O218/'2016 Hourly Load - RC2016'!$C$7</f>
        <v>0.78778809108313252</v>
      </c>
      <c r="P217" s="21">
        <f>+'2016 Hourly Load - RC2016'!P218/'2016 Hourly Load - RC2016'!$C$7</f>
        <v>0.78459713574964007</v>
      </c>
      <c r="Q217" s="21">
        <f>+'2016 Hourly Load - RC2016'!Q218/'2016 Hourly Load - RC2016'!$C$7</f>
        <v>0.7727150257578197</v>
      </c>
      <c r="R217" s="21">
        <f>+'2016 Hourly Load - RC2016'!R218/'2016 Hourly Load - RC2016'!$C$7</f>
        <v>0.77284098452098371</v>
      </c>
      <c r="S217" s="21">
        <f>+'2016 Hourly Load - RC2016'!S218/'2016 Hourly Load - RC2016'!$C$7</f>
        <v>0.76398188484510354</v>
      </c>
      <c r="T217" s="21">
        <f>+'2016 Hourly Load - RC2016'!T218/'2016 Hourly Load - RC2016'!$C$7</f>
        <v>0.74429033153710433</v>
      </c>
      <c r="U217" s="21">
        <f>+'2016 Hourly Load - RC2016'!U218/'2016 Hourly Load - RC2016'!$C$7</f>
        <v>0.71683132116731441</v>
      </c>
      <c r="V217" s="21">
        <f>+'2016 Hourly Load - RC2016'!V218/'2016 Hourly Load - RC2016'!$C$7</f>
        <v>0.70960968541256841</v>
      </c>
      <c r="W217" s="21">
        <f>+'2016 Hourly Load - RC2016'!W218/'2016 Hourly Load - RC2016'!$C$7</f>
        <v>0.68097505991991292</v>
      </c>
      <c r="X217" s="21">
        <f>+'2016 Hourly Load - RC2016'!X218/'2016 Hourly Load - RC2016'!$C$7</f>
        <v>0.63625969899663104</v>
      </c>
      <c r="Y217" s="21">
        <f>+'2016 Hourly Load - RC2016'!Y218/'2016 Hourly Load - RC2016'!$C$7</f>
        <v>0.59410549959102077</v>
      </c>
      <c r="AA217" s="22">
        <f t="shared" si="4"/>
        <v>0.78778809108313252</v>
      </c>
    </row>
    <row r="218" spans="1:27" x14ac:dyDescent="0.2">
      <c r="A218" s="49">
        <v>42578</v>
      </c>
      <c r="B218" s="21">
        <f>+'2016 Hourly Load - RC2016'!B219/'2016 Hourly Load - RC2016'!$C$7</f>
        <v>0.54813055103609731</v>
      </c>
      <c r="C218" s="21">
        <f>+'2016 Hourly Load - RC2016'!C219/'2016 Hourly Load - RC2016'!$C$7</f>
        <v>0.51164449597287487</v>
      </c>
      <c r="D218" s="21">
        <f>+'2016 Hourly Load - RC2016'!D219/'2016 Hourly Load - RC2016'!$C$7</f>
        <v>0.48628479832248789</v>
      </c>
      <c r="E218" s="21">
        <f>+'2016 Hourly Load - RC2016'!E219/'2016 Hourly Load - RC2016'!$C$7</f>
        <v>0.46764290137419012</v>
      </c>
      <c r="F218" s="21">
        <f>+'2016 Hourly Load - RC2016'!F219/'2016 Hourly Load - RC2016'!$C$7</f>
        <v>0.45769215908422034</v>
      </c>
      <c r="G218" s="21">
        <f>+'2016 Hourly Load - RC2016'!G219/'2016 Hourly Load - RC2016'!$C$7</f>
        <v>0.45483709378583242</v>
      </c>
      <c r="H218" s="21">
        <f>+'2016 Hourly Load - RC2016'!H219/'2016 Hourly Load - RC2016'!$C$7</f>
        <v>0.45714633777717556</v>
      </c>
      <c r="I218" s="21">
        <f>+'2016 Hourly Load - RC2016'!I219/'2016 Hourly Load - RC2016'!$C$7</f>
        <v>0.47167358179544372</v>
      </c>
      <c r="J218" s="21">
        <f>+'2016 Hourly Load - RC2016'!J219/'2016 Hourly Load - RC2016'!$C$7</f>
        <v>0.54527548573770934</v>
      </c>
      <c r="K218" s="21">
        <f>+'2016 Hourly Load - RC2016'!K219/'2016 Hourly Load - RC2016'!$C$7</f>
        <v>0.62849224193484032</v>
      </c>
      <c r="L218" s="21">
        <f>+'2016 Hourly Load - RC2016'!L219/'2016 Hourly Load - RC2016'!$C$7</f>
        <v>0.69701380909615096</v>
      </c>
      <c r="M218" s="21">
        <f>+'2016 Hourly Load - RC2016'!M219/'2016 Hourly Load - RC2016'!$C$7</f>
        <v>0.75743202916056651</v>
      </c>
      <c r="N218" s="21">
        <f>+'2016 Hourly Load - RC2016'!N219/'2016 Hourly Load - RC2016'!$C$7</f>
        <v>0.80517040039978838</v>
      </c>
      <c r="O218" s="21">
        <f>+'2016 Hourly Load - RC2016'!O219/'2016 Hourly Load - RC2016'!$C$7</f>
        <v>0.84165645546301093</v>
      </c>
      <c r="P218" s="21">
        <f>+'2016 Hourly Load - RC2016'!P219/'2016 Hourly Load - RC2016'!$C$7</f>
        <v>0.86504279915715909</v>
      </c>
      <c r="Q218" s="21">
        <f>+'2016 Hourly Load - RC2016'!Q219/'2016 Hourly Load - RC2016'!$C$7</f>
        <v>0.88057771328074064</v>
      </c>
      <c r="R218" s="21">
        <f>+'2016 Hourly Load - RC2016'!R219/'2016 Hourly Load - RC2016'!$C$7</f>
        <v>0.88578400882485986</v>
      </c>
      <c r="S218" s="21">
        <f>+'2016 Hourly Load - RC2016'!S219/'2016 Hourly Load - RC2016'!$C$7</f>
        <v>0.87986394695614356</v>
      </c>
      <c r="T218" s="21">
        <f>+'2016 Hourly Load - RC2016'!T219/'2016 Hourly Load - RC2016'!$C$7</f>
        <v>0.85328664792850295</v>
      </c>
      <c r="U218" s="21">
        <f>+'2016 Hourly Load - RC2016'!U219/'2016 Hourly Load - RC2016'!$C$7</f>
        <v>0.81386155505811641</v>
      </c>
      <c r="V218" s="21">
        <f>+'2016 Hourly Load - RC2016'!V219/'2016 Hourly Load - RC2016'!$C$7</f>
        <v>0.79568150690808725</v>
      </c>
      <c r="W218" s="21">
        <f>+'2016 Hourly Load - RC2016'!W219/'2016 Hourly Load - RC2016'!$C$7</f>
        <v>0.76519948622235712</v>
      </c>
      <c r="X218" s="21">
        <f>+'2016 Hourly Load - RC2016'!X219/'2016 Hourly Load - RC2016'!$C$7</f>
        <v>0.71141509435125483</v>
      </c>
      <c r="Y218" s="21">
        <f>+'2016 Hourly Load - RC2016'!Y219/'2016 Hourly Load - RC2016'!$C$7</f>
        <v>0.65305420075185427</v>
      </c>
      <c r="AA218" s="22">
        <f t="shared" si="4"/>
        <v>0.88578400882485986</v>
      </c>
    </row>
    <row r="219" spans="1:27" x14ac:dyDescent="0.2">
      <c r="A219" s="49">
        <v>42579</v>
      </c>
      <c r="B219" s="21">
        <f>+'2016 Hourly Load - RC2016'!B220/'2016 Hourly Load - RC2016'!$C$7</f>
        <v>0.59490323842439385</v>
      </c>
      <c r="C219" s="21">
        <f>+'2016 Hourly Load - RC2016'!C220/'2016 Hourly Load - RC2016'!$C$7</f>
        <v>0.55539417304523131</v>
      </c>
      <c r="D219" s="21">
        <f>+'2016 Hourly Load - RC2016'!D220/'2016 Hourly Load - RC2016'!$C$7</f>
        <v>0.52554194617532202</v>
      </c>
      <c r="E219" s="21">
        <f>+'2016 Hourly Load - RC2016'!E220/'2016 Hourly Load - RC2016'!$C$7</f>
        <v>0.50681607671824824</v>
      </c>
      <c r="F219" s="21">
        <f>+'2016 Hourly Load - RC2016'!F220/'2016 Hourly Load - RC2016'!$C$7</f>
        <v>0.5015258086653529</v>
      </c>
      <c r="G219" s="21">
        <f>+'2016 Hourly Load - RC2016'!G220/'2016 Hourly Load - RC2016'!$C$7</f>
        <v>0.51496141006953144</v>
      </c>
      <c r="H219" s="21">
        <f>+'2016 Hourly Load - RC2016'!H220/'2016 Hourly Load - RC2016'!$C$7</f>
        <v>0.54313418676391834</v>
      </c>
      <c r="I219" s="21">
        <f>+'2016 Hourly Load - RC2016'!I220/'2016 Hourly Load - RC2016'!$C$7</f>
        <v>0.57080312840564862</v>
      </c>
      <c r="J219" s="21">
        <f>+'2016 Hourly Load - RC2016'!J220/'2016 Hourly Load - RC2016'!$C$7</f>
        <v>0.62786244811901937</v>
      </c>
      <c r="K219" s="21">
        <f>+'2016 Hourly Load - RC2016'!K220/'2016 Hourly Load - RC2016'!$C$7</f>
        <v>0.70007880566647929</v>
      </c>
      <c r="L219" s="21">
        <f>+'2016 Hourly Load - RC2016'!L220/'2016 Hourly Load - RC2016'!$C$7</f>
        <v>0.7629742147397901</v>
      </c>
      <c r="M219" s="21">
        <f>+'2016 Hourly Load - RC2016'!M220/'2016 Hourly Load - RC2016'!$C$7</f>
        <v>0.82108319081286241</v>
      </c>
      <c r="N219" s="21">
        <f>+'2016 Hourly Load - RC2016'!N220/'2016 Hourly Load - RC2016'!$C$7</f>
        <v>0.86013040739375635</v>
      </c>
      <c r="O219" s="21">
        <f>+'2016 Hourly Load - RC2016'!O220/'2016 Hourly Load - RC2016'!$C$7</f>
        <v>0.89598666864115795</v>
      </c>
      <c r="P219" s="21">
        <f>+'2016 Hourly Load - RC2016'!P220/'2016 Hourly Load - RC2016'!$C$7</f>
        <v>0.92802218073924625</v>
      </c>
      <c r="Q219" s="21">
        <f>+'2016 Hourly Load - RC2016'!Q220/'2016 Hourly Load - RC2016'!$C$7</f>
        <v>0.9458243525997827</v>
      </c>
      <c r="R219" s="21">
        <f>+'2016 Hourly Load - RC2016'!R220/'2016 Hourly Load - RC2016'!$C$7</f>
        <v>0.95224824952115561</v>
      </c>
      <c r="S219" s="21">
        <f>+'2016 Hourly Load - RC2016'!S220/'2016 Hourly Load - RC2016'!$C$7</f>
        <v>0.94511058627518585</v>
      </c>
      <c r="T219" s="21">
        <f>+'2016 Hourly Load - RC2016'!T220/'2016 Hourly Load - RC2016'!$C$7</f>
        <v>0.92697252437954469</v>
      </c>
      <c r="U219" s="21">
        <f>+'2016 Hourly Load - RC2016'!U220/'2016 Hourly Load - RC2016'!$C$7</f>
        <v>0.8910742768777552</v>
      </c>
      <c r="V219" s="21">
        <f>+'2016 Hourly Load - RC2016'!V220/'2016 Hourly Load - RC2016'!$C$7</f>
        <v>0.86898950706963651</v>
      </c>
      <c r="W219" s="21">
        <f>+'2016 Hourly Load - RC2016'!W220/'2016 Hourly Load - RC2016'!$C$7</f>
        <v>0.83288132829590666</v>
      </c>
      <c r="X219" s="21">
        <f>+'2016 Hourly Load - RC2016'!X220/'2016 Hourly Load - RC2016'!$C$7</f>
        <v>0.76629112883644668</v>
      </c>
      <c r="Y219" s="21">
        <f>+'2016 Hourly Load - RC2016'!Y220/'2016 Hourly Load - RC2016'!$C$7</f>
        <v>0.69567024895573315</v>
      </c>
      <c r="AA219" s="22">
        <f t="shared" si="4"/>
        <v>0.95224824952115561</v>
      </c>
    </row>
    <row r="220" spans="1:27" x14ac:dyDescent="0.2">
      <c r="A220" s="49">
        <v>42580</v>
      </c>
      <c r="B220" s="21">
        <f>+'2016 Hourly Load - RC2016'!B221/'2016 Hourly Load - RC2016'!$C$7</f>
        <v>0.63298477115436247</v>
      </c>
      <c r="C220" s="21">
        <f>+'2016 Hourly Load - RC2016'!C221/'2016 Hourly Load - RC2016'!$C$7</f>
        <v>0.58856331401179718</v>
      </c>
      <c r="D220" s="21">
        <f>+'2016 Hourly Load - RC2016'!D221/'2016 Hourly Load - RC2016'!$C$7</f>
        <v>0.55652780191370887</v>
      </c>
      <c r="E220" s="21">
        <f>+'2016 Hourly Load - RC2016'!E221/'2016 Hourly Load - RC2016'!$C$7</f>
        <v>0.53683624860570966</v>
      </c>
      <c r="F220" s="21">
        <f>+'2016 Hourly Load - RC2016'!F221/'2016 Hourly Load - RC2016'!$C$7</f>
        <v>0.52810310769299362</v>
      </c>
      <c r="G220" s="21">
        <f>+'2016 Hourly Load - RC2016'!G221/'2016 Hourly Load - RC2016'!$C$7</f>
        <v>0.53784391871102311</v>
      </c>
      <c r="H220" s="21">
        <f>+'2016 Hourly Load - RC2016'!H221/'2016 Hourly Load - RC2016'!$C$7</f>
        <v>0.56353950639651462</v>
      </c>
      <c r="I220" s="21">
        <f>+'2016 Hourly Load - RC2016'!I221/'2016 Hourly Load - RC2016'!$C$7</f>
        <v>0.58801749270475245</v>
      </c>
      <c r="J220" s="21">
        <f>+'2016 Hourly Load - RC2016'!J221/'2016 Hourly Load - RC2016'!$C$7</f>
        <v>0.64486688114618296</v>
      </c>
      <c r="K220" s="21">
        <f>+'2016 Hourly Load - RC2016'!K221/'2016 Hourly Load - RC2016'!$C$7</f>
        <v>0.71007153421083702</v>
      </c>
      <c r="L220" s="21">
        <f>+'2016 Hourly Load - RC2016'!L221/'2016 Hourly Load - RC2016'!$C$7</f>
        <v>0.77158139688934202</v>
      </c>
      <c r="M220" s="21">
        <f>+'2016 Hourly Load - RC2016'!M221/'2016 Hourly Load - RC2016'!$C$7</f>
        <v>0.82591161006748903</v>
      </c>
      <c r="N220" s="21">
        <f>+'2016 Hourly Load - RC2016'!N221/'2016 Hourly Load - RC2016'!$C$7</f>
        <v>0.86143198127978604</v>
      </c>
      <c r="O220" s="21">
        <f>+'2016 Hourly Load - RC2016'!O221/'2016 Hourly Load - RC2016'!$C$7</f>
        <v>0.88544811878975538</v>
      </c>
      <c r="P220" s="21">
        <f>+'2016 Hourly Load - RC2016'!P221/'2016 Hourly Load - RC2016'!$C$7</f>
        <v>0.89728824252718764</v>
      </c>
      <c r="Q220" s="21">
        <f>+'2016 Hourly Load - RC2016'!Q221/'2016 Hourly Load - RC2016'!$C$7</f>
        <v>0.88805126656181499</v>
      </c>
      <c r="R220" s="21">
        <f>+'2016 Hourly Load - RC2016'!R221/'2016 Hourly Load - RC2016'!$C$7</f>
        <v>0.87898223561399447</v>
      </c>
      <c r="S220" s="21">
        <f>+'2016 Hourly Load - RC2016'!S221/'2016 Hourly Load - RC2016'!$C$7</f>
        <v>0.84803836612999561</v>
      </c>
      <c r="T220" s="21">
        <f>+'2016 Hourly Load - RC2016'!T221/'2016 Hourly Load - RC2016'!$C$7</f>
        <v>0.81004080590880312</v>
      </c>
      <c r="U220" s="21">
        <f>+'2016 Hourly Load - RC2016'!U221/'2016 Hourly Load - RC2016'!$C$7</f>
        <v>0.7761998848720284</v>
      </c>
      <c r="V220" s="21">
        <f>+'2016 Hourly Load - RC2016'!V221/'2016 Hourly Load - RC2016'!$C$7</f>
        <v>0.76192455838008866</v>
      </c>
      <c r="W220" s="21">
        <f>+'2016 Hourly Load - RC2016'!W221/'2016 Hourly Load - RC2016'!$C$7</f>
        <v>0.73224027652773171</v>
      </c>
      <c r="X220" s="21">
        <f>+'2016 Hourly Load - RC2016'!X221/'2016 Hourly Load - RC2016'!$C$7</f>
        <v>0.67761615956886823</v>
      </c>
      <c r="Y220" s="21">
        <f>+'2016 Hourly Load - RC2016'!Y221/'2016 Hourly Load - RC2016'!$C$7</f>
        <v>0.62429361649603454</v>
      </c>
      <c r="AA220" s="22">
        <f t="shared" si="4"/>
        <v>0.89728824252718764</v>
      </c>
    </row>
    <row r="221" spans="1:27" x14ac:dyDescent="0.2">
      <c r="A221" s="49">
        <v>42581</v>
      </c>
      <c r="B221" s="21">
        <f>+'2016 Hourly Load - RC2016'!B222/'2016 Hourly Load - RC2016'!$C$7</f>
        <v>0.57067716964248449</v>
      </c>
      <c r="C221" s="21">
        <f>+'2016 Hourly Load - RC2016'!C222/'2016 Hourly Load - RC2016'!$C$7</f>
        <v>0.53477892214069489</v>
      </c>
      <c r="D221" s="21">
        <f>+'2016 Hourly Load - RC2016'!D222/'2016 Hourly Load - RC2016'!$C$7</f>
        <v>0.50723593926212884</v>
      </c>
      <c r="E221" s="21">
        <f>+'2016 Hourly Load - RC2016'!E222/'2016 Hourly Load - RC2016'!$C$7</f>
        <v>0.49119719008589063</v>
      </c>
      <c r="F221" s="21">
        <f>+'2016 Hourly Load - RC2016'!F222/'2016 Hourly Load - RC2016'!$C$7</f>
        <v>0.48481527941890584</v>
      </c>
      <c r="G221" s="21">
        <f>+'2016 Hourly Load - RC2016'!G222/'2016 Hourly Load - RC2016'!$C$7</f>
        <v>0.49783101827920379</v>
      </c>
      <c r="H221" s="21">
        <f>+'2016 Hourly Load - RC2016'!H222/'2016 Hourly Load - RC2016'!$C$7</f>
        <v>0.53066426921066512</v>
      </c>
      <c r="I221" s="21">
        <f>+'2016 Hourly Load - RC2016'!I222/'2016 Hourly Load - RC2016'!$C$7</f>
        <v>0.55640184315054475</v>
      </c>
      <c r="J221" s="21">
        <f>+'2016 Hourly Load - RC2016'!J222/'2016 Hourly Load - RC2016'!$C$7</f>
        <v>0.61148780890767684</v>
      </c>
      <c r="K221" s="21">
        <f>+'2016 Hourly Load - RC2016'!K222/'2016 Hourly Load - RC2016'!$C$7</f>
        <v>0.67245185027913712</v>
      </c>
      <c r="L221" s="21">
        <f>+'2016 Hourly Load - RC2016'!L222/'2016 Hourly Load - RC2016'!$C$7</f>
        <v>0.722373506746538</v>
      </c>
      <c r="M221" s="21">
        <f>+'2016 Hourly Load - RC2016'!M222/'2016 Hourly Load - RC2016'!$C$7</f>
        <v>0.77985268900378935</v>
      </c>
      <c r="N221" s="21">
        <f>+'2016 Hourly Load - RC2016'!N222/'2016 Hourly Load - RC2016'!$C$7</f>
        <v>0.82801092278689192</v>
      </c>
      <c r="O221" s="21">
        <f>+'2016 Hourly Load - RC2016'!O222/'2016 Hourly Load - RC2016'!$C$7</f>
        <v>0.86987121841178583</v>
      </c>
      <c r="P221" s="21">
        <f>+'2016 Hourly Load - RC2016'!P222/'2016 Hourly Load - RC2016'!$C$7</f>
        <v>0.89174605694796405</v>
      </c>
      <c r="Q221" s="21">
        <f>+'2016 Hourly Load - RC2016'!Q222/'2016 Hourly Load - RC2016'!$C$7</f>
        <v>0.89350947963226257</v>
      </c>
      <c r="R221" s="21">
        <f>+'2016 Hourly Load - RC2016'!R222/'2016 Hourly Load - RC2016'!$C$7</f>
        <v>0.86756197442044258</v>
      </c>
      <c r="S221" s="21">
        <f>+'2016 Hourly Load - RC2016'!S222/'2016 Hourly Load - RC2016'!$C$7</f>
        <v>0.82465202243584745</v>
      </c>
      <c r="T221" s="21">
        <f>+'2016 Hourly Load - RC2016'!T222/'2016 Hourly Load - RC2016'!$C$7</f>
        <v>0.7937081529518486</v>
      </c>
      <c r="U221" s="21">
        <f>+'2016 Hourly Load - RC2016'!U222/'2016 Hourly Load - RC2016'!$C$7</f>
        <v>0.76322613226611846</v>
      </c>
      <c r="V221" s="21">
        <f>+'2016 Hourly Load - RC2016'!V222/'2016 Hourly Load - RC2016'!$C$7</f>
        <v>0.74403841401077597</v>
      </c>
      <c r="W221" s="21">
        <f>+'2016 Hourly Load - RC2016'!W222/'2016 Hourly Load - RC2016'!$C$7</f>
        <v>0.71523584350056824</v>
      </c>
      <c r="X221" s="21">
        <f>+'2016 Hourly Load - RC2016'!X222/'2016 Hourly Load - RC2016'!$C$7</f>
        <v>0.65993994647149579</v>
      </c>
      <c r="Y221" s="21">
        <f>+'2016 Hourly Load - RC2016'!Y222/'2016 Hourly Load - RC2016'!$C$7</f>
        <v>0.60388829686343837</v>
      </c>
      <c r="AA221" s="22">
        <f t="shared" si="4"/>
        <v>0.89350947963226257</v>
      </c>
    </row>
    <row r="222" spans="1:27" x14ac:dyDescent="0.2">
      <c r="A222" s="49">
        <v>42582</v>
      </c>
      <c r="B222" s="21">
        <f>+'2016 Hourly Load - RC2016'!B223/'2016 Hourly Load - RC2016'!$C$7</f>
        <v>0.54930616615896288</v>
      </c>
      <c r="C222" s="21">
        <f>+'2016 Hourly Load - RC2016'!C223/'2016 Hourly Load - RC2016'!$C$7</f>
        <v>0.51042689459562118</v>
      </c>
      <c r="D222" s="21">
        <f>+'2016 Hourly Load - RC2016'!D223/'2016 Hourly Load - RC2016'!$C$7</f>
        <v>0.48384959556798052</v>
      </c>
      <c r="E222" s="21">
        <f>+'2016 Hourly Load - RC2016'!E223/'2016 Hourly Load - RC2016'!$C$7</f>
        <v>0.46802077766368261</v>
      </c>
      <c r="F222" s="21">
        <f>+'2016 Hourly Load - RC2016'!F223/'2016 Hourly Load - RC2016'!$C$7</f>
        <v>0.46252057833884702</v>
      </c>
      <c r="G222" s="21">
        <f>+'2016 Hourly Load - RC2016'!G223/'2016 Hourly Load - RC2016'!$C$7</f>
        <v>0.47452864709383158</v>
      </c>
      <c r="H222" s="21">
        <f>+'2016 Hourly Load - RC2016'!H223/'2016 Hourly Load - RC2016'!$C$7</f>
        <v>0.50639621417436764</v>
      </c>
      <c r="I222" s="21">
        <f>+'2016 Hourly Load - RC2016'!I223/'2016 Hourly Load - RC2016'!$C$7</f>
        <v>0.53074824171944124</v>
      </c>
      <c r="J222" s="21">
        <f>+'2016 Hourly Load - RC2016'!J223/'2016 Hourly Load - RC2016'!$C$7</f>
        <v>0.57949428306397666</v>
      </c>
      <c r="K222" s="21">
        <f>+'2016 Hourly Load - RC2016'!K223/'2016 Hourly Load - RC2016'!$C$7</f>
        <v>0.64919146534815286</v>
      </c>
      <c r="L222" s="21">
        <f>+'2016 Hourly Load - RC2016'!L223/'2016 Hourly Load - RC2016'!$C$7</f>
        <v>0.72161775416755303</v>
      </c>
      <c r="M222" s="21">
        <f>+'2016 Hourly Load - RC2016'!M223/'2016 Hourly Load - RC2016'!$C$7</f>
        <v>0.78552083334617728</v>
      </c>
      <c r="N222" s="21">
        <f>+'2016 Hourly Load - RC2016'!N223/'2016 Hourly Load - RC2016'!$C$7</f>
        <v>0.82696126642719059</v>
      </c>
      <c r="O222" s="21">
        <f>+'2016 Hourly Load - RC2016'!O223/'2016 Hourly Load - RC2016'!$C$7</f>
        <v>0.85416835927065204</v>
      </c>
      <c r="P222" s="21">
        <f>+'2016 Hourly Load - RC2016'!P223/'2016 Hourly Load - RC2016'!$C$7</f>
        <v>0.86348930774480104</v>
      </c>
      <c r="Q222" s="21">
        <f>+'2016 Hourly Load - RC2016'!Q223/'2016 Hourly Load - RC2016'!$C$7</f>
        <v>0.85299274414778647</v>
      </c>
      <c r="R222" s="21">
        <f>+'2016 Hourly Load - RC2016'!R223/'2016 Hourly Load - RC2016'!$C$7</f>
        <v>0.82011750696193708</v>
      </c>
      <c r="S222" s="21">
        <f>+'2016 Hourly Load - RC2016'!S223/'2016 Hourly Load - RC2016'!$C$7</f>
        <v>0.78913165122355033</v>
      </c>
      <c r="T222" s="21">
        <f>+'2016 Hourly Load - RC2016'!T223/'2016 Hourly Load - RC2016'!$C$7</f>
        <v>0.76289024223101409</v>
      </c>
      <c r="U222" s="21">
        <f>+'2016 Hourly Load - RC2016'!U223/'2016 Hourly Load - RC2016'!$C$7</f>
        <v>0.73333191914182128</v>
      </c>
      <c r="V222" s="21">
        <f>+'2016 Hourly Load - RC2016'!V223/'2016 Hourly Load - RC2016'!$C$7</f>
        <v>0.72438884695716477</v>
      </c>
      <c r="W222" s="21">
        <f>+'2016 Hourly Load - RC2016'!W223/'2016 Hourly Load - RC2016'!$C$7</f>
        <v>0.69856730050850924</v>
      </c>
      <c r="X222" s="21">
        <f>+'2016 Hourly Load - RC2016'!X223/'2016 Hourly Load - RC2016'!$C$7</f>
        <v>0.64998920418152606</v>
      </c>
      <c r="Y222" s="21">
        <f>+'2016 Hourly Load - RC2016'!Y223/'2016 Hourly Load - RC2016'!$C$7</f>
        <v>0.59414748584540888</v>
      </c>
      <c r="AA222" s="22">
        <f t="shared" si="4"/>
        <v>0.86348930774480104</v>
      </c>
    </row>
    <row r="223" spans="1:27" x14ac:dyDescent="0.2">
      <c r="A223" s="49">
        <v>42583</v>
      </c>
      <c r="B223" s="21">
        <f>+'2016 Hourly Load - RC2016'!B224/'2016 Hourly Load - RC2016'!$C$7</f>
        <v>0.54598925206230631</v>
      </c>
      <c r="C223" s="21">
        <f>+'2016 Hourly Load - RC2016'!C224/'2016 Hourly Load - RC2016'!$C$7</f>
        <v>0.5096291557622481</v>
      </c>
      <c r="D223" s="21">
        <f>+'2016 Hourly Load - RC2016'!D224/'2016 Hourly Load - RC2016'!$C$7</f>
        <v>0.48019679143621946</v>
      </c>
      <c r="E223" s="21">
        <f>+'2016 Hourly Load - RC2016'!E224/'2016 Hourly Load - RC2016'!$C$7</f>
        <v>0.46701310755836922</v>
      </c>
      <c r="F223" s="21">
        <f>+'2016 Hourly Load - RC2016'!F224/'2016 Hourly Load - RC2016'!$C$7</f>
        <v>0.45974948554923517</v>
      </c>
      <c r="G223" s="21">
        <f>+'2016 Hourly Load - RC2016'!G224/'2016 Hourly Load - RC2016'!$C$7</f>
        <v>0.47305912819024953</v>
      </c>
      <c r="H223" s="21">
        <f>+'2016 Hourly Load - RC2016'!H224/'2016 Hourly Load - RC2016'!$C$7</f>
        <v>0.50039217979687534</v>
      </c>
      <c r="I223" s="21">
        <f>+'2016 Hourly Load - RC2016'!I224/'2016 Hourly Load - RC2016'!$C$7</f>
        <v>0.53427508708803817</v>
      </c>
      <c r="J223" s="21">
        <f>+'2016 Hourly Load - RC2016'!J224/'2016 Hourly Load - RC2016'!$C$7</f>
        <v>0.59196420061722987</v>
      </c>
      <c r="K223" s="21">
        <f>+'2016 Hourly Load - RC2016'!K224/'2016 Hourly Load - RC2016'!$C$7</f>
        <v>0.66464240696295829</v>
      </c>
      <c r="L223" s="21">
        <f>+'2016 Hourly Load - RC2016'!L224/'2016 Hourly Load - RC2016'!$C$7</f>
        <v>0.72862945865035866</v>
      </c>
      <c r="M223" s="21">
        <f>+'2016 Hourly Load - RC2016'!M224/'2016 Hourly Load - RC2016'!$C$7</f>
        <v>0.78396734193381912</v>
      </c>
      <c r="N223" s="21">
        <f>+'2016 Hourly Load - RC2016'!N224/'2016 Hourly Load - RC2016'!$C$7</f>
        <v>0.82536578876044431</v>
      </c>
      <c r="O223" s="21">
        <f>+'2016 Hourly Load - RC2016'!O224/'2016 Hourly Load - RC2016'!$C$7</f>
        <v>0.85433630428820428</v>
      </c>
      <c r="P223" s="21">
        <f>+'2016 Hourly Load - RC2016'!P224/'2016 Hourly Load - RC2016'!$C$7</f>
        <v>0.87835244179817351</v>
      </c>
      <c r="Q223" s="21">
        <f>+'2016 Hourly Load - RC2016'!Q224/'2016 Hourly Load - RC2016'!$C$7</f>
        <v>0.89120023564091932</v>
      </c>
      <c r="R223" s="21">
        <f>+'2016 Hourly Load - RC2016'!R224/'2016 Hourly Load - RC2016'!$C$7</f>
        <v>0.88935284044784468</v>
      </c>
      <c r="S223" s="21">
        <f>+'2016 Hourly Load - RC2016'!S224/'2016 Hourly Load - RC2016'!$C$7</f>
        <v>0.86416108781501</v>
      </c>
      <c r="T223" s="21">
        <f>+'2016 Hourly Load - RC2016'!T224/'2016 Hourly Load - RC2016'!$C$7</f>
        <v>0.82675133515525012</v>
      </c>
      <c r="U223" s="21">
        <f>+'2016 Hourly Load - RC2016'!U224/'2016 Hourly Load - RC2016'!$C$7</f>
        <v>0.79005534882008766</v>
      </c>
      <c r="V223" s="21">
        <f>+'2016 Hourly Load - RC2016'!V224/'2016 Hourly Load - RC2016'!$C$7</f>
        <v>0.77485632473161059</v>
      </c>
      <c r="W223" s="21">
        <f>+'2016 Hourly Load - RC2016'!W224/'2016 Hourly Load - RC2016'!$C$7</f>
        <v>0.74353457895811925</v>
      </c>
      <c r="X223" s="21">
        <f>+'2016 Hourly Load - RC2016'!X224/'2016 Hourly Load - RC2016'!$C$7</f>
        <v>0.68891046199925576</v>
      </c>
      <c r="Y223" s="21">
        <f>+'2016 Hourly Load - RC2016'!Y224/'2016 Hourly Load - RC2016'!$C$7</f>
        <v>0.63495812511060123</v>
      </c>
      <c r="AA223" s="22">
        <f t="shared" si="4"/>
        <v>0.89120023564091932</v>
      </c>
    </row>
    <row r="224" spans="1:27" x14ac:dyDescent="0.2">
      <c r="A224" s="49">
        <v>42584</v>
      </c>
      <c r="B224" s="21">
        <f>+'2016 Hourly Load - RC2016'!B225/'2016 Hourly Load - RC2016'!$C$7</f>
        <v>0.58335701846767796</v>
      </c>
      <c r="C224" s="21">
        <f>+'2016 Hourly Load - RC2016'!C225/'2016 Hourly Load - RC2016'!$C$7</f>
        <v>0.54074097026379908</v>
      </c>
      <c r="D224" s="21">
        <f>+'2016 Hourly Load - RC2016'!D225/'2016 Hourly Load - RC2016'!$C$7</f>
        <v>0.51080477088511367</v>
      </c>
      <c r="E224" s="21">
        <f>+'2016 Hourly Load - RC2016'!E225/'2016 Hourly Load - RC2016'!$C$7</f>
        <v>0.489979588708637</v>
      </c>
      <c r="F224" s="21">
        <f>+'2016 Hourly Load - RC2016'!F225/'2016 Hourly Load - RC2016'!$C$7</f>
        <v>0.47834939624314488</v>
      </c>
      <c r="G224" s="21">
        <f>+'2016 Hourly Load - RC2016'!G225/'2016 Hourly Load - RC2016'!$C$7</f>
        <v>0.47729973988344343</v>
      </c>
      <c r="H224" s="21">
        <f>+'2016 Hourly Load - RC2016'!H225/'2016 Hourly Load - RC2016'!$C$7</f>
        <v>0.48414349934869688</v>
      </c>
      <c r="I224" s="21">
        <f>+'2016 Hourly Load - RC2016'!I225/'2016 Hourly Load - RC2016'!$C$7</f>
        <v>0.49925855092839777</v>
      </c>
      <c r="J224" s="21">
        <f>+'2016 Hourly Load - RC2016'!J225/'2016 Hourly Load - RC2016'!$C$7</f>
        <v>0.56387539643161899</v>
      </c>
      <c r="K224" s="21">
        <f>+'2016 Hourly Load - RC2016'!K225/'2016 Hourly Load - RC2016'!$C$7</f>
        <v>0.64222174711973534</v>
      </c>
      <c r="L224" s="21">
        <f>+'2016 Hourly Load - RC2016'!L225/'2016 Hourly Load - RC2016'!$C$7</f>
        <v>0.71023947922838926</v>
      </c>
      <c r="M224" s="21">
        <f>+'2016 Hourly Load - RC2016'!M225/'2016 Hourly Load - RC2016'!$C$7</f>
        <v>0.76171462710814841</v>
      </c>
      <c r="N224" s="21">
        <f>+'2016 Hourly Load - RC2016'!N225/'2016 Hourly Load - RC2016'!$C$7</f>
        <v>0.80126567874169907</v>
      </c>
      <c r="O224" s="21">
        <f>+'2016 Hourly Load - RC2016'!O225/'2016 Hourly Load - RC2016'!$C$7</f>
        <v>0.82351839356736978</v>
      </c>
      <c r="P224" s="21">
        <f>+'2016 Hourly Load - RC2016'!P225/'2016 Hourly Load - RC2016'!$C$7</f>
        <v>0.84337789189292123</v>
      </c>
      <c r="Q224" s="21">
        <f>+'2016 Hourly Load - RC2016'!Q225/'2016 Hourly Load - RC2016'!$C$7</f>
        <v>0.84249618055077202</v>
      </c>
      <c r="R224" s="21">
        <f>+'2016 Hourly Load - RC2016'!R225/'2016 Hourly Load - RC2016'!$C$7</f>
        <v>0.83569440733990663</v>
      </c>
      <c r="S224" s="21">
        <f>+'2016 Hourly Load - RC2016'!S225/'2016 Hourly Load - RC2016'!$C$7</f>
        <v>0.81818613926008643</v>
      </c>
      <c r="T224" s="21">
        <f>+'2016 Hourly Load - RC2016'!T225/'2016 Hourly Load - RC2016'!$C$7</f>
        <v>0.78682240723220709</v>
      </c>
      <c r="U224" s="21">
        <f>+'2016 Hourly Load - RC2016'!U225/'2016 Hourly Load - RC2016'!$C$7</f>
        <v>0.7547868951341189</v>
      </c>
      <c r="V224" s="21">
        <f>+'2016 Hourly Load - RC2016'!V225/'2016 Hourly Load - RC2016'!$C$7</f>
        <v>0.7424429363440298</v>
      </c>
      <c r="W224" s="21">
        <f>+'2016 Hourly Load - RC2016'!W225/'2016 Hourly Load - RC2016'!$C$7</f>
        <v>0.71762906000068749</v>
      </c>
      <c r="X224" s="21">
        <f>+'2016 Hourly Load - RC2016'!X225/'2016 Hourly Load - RC2016'!$C$7</f>
        <v>0.67035253755973412</v>
      </c>
      <c r="Y224" s="21">
        <f>+'2016 Hourly Load - RC2016'!Y225/'2016 Hourly Load - RC2016'!$C$7</f>
        <v>0.62236224879418389</v>
      </c>
      <c r="AA224" s="22">
        <f t="shared" si="4"/>
        <v>0.84337789189292123</v>
      </c>
    </row>
    <row r="225" spans="1:27" x14ac:dyDescent="0.2">
      <c r="A225" s="49">
        <v>42585</v>
      </c>
      <c r="B225" s="21">
        <f>+'2016 Hourly Load - RC2016'!B226/'2016 Hourly Load - RC2016'!$C$7</f>
        <v>0.57353223494087247</v>
      </c>
      <c r="C225" s="21">
        <f>+'2016 Hourly Load - RC2016'!C226/'2016 Hourly Load - RC2016'!$C$7</f>
        <v>0.53561864722845598</v>
      </c>
      <c r="D225" s="21">
        <f>+'2016 Hourly Load - RC2016'!D226/'2016 Hourly Load - RC2016'!$C$7</f>
        <v>0.50723593926212884</v>
      </c>
      <c r="E225" s="21">
        <f>+'2016 Hourly Load - RC2016'!E226/'2016 Hourly Load - RC2016'!$C$7</f>
        <v>0.48830013853311466</v>
      </c>
      <c r="F225" s="21">
        <f>+'2016 Hourly Load - RC2016'!F226/'2016 Hourly Load - RC2016'!$C$7</f>
        <v>0.47696384984833895</v>
      </c>
      <c r="G225" s="21">
        <f>+'2016 Hourly Load - RC2016'!G226/'2016 Hourly Load - RC2016'!$C$7</f>
        <v>0.47557830345353302</v>
      </c>
      <c r="H225" s="21">
        <f>+'2016 Hourly Load - RC2016'!H226/'2016 Hourly Load - RC2016'!$C$7</f>
        <v>0.48061665398010001</v>
      </c>
      <c r="I225" s="21">
        <f>+'2016 Hourly Load - RC2016'!I226/'2016 Hourly Load - RC2016'!$C$7</f>
        <v>0.48813219351556242</v>
      </c>
      <c r="J225" s="21">
        <f>+'2016 Hourly Load - RC2016'!J226/'2016 Hourly Load - RC2016'!$C$7</f>
        <v>0.53927145136021704</v>
      </c>
      <c r="K225" s="21">
        <f>+'2016 Hourly Load - RC2016'!K226/'2016 Hourly Load - RC2016'!$C$7</f>
        <v>0.60351042057394577</v>
      </c>
      <c r="L225" s="21">
        <f>+'2016 Hourly Load - RC2016'!L226/'2016 Hourly Load - RC2016'!$C$7</f>
        <v>0.65137475057633198</v>
      </c>
      <c r="M225" s="21">
        <f>+'2016 Hourly Load - RC2016'!M226/'2016 Hourly Load - RC2016'!$C$7</f>
        <v>0.70209414587710606</v>
      </c>
      <c r="N225" s="21">
        <f>+'2016 Hourly Load - RC2016'!N226/'2016 Hourly Load - RC2016'!$C$7</f>
        <v>0.72632021465901542</v>
      </c>
      <c r="O225" s="21">
        <f>+'2016 Hourly Load - RC2016'!O226/'2016 Hourly Load - RC2016'!$C$7</f>
        <v>0.7334998641593734</v>
      </c>
      <c r="P225" s="21">
        <f>+'2016 Hourly Load - RC2016'!P226/'2016 Hourly Load - RC2016'!$C$7</f>
        <v>0.73610301193143302</v>
      </c>
      <c r="Q225" s="21">
        <f>+'2016 Hourly Load - RC2016'!Q226/'2016 Hourly Load - RC2016'!$C$7</f>
        <v>0.74252690885280592</v>
      </c>
      <c r="R225" s="21">
        <f>+'2016 Hourly Load - RC2016'!R226/'2016 Hourly Load - RC2016'!$C$7</f>
        <v>0.74785916316008916</v>
      </c>
      <c r="S225" s="21">
        <f>+'2016 Hourly Load - RC2016'!S226/'2016 Hourly Load - RC2016'!$C$7</f>
        <v>0.74122533496677601</v>
      </c>
      <c r="T225" s="21">
        <f>+'2016 Hourly Load - RC2016'!T226/'2016 Hourly Load - RC2016'!$C$7</f>
        <v>0.7236750806325678</v>
      </c>
      <c r="U225" s="21">
        <f>+'2016 Hourly Load - RC2016'!U226/'2016 Hourly Load - RC2016'!$C$7</f>
        <v>0.70646071633346397</v>
      </c>
      <c r="V225" s="21">
        <f>+'2016 Hourly Load - RC2016'!V226/'2016 Hourly Load - RC2016'!$C$7</f>
        <v>0.6912197059905989</v>
      </c>
      <c r="W225" s="21">
        <f>+'2016 Hourly Load - RC2016'!W226/'2016 Hourly Load - RC2016'!$C$7</f>
        <v>0.66254309424355529</v>
      </c>
      <c r="X225" s="21">
        <f>+'2016 Hourly Load - RC2016'!X226/'2016 Hourly Load - RC2016'!$C$7</f>
        <v>0.61362910788146774</v>
      </c>
      <c r="Y225" s="21">
        <f>+'2016 Hourly Load - RC2016'!Y226/'2016 Hourly Load - RC2016'!$C$7</f>
        <v>0.55934088095770873</v>
      </c>
      <c r="AA225" s="22">
        <f t="shared" si="4"/>
        <v>0.74785916316008916</v>
      </c>
    </row>
    <row r="226" spans="1:27" x14ac:dyDescent="0.2">
      <c r="A226" s="49">
        <v>42586</v>
      </c>
      <c r="B226" s="21">
        <f>+'2016 Hourly Load - RC2016'!B227/'2016 Hourly Load - RC2016'!$C$7</f>
        <v>0.5079497055867257</v>
      </c>
      <c r="C226" s="21">
        <f>+'2016 Hourly Load - RC2016'!C227/'2016 Hourly Load - RC2016'!$C$7</f>
        <v>0.47331104571657789</v>
      </c>
      <c r="D226" s="21">
        <f>+'2016 Hourly Load - RC2016'!D227/'2016 Hourly Load - RC2016'!$C$7</f>
        <v>0.45076442711019077</v>
      </c>
      <c r="E226" s="21">
        <f>+'2016 Hourly Load - RC2016'!E227/'2016 Hourly Load - RC2016'!$C$7</f>
        <v>0.43741279821478835</v>
      </c>
      <c r="F226" s="21">
        <f>+'2016 Hourly Load - RC2016'!F227/'2016 Hourly Load - RC2016'!$C$7</f>
        <v>0.43648910061825108</v>
      </c>
      <c r="G226" s="21">
        <f>+'2016 Hourly Load - RC2016'!G227/'2016 Hourly Load - RC2016'!$C$7</f>
        <v>0.45441723124195188</v>
      </c>
      <c r="H226" s="21">
        <f>+'2016 Hourly Load - RC2016'!H227/'2016 Hourly Load - RC2016'!$C$7</f>
        <v>0.48892993234893556</v>
      </c>
      <c r="I226" s="21">
        <f>+'2016 Hourly Load - RC2016'!I227/'2016 Hourly Load - RC2016'!$C$7</f>
        <v>0.51449956127126284</v>
      </c>
      <c r="J226" s="21">
        <f>+'2016 Hourly Load - RC2016'!J227/'2016 Hourly Load - RC2016'!$C$7</f>
        <v>0.56349752014212651</v>
      </c>
      <c r="K226" s="21">
        <f>+'2016 Hourly Load - RC2016'!K227/'2016 Hourly Load - RC2016'!$C$7</f>
        <v>0.62467149278552703</v>
      </c>
      <c r="L226" s="21">
        <f>+'2016 Hourly Load - RC2016'!L227/'2016 Hourly Load - RC2016'!$C$7</f>
        <v>0.68454389154289774</v>
      </c>
      <c r="M226" s="21">
        <f>+'2016 Hourly Load - RC2016'!M227/'2016 Hourly Load - RC2016'!$C$7</f>
        <v>0.73538924560683605</v>
      </c>
      <c r="N226" s="21">
        <f>+'2016 Hourly Load - RC2016'!N227/'2016 Hourly Load - RC2016'!$C$7</f>
        <v>0.74924470955489519</v>
      </c>
      <c r="O226" s="21">
        <f>+'2016 Hourly Load - RC2016'!O227/'2016 Hourly Load - RC2016'!$C$7</f>
        <v>0.74294677139668652</v>
      </c>
      <c r="P226" s="21">
        <f>+'2016 Hourly Load - RC2016'!P227/'2016 Hourly Load - RC2016'!$C$7</f>
        <v>0.72069405657101582</v>
      </c>
      <c r="Q226" s="21">
        <f>+'2016 Hourly Load - RC2016'!Q227/'2016 Hourly Load - RC2016'!$C$7</f>
        <v>0.6980214792014644</v>
      </c>
      <c r="R226" s="21">
        <f>+'2016 Hourly Load - RC2016'!R227/'2016 Hourly Load - RC2016'!$C$7</f>
        <v>0.67547486059507722</v>
      </c>
      <c r="S226" s="21">
        <f>+'2016 Hourly Load - RC2016'!S227/'2016 Hourly Load - RC2016'!$C$7</f>
        <v>0.65032509421663043</v>
      </c>
      <c r="T226" s="21">
        <f>+'2016 Hourly Load - RC2016'!T227/'2016 Hourly Load - RC2016'!$C$7</f>
        <v>0.63428634504039227</v>
      </c>
      <c r="U226" s="21">
        <f>+'2016 Hourly Load - RC2016'!U227/'2016 Hourly Load - RC2016'!$C$7</f>
        <v>0.62211033126785553</v>
      </c>
      <c r="V226" s="21">
        <f>+'2016 Hourly Load - RC2016'!V227/'2016 Hourly Load - RC2016'!$C$7</f>
        <v>0.63029765087352685</v>
      </c>
      <c r="W226" s="21">
        <f>+'2016 Hourly Load - RC2016'!W227/'2016 Hourly Load - RC2016'!$C$7</f>
        <v>0.61039616629358739</v>
      </c>
      <c r="X226" s="21">
        <f>+'2016 Hourly Load - RC2016'!X227/'2016 Hourly Load - RC2016'!$C$7</f>
        <v>0.57185278476535006</v>
      </c>
      <c r="Y226" s="21">
        <f>+'2016 Hourly Load - RC2016'!Y227/'2016 Hourly Load - RC2016'!$C$7</f>
        <v>0.52806112143860551</v>
      </c>
      <c r="AA226" s="22">
        <f t="shared" si="4"/>
        <v>0.74924470955489519</v>
      </c>
    </row>
    <row r="227" spans="1:27" x14ac:dyDescent="0.2">
      <c r="A227" s="49">
        <v>42587</v>
      </c>
      <c r="B227" s="21">
        <f>+'2016 Hourly Load - RC2016'!B228/'2016 Hourly Load - RC2016'!$C$7</f>
        <v>0.48502521069084614</v>
      </c>
      <c r="C227" s="21">
        <f>+'2016 Hourly Load - RC2016'!C228/'2016 Hourly Load - RC2016'!$C$7</f>
        <v>0.45555086011042945</v>
      </c>
      <c r="D227" s="21">
        <f>+'2016 Hourly Load - RC2016'!D228/'2016 Hourly Load - RC2016'!$C$7</f>
        <v>0.43825252330254955</v>
      </c>
      <c r="E227" s="21">
        <f>+'2016 Hourly Load - RC2016'!E228/'2016 Hourly Load - RC2016'!$C$7</f>
        <v>0.42872164355646031</v>
      </c>
      <c r="F227" s="21">
        <f>+'2016 Hourly Load - RC2016'!F228/'2016 Hourly Load - RC2016'!$C$7</f>
        <v>0.42821780850380364</v>
      </c>
      <c r="G227" s="21">
        <f>+'2016 Hourly Load - RC2016'!G228/'2016 Hourly Load - RC2016'!$C$7</f>
        <v>0.44417258517126568</v>
      </c>
      <c r="H227" s="21">
        <f>+'2016 Hourly Load - RC2016'!H228/'2016 Hourly Load - RC2016'!$C$7</f>
        <v>0.48128843405030897</v>
      </c>
      <c r="I227" s="21">
        <f>+'2016 Hourly Load - RC2016'!I228/'2016 Hourly Load - RC2016'!$C$7</f>
        <v>0.51139257844654651</v>
      </c>
      <c r="J227" s="21">
        <f>+'2016 Hourly Load - RC2016'!J228/'2016 Hourly Load - RC2016'!$C$7</f>
        <v>0.56530292908081303</v>
      </c>
      <c r="K227" s="21">
        <f>+'2016 Hourly Load - RC2016'!K228/'2016 Hourly Load - RC2016'!$C$7</f>
        <v>0.63256490861048198</v>
      </c>
      <c r="L227" s="21">
        <f>+'2016 Hourly Load - RC2016'!L228/'2016 Hourly Load - RC2016'!$C$7</f>
        <v>0.68924635203436024</v>
      </c>
      <c r="M227" s="21">
        <f>+'2016 Hourly Load - RC2016'!M228/'2016 Hourly Load - RC2016'!$C$7</f>
        <v>0.74189711503698497</v>
      </c>
      <c r="N227" s="21">
        <f>+'2016 Hourly Load - RC2016'!N228/'2016 Hourly Load - RC2016'!$C$7</f>
        <v>0.78337953437238628</v>
      </c>
      <c r="O227" s="21">
        <f>+'2016 Hourly Load - RC2016'!O228/'2016 Hourly Load - RC2016'!$C$7</f>
        <v>0.80810943820695247</v>
      </c>
      <c r="P227" s="21">
        <f>+'2016 Hourly Load - RC2016'!P228/'2016 Hourly Load - RC2016'!$C$7</f>
        <v>0.8031130739347736</v>
      </c>
      <c r="Q227" s="21">
        <f>+'2016 Hourly Load - RC2016'!Q228/'2016 Hourly Load - RC2016'!$C$7</f>
        <v>0.79929232478546031</v>
      </c>
      <c r="R227" s="21">
        <f>+'2016 Hourly Load - RC2016'!R228/'2016 Hourly Load - RC2016'!$C$7</f>
        <v>0.80307108768038549</v>
      </c>
      <c r="S227" s="21">
        <f>+'2016 Hourly Load - RC2016'!S228/'2016 Hourly Load - RC2016'!$C$7</f>
        <v>0.80655594679459441</v>
      </c>
      <c r="T227" s="21">
        <f>+'2016 Hourly Load - RC2016'!T228/'2016 Hourly Load - RC2016'!$C$7</f>
        <v>0.7929104141184754</v>
      </c>
      <c r="U227" s="21">
        <f>+'2016 Hourly Load - RC2016'!U228/'2016 Hourly Load - RC2016'!$C$7</f>
        <v>0.76247037968713349</v>
      </c>
      <c r="V227" s="21">
        <f>+'2016 Hourly Load - RC2016'!V228/'2016 Hourly Load - RC2016'!$C$7</f>
        <v>0.74857292948468623</v>
      </c>
      <c r="W227" s="21">
        <f>+'2016 Hourly Load - RC2016'!W228/'2016 Hourly Load - RC2016'!$C$7</f>
        <v>0.71288461325483699</v>
      </c>
      <c r="X227" s="21">
        <f>+'2016 Hourly Load - RC2016'!X228/'2016 Hourly Load - RC2016'!$C$7</f>
        <v>0.65481762343615268</v>
      </c>
      <c r="Y227" s="21">
        <f>+'2016 Hourly Load - RC2016'!Y228/'2016 Hourly Load - RC2016'!$C$7</f>
        <v>0.5967926198718565</v>
      </c>
      <c r="AA227" s="22">
        <f t="shared" si="4"/>
        <v>0.80810943820695247</v>
      </c>
    </row>
    <row r="228" spans="1:27" x14ac:dyDescent="0.2">
      <c r="A228" s="49">
        <v>42588</v>
      </c>
      <c r="B228" s="21">
        <f>+'2016 Hourly Load - RC2016'!B229/'2016 Hourly Load - RC2016'!$C$7</f>
        <v>0.53843172627245595</v>
      </c>
      <c r="C228" s="21">
        <f>+'2016 Hourly Load - RC2016'!C229/'2016 Hourly Load - RC2016'!$C$7</f>
        <v>0.50005628976177086</v>
      </c>
      <c r="D228" s="21">
        <f>+'2016 Hourly Load - RC2016'!D229/'2016 Hourly Load - RC2016'!$C$7</f>
        <v>0.47238734812004068</v>
      </c>
      <c r="E228" s="21">
        <f>+'2016 Hourly Load - RC2016'!E229/'2016 Hourly Load - RC2016'!$C$7</f>
        <v>0.45492106629460854</v>
      </c>
      <c r="F228" s="21">
        <f>+'2016 Hourly Load - RC2016'!F229/'2016 Hourly Load - RC2016'!$C$7</f>
        <v>0.45160415219795197</v>
      </c>
      <c r="G228" s="21">
        <f>+'2016 Hourly Load - RC2016'!G229/'2016 Hourly Load - RC2016'!$C$7</f>
        <v>0.46428400102314543</v>
      </c>
      <c r="H228" s="21">
        <f>+'2016 Hourly Load - RC2016'!H229/'2016 Hourly Load - RC2016'!$C$7</f>
        <v>0.49598362308612925</v>
      </c>
      <c r="I228" s="21">
        <f>+'2016 Hourly Load - RC2016'!I229/'2016 Hourly Load - RC2016'!$C$7</f>
        <v>0.52638167126308322</v>
      </c>
      <c r="J228" s="21">
        <f>+'2016 Hourly Load - RC2016'!J229/'2016 Hourly Load - RC2016'!$C$7</f>
        <v>0.58583420747657344</v>
      </c>
      <c r="K228" s="21">
        <f>+'2016 Hourly Load - RC2016'!K229/'2016 Hourly Load - RC2016'!$C$7</f>
        <v>0.65767268873454066</v>
      </c>
      <c r="L228" s="21">
        <f>+'2016 Hourly Load - RC2016'!L229/'2016 Hourly Load - RC2016'!$C$7</f>
        <v>0.72174371293071715</v>
      </c>
      <c r="M228" s="21">
        <f>+'2016 Hourly Load - RC2016'!M229/'2016 Hourly Load - RC2016'!$C$7</f>
        <v>0.78871178867966973</v>
      </c>
      <c r="N228" s="21">
        <f>+'2016 Hourly Load - RC2016'!N229/'2016 Hourly Load - RC2016'!$C$7</f>
        <v>0.83439283345387671</v>
      </c>
      <c r="O228" s="21">
        <f>+'2016 Hourly Load - RC2016'!O229/'2016 Hourly Load - RC2016'!$C$7</f>
        <v>0.87239039367506932</v>
      </c>
      <c r="P228" s="21">
        <f>+'2016 Hourly Load - RC2016'!P229/'2016 Hourly Load - RC2016'!$C$7</f>
        <v>0.89581872362360571</v>
      </c>
      <c r="Q228" s="21">
        <f>+'2016 Hourly Load - RC2016'!Q229/'2016 Hourly Load - RC2016'!$C$7</f>
        <v>0.89770810507106824</v>
      </c>
      <c r="R228" s="21">
        <f>+'2016 Hourly Load - RC2016'!R229/'2016 Hourly Load - RC2016'!$C$7</f>
        <v>0.87763867547357655</v>
      </c>
      <c r="S228" s="21">
        <f>+'2016 Hourly Load - RC2016'!S229/'2016 Hourly Load - RC2016'!$C$7</f>
        <v>0.85567986442862221</v>
      </c>
      <c r="T228" s="21">
        <f>+'2016 Hourly Load - RC2016'!T229/'2016 Hourly Load - RC2016'!$C$7</f>
        <v>0.82578565130432491</v>
      </c>
      <c r="U228" s="21">
        <f>+'2016 Hourly Load - RC2016'!U229/'2016 Hourly Load - RC2016'!$C$7</f>
        <v>0.79593342443441562</v>
      </c>
      <c r="V228" s="21">
        <f>+'2016 Hourly Load - RC2016'!V229/'2016 Hourly Load - RC2016'!$C$7</f>
        <v>0.78232987801268494</v>
      </c>
      <c r="W228" s="21">
        <f>+'2016 Hourly Load - RC2016'!W229/'2016 Hourly Load - RC2016'!$C$7</f>
        <v>0.74937066831805932</v>
      </c>
      <c r="X228" s="21">
        <f>+'2016 Hourly Load - RC2016'!X229/'2016 Hourly Load - RC2016'!$C$7</f>
        <v>0.68550957539382318</v>
      </c>
      <c r="Y228" s="21">
        <f>+'2016 Hourly Load - RC2016'!Y229/'2016 Hourly Load - RC2016'!$C$7</f>
        <v>0.62630895670666131</v>
      </c>
      <c r="AA228" s="22">
        <f t="shared" si="4"/>
        <v>0.89770810507106824</v>
      </c>
    </row>
    <row r="229" spans="1:27" x14ac:dyDescent="0.2">
      <c r="A229" s="49">
        <v>42589</v>
      </c>
      <c r="B229" s="21">
        <f>+'2016 Hourly Load - RC2016'!B230/'2016 Hourly Load - RC2016'!$C$7</f>
        <v>0.56761217307215617</v>
      </c>
      <c r="C229" s="21">
        <f>+'2016 Hourly Load - RC2016'!C230/'2016 Hourly Load - RC2016'!$C$7</f>
        <v>0.52680153380696382</v>
      </c>
      <c r="D229" s="21">
        <f>+'2016 Hourly Load - RC2016'!D230/'2016 Hourly Load - RC2016'!$C$7</f>
        <v>0.49951046845472613</v>
      </c>
      <c r="E229" s="21">
        <f>+'2016 Hourly Load - RC2016'!E230/'2016 Hourly Load - RC2016'!$C$7</f>
        <v>0.48137240655908509</v>
      </c>
      <c r="F229" s="21">
        <f>+'2016 Hourly Load - RC2016'!F230/'2016 Hourly Load - RC2016'!$C$7</f>
        <v>0.47469659211138382</v>
      </c>
      <c r="G229" s="21">
        <f>+'2016 Hourly Load - RC2016'!G230/'2016 Hourly Load - RC2016'!$C$7</f>
        <v>0.48733445468218933</v>
      </c>
      <c r="H229" s="21">
        <f>+'2016 Hourly Load - RC2016'!H230/'2016 Hourly Load - RC2016'!$C$7</f>
        <v>0.51874017296445674</v>
      </c>
      <c r="I229" s="21">
        <f>+'2016 Hourly Load - RC2016'!I230/'2016 Hourly Load - RC2016'!$C$7</f>
        <v>0.54607322457108243</v>
      </c>
      <c r="J229" s="21">
        <f>+'2016 Hourly Load - RC2016'!J230/'2016 Hourly Load - RC2016'!$C$7</f>
        <v>0.60892664739000535</v>
      </c>
      <c r="K229" s="21">
        <f>+'2016 Hourly Load - RC2016'!K230/'2016 Hourly Load - RC2016'!$C$7</f>
        <v>0.68257053758665909</v>
      </c>
      <c r="L229" s="21">
        <f>+'2016 Hourly Load - RC2016'!L230/'2016 Hourly Load - RC2016'!$C$7</f>
        <v>0.74790114941447738</v>
      </c>
      <c r="M229" s="21">
        <f>+'2016 Hourly Load - RC2016'!M230/'2016 Hourly Load - RC2016'!$C$7</f>
        <v>0.80936902583859427</v>
      </c>
      <c r="N229" s="21">
        <f>+'2016 Hourly Load - RC2016'!N230/'2016 Hourly Load - RC2016'!$C$7</f>
        <v>0.85677150704271166</v>
      </c>
      <c r="O229" s="21">
        <f>+'2016 Hourly Load - RC2016'!O230/'2016 Hourly Load - RC2016'!$C$7</f>
        <v>0.88918489543029244</v>
      </c>
      <c r="P229" s="21">
        <f>+'2016 Hourly Load - RC2016'!P230/'2016 Hourly Load - RC2016'!$C$7</f>
        <v>0.8958607098779936</v>
      </c>
      <c r="Q229" s="21">
        <f>+'2016 Hourly Load - RC2016'!Q230/'2016 Hourly Load - RC2016'!$C$7</f>
        <v>0.89195598821990429</v>
      </c>
      <c r="R229" s="21">
        <f>+'2016 Hourly Load - RC2016'!R230/'2016 Hourly Load - RC2016'!$C$7</f>
        <v>0.8855320912985315</v>
      </c>
      <c r="S229" s="21">
        <f>+'2016 Hourly Load - RC2016'!S230/'2016 Hourly Load - RC2016'!$C$7</f>
        <v>0.87432176137692008</v>
      </c>
      <c r="T229" s="21">
        <f>+'2016 Hourly Load - RC2016'!T230/'2016 Hourly Load - RC2016'!$C$7</f>
        <v>0.84442754825262256</v>
      </c>
      <c r="U229" s="21">
        <f>+'2016 Hourly Load - RC2016'!U230/'2016 Hourly Load - RC2016'!$C$7</f>
        <v>0.81004080590880312</v>
      </c>
      <c r="V229" s="21">
        <f>+'2016 Hourly Load - RC2016'!V230/'2016 Hourly Load - RC2016'!$C$7</f>
        <v>0.77842515635459542</v>
      </c>
      <c r="W229" s="21">
        <f>+'2016 Hourly Load - RC2016'!W230/'2016 Hourly Load - RC2016'!$C$7</f>
        <v>0.73433958924713461</v>
      </c>
      <c r="X229" s="21">
        <f>+'2016 Hourly Load - RC2016'!X230/'2016 Hourly Load - RC2016'!$C$7</f>
        <v>0.66695165095430142</v>
      </c>
      <c r="Y229" s="21">
        <f>+'2016 Hourly Load - RC2016'!Y230/'2016 Hourly Load - RC2016'!$C$7</f>
        <v>0.60477000820558757</v>
      </c>
      <c r="AA229" s="22">
        <f t="shared" si="4"/>
        <v>0.8958607098779936</v>
      </c>
    </row>
    <row r="230" spans="1:27" x14ac:dyDescent="0.2">
      <c r="A230" s="49">
        <v>42590</v>
      </c>
      <c r="B230" s="21">
        <f>+'2016 Hourly Load - RC2016'!B231/'2016 Hourly Load - RC2016'!$C$7</f>
        <v>0.54863438608875403</v>
      </c>
      <c r="C230" s="21">
        <f>+'2016 Hourly Load - RC2016'!C231/'2016 Hourly Load - RC2016'!$C$7</f>
        <v>0.50601833788487516</v>
      </c>
      <c r="D230" s="21">
        <f>+'2016 Hourly Load - RC2016'!D231/'2016 Hourly Load - RC2016'!$C$7</f>
        <v>0.48036473645377165</v>
      </c>
      <c r="E230" s="21">
        <f>+'2016 Hourly Load - RC2016'!E231/'2016 Hourly Load - RC2016'!$C$7</f>
        <v>0.46482982233019021</v>
      </c>
      <c r="F230" s="21">
        <f>+'2016 Hourly Load - RC2016'!F231/'2016 Hourly Load - RC2016'!$C$7</f>
        <v>0.45786010410177252</v>
      </c>
      <c r="G230" s="21">
        <f>+'2016 Hourly Load - RC2016'!G231/'2016 Hourly Load - RC2016'!$C$7</f>
        <v>0.48300987048021932</v>
      </c>
      <c r="H230" s="21">
        <f>+'2016 Hourly Load - RC2016'!H231/'2016 Hourly Load - RC2016'!$C$7</f>
        <v>0.50282738255138271</v>
      </c>
      <c r="I230" s="21">
        <f>+'2016 Hourly Load - RC2016'!I231/'2016 Hourly Load - RC2016'!$C$7</f>
        <v>0.52961461285096367</v>
      </c>
      <c r="J230" s="21">
        <f>+'2016 Hourly Load - RC2016'!J231/'2016 Hourly Load - RC2016'!$C$7</f>
        <v>0.57273449610749927</v>
      </c>
      <c r="K230" s="21">
        <f>+'2016 Hourly Load - RC2016'!K231/'2016 Hourly Load - RC2016'!$C$7</f>
        <v>0.63588182270713856</v>
      </c>
      <c r="L230" s="21">
        <f>+'2016 Hourly Load - RC2016'!L231/'2016 Hourly Load - RC2016'!$C$7</f>
        <v>0.6937808675082705</v>
      </c>
      <c r="M230" s="21">
        <f>+'2016 Hourly Load - RC2016'!M231/'2016 Hourly Load - RC2016'!$C$7</f>
        <v>0.75529073018677562</v>
      </c>
      <c r="N230" s="21">
        <f>+'2016 Hourly Load - RC2016'!N231/'2016 Hourly Load - RC2016'!$C$7</f>
        <v>0.81012477841757924</v>
      </c>
      <c r="O230" s="21">
        <f>+'2016 Hourly Load - RC2016'!O231/'2016 Hourly Load - RC2016'!$C$7</f>
        <v>0.85513404312157748</v>
      </c>
      <c r="P230" s="21">
        <f>+'2016 Hourly Load - RC2016'!P231/'2016 Hourly Load - RC2016'!$C$7</f>
        <v>0.87818449678062127</v>
      </c>
      <c r="Q230" s="21">
        <f>+'2016 Hourly Load - RC2016'!Q231/'2016 Hourly Load - RC2016'!$C$7</f>
        <v>0.8795700431754272</v>
      </c>
      <c r="R230" s="21">
        <f>+'2016 Hourly Load - RC2016'!R231/'2016 Hourly Load - RC2016'!$C$7</f>
        <v>0.87201251738557672</v>
      </c>
      <c r="S230" s="21">
        <f>+'2016 Hourly Load - RC2016'!S231/'2016 Hourly Load - RC2016'!$C$7</f>
        <v>0.83947317023483192</v>
      </c>
      <c r="T230" s="21">
        <f>+'2016 Hourly Load - RC2016'!T231/'2016 Hourly Load - RC2016'!$C$7</f>
        <v>0.79929232478546031</v>
      </c>
      <c r="U230" s="21">
        <f>+'2016 Hourly Load - RC2016'!U231/'2016 Hourly Load - RC2016'!$C$7</f>
        <v>0.7616726408537603</v>
      </c>
      <c r="V230" s="21">
        <f>+'2016 Hourly Load - RC2016'!V231/'2016 Hourly Load - RC2016'!$C$7</f>
        <v>0.74811108068641752</v>
      </c>
      <c r="W230" s="21">
        <f>+'2016 Hourly Load - RC2016'!W231/'2016 Hourly Load - RC2016'!$C$7</f>
        <v>0.71632748611465769</v>
      </c>
      <c r="X230" s="21">
        <f>+'2016 Hourly Load - RC2016'!X231/'2016 Hourly Load - RC2016'!$C$7</f>
        <v>0.66749747226134615</v>
      </c>
      <c r="Y230" s="21">
        <f>+'2016 Hourly Load - RC2016'!Y231/'2016 Hourly Load - RC2016'!$C$7</f>
        <v>0.6219843725046913</v>
      </c>
      <c r="AA230" s="36">
        <f t="shared" si="4"/>
        <v>0.8795700431754272</v>
      </c>
    </row>
    <row r="231" spans="1:27" x14ac:dyDescent="0.2">
      <c r="A231" s="49">
        <v>42591</v>
      </c>
      <c r="B231" s="21">
        <f>+'2016 Hourly Load - RC2016'!B232/'2016 Hourly Load - RC2016'!$C$7</f>
        <v>0.56467313526499219</v>
      </c>
      <c r="C231" s="21">
        <f>+'2016 Hourly Load - RC2016'!C232/'2016 Hourly Load - RC2016'!$C$7</f>
        <v>0.52499612486827729</v>
      </c>
      <c r="D231" s="21">
        <f>+'2016 Hourly Load - RC2016'!D232/'2016 Hourly Load - RC2016'!$C$7</f>
        <v>0.49522787050714417</v>
      </c>
      <c r="E231" s="21">
        <f>+'2016 Hourly Load - RC2016'!E232/'2016 Hourly Load - RC2016'!$C$7</f>
        <v>0.47604015225180168</v>
      </c>
      <c r="F231" s="21">
        <f>+'2016 Hourly Load - RC2016'!F232/'2016 Hourly Load - RC2016'!$C$7</f>
        <v>0.46663523126887674</v>
      </c>
      <c r="G231" s="21">
        <f>+'2016 Hourly Load - RC2016'!G232/'2016 Hourly Load - RC2016'!$C$7</f>
        <v>0.46663523126887674</v>
      </c>
      <c r="H231" s="21">
        <f>+'2016 Hourly Load - RC2016'!H232/'2016 Hourly Load - RC2016'!$C$7</f>
        <v>0.47293316942708535</v>
      </c>
      <c r="I231" s="21">
        <f>+'2016 Hourly Load - RC2016'!I232/'2016 Hourly Load - RC2016'!$C$7</f>
        <v>0.49199492891926372</v>
      </c>
      <c r="J231" s="21">
        <f>+'2016 Hourly Load - RC2016'!J232/'2016 Hourly Load - RC2016'!$C$7</f>
        <v>0.56362347890529063</v>
      </c>
      <c r="K231" s="21">
        <f>+'2016 Hourly Load - RC2016'!K232/'2016 Hourly Load - RC2016'!$C$7</f>
        <v>0.64776393269895893</v>
      </c>
      <c r="L231" s="21">
        <f>+'2016 Hourly Load - RC2016'!L232/'2016 Hourly Load - RC2016'!$C$7</f>
        <v>0.71834282632528457</v>
      </c>
      <c r="M231" s="21">
        <f>+'2016 Hourly Load - RC2016'!M232/'2016 Hourly Load - RC2016'!$C$7</f>
        <v>0.77926488144235662</v>
      </c>
      <c r="N231" s="21">
        <f>+'2016 Hourly Load - RC2016'!N232/'2016 Hourly Load - RC2016'!$C$7</f>
        <v>0.82431613240074297</v>
      </c>
      <c r="O231" s="21">
        <f>+'2016 Hourly Load - RC2016'!O232/'2016 Hourly Load - RC2016'!$C$7</f>
        <v>0.85404240050748803</v>
      </c>
      <c r="P231" s="21">
        <f>+'2016 Hourly Load - RC2016'!P232/'2016 Hourly Load - RC2016'!$C$7</f>
        <v>0.87448970639447221</v>
      </c>
      <c r="Q231" s="21">
        <f>+'2016 Hourly Load - RC2016'!Q232/'2016 Hourly Load - RC2016'!$C$7</f>
        <v>0.88653976140384494</v>
      </c>
      <c r="R231" s="21">
        <f>+'2016 Hourly Load - RC2016'!R232/'2016 Hourly Load - RC2016'!$C$7</f>
        <v>0.88486031122832254</v>
      </c>
      <c r="S231" s="21">
        <f>+'2016 Hourly Load - RC2016'!S232/'2016 Hourly Load - RC2016'!$C$7</f>
        <v>0.85916472354283113</v>
      </c>
      <c r="T231" s="21">
        <f>+'2016 Hourly Load - RC2016'!T232/'2016 Hourly Load - RC2016'!$C$7</f>
        <v>0.81667463410211638</v>
      </c>
      <c r="U231" s="21">
        <f>+'2016 Hourly Load - RC2016'!U232/'2016 Hourly Load - RC2016'!$C$7</f>
        <v>0.77519221476671496</v>
      </c>
      <c r="V231" s="21">
        <f>+'2016 Hourly Load - RC2016'!V232/'2016 Hourly Load - RC2016'!$C$7</f>
        <v>0.75936339686241716</v>
      </c>
      <c r="W231" s="21">
        <f>+'2016 Hourly Load - RC2016'!W232/'2016 Hourly Load - RC2016'!$C$7</f>
        <v>0.7253965170624781</v>
      </c>
      <c r="X231" s="21">
        <f>+'2016 Hourly Load - RC2016'!X232/'2016 Hourly Load - RC2016'!$C$7</f>
        <v>0.6758107506301817</v>
      </c>
      <c r="Y231" s="21">
        <f>+'2016 Hourly Load - RC2016'!Y232/'2016 Hourly Load - RC2016'!$C$7</f>
        <v>0.62966785705770589</v>
      </c>
      <c r="AA231" s="22">
        <f t="shared" si="4"/>
        <v>0.88653976140384494</v>
      </c>
    </row>
    <row r="232" spans="1:27" x14ac:dyDescent="0.2">
      <c r="A232" s="49">
        <v>42592</v>
      </c>
      <c r="B232" s="21">
        <f>+'2016 Hourly Load - RC2016'!B233/'2016 Hourly Load - RC2016'!$C$7</f>
        <v>0.57899044801131994</v>
      </c>
      <c r="C232" s="21">
        <f>+'2016 Hourly Load - RC2016'!C233/'2016 Hourly Load - RC2016'!$C$7</f>
        <v>0.54032110771991859</v>
      </c>
      <c r="D232" s="21">
        <f>+'2016 Hourly Load - RC2016'!D233/'2016 Hourly Load - RC2016'!$C$7</f>
        <v>0.50866347191132277</v>
      </c>
      <c r="E232" s="21">
        <f>+'2016 Hourly Load - RC2016'!E233/'2016 Hourly Load - RC2016'!$C$7</f>
        <v>0.48830013853311466</v>
      </c>
      <c r="F232" s="21">
        <f>+'2016 Hourly Load - RC2016'!F233/'2016 Hourly Load - RC2016'!$C$7</f>
        <v>0.47595617974302556</v>
      </c>
      <c r="G232" s="21">
        <f>+'2016 Hourly Load - RC2016'!G233/'2016 Hourly Load - RC2016'!$C$7</f>
        <v>0.47154762303227954</v>
      </c>
      <c r="H232" s="21">
        <f>+'2016 Hourly Load - RC2016'!H233/'2016 Hourly Load - RC2016'!$C$7</f>
        <v>0.47356296324290625</v>
      </c>
      <c r="I232" s="21">
        <f>+'2016 Hourly Load - RC2016'!I233/'2016 Hourly Load - RC2016'!$C$7</f>
        <v>0.48498322443645808</v>
      </c>
      <c r="J232" s="21">
        <f>+'2016 Hourly Load - RC2016'!J233/'2016 Hourly Load - RC2016'!$C$7</f>
        <v>0.55346280534338066</v>
      </c>
      <c r="K232" s="21">
        <f>+'2016 Hourly Load - RC2016'!K233/'2016 Hourly Load - RC2016'!$C$7</f>
        <v>0.63772921790021309</v>
      </c>
      <c r="L232" s="21">
        <f>+'2016 Hourly Load - RC2016'!L233/'2016 Hourly Load - RC2016'!$C$7</f>
        <v>0.71011352046522513</v>
      </c>
      <c r="M232" s="21">
        <f>+'2016 Hourly Load - RC2016'!M233/'2016 Hourly Load - RC2016'!$C$7</f>
        <v>0.77964275773184921</v>
      </c>
      <c r="N232" s="21">
        <f>+'2016 Hourly Load - RC2016'!N233/'2016 Hourly Load - RC2016'!$C$7</f>
        <v>0.82754907398862332</v>
      </c>
      <c r="O232" s="21">
        <f>+'2016 Hourly Load - RC2016'!O233/'2016 Hourly Load - RC2016'!$C$7</f>
        <v>0.8633213627272488</v>
      </c>
      <c r="P232" s="21">
        <f>+'2016 Hourly Load - RC2016'!P233/'2016 Hourly Load - RC2016'!$C$7</f>
        <v>0.8804097682631884</v>
      </c>
      <c r="Q232" s="21">
        <f>+'2016 Hourly Load - RC2016'!Q233/'2016 Hourly Load - RC2016'!$C$7</f>
        <v>0.88376866861423309</v>
      </c>
      <c r="R232" s="21">
        <f>+'2016 Hourly Load - RC2016'!R233/'2016 Hourly Load - RC2016'!$C$7</f>
        <v>0.88078764455268088</v>
      </c>
      <c r="S232" s="21">
        <f>+'2016 Hourly Load - RC2016'!S233/'2016 Hourly Load - RC2016'!$C$7</f>
        <v>0.86898950706963651</v>
      </c>
      <c r="T232" s="21">
        <f>+'2016 Hourly Load - RC2016'!T233/'2016 Hourly Load - RC2016'!$C$7</f>
        <v>0.83712193998910067</v>
      </c>
      <c r="U232" s="21">
        <f>+'2016 Hourly Load - RC2016'!U233/'2016 Hourly Load - RC2016'!$C$7</f>
        <v>0.79601739694319174</v>
      </c>
      <c r="V232" s="21">
        <f>+'2016 Hourly Load - RC2016'!V233/'2016 Hourly Load - RC2016'!$C$7</f>
        <v>0.77695563745101348</v>
      </c>
      <c r="W232" s="21">
        <f>+'2016 Hourly Load - RC2016'!W233/'2016 Hourly Load - RC2016'!$C$7</f>
        <v>0.7364808882209255</v>
      </c>
      <c r="X232" s="21">
        <f>+'2016 Hourly Load - RC2016'!X233/'2016 Hourly Load - RC2016'!$C$7</f>
        <v>0.67715431077059951</v>
      </c>
      <c r="Y232" s="21">
        <f>+'2016 Hourly Load - RC2016'!Y233/'2016 Hourly Load - RC2016'!$C$7</f>
        <v>0.61598033812719899</v>
      </c>
      <c r="AA232" s="22">
        <f t="shared" si="4"/>
        <v>0.88376866861423309</v>
      </c>
    </row>
    <row r="233" spans="1:27" x14ac:dyDescent="0.2">
      <c r="A233" s="49">
        <v>42593</v>
      </c>
      <c r="B233" s="21">
        <f>+'2016 Hourly Load - RC2016'!B234/'2016 Hourly Load - RC2016'!$C$7</f>
        <v>0.55887903215944024</v>
      </c>
      <c r="C233" s="21">
        <f>+'2016 Hourly Load - RC2016'!C234/'2016 Hourly Load - RC2016'!$C$7</f>
        <v>0.51718668155209857</v>
      </c>
      <c r="D233" s="21">
        <f>+'2016 Hourly Load - RC2016'!D234/'2016 Hourly Load - RC2016'!$C$7</f>
        <v>0.48842609729627884</v>
      </c>
      <c r="E233" s="21">
        <f>+'2016 Hourly Load - RC2016'!E234/'2016 Hourly Load - RC2016'!$C$7</f>
        <v>0.47087584296207058</v>
      </c>
      <c r="F233" s="21">
        <f>+'2016 Hourly Load - RC2016'!F234/'2016 Hourly Load - RC2016'!$C$7</f>
        <v>0.46520769861968275</v>
      </c>
      <c r="G233" s="21">
        <f>+'2016 Hourly Load - RC2016'!G234/'2016 Hourly Load - RC2016'!$C$7</f>
        <v>0.48049069521693583</v>
      </c>
      <c r="H233" s="21">
        <f>+'2016 Hourly Load - RC2016'!H234/'2016 Hourly Load - RC2016'!$C$7</f>
        <v>0.51206435851675547</v>
      </c>
      <c r="I233" s="21">
        <f>+'2016 Hourly Load - RC2016'!I234/'2016 Hourly Load - RC2016'!$C$7</f>
        <v>0.53549268846529186</v>
      </c>
      <c r="J233" s="21">
        <f>+'2016 Hourly Load - RC2016'!J234/'2016 Hourly Load - RC2016'!$C$7</f>
        <v>0.58978091538905086</v>
      </c>
      <c r="K233" s="21">
        <f>+'2016 Hourly Load - RC2016'!K234/'2016 Hourly Load - RC2016'!$C$7</f>
        <v>0.66518822827000301</v>
      </c>
      <c r="L233" s="21">
        <f>+'2016 Hourly Load - RC2016'!L234/'2016 Hourly Load - RC2016'!$C$7</f>
        <v>0.73467547928223909</v>
      </c>
      <c r="M233" s="21">
        <f>+'2016 Hourly Load - RC2016'!M234/'2016 Hourly Load - RC2016'!$C$7</f>
        <v>0.80344896396987808</v>
      </c>
      <c r="N233" s="21">
        <f>+'2016 Hourly Load - RC2016'!N234/'2016 Hourly Load - RC2016'!$C$7</f>
        <v>0.8552180156303536</v>
      </c>
      <c r="O233" s="21">
        <f>+'2016 Hourly Load - RC2016'!O234/'2016 Hourly Load - RC2016'!$C$7</f>
        <v>0.88788332154426275</v>
      </c>
      <c r="P233" s="21">
        <f>+'2016 Hourly Load - RC2016'!P234/'2016 Hourly Load - RC2016'!$C$7</f>
        <v>0.89619659991309808</v>
      </c>
      <c r="Q233" s="21">
        <f>+'2016 Hourly Load - RC2016'!Q234/'2016 Hourly Load - RC2016'!$C$7</f>
        <v>0.89388735592175494</v>
      </c>
      <c r="R233" s="21">
        <f>+'2016 Hourly Load - RC2016'!R234/'2016 Hourly Load - RC2016'!$C$7</f>
        <v>0.89510495729900863</v>
      </c>
      <c r="S233" s="21">
        <f>+'2016 Hourly Load - RC2016'!S234/'2016 Hourly Load - RC2016'!$C$7</f>
        <v>0.88721154147405379</v>
      </c>
      <c r="T233" s="21">
        <f>+'2016 Hourly Load - RC2016'!T234/'2016 Hourly Load - RC2016'!$C$7</f>
        <v>0.86340533523602492</v>
      </c>
      <c r="U233" s="21">
        <f>+'2016 Hourly Load - RC2016'!U234/'2016 Hourly Load - RC2016'!$C$7</f>
        <v>0.82658339013769799</v>
      </c>
      <c r="V233" s="21">
        <f>+'2016 Hourly Load - RC2016'!V234/'2016 Hourly Load - RC2016'!$C$7</f>
        <v>0.81172025608432552</v>
      </c>
      <c r="W233" s="21">
        <f>+'2016 Hourly Load - RC2016'!W234/'2016 Hourly Load - RC2016'!$C$7</f>
        <v>0.76435976113459603</v>
      </c>
      <c r="X233" s="21">
        <f>+'2016 Hourly Load - RC2016'!X234/'2016 Hourly Load - RC2016'!$C$7</f>
        <v>0.70599886753519536</v>
      </c>
      <c r="Y233" s="21">
        <f>+'2016 Hourly Load - RC2016'!Y234/'2016 Hourly Load - RC2016'!$C$7</f>
        <v>0.63819106669848169</v>
      </c>
      <c r="AA233" s="22">
        <f t="shared" si="4"/>
        <v>0.89619659991309808</v>
      </c>
    </row>
    <row r="234" spans="1:27" x14ac:dyDescent="0.2">
      <c r="A234" s="49">
        <v>42594</v>
      </c>
      <c r="B234" s="21">
        <f>+'2016 Hourly Load - RC2016'!B235/'2016 Hourly Load - RC2016'!$C$7</f>
        <v>0.5788225029937677</v>
      </c>
      <c r="C234" s="21">
        <f>+'2016 Hourly Load - RC2016'!C235/'2016 Hourly Load - RC2016'!$C$7</f>
        <v>0.53801186372857535</v>
      </c>
      <c r="D234" s="21">
        <f>+'2016 Hourly Load - RC2016'!D235/'2016 Hourly Load - RC2016'!$C$7</f>
        <v>0.50538854406905431</v>
      </c>
      <c r="E234" s="21">
        <f>+'2016 Hourly Load - RC2016'!E235/'2016 Hourly Load - RC2016'!$C$7</f>
        <v>0.48536110072595057</v>
      </c>
      <c r="F234" s="21">
        <f>+'2016 Hourly Load - RC2016'!F235/'2016 Hourly Load - RC2016'!$C$7</f>
        <v>0.47876925878702548</v>
      </c>
      <c r="G234" s="21">
        <f>+'2016 Hourly Load - RC2016'!G235/'2016 Hourly Load - RC2016'!$C$7</f>
        <v>0.49153308012099506</v>
      </c>
      <c r="H234" s="21">
        <f>+'2016 Hourly Load - RC2016'!H235/'2016 Hourly Load - RC2016'!$C$7</f>
        <v>0.52306475716642675</v>
      </c>
      <c r="I234" s="21">
        <f>+'2016 Hourly Load - RC2016'!I235/'2016 Hourly Load - RC2016'!$C$7</f>
        <v>0.54855041357997791</v>
      </c>
      <c r="J234" s="21">
        <f>+'2016 Hourly Load - RC2016'!J235/'2016 Hourly Load - RC2016'!$C$7</f>
        <v>0.60355240682833389</v>
      </c>
      <c r="K234" s="21">
        <f>+'2016 Hourly Load - RC2016'!K235/'2016 Hourly Load - RC2016'!$C$7</f>
        <v>0.67467712176170413</v>
      </c>
      <c r="L234" s="21">
        <f>+'2016 Hourly Load - RC2016'!L235/'2016 Hourly Load - RC2016'!$C$7</f>
        <v>0.73828629715961214</v>
      </c>
      <c r="M234" s="21">
        <f>+'2016 Hourly Load - RC2016'!M235/'2016 Hourly Load - RC2016'!$C$7</f>
        <v>0.79559753439931113</v>
      </c>
      <c r="N234" s="21">
        <f>+'2016 Hourly Load - RC2016'!N235/'2016 Hourly Load - RC2016'!$C$7</f>
        <v>0.83666009119083196</v>
      </c>
      <c r="O234" s="21">
        <f>+'2016 Hourly Load - RC2016'!O235/'2016 Hourly Load - RC2016'!$C$7</f>
        <v>0.86823375449065154</v>
      </c>
      <c r="P234" s="21">
        <f>+'2016 Hourly Load - RC2016'!P235/'2016 Hourly Load - RC2016'!$C$7</f>
        <v>0.87973798819297944</v>
      </c>
      <c r="Q234" s="21">
        <f>+'2016 Hourly Load - RC2016'!Q235/'2016 Hourly Load - RC2016'!$C$7</f>
        <v>0.87885627685083012</v>
      </c>
      <c r="R234" s="21">
        <f>+'2016 Hourly Load - RC2016'!R235/'2016 Hourly Load - RC2016'!$C$7</f>
        <v>0.88570003631608374</v>
      </c>
      <c r="S234" s="21">
        <f>+'2016 Hourly Load - RC2016'!S235/'2016 Hourly Load - RC2016'!$C$7</f>
        <v>0.88112353458778525</v>
      </c>
      <c r="T234" s="21">
        <f>+'2016 Hourly Load - RC2016'!T235/'2016 Hourly Load - RC2016'!$C$7</f>
        <v>0.86508478541154721</v>
      </c>
      <c r="U234" s="21">
        <f>+'2016 Hourly Load - RC2016'!U235/'2016 Hourly Load - RC2016'!$C$7</f>
        <v>0.82994229048874257</v>
      </c>
      <c r="V234" s="21">
        <f>+'2016 Hourly Load - RC2016'!V235/'2016 Hourly Load - RC2016'!$C$7</f>
        <v>0.80810943820695247</v>
      </c>
      <c r="W234" s="21">
        <f>+'2016 Hourly Load - RC2016'!W235/'2016 Hourly Load - RC2016'!$C$7</f>
        <v>0.76414982986265578</v>
      </c>
      <c r="X234" s="21">
        <f>+'2016 Hourly Load - RC2016'!X235/'2016 Hourly Load - RC2016'!$C$7</f>
        <v>0.70263996718415078</v>
      </c>
      <c r="Y234" s="21">
        <f>+'2016 Hourly Load - RC2016'!Y235/'2016 Hourly Load - RC2016'!$C$7</f>
        <v>0.6415919533039145</v>
      </c>
      <c r="AA234" s="22">
        <f t="shared" si="4"/>
        <v>0.88570003631608374</v>
      </c>
    </row>
    <row r="235" spans="1:27" x14ac:dyDescent="0.2">
      <c r="A235" s="49">
        <v>42595</v>
      </c>
      <c r="B235" s="21">
        <f>+'2016 Hourly Load - RC2016'!B236/'2016 Hourly Load - RC2016'!$C$7</f>
        <v>0.58138366451143919</v>
      </c>
      <c r="C235" s="21">
        <f>+'2016 Hourly Load - RC2016'!C236/'2016 Hourly Load - RC2016'!$C$7</f>
        <v>0.54347007679902282</v>
      </c>
      <c r="D235" s="21">
        <f>+'2016 Hourly Load - RC2016'!D236/'2016 Hourly Load - RC2016'!$C$7</f>
        <v>0.51395373996421811</v>
      </c>
      <c r="E235" s="21">
        <f>+'2016 Hourly Load - RC2016'!E236/'2016 Hourly Load - RC2016'!$C$7</f>
        <v>0.48951773991036834</v>
      </c>
      <c r="F235" s="21">
        <f>+'2016 Hourly Load - RC2016'!F236/'2016 Hourly Load - RC2016'!$C$7</f>
        <v>0.4831358292433835</v>
      </c>
      <c r="G235" s="21">
        <f>+'2016 Hourly Load - RC2016'!G236/'2016 Hourly Load - RC2016'!$C$7</f>
        <v>0.49657143064756204</v>
      </c>
      <c r="H235" s="21">
        <f>+'2016 Hourly Load - RC2016'!H236/'2016 Hourly Load - RC2016'!$C$7</f>
        <v>0.52940468157902343</v>
      </c>
      <c r="I235" s="21">
        <f>+'2016 Hourly Load - RC2016'!I236/'2016 Hourly Load - RC2016'!$C$7</f>
        <v>0.55564609057155967</v>
      </c>
      <c r="J235" s="21">
        <f>+'2016 Hourly Load - RC2016'!J236/'2016 Hourly Load - RC2016'!$C$7</f>
        <v>0.61547650307454238</v>
      </c>
      <c r="K235" s="21">
        <f>+'2016 Hourly Load - RC2016'!K236/'2016 Hourly Load - RC2016'!$C$7</f>
        <v>0.68760888811322607</v>
      </c>
      <c r="L235" s="21">
        <f>+'2016 Hourly Load - RC2016'!L236/'2016 Hourly Load - RC2016'!$C$7</f>
        <v>0.75281354117788002</v>
      </c>
      <c r="M235" s="21">
        <f>+'2016 Hourly Load - RC2016'!M236/'2016 Hourly Load - RC2016'!$C$7</f>
        <v>0.81990757568999673</v>
      </c>
      <c r="N235" s="21">
        <f>+'2016 Hourly Load - RC2016'!N236/'2016 Hourly Load - RC2016'!$C$7</f>
        <v>0.86793985070993518</v>
      </c>
      <c r="O235" s="21">
        <f>+'2016 Hourly Load - RC2016'!O236/'2016 Hourly Load - RC2016'!$C$7</f>
        <v>0.90106700542211282</v>
      </c>
      <c r="P235" s="21">
        <f>+'2016 Hourly Load - RC2016'!P236/'2016 Hourly Load - RC2016'!$C$7</f>
        <v>0.91773554841417193</v>
      </c>
      <c r="Q235" s="21">
        <f>+'2016 Hourly Load - RC2016'!Q236/'2016 Hourly Load - RC2016'!$C$7</f>
        <v>0.92634273056372385</v>
      </c>
      <c r="R235" s="21">
        <f>+'2016 Hourly Load - RC2016'!R236/'2016 Hourly Load - RC2016'!$C$7</f>
        <v>0.92630074430933573</v>
      </c>
      <c r="S235" s="21">
        <f>+'2016 Hourly Load - RC2016'!S236/'2016 Hourly Load - RC2016'!$C$7</f>
        <v>0.9061053559486798</v>
      </c>
      <c r="T235" s="21">
        <f>+'2016 Hourly Load - RC2016'!T236/'2016 Hourly Load - RC2016'!$C$7</f>
        <v>0.87490956893835281</v>
      </c>
      <c r="U235" s="21">
        <f>+'2016 Hourly Load - RC2016'!U236/'2016 Hourly Load - RC2016'!$C$7</f>
        <v>0.83422488843632459</v>
      </c>
      <c r="V235" s="21">
        <f>+'2016 Hourly Load - RC2016'!V236/'2016 Hourly Load - RC2016'!$C$7</f>
        <v>0.817220455409161</v>
      </c>
      <c r="W235" s="21">
        <f>+'2016 Hourly Load - RC2016'!W236/'2016 Hourly Load - RC2016'!$C$7</f>
        <v>0.7774594725036702</v>
      </c>
      <c r="X235" s="21">
        <f>+'2016 Hourly Load - RC2016'!X236/'2016 Hourly Load - RC2016'!$C$7</f>
        <v>0.715067898483016</v>
      </c>
      <c r="Y235" s="21">
        <f>+'2016 Hourly Load - RC2016'!Y236/'2016 Hourly Load - RC2016'!$C$7</f>
        <v>0.65301221449746616</v>
      </c>
      <c r="AA235" s="22">
        <f t="shared" si="4"/>
        <v>0.92634273056372385</v>
      </c>
    </row>
    <row r="236" spans="1:27" x14ac:dyDescent="0.2">
      <c r="A236" s="49">
        <v>42596</v>
      </c>
      <c r="B236" s="21">
        <f>+'2016 Hourly Load - RC2016'!B237/'2016 Hourly Load - RC2016'!$C$7</f>
        <v>0.5972124824157371</v>
      </c>
      <c r="C236" s="21">
        <f>+'2016 Hourly Load - RC2016'!C237/'2016 Hourly Load - RC2016'!$C$7</f>
        <v>0.558753073396276</v>
      </c>
      <c r="D236" s="21">
        <f>+'2016 Hourly Load - RC2016'!D237/'2016 Hourly Load - RC2016'!$C$7</f>
        <v>0.53158796680720244</v>
      </c>
      <c r="E236" s="21">
        <f>+'2016 Hourly Load - RC2016'!E237/'2016 Hourly Load - RC2016'!$C$7</f>
        <v>0.51386976745544199</v>
      </c>
      <c r="F236" s="21">
        <f>+'2016 Hourly Load - RC2016'!F237/'2016 Hourly Load - RC2016'!$C$7</f>
        <v>0.50593436537609904</v>
      </c>
      <c r="G236" s="21">
        <f>+'2016 Hourly Load - RC2016'!G237/'2016 Hourly Load - RC2016'!$C$7</f>
        <v>0.51609503893800901</v>
      </c>
      <c r="H236" s="21">
        <f>+'2016 Hourly Load - RC2016'!H237/'2016 Hourly Load - RC2016'!$C$7</f>
        <v>0.54771068849221671</v>
      </c>
      <c r="I236" s="21">
        <f>+'2016 Hourly Load - RC2016'!I237/'2016 Hourly Load - RC2016'!$C$7</f>
        <v>0.5716008672390217</v>
      </c>
      <c r="J236" s="21">
        <f>+'2016 Hourly Load - RC2016'!J237/'2016 Hourly Load - RC2016'!$C$7</f>
        <v>0.62903806324188505</v>
      </c>
      <c r="K236" s="21">
        <f>+'2016 Hourly Load - RC2016'!K237/'2016 Hourly Load - RC2016'!$C$7</f>
        <v>0.70289188471047914</v>
      </c>
      <c r="L236" s="21">
        <f>+'2016 Hourly Load - RC2016'!L237/'2016 Hourly Load - RC2016'!$C$7</f>
        <v>0.76969201544187948</v>
      </c>
      <c r="M236" s="21">
        <f>+'2016 Hourly Load - RC2016'!M237/'2016 Hourly Load - RC2016'!$C$7</f>
        <v>0.82183894339184749</v>
      </c>
      <c r="N236" s="21">
        <f>+'2016 Hourly Load - RC2016'!N237/'2016 Hourly Load - RC2016'!$C$7</f>
        <v>0.86642834555196513</v>
      </c>
      <c r="O236" s="21">
        <f>+'2016 Hourly Load - RC2016'!O237/'2016 Hourly Load - RC2016'!$C$7</f>
        <v>0.88994064800927752</v>
      </c>
      <c r="P236" s="21">
        <f>+'2016 Hourly Load - RC2016'!P237/'2016 Hourly Load - RC2016'!$C$7</f>
        <v>0.8932155758515461</v>
      </c>
      <c r="Q236" s="21">
        <f>+'2016 Hourly Load - RC2016'!Q237/'2016 Hourly Load - RC2016'!$C$7</f>
        <v>0.86311143145530844</v>
      </c>
      <c r="R236" s="21">
        <f>+'2016 Hourly Load - RC2016'!R237/'2016 Hourly Load - RC2016'!$C$7</f>
        <v>0.81831209802325056</v>
      </c>
      <c r="S236" s="21">
        <f>+'2016 Hourly Load - RC2016'!S237/'2016 Hourly Load - RC2016'!$C$7</f>
        <v>0.78384138317065499</v>
      </c>
      <c r="T236" s="21">
        <f>+'2016 Hourly Load - RC2016'!T237/'2016 Hourly Load - RC2016'!$C$7</f>
        <v>0.75491285389728302</v>
      </c>
      <c r="U236" s="21">
        <f>+'2016 Hourly Load - RC2016'!U237/'2016 Hourly Load - RC2016'!$C$7</f>
        <v>0.73026692257149295</v>
      </c>
      <c r="V236" s="21">
        <f>+'2016 Hourly Load - RC2016'!V237/'2016 Hourly Load - RC2016'!$C$7</f>
        <v>0.72522857204492597</v>
      </c>
      <c r="W236" s="21">
        <f>+'2016 Hourly Load - RC2016'!W237/'2016 Hourly Load - RC2016'!$C$7</f>
        <v>0.69147162351692726</v>
      </c>
      <c r="X236" s="21">
        <f>+'2016 Hourly Load - RC2016'!X237/'2016 Hourly Load - RC2016'!$C$7</f>
        <v>0.64537071619883957</v>
      </c>
      <c r="Y236" s="21">
        <f>+'2016 Hourly Load - RC2016'!Y237/'2016 Hourly Load - RC2016'!$C$7</f>
        <v>0.58713578136260325</v>
      </c>
      <c r="AA236" s="22">
        <f t="shared" si="4"/>
        <v>0.8932155758515461</v>
      </c>
    </row>
    <row r="237" spans="1:27" x14ac:dyDescent="0.2">
      <c r="A237" s="49">
        <v>42597</v>
      </c>
      <c r="B237" s="21">
        <f>+'2016 Hourly Load - RC2016'!B238/'2016 Hourly Load - RC2016'!$C$7</f>
        <v>0.53671028984254554</v>
      </c>
      <c r="C237" s="21">
        <f>+'2016 Hourly Load - RC2016'!C238/'2016 Hourly Load - RC2016'!$C$7</f>
        <v>0.5023655337531141</v>
      </c>
      <c r="D237" s="21">
        <f>+'2016 Hourly Load - RC2016'!D238/'2016 Hourly Load - RC2016'!$C$7</f>
        <v>0.47566227596230914</v>
      </c>
      <c r="E237" s="21">
        <f>+'2016 Hourly Load - RC2016'!E238/'2016 Hourly Load - RC2016'!$C$7</f>
        <v>0.46340228968099623</v>
      </c>
      <c r="F237" s="21">
        <f>+'2016 Hourly Load - RC2016'!F238/'2016 Hourly Load - RC2016'!$C$7</f>
        <v>0.46016934809311577</v>
      </c>
      <c r="G237" s="21">
        <f>+'2016 Hourly Load - RC2016'!G238/'2016 Hourly Load - RC2016'!$C$7</f>
        <v>0.47658597355884641</v>
      </c>
      <c r="H237" s="21">
        <f>+'2016 Hourly Load - RC2016'!H238/'2016 Hourly Load - RC2016'!$C$7</f>
        <v>0.51282011109574055</v>
      </c>
      <c r="I237" s="21">
        <f>+'2016 Hourly Load - RC2016'!I238/'2016 Hourly Load - RC2016'!$C$7</f>
        <v>0.54309220050953033</v>
      </c>
      <c r="J237" s="21">
        <f>+'2016 Hourly Load - RC2016'!J238/'2016 Hourly Load - RC2016'!$C$7</f>
        <v>0.60208288792475184</v>
      </c>
      <c r="K237" s="21">
        <f>+'2016 Hourly Load - RC2016'!K238/'2016 Hourly Load - RC2016'!$C$7</f>
        <v>0.66569206332265973</v>
      </c>
      <c r="L237" s="21">
        <f>+'2016 Hourly Load - RC2016'!L238/'2016 Hourly Load - RC2016'!$C$7</f>
        <v>0.72627822840462741</v>
      </c>
      <c r="M237" s="21">
        <f>+'2016 Hourly Load - RC2016'!M238/'2016 Hourly Load - RC2016'!$C$7</f>
        <v>0.76973400169626749</v>
      </c>
      <c r="N237" s="21">
        <f>+'2016 Hourly Load - RC2016'!N238/'2016 Hourly Load - RC2016'!$C$7</f>
        <v>0.80252526637334087</v>
      </c>
      <c r="O237" s="21">
        <f>+'2016 Hourly Load - RC2016'!O238/'2016 Hourly Load - RC2016'!$C$7</f>
        <v>0.79563952065369925</v>
      </c>
      <c r="P237" s="21">
        <f>+'2016 Hourly Load - RC2016'!P238/'2016 Hourly Load - RC2016'!$C$7</f>
        <v>0.73761451708940318</v>
      </c>
      <c r="Q237" s="21">
        <f>+'2016 Hourly Load - RC2016'!Q238/'2016 Hourly Load - RC2016'!$C$7</f>
        <v>0.70041469570158377</v>
      </c>
      <c r="R237" s="21">
        <f>+'2016 Hourly Load - RC2016'!R238/'2016 Hourly Load - RC2016'!$C$7</f>
        <v>0.67547486059507722</v>
      </c>
      <c r="S237" s="21">
        <f>+'2016 Hourly Load - RC2016'!S238/'2016 Hourly Load - RC2016'!$C$7</f>
        <v>0.65821851004158538</v>
      </c>
      <c r="T237" s="21">
        <f>+'2016 Hourly Load - RC2016'!T238/'2016 Hourly Load - RC2016'!$C$7</f>
        <v>0.63659558903173552</v>
      </c>
      <c r="U237" s="21">
        <f>+'2016 Hourly Load - RC2016'!U238/'2016 Hourly Load - RC2016'!$C$7</f>
        <v>0.61585437936403487</v>
      </c>
      <c r="V237" s="21">
        <f>+'2016 Hourly Load - RC2016'!V238/'2016 Hourly Load - RC2016'!$C$7</f>
        <v>0.61866745840803472</v>
      </c>
      <c r="W237" s="21">
        <f>+'2016 Hourly Load - RC2016'!W238/'2016 Hourly Load - RC2016'!$C$7</f>
        <v>0.59687659238063262</v>
      </c>
      <c r="X237" s="21">
        <f>+'2016 Hourly Load - RC2016'!X238/'2016 Hourly Load - RC2016'!$C$7</f>
        <v>0.56614265416857423</v>
      </c>
      <c r="Y237" s="21">
        <f>+'2016 Hourly Load - RC2016'!Y238/'2016 Hourly Load - RC2016'!$C$7</f>
        <v>0.5267175612981877</v>
      </c>
      <c r="AA237" s="22">
        <f t="shared" si="4"/>
        <v>0.80252526637334087</v>
      </c>
    </row>
    <row r="238" spans="1:27" x14ac:dyDescent="0.2">
      <c r="A238" s="49">
        <v>42598</v>
      </c>
      <c r="B238" s="21">
        <f>+'2016 Hourly Load - RC2016'!B239/'2016 Hourly Load - RC2016'!$C$7</f>
        <v>0.48586493577860729</v>
      </c>
      <c r="C238" s="21">
        <f>+'2016 Hourly Load - RC2016'!C239/'2016 Hourly Load - RC2016'!$C$7</f>
        <v>0.45869982918953373</v>
      </c>
      <c r="D238" s="21">
        <f>+'2016 Hourly Load - RC2016'!D239/'2016 Hourly Load - RC2016'!$C$7</f>
        <v>0.44018389100440014</v>
      </c>
      <c r="E238" s="21">
        <f>+'2016 Hourly Load - RC2016'!E239/'2016 Hourly Load - RC2016'!$C$7</f>
        <v>0.42779794595992304</v>
      </c>
      <c r="F238" s="21">
        <f>+'2016 Hourly Load - RC2016'!F239/'2016 Hourly Load - RC2016'!$C$7</f>
        <v>0.42145802154732626</v>
      </c>
      <c r="G238" s="21">
        <f>+'2016 Hourly Load - RC2016'!G239/'2016 Hourly Load - RC2016'!$C$7</f>
        <v>0.42376726553866945</v>
      </c>
      <c r="H238" s="21">
        <f>+'2016 Hourly Load - RC2016'!H239/'2016 Hourly Load - RC2016'!$C$7</f>
        <v>0.43539745800416157</v>
      </c>
      <c r="I238" s="21">
        <f>+'2016 Hourly Load - RC2016'!I239/'2016 Hourly Load - RC2016'!$C$7</f>
        <v>0.45437524498756382</v>
      </c>
      <c r="J238" s="21">
        <f>+'2016 Hourly Load - RC2016'!J239/'2016 Hourly Load - RC2016'!$C$7</f>
        <v>0.52037763688559102</v>
      </c>
      <c r="K238" s="21">
        <f>+'2016 Hourly Load - RC2016'!K239/'2016 Hourly Load - RC2016'!$C$7</f>
        <v>0.61224356148666181</v>
      </c>
      <c r="L238" s="21">
        <f>+'2016 Hourly Load - RC2016'!L239/'2016 Hourly Load - RC2016'!$C$7</f>
        <v>0.68786080563955443</v>
      </c>
      <c r="M238" s="21">
        <f>+'2016 Hourly Load - RC2016'!M239/'2016 Hourly Load - RC2016'!$C$7</f>
        <v>0.74273684012474606</v>
      </c>
      <c r="N238" s="21">
        <f>+'2016 Hourly Load - RC2016'!N239/'2016 Hourly Load - RC2016'!$C$7</f>
        <v>0.79362418044307248</v>
      </c>
      <c r="O238" s="21">
        <f>+'2016 Hourly Load - RC2016'!O239/'2016 Hourly Load - RC2016'!$C$7</f>
        <v>0.80260923888211688</v>
      </c>
      <c r="P238" s="21">
        <f>+'2016 Hourly Load - RC2016'!P239/'2016 Hourly Load - RC2016'!$C$7</f>
        <v>0.82775900526056356</v>
      </c>
      <c r="Q238" s="21">
        <f>+'2016 Hourly Load - RC2016'!Q239/'2016 Hourly Load - RC2016'!$C$7</f>
        <v>0.80873923202277331</v>
      </c>
      <c r="R238" s="21">
        <f>+'2016 Hourly Load - RC2016'!R239/'2016 Hourly Load - RC2016'!$C$7</f>
        <v>0.77418454466140163</v>
      </c>
      <c r="S238" s="21">
        <f>+'2016 Hourly Load - RC2016'!S239/'2016 Hourly Load - RC2016'!$C$7</f>
        <v>0.73816033839644779</v>
      </c>
      <c r="T238" s="21">
        <f>+'2016 Hourly Load - RC2016'!T239/'2016 Hourly Load - RC2016'!$C$7</f>
        <v>0.70385756856140447</v>
      </c>
      <c r="U238" s="21">
        <f>+'2016 Hourly Load - RC2016'!U239/'2016 Hourly Load - RC2016'!$C$7</f>
        <v>0.6745511629985399</v>
      </c>
      <c r="V238" s="21">
        <f>+'2016 Hourly Load - RC2016'!V239/'2016 Hourly Load - RC2016'!$C$7</f>
        <v>0.6664478159016447</v>
      </c>
      <c r="W238" s="21">
        <f>+'2016 Hourly Load - RC2016'!W239/'2016 Hourly Load - RC2016'!$C$7</f>
        <v>0.64276756842678007</v>
      </c>
      <c r="X238" s="21">
        <f>+'2016 Hourly Load - RC2016'!X239/'2016 Hourly Load - RC2016'!$C$7</f>
        <v>0.60762507350397554</v>
      </c>
      <c r="Y238" s="21">
        <f>+'2016 Hourly Load - RC2016'!Y239/'2016 Hourly Load - RC2016'!$C$7</f>
        <v>0.55976074350158933</v>
      </c>
      <c r="AA238" s="22">
        <f t="shared" si="4"/>
        <v>0.82775900526056356</v>
      </c>
    </row>
    <row r="239" spans="1:27" x14ac:dyDescent="0.2">
      <c r="A239" s="49">
        <v>42599</v>
      </c>
      <c r="B239" s="21">
        <f>+'2016 Hourly Load - RC2016'!B240/'2016 Hourly Load - RC2016'!$C$7</f>
        <v>0.51609503893800901</v>
      </c>
      <c r="C239" s="21">
        <f>+'2016 Hourly Load - RC2016'!C240/'2016 Hourly Load - RC2016'!$C$7</f>
        <v>0.48363966429604022</v>
      </c>
      <c r="D239" s="21">
        <f>+'2016 Hourly Load - RC2016'!D240/'2016 Hourly Load - RC2016'!$C$7</f>
        <v>0.45932962300535457</v>
      </c>
      <c r="E239" s="21">
        <f>+'2016 Hourly Load - RC2016'!E240/'2016 Hourly Load - RC2016'!$C$7</f>
        <v>0.44228320372380303</v>
      </c>
      <c r="F239" s="21">
        <f>+'2016 Hourly Load - RC2016'!F240/'2016 Hourly Load - RC2016'!$C$7</f>
        <v>0.43510355422344515</v>
      </c>
      <c r="G239" s="21">
        <f>+'2016 Hourly Load - RC2016'!G240/'2016 Hourly Load - RC2016'!$C$7</f>
        <v>0.43543944425854963</v>
      </c>
      <c r="H239" s="21">
        <f>+'2016 Hourly Load - RC2016'!H240/'2016 Hourly Load - RC2016'!$C$7</f>
        <v>0.4432069013203403</v>
      </c>
      <c r="I239" s="21">
        <f>+'2016 Hourly Load - RC2016'!I240/'2016 Hourly Load - RC2016'!$C$7</f>
        <v>0.45802804911932476</v>
      </c>
      <c r="J239" s="21">
        <f>+'2016 Hourly Load - RC2016'!J240/'2016 Hourly Load - RC2016'!$C$7</f>
        <v>0.52046160939436714</v>
      </c>
      <c r="K239" s="21">
        <f>+'2016 Hourly Load - RC2016'!K240/'2016 Hourly Load - RC2016'!$C$7</f>
        <v>0.60800294979346803</v>
      </c>
      <c r="L239" s="21">
        <f>+'2016 Hourly Load - RC2016'!L240/'2016 Hourly Load - RC2016'!$C$7</f>
        <v>0.68660121800791263</v>
      </c>
      <c r="M239" s="21">
        <f>+'2016 Hourly Load - RC2016'!M240/'2016 Hourly Load - RC2016'!$C$7</f>
        <v>0.74924470955489519</v>
      </c>
      <c r="N239" s="21">
        <f>+'2016 Hourly Load - RC2016'!N240/'2016 Hourly Load - RC2016'!$C$7</f>
        <v>0.80067787118026623</v>
      </c>
      <c r="O239" s="21">
        <f>+'2016 Hourly Load - RC2016'!O240/'2016 Hourly Load - RC2016'!$C$7</f>
        <v>0.84341987814730923</v>
      </c>
      <c r="P239" s="21">
        <f>+'2016 Hourly Load - RC2016'!P240/'2016 Hourly Load - RC2016'!$C$7</f>
        <v>0.85047356888450298</v>
      </c>
      <c r="Q239" s="21">
        <f>+'2016 Hourly Load - RC2016'!Q240/'2016 Hourly Load - RC2016'!$C$7</f>
        <v>0.84249618055077202</v>
      </c>
      <c r="R239" s="21">
        <f>+'2016 Hourly Load - RC2016'!R240/'2016 Hourly Load - RC2016'!$C$7</f>
        <v>0.84656884722641368</v>
      </c>
      <c r="S239" s="21">
        <f>+'2016 Hourly Load - RC2016'!S240/'2016 Hourly Load - RC2016'!$C$7</f>
        <v>0.8450153558140554</v>
      </c>
      <c r="T239" s="21">
        <f>+'2016 Hourly Load - RC2016'!T240/'2016 Hourly Load - RC2016'!$C$7</f>
        <v>0.82633147261136963</v>
      </c>
      <c r="U239" s="21">
        <f>+'2016 Hourly Load - RC2016'!U240/'2016 Hourly Load - RC2016'!$C$7</f>
        <v>0.79555554814492313</v>
      </c>
      <c r="V239" s="21">
        <f>+'2016 Hourly Load - RC2016'!V240/'2016 Hourly Load - RC2016'!$C$7</f>
        <v>0.78581473712689365</v>
      </c>
      <c r="W239" s="21">
        <f>+'2016 Hourly Load - RC2016'!W240/'2016 Hourly Load - RC2016'!$C$7</f>
        <v>0.75054628344092489</v>
      </c>
      <c r="X239" s="21">
        <f>+'2016 Hourly Load - RC2016'!X240/'2016 Hourly Load - RC2016'!$C$7</f>
        <v>0.69037998090283781</v>
      </c>
      <c r="Y239" s="21">
        <f>+'2016 Hourly Load - RC2016'!Y240/'2016 Hourly Load - RC2016'!$C$7</f>
        <v>0.61988505978528841</v>
      </c>
      <c r="AA239" s="22">
        <f t="shared" si="4"/>
        <v>0.85047356888450298</v>
      </c>
    </row>
    <row r="240" spans="1:27" x14ac:dyDescent="0.2">
      <c r="A240" s="49">
        <v>42600</v>
      </c>
      <c r="B240" s="21">
        <f>+'2016 Hourly Load - RC2016'!B241/'2016 Hourly Load - RC2016'!$C$7</f>
        <v>0.56673046173000696</v>
      </c>
      <c r="C240" s="21">
        <f>+'2016 Hourly Load - RC2016'!C241/'2016 Hourly Load - RC2016'!$C$7</f>
        <v>0.52449228981562068</v>
      </c>
      <c r="D240" s="21">
        <f>+'2016 Hourly Load - RC2016'!D241/'2016 Hourly Load - RC2016'!$C$7</f>
        <v>0.49602560934051732</v>
      </c>
      <c r="E240" s="21">
        <f>+'2016 Hourly Load - RC2016'!E241/'2016 Hourly Load - RC2016'!$C$7</f>
        <v>0.47889521755018966</v>
      </c>
      <c r="F240" s="21">
        <f>+'2016 Hourly Load - RC2016'!F241/'2016 Hourly Load - RC2016'!$C$7</f>
        <v>0.47515844090965248</v>
      </c>
      <c r="G240" s="21">
        <f>+'2016 Hourly Load - RC2016'!G241/'2016 Hourly Load - RC2016'!$C$7</f>
        <v>0.49879670213012917</v>
      </c>
      <c r="H240" s="21">
        <f>+'2016 Hourly Load - RC2016'!H241/'2016 Hourly Load - RC2016'!$C$7</f>
        <v>0.53918747885144092</v>
      </c>
      <c r="I240" s="21">
        <f>+'2016 Hourly Load - RC2016'!I241/'2016 Hourly Load - RC2016'!$C$7</f>
        <v>0.55711560947514172</v>
      </c>
      <c r="J240" s="21">
        <f>+'2016 Hourly Load - RC2016'!J241/'2016 Hourly Load - RC2016'!$C$7</f>
        <v>0.60006754771412507</v>
      </c>
      <c r="K240" s="21">
        <f>+'2016 Hourly Load - RC2016'!K241/'2016 Hourly Load - RC2016'!$C$7</f>
        <v>0.67450917674415189</v>
      </c>
      <c r="L240" s="21">
        <f>+'2016 Hourly Load - RC2016'!L241/'2016 Hourly Load - RC2016'!$C$7</f>
        <v>0.74479416658976105</v>
      </c>
      <c r="M240" s="21">
        <f>+'2016 Hourly Load - RC2016'!M241/'2016 Hourly Load - RC2016'!$C$7</f>
        <v>0.80789950693501222</v>
      </c>
      <c r="N240" s="21">
        <f>+'2016 Hourly Load - RC2016'!N241/'2016 Hourly Load - RC2016'!$C$7</f>
        <v>0.854798153086473</v>
      </c>
      <c r="O240" s="21">
        <f>+'2016 Hourly Load - RC2016'!O241/'2016 Hourly Load - RC2016'!$C$7</f>
        <v>0.89233386450939689</v>
      </c>
      <c r="P240" s="21">
        <f>+'2016 Hourly Load - RC2016'!P241/'2016 Hourly Load - RC2016'!$C$7</f>
        <v>0.90921233877339613</v>
      </c>
      <c r="Q240" s="21">
        <f>+'2016 Hourly Load - RC2016'!Q241/'2016 Hourly Load - RC2016'!$C$7</f>
        <v>0.92289985770390315</v>
      </c>
      <c r="R240" s="21">
        <f>+'2016 Hourly Load - RC2016'!R241/'2016 Hourly Load - RC2016'!$C$7</f>
        <v>0.92508314293208216</v>
      </c>
      <c r="S240" s="21">
        <f>+'2016 Hourly Load - RC2016'!S241/'2016 Hourly Load - RC2016'!$C$7</f>
        <v>0.91614007074742565</v>
      </c>
      <c r="T240" s="21">
        <f>+'2016 Hourly Load - RC2016'!T241/'2016 Hourly Load - RC2016'!$C$7</f>
        <v>0.89674242122014292</v>
      </c>
      <c r="U240" s="21">
        <f>+'2016 Hourly Load - RC2016'!U241/'2016 Hourly Load - RC2016'!$C$7</f>
        <v>0.86193581633244276</v>
      </c>
      <c r="V240" s="21">
        <f>+'2016 Hourly Load - RC2016'!V241/'2016 Hourly Load - RC2016'!$C$7</f>
        <v>0.84812233863877173</v>
      </c>
      <c r="W240" s="21">
        <f>+'2016 Hourly Load - RC2016'!W241/'2016 Hourly Load - RC2016'!$C$7</f>
        <v>0.79689910828534105</v>
      </c>
      <c r="X240" s="21">
        <f>+'2016 Hourly Load - RC2016'!X241/'2016 Hourly Load - RC2016'!$C$7</f>
        <v>0.72338117685185133</v>
      </c>
      <c r="Y240" s="21">
        <f>+'2016 Hourly Load - RC2016'!Y241/'2016 Hourly Load - RC2016'!$C$7</f>
        <v>0.6587223450942421</v>
      </c>
      <c r="AA240" s="22">
        <f t="shared" si="4"/>
        <v>0.92508314293208216</v>
      </c>
    </row>
    <row r="241" spans="1:27" x14ac:dyDescent="0.2">
      <c r="A241" s="49">
        <v>42601</v>
      </c>
      <c r="B241" s="21">
        <f>+'2016 Hourly Load - RC2016'!B242/'2016 Hourly Load - RC2016'!$C$7</f>
        <v>0.5959528947840953</v>
      </c>
      <c r="C241" s="21">
        <f>+'2016 Hourly Load - RC2016'!C242/'2016 Hourly Load - RC2016'!$C$7</f>
        <v>0.55379869537848514</v>
      </c>
      <c r="D241" s="21">
        <f>+'2016 Hourly Load - RC2016'!D242/'2016 Hourly Load - RC2016'!$C$7</f>
        <v>0.52344263345591924</v>
      </c>
      <c r="E241" s="21">
        <f>+'2016 Hourly Load - RC2016'!E242/'2016 Hourly Load - RC2016'!$C$7</f>
        <v>0.50404498392863639</v>
      </c>
      <c r="F241" s="21">
        <f>+'2016 Hourly Load - RC2016'!F242/'2016 Hourly Load - RC2016'!$C$7</f>
        <v>0.49816690831430827</v>
      </c>
      <c r="G241" s="21">
        <f>+'2016 Hourly Load - RC2016'!G242/'2016 Hourly Load - RC2016'!$C$7</f>
        <v>0.51748058533281494</v>
      </c>
      <c r="H241" s="21">
        <f>+'2016 Hourly Load - RC2016'!H242/'2016 Hourly Load - RC2016'!$C$7</f>
        <v>0.55887903215944024</v>
      </c>
      <c r="I241" s="21">
        <f>+'2016 Hourly Load - RC2016'!I242/'2016 Hourly Load - RC2016'!$C$7</f>
        <v>0.57504374009884252</v>
      </c>
      <c r="J241" s="21">
        <f>+'2016 Hourly Load - RC2016'!J242/'2016 Hourly Load - RC2016'!$C$7</f>
        <v>0.62030492232916901</v>
      </c>
      <c r="K241" s="21">
        <f>+'2016 Hourly Load - RC2016'!K242/'2016 Hourly Load - RC2016'!$C$7</f>
        <v>0.69197545856958398</v>
      </c>
      <c r="L241" s="21">
        <f>+'2016 Hourly Load - RC2016'!L242/'2016 Hourly Load - RC2016'!$C$7</f>
        <v>0.75554264771310398</v>
      </c>
      <c r="M241" s="21">
        <f>+'2016 Hourly Load - RC2016'!M242/'2016 Hourly Load - RC2016'!$C$7</f>
        <v>0.81747237293548936</v>
      </c>
      <c r="N241" s="21">
        <f>+'2016 Hourly Load - RC2016'!N242/'2016 Hourly Load - RC2016'!$C$7</f>
        <v>0.8663863592975769</v>
      </c>
      <c r="O241" s="21">
        <f>+'2016 Hourly Load - RC2016'!O242/'2016 Hourly Load - RC2016'!$C$7</f>
        <v>0.89934556899220253</v>
      </c>
      <c r="P241" s="21">
        <f>+'2016 Hourly Load - RC2016'!P242/'2016 Hourly Load - RC2016'!$C$7</f>
        <v>0.91861725975632125</v>
      </c>
      <c r="Q241" s="21">
        <f>+'2016 Hourly Load - RC2016'!Q242/'2016 Hourly Load - RC2016'!$C$7</f>
        <v>0.94166771341536504</v>
      </c>
      <c r="R241" s="21">
        <f>+'2016 Hourly Load - RC2016'!R242/'2016 Hourly Load - RC2016'!$C$7</f>
        <v>0.95342386464402118</v>
      </c>
      <c r="S241" s="21">
        <f>+'2016 Hourly Load - RC2016'!S242/'2016 Hourly Load - RC2016'!$C$7</f>
        <v>0.94141579588903668</v>
      </c>
      <c r="T241" s="21">
        <f>+'2016 Hourly Load - RC2016'!T242/'2016 Hourly Load - RC2016'!$C$7</f>
        <v>0.91878520477387338</v>
      </c>
      <c r="U241" s="21">
        <f>+'2016 Hourly Load - RC2016'!U242/'2016 Hourly Load - RC2016'!$C$7</f>
        <v>0.8791921668859346</v>
      </c>
      <c r="V241" s="21">
        <f>+'2016 Hourly Load - RC2016'!V242/'2016 Hourly Load - RC2016'!$C$7</f>
        <v>0.86311143145530844</v>
      </c>
      <c r="W241" s="21">
        <f>+'2016 Hourly Load - RC2016'!W242/'2016 Hourly Load - RC2016'!$C$7</f>
        <v>0.8150791564353701</v>
      </c>
      <c r="X241" s="21">
        <f>+'2016 Hourly Load - RC2016'!X242/'2016 Hourly Load - RC2016'!$C$7</f>
        <v>0.74223300507208945</v>
      </c>
      <c r="Y241" s="21">
        <f>+'2016 Hourly Load - RC2016'!Y242/'2016 Hourly Load - RC2016'!$C$7</f>
        <v>0.67425725921782353</v>
      </c>
      <c r="AA241" s="22">
        <f t="shared" si="4"/>
        <v>0.95342386464402118</v>
      </c>
    </row>
    <row r="242" spans="1:27" x14ac:dyDescent="0.2">
      <c r="A242" s="49">
        <v>42602</v>
      </c>
      <c r="B242" s="21">
        <f>+'2016 Hourly Load - RC2016'!B243/'2016 Hourly Load - RC2016'!$C$7</f>
        <v>0.61262143777615441</v>
      </c>
      <c r="C242" s="21">
        <f>+'2016 Hourly Load - RC2016'!C243/'2016 Hourly Load - RC2016'!$C$7</f>
        <v>0.56987943080911141</v>
      </c>
      <c r="D242" s="21">
        <f>+'2016 Hourly Load - RC2016'!D243/'2016 Hourly Load - RC2016'!$C$7</f>
        <v>0.54015316270236635</v>
      </c>
      <c r="E242" s="21">
        <f>+'2016 Hourly Load - RC2016'!E243/'2016 Hourly Load - RC2016'!$C$7</f>
        <v>0.51777448911353141</v>
      </c>
      <c r="F242" s="21">
        <f>+'2016 Hourly Load - RC2016'!F243/'2016 Hourly Load - RC2016'!$C$7</f>
        <v>0.5105108671043973</v>
      </c>
      <c r="G242" s="21">
        <f>+'2016 Hourly Load - RC2016'!G243/'2016 Hourly Load - RC2016'!$C$7</f>
        <v>0.52751530013156078</v>
      </c>
      <c r="H242" s="21">
        <f>+'2016 Hourly Load - RC2016'!H243/'2016 Hourly Load - RC2016'!$C$7</f>
        <v>0.56673046173000696</v>
      </c>
      <c r="I242" s="21">
        <f>+'2016 Hourly Load - RC2016'!I243/'2016 Hourly Load - RC2016'!$C$7</f>
        <v>0.5224349633506058</v>
      </c>
      <c r="J242" s="21">
        <f>+'2016 Hourly Load - RC2016'!J243/'2016 Hourly Load - RC2016'!$C$7</f>
        <v>0.62462950653113902</v>
      </c>
      <c r="K242" s="21">
        <f>+'2016 Hourly Load - RC2016'!K243/'2016 Hourly Load - RC2016'!$C$7</f>
        <v>0.6967618915698226</v>
      </c>
      <c r="L242" s="21">
        <f>+'2016 Hourly Load - RC2016'!L243/'2016 Hourly Load - RC2016'!$C$7</f>
        <v>0.75965730064313353</v>
      </c>
      <c r="M242" s="21">
        <f>+'2016 Hourly Load - RC2016'!M243/'2016 Hourly Load - RC2016'!$C$7</f>
        <v>0.82519784374289207</v>
      </c>
      <c r="N242" s="21">
        <f>+'2016 Hourly Load - RC2016'!N243/'2016 Hourly Load - RC2016'!$C$7</f>
        <v>0.86689019435023362</v>
      </c>
      <c r="O242" s="21">
        <f>+'2016 Hourly Load - RC2016'!O243/'2016 Hourly Load - RC2016'!$C$7</f>
        <v>0.906903094782053</v>
      </c>
      <c r="P242" s="21">
        <f>+'2016 Hourly Load - RC2016'!P243/'2016 Hourly Load - RC2016'!$C$7</f>
        <v>0.92310978897584339</v>
      </c>
      <c r="Q242" s="21">
        <f>+'2016 Hourly Load - RC2016'!Q243/'2016 Hourly Load - RC2016'!$C$7</f>
        <v>0.92630074430933573</v>
      </c>
      <c r="R242" s="21">
        <f>+'2016 Hourly Load - RC2016'!R243/'2016 Hourly Load - RC2016'!$C$7</f>
        <v>0.92504115667769404</v>
      </c>
      <c r="S242" s="21">
        <f>+'2016 Hourly Load - RC2016'!S243/'2016 Hourly Load - RC2016'!$C$7</f>
        <v>0.91257123912444083</v>
      </c>
      <c r="T242" s="21">
        <f>+'2016 Hourly Load - RC2016'!T243/'2016 Hourly Load - RC2016'!$C$7</f>
        <v>0.8855320912985315</v>
      </c>
      <c r="U242" s="21">
        <f>+'2016 Hourly Load - RC2016'!U243/'2016 Hourly Load - RC2016'!$C$7</f>
        <v>0.85202706029686115</v>
      </c>
      <c r="V242" s="21">
        <f>+'2016 Hourly Load - RC2016'!V243/'2016 Hourly Load - RC2016'!$C$7</f>
        <v>0.83691200871716021</v>
      </c>
      <c r="W242" s="21">
        <f>+'2016 Hourly Load - RC2016'!W243/'2016 Hourly Load - RC2016'!$C$7</f>
        <v>0.79463185054838592</v>
      </c>
      <c r="X242" s="21">
        <f>+'2016 Hourly Load - RC2016'!X243/'2016 Hourly Load - RC2016'!$C$7</f>
        <v>0.72871343115913478</v>
      </c>
      <c r="Y242" s="21">
        <f>+'2016 Hourly Load - RC2016'!Y243/'2016 Hourly Load - RC2016'!$C$7</f>
        <v>0.66061172654170475</v>
      </c>
      <c r="AA242" s="22">
        <f t="shared" si="4"/>
        <v>0.92630074430933573</v>
      </c>
    </row>
    <row r="243" spans="1:27" x14ac:dyDescent="0.2">
      <c r="A243" s="49">
        <v>42603</v>
      </c>
      <c r="B243" s="21">
        <f>+'2016 Hourly Load - RC2016'!B244/'2016 Hourly Load - RC2016'!$C$7</f>
        <v>0.60720521096009494</v>
      </c>
      <c r="C243" s="21">
        <f>+'2016 Hourly Load - RC2016'!C244/'2016 Hourly Load - RC2016'!$C$7</f>
        <v>0.56500902530009656</v>
      </c>
      <c r="D243" s="21">
        <f>+'2016 Hourly Load - RC2016'!D244/'2016 Hourly Load - RC2016'!$C$7</f>
        <v>0.53511481217579937</v>
      </c>
      <c r="E243" s="21">
        <f>+'2016 Hourly Load - RC2016'!E244/'2016 Hourly Load - RC2016'!$C$7</f>
        <v>0.51588510766606877</v>
      </c>
      <c r="F243" s="21">
        <f>+'2016 Hourly Load - RC2016'!F244/'2016 Hourly Load - RC2016'!$C$7</f>
        <v>0.50807566434988993</v>
      </c>
      <c r="G243" s="21">
        <f>+'2016 Hourly Load - RC2016'!G244/'2016 Hourly Load - RC2016'!$C$7</f>
        <v>0.52617173999114297</v>
      </c>
      <c r="H243" s="21">
        <f>+'2016 Hourly Load - RC2016'!H244/'2016 Hourly Load - RC2016'!$C$7</f>
        <v>0.56769614558093229</v>
      </c>
      <c r="I243" s="21">
        <f>+'2016 Hourly Load - RC2016'!I244/'2016 Hourly Load - RC2016'!$C$7</f>
        <v>0.58617009751167781</v>
      </c>
      <c r="J243" s="21">
        <f>+'2016 Hourly Load - RC2016'!J244/'2016 Hourly Load - RC2016'!$C$7</f>
        <v>0.6322290185753775</v>
      </c>
      <c r="K243" s="21">
        <f>+'2016 Hourly Load - RC2016'!K244/'2016 Hourly Load - RC2016'!$C$7</f>
        <v>0.69814743796462864</v>
      </c>
      <c r="L243" s="21">
        <f>+'2016 Hourly Load - RC2016'!L244/'2016 Hourly Load - RC2016'!$C$7</f>
        <v>0.76444373364337215</v>
      </c>
      <c r="M243" s="21">
        <f>+'2016 Hourly Load - RC2016'!M244/'2016 Hourly Load - RC2016'!$C$7</f>
        <v>0.8274651014798472</v>
      </c>
      <c r="N243" s="21">
        <f>+'2016 Hourly Load - RC2016'!N244/'2016 Hourly Load - RC2016'!$C$7</f>
        <v>0.8719285448768006</v>
      </c>
      <c r="O243" s="21">
        <f>+'2016 Hourly Load - RC2016'!O244/'2016 Hourly Load - RC2016'!$C$7</f>
        <v>0.91017802262432157</v>
      </c>
      <c r="P243" s="21">
        <f>+'2016 Hourly Load - RC2016'!P244/'2016 Hourly Load - RC2016'!$C$7</f>
        <v>0.93154902610784296</v>
      </c>
      <c r="Q243" s="21">
        <f>+'2016 Hourly Load - RC2016'!Q244/'2016 Hourly Load - RC2016'!$C$7</f>
        <v>0.95317194711769282</v>
      </c>
      <c r="R243" s="21">
        <f>+'2016 Hourly Load - RC2016'!R244/'2016 Hourly Load - RC2016'!$C$7</f>
        <v>0.9539276996966779</v>
      </c>
      <c r="S243" s="21">
        <f>+'2016 Hourly Load - RC2016'!S244/'2016 Hourly Load - RC2016'!$C$7</f>
        <v>0.92231205014247031</v>
      </c>
      <c r="T243" s="21">
        <f>+'2016 Hourly Load - RC2016'!T244/'2016 Hourly Load - RC2016'!$C$7</f>
        <v>0.88897496415835231</v>
      </c>
      <c r="U243" s="21">
        <f>+'2016 Hourly Load - RC2016'!U244/'2016 Hourly Load - RC2016'!$C$7</f>
        <v>0.84291604309465251</v>
      </c>
      <c r="V243" s="21">
        <f>+'2016 Hourly Load - RC2016'!V244/'2016 Hourly Load - RC2016'!$C$7</f>
        <v>0.83237749324324994</v>
      </c>
      <c r="W243" s="21">
        <f>+'2016 Hourly Load - RC2016'!W244/'2016 Hourly Load - RC2016'!$C$7</f>
        <v>0.78568877836372952</v>
      </c>
      <c r="X243" s="21">
        <f>+'2016 Hourly Load - RC2016'!X244/'2016 Hourly Load - RC2016'!$C$7</f>
        <v>0.72317124557991119</v>
      </c>
      <c r="Y243" s="21">
        <f>+'2016 Hourly Load - RC2016'!Y244/'2016 Hourly Load - RC2016'!$C$7</f>
        <v>0.65536344474319741</v>
      </c>
      <c r="AA243" s="22">
        <f t="shared" si="4"/>
        <v>0.9539276996966779</v>
      </c>
    </row>
    <row r="244" spans="1:27" x14ac:dyDescent="0.2">
      <c r="A244" s="49">
        <v>42604</v>
      </c>
      <c r="B244" s="21">
        <f>+'2016 Hourly Load - RC2016'!B245/'2016 Hourly Load - RC2016'!$C$7</f>
        <v>0.59376960955591629</v>
      </c>
      <c r="C244" s="21">
        <f>+'2016 Hourly Load - RC2016'!C245/'2016 Hourly Load - RC2016'!$C$7</f>
        <v>0.55367273661532102</v>
      </c>
      <c r="D244" s="21">
        <f>+'2016 Hourly Load - RC2016'!D245/'2016 Hourly Load - RC2016'!$C$7</f>
        <v>0.52470222108756093</v>
      </c>
      <c r="E244" s="21">
        <f>+'2016 Hourly Load - RC2016'!E245/'2016 Hourly Load - RC2016'!$C$7</f>
        <v>0.50635422791997964</v>
      </c>
      <c r="F244" s="21">
        <f>+'2016 Hourly Load - RC2016'!F245/'2016 Hourly Load - RC2016'!$C$7</f>
        <v>0.49888067463890523</v>
      </c>
      <c r="G244" s="21">
        <f>+'2016 Hourly Load - RC2016'!G245/'2016 Hourly Load - RC2016'!$C$7</f>
        <v>0.51596908017484489</v>
      </c>
      <c r="H244" s="21">
        <f>+'2016 Hourly Load - RC2016'!H245/'2016 Hourly Load - RC2016'!$C$7</f>
        <v>0.55770341703657456</v>
      </c>
      <c r="I244" s="21">
        <f>+'2016 Hourly Load - RC2016'!I245/'2016 Hourly Load - RC2016'!$C$7</f>
        <v>0.57554757515149924</v>
      </c>
      <c r="J244" s="21">
        <f>+'2016 Hourly Load - RC2016'!J245/'2016 Hourly Load - RC2016'!$C$7</f>
        <v>0.62085074363621373</v>
      </c>
      <c r="K244" s="21">
        <f>+'2016 Hourly Load - RC2016'!K245/'2016 Hourly Load - RC2016'!$C$7</f>
        <v>0.69310908743806166</v>
      </c>
      <c r="L244" s="21">
        <f>+'2016 Hourly Load - RC2016'!L245/'2016 Hourly Load - RC2016'!$C$7</f>
        <v>0.75676024909035755</v>
      </c>
      <c r="M244" s="21">
        <f>+'2016 Hourly Load - RC2016'!M245/'2016 Hourly Load - RC2016'!$C$7</f>
        <v>0.81701052413722086</v>
      </c>
      <c r="N244" s="21">
        <f>+'2016 Hourly Load - RC2016'!N245/'2016 Hourly Load - RC2016'!$C$7</f>
        <v>0.86411910156062177</v>
      </c>
      <c r="O244" s="21">
        <f>+'2016 Hourly Load - RC2016'!O245/'2016 Hourly Load - RC2016'!$C$7</f>
        <v>0.89770810507106824</v>
      </c>
      <c r="P244" s="21">
        <f>+'2016 Hourly Load - RC2016'!P245/'2016 Hourly Load - RC2016'!$C$7</f>
        <v>0.91013603636993345</v>
      </c>
      <c r="Q244" s="21">
        <f>+'2016 Hourly Load - RC2016'!Q245/'2016 Hourly Load - RC2016'!$C$7</f>
        <v>0.93671333539757418</v>
      </c>
      <c r="R244" s="21">
        <f>+'2016 Hourly Load - RC2016'!R245/'2016 Hourly Load - RC2016'!$C$7</f>
        <v>0.94355709486282757</v>
      </c>
      <c r="S244" s="21">
        <f>+'2016 Hourly Load - RC2016'!S245/'2016 Hourly Load - RC2016'!$C$7</f>
        <v>0.92470526664258956</v>
      </c>
      <c r="T244" s="21">
        <f>+'2016 Hourly Load - RC2016'!T245/'2016 Hourly Load - RC2016'!$C$7</f>
        <v>0.89405530093930718</v>
      </c>
      <c r="U244" s="21">
        <f>+'2016 Hourly Load - RC2016'!U245/'2016 Hourly Load - RC2016'!$C$7</f>
        <v>0.84791240736683149</v>
      </c>
      <c r="V244" s="21">
        <f>+'2016 Hourly Load - RC2016'!V245/'2016 Hourly Load - RC2016'!$C$7</f>
        <v>0.82284661349716082</v>
      </c>
      <c r="W244" s="21">
        <f>+'2016 Hourly Load - RC2016'!W245/'2016 Hourly Load - RC2016'!$C$7</f>
        <v>0.77405858589823739</v>
      </c>
      <c r="X244" s="21">
        <f>+'2016 Hourly Load - RC2016'!X245/'2016 Hourly Load - RC2016'!$C$7</f>
        <v>0.71737714247435913</v>
      </c>
      <c r="Y244" s="21">
        <f>+'2016 Hourly Load - RC2016'!Y245/'2016 Hourly Load - RC2016'!$C$7</f>
        <v>0.66023385025221226</v>
      </c>
      <c r="AA244" s="22">
        <f t="shared" si="4"/>
        <v>0.94355709486282757</v>
      </c>
    </row>
    <row r="245" spans="1:27" x14ac:dyDescent="0.2">
      <c r="A245" s="49">
        <v>42605</v>
      </c>
      <c r="B245" s="21">
        <f>+'2016 Hourly Load - RC2016'!B246/'2016 Hourly Load - RC2016'!$C$7</f>
        <v>0.60283864050373692</v>
      </c>
      <c r="C245" s="21">
        <f>+'2016 Hourly Load - RC2016'!C246/'2016 Hourly Load - RC2016'!$C$7</f>
        <v>0.56223793251048482</v>
      </c>
      <c r="D245" s="21">
        <f>+'2016 Hourly Load - RC2016'!D246/'2016 Hourly Load - RC2016'!$C$7</f>
        <v>0.52936269532463531</v>
      </c>
      <c r="E245" s="21">
        <f>+'2016 Hourly Load - RC2016'!E246/'2016 Hourly Load - RC2016'!$C$7</f>
        <v>0.50669011795508412</v>
      </c>
      <c r="F245" s="21">
        <f>+'2016 Hourly Load - RC2016'!F246/'2016 Hourly Load - RC2016'!$C$7</f>
        <v>0.49262472273508456</v>
      </c>
      <c r="G245" s="21">
        <f>+'2016 Hourly Load - RC2016'!G246/'2016 Hourly Load - RC2016'!$C$7</f>
        <v>0.49136513510344282</v>
      </c>
      <c r="H245" s="21">
        <f>+'2016 Hourly Load - RC2016'!H246/'2016 Hourly Load - RC2016'!$C$7</f>
        <v>0.49787300453359185</v>
      </c>
      <c r="I245" s="21">
        <f>+'2016 Hourly Load - RC2016'!I246/'2016 Hourly Load - RC2016'!$C$7</f>
        <v>0.51181244099042711</v>
      </c>
      <c r="J245" s="21">
        <f>+'2016 Hourly Load - RC2016'!J246/'2016 Hourly Load - RC2016'!$C$7</f>
        <v>0.57642928649364833</v>
      </c>
      <c r="K245" s="21">
        <f>+'2016 Hourly Load - RC2016'!K246/'2016 Hourly Load - RC2016'!$C$7</f>
        <v>0.66569206332265973</v>
      </c>
      <c r="L245" s="21">
        <f>+'2016 Hourly Load - RC2016'!L246/'2016 Hourly Load - RC2016'!$C$7</f>
        <v>0.74013369235268645</v>
      </c>
      <c r="M245" s="21">
        <f>+'2016 Hourly Load - RC2016'!M246/'2016 Hourly Load - RC2016'!$C$7</f>
        <v>0.80521238665417649</v>
      </c>
      <c r="N245" s="21">
        <f>+'2016 Hourly Load - RC2016'!N246/'2016 Hourly Load - RC2016'!$C$7</f>
        <v>0.85404240050748803</v>
      </c>
      <c r="O245" s="21">
        <f>+'2016 Hourly Load - RC2016'!O246/'2016 Hourly Load - RC2016'!$C$7</f>
        <v>0.88670770642139707</v>
      </c>
      <c r="P245" s="21">
        <f>+'2016 Hourly Load - RC2016'!P246/'2016 Hourly Load - RC2016'!$C$7</f>
        <v>0.90131892294844118</v>
      </c>
      <c r="Q245" s="21">
        <f>+'2016 Hourly Load - RC2016'!Q246/'2016 Hourly Load - RC2016'!$C$7</f>
        <v>0.91311706043148555</v>
      </c>
      <c r="R245" s="21">
        <f>+'2016 Hourly Load - RC2016'!R246/'2016 Hourly Load - RC2016'!$C$7</f>
        <v>0.91983486113357482</v>
      </c>
      <c r="S245" s="21">
        <f>+'2016 Hourly Load - RC2016'!S246/'2016 Hourly Load - RC2016'!$C$7</f>
        <v>0.91042994015064993</v>
      </c>
      <c r="T245" s="21">
        <f>+'2016 Hourly Load - RC2016'!T246/'2016 Hourly Load - RC2016'!$C$7</f>
        <v>0.88053572702635252</v>
      </c>
      <c r="U245" s="21">
        <f>+'2016 Hourly Load - RC2016'!U246/'2016 Hourly Load - RC2016'!$C$7</f>
        <v>0.83636618741011559</v>
      </c>
      <c r="V245" s="21">
        <f>+'2016 Hourly Load - RC2016'!V246/'2016 Hourly Load - RC2016'!$C$7</f>
        <v>0.81520511519853422</v>
      </c>
      <c r="W245" s="21">
        <f>+'2016 Hourly Load - RC2016'!W246/'2016 Hourly Load - RC2016'!$C$7</f>
        <v>0.77594796734570004</v>
      </c>
      <c r="X245" s="21">
        <f>+'2016 Hourly Load - RC2016'!X246/'2016 Hourly Load - RC2016'!$C$7</f>
        <v>0.7274958297818811</v>
      </c>
      <c r="Y245" s="21">
        <f>+'2016 Hourly Load - RC2016'!Y246/'2016 Hourly Load - RC2016'!$C$7</f>
        <v>0.66984870250707751</v>
      </c>
      <c r="AA245" s="22">
        <f t="shared" si="4"/>
        <v>0.91983486113357482</v>
      </c>
    </row>
    <row r="246" spans="1:27" x14ac:dyDescent="0.2">
      <c r="A246" s="49">
        <v>42606</v>
      </c>
      <c r="B246" s="21">
        <f>+'2016 Hourly Load - RC2016'!B247/'2016 Hourly Load - RC2016'!$C$7</f>
        <v>0.61140383639890072</v>
      </c>
      <c r="C246" s="21">
        <f>+'2016 Hourly Load - RC2016'!C247/'2016 Hourly Load - RC2016'!$C$7</f>
        <v>0.56782210434409652</v>
      </c>
      <c r="D246" s="21">
        <f>+'2016 Hourly Load - RC2016'!D247/'2016 Hourly Load - RC2016'!$C$7</f>
        <v>0.53377125203538145</v>
      </c>
      <c r="E246" s="21">
        <f>+'2016 Hourly Load - RC2016'!E247/'2016 Hourly Load - RC2016'!$C$7</f>
        <v>0.51017497706929282</v>
      </c>
      <c r="F246" s="21">
        <f>+'2016 Hourly Load - RC2016'!F247/'2016 Hourly Load - RC2016'!$C$7</f>
        <v>0.49577369181418895</v>
      </c>
      <c r="G246" s="21">
        <f>+'2016 Hourly Load - RC2016'!G247/'2016 Hourly Load - RC2016'!$C$7</f>
        <v>0.49023150623496525</v>
      </c>
      <c r="H246" s="21">
        <f>+'2016 Hourly Load - RC2016'!H247/'2016 Hourly Load - RC2016'!$C$7</f>
        <v>0.49090328630517421</v>
      </c>
      <c r="I246" s="21">
        <f>+'2016 Hourly Load - RC2016'!I247/'2016 Hourly Load - RC2016'!$C$7</f>
        <v>0.49972039972666643</v>
      </c>
      <c r="J246" s="21">
        <f>+'2016 Hourly Load - RC2016'!J247/'2016 Hourly Load - RC2016'!$C$7</f>
        <v>0.56891374695818597</v>
      </c>
      <c r="K246" s="21">
        <f>+'2016 Hourly Load - RC2016'!K247/'2016 Hourly Load - RC2016'!$C$7</f>
        <v>0.65695892240994369</v>
      </c>
      <c r="L246" s="21">
        <f>+'2016 Hourly Load - RC2016'!L247/'2016 Hourly Load - RC2016'!$C$7</f>
        <v>0.72774774730820946</v>
      </c>
      <c r="M246" s="21">
        <f>+'2016 Hourly Load - RC2016'!M247/'2016 Hourly Load - RC2016'!$C$7</f>
        <v>0.79941828354862454</v>
      </c>
      <c r="N246" s="21">
        <f>+'2016 Hourly Load - RC2016'!N247/'2016 Hourly Load - RC2016'!$C$7</f>
        <v>0.85505007061280136</v>
      </c>
      <c r="O246" s="21">
        <f>+'2016 Hourly Load - RC2016'!O247/'2016 Hourly Load - RC2016'!$C$7</f>
        <v>0.89434920472002355</v>
      </c>
      <c r="P246" s="21">
        <f>+'2016 Hourly Load - RC2016'!P247/'2016 Hourly Load - RC2016'!$C$7</f>
        <v>0.91790349343172417</v>
      </c>
      <c r="Q246" s="21">
        <f>+'2016 Hourly Load - RC2016'!Q247/'2016 Hourly Load - RC2016'!$C$7</f>
        <v>0.93016347971303714</v>
      </c>
      <c r="R246" s="21">
        <f>+'2016 Hourly Load - RC2016'!R247/'2016 Hourly Load - RC2016'!$C$7</f>
        <v>0.93142306734467883</v>
      </c>
      <c r="S246" s="21">
        <f>+'2016 Hourly Load - RC2016'!S247/'2016 Hourly Load - RC2016'!$C$7</f>
        <v>0.92453732162503732</v>
      </c>
      <c r="T246" s="21">
        <f>+'2016 Hourly Load - RC2016'!T247/'2016 Hourly Load - RC2016'!$C$7</f>
        <v>0.89682639372891904</v>
      </c>
      <c r="U246" s="21">
        <f>+'2016 Hourly Load - RC2016'!U247/'2016 Hourly Load - RC2016'!$C$7</f>
        <v>0.85882883350772665</v>
      </c>
      <c r="V246" s="21">
        <f>+'2016 Hourly Load - RC2016'!V247/'2016 Hourly Load - RC2016'!$C$7</f>
        <v>0.84224426302444377</v>
      </c>
      <c r="W246" s="21">
        <f>+'2016 Hourly Load - RC2016'!W247/'2016 Hourly Load - RC2016'!$C$7</f>
        <v>0.79181877150438595</v>
      </c>
      <c r="X246" s="21">
        <f>+'2016 Hourly Load - RC2016'!X247/'2016 Hourly Load - RC2016'!$C$7</f>
        <v>0.72682404971167214</v>
      </c>
      <c r="Y246" s="21">
        <f>+'2016 Hourly Load - RC2016'!Y247/'2016 Hourly Load - RC2016'!$C$7</f>
        <v>0.66245912173477917</v>
      </c>
      <c r="AA246" s="22">
        <f t="shared" si="4"/>
        <v>0.93142306734467883</v>
      </c>
    </row>
    <row r="247" spans="1:27" x14ac:dyDescent="0.2">
      <c r="A247" s="49">
        <v>42607</v>
      </c>
      <c r="B247" s="21">
        <f>+'2016 Hourly Load - RC2016'!B248/'2016 Hourly Load - RC2016'!$C$7</f>
        <v>0.61157178141645296</v>
      </c>
      <c r="C247" s="21">
        <f>+'2016 Hourly Load - RC2016'!C248/'2016 Hourly Load - RC2016'!$C$7</f>
        <v>0.56790607685287264</v>
      </c>
      <c r="D247" s="21">
        <f>+'2016 Hourly Load - RC2016'!D248/'2016 Hourly Load - RC2016'!$C$7</f>
        <v>0.5425463792024855</v>
      </c>
      <c r="E247" s="21">
        <f>+'2016 Hourly Load - RC2016'!E248/'2016 Hourly Load - RC2016'!$C$7</f>
        <v>0.52734735511400854</v>
      </c>
      <c r="F247" s="21">
        <f>+'2016 Hourly Load - RC2016'!F248/'2016 Hourly Load - RC2016'!$C$7</f>
        <v>0.52646564377185934</v>
      </c>
      <c r="G247" s="21">
        <f>+'2016 Hourly Load - RC2016'!G248/'2016 Hourly Load - RC2016'!$C$7</f>
        <v>0.54968404244845548</v>
      </c>
      <c r="H247" s="21">
        <f>+'2016 Hourly Load - RC2016'!H248/'2016 Hourly Load - RC2016'!$C$7</f>
        <v>0.59271995319621495</v>
      </c>
      <c r="I247" s="21">
        <f>+'2016 Hourly Load - RC2016'!I248/'2016 Hourly Load - RC2016'!$C$7</f>
        <v>0.60955644120582619</v>
      </c>
      <c r="J247" s="21">
        <f>+'2016 Hourly Load - RC2016'!J248/'2016 Hourly Load - RC2016'!$C$7</f>
        <v>0.64083620072492942</v>
      </c>
      <c r="K247" s="21">
        <f>+'2016 Hourly Load - RC2016'!K248/'2016 Hourly Load - RC2016'!$C$7</f>
        <v>0.70322777474558362</v>
      </c>
      <c r="L247" s="21">
        <f>+'2016 Hourly Load - RC2016'!L248/'2016 Hourly Load - RC2016'!$C$7</f>
        <v>0.76326811852050647</v>
      </c>
      <c r="M247" s="21">
        <f>+'2016 Hourly Load - RC2016'!M248/'2016 Hourly Load - RC2016'!$C$7</f>
        <v>0.81449134887393737</v>
      </c>
      <c r="N247" s="21">
        <f>+'2016 Hourly Load - RC2016'!N248/'2016 Hourly Load - RC2016'!$C$7</f>
        <v>0.8462329571913092</v>
      </c>
      <c r="O247" s="21">
        <f>+'2016 Hourly Load - RC2016'!O248/'2016 Hourly Load - RC2016'!$C$7</f>
        <v>0.8586189022357863</v>
      </c>
      <c r="P247" s="21">
        <f>+'2016 Hourly Load - RC2016'!P248/'2016 Hourly Load - RC2016'!$C$7</f>
        <v>0.86134800877100992</v>
      </c>
      <c r="Q247" s="21">
        <f>+'2016 Hourly Load - RC2016'!Q248/'2016 Hourly Load - RC2016'!$C$7</f>
        <v>0.86059225619202495</v>
      </c>
      <c r="R247" s="21">
        <f>+'2016 Hourly Load - RC2016'!R248/'2016 Hourly Load - RC2016'!$C$7</f>
        <v>0.86306944520092044</v>
      </c>
      <c r="S247" s="21">
        <f>+'2016 Hourly Load - RC2016'!S248/'2016 Hourly Load - RC2016'!$C$7</f>
        <v>0.85337062043727907</v>
      </c>
      <c r="T247" s="21">
        <f>+'2016 Hourly Load - RC2016'!T248/'2016 Hourly Load - RC2016'!$C$7</f>
        <v>0.8244420911639071</v>
      </c>
      <c r="U247" s="21">
        <f>+'2016 Hourly Load - RC2016'!U248/'2016 Hourly Load - RC2016'!$C$7</f>
        <v>0.7975708883555499</v>
      </c>
      <c r="V247" s="21">
        <f>+'2016 Hourly Load - RC2016'!V248/'2016 Hourly Load - RC2016'!$C$7</f>
        <v>0.7907271288902965</v>
      </c>
      <c r="W247" s="21">
        <f>+'2016 Hourly Load - RC2016'!W248/'2016 Hourly Load - RC2016'!$C$7</f>
        <v>0.74387046899322373</v>
      </c>
      <c r="X247" s="21">
        <f>+'2016 Hourly Load - RC2016'!X248/'2016 Hourly Load - RC2016'!$C$7</f>
        <v>0.6860134104464799</v>
      </c>
      <c r="Y247" s="21">
        <f>+'2016 Hourly Load - RC2016'!Y248/'2016 Hourly Load - RC2016'!$C$7</f>
        <v>0.62013697731161677</v>
      </c>
      <c r="AA247" s="22">
        <f t="shared" si="4"/>
        <v>0.86306944520092044</v>
      </c>
    </row>
    <row r="248" spans="1:27" x14ac:dyDescent="0.2">
      <c r="A248" s="49">
        <v>42608</v>
      </c>
      <c r="B248" s="21">
        <f>+'2016 Hourly Load - RC2016'!B249/'2016 Hourly Load - RC2016'!$C$7</f>
        <v>0.57248257858117102</v>
      </c>
      <c r="C248" s="21">
        <f>+'2016 Hourly Load - RC2016'!C249/'2016 Hourly Load - RC2016'!$C$7</f>
        <v>0.53817980874612759</v>
      </c>
      <c r="D248" s="21">
        <f>+'2016 Hourly Load - RC2016'!D249/'2016 Hourly Load - RC2016'!$C$7</f>
        <v>0.51403771247299423</v>
      </c>
      <c r="E248" s="21">
        <f>+'2016 Hourly Load - RC2016'!E249/'2016 Hourly Load - RC2016'!$C$7</f>
        <v>0.49967841347227837</v>
      </c>
      <c r="F248" s="21">
        <f>+'2016 Hourly Load - RC2016'!F249/'2016 Hourly Load - RC2016'!$C$7</f>
        <v>0.49707526570021876</v>
      </c>
      <c r="G248" s="21">
        <f>+'2016 Hourly Load - RC2016'!G249/'2016 Hourly Load - RC2016'!$C$7</f>
        <v>0.51886613172762086</v>
      </c>
      <c r="H248" s="21">
        <f>+'2016 Hourly Load - RC2016'!H249/'2016 Hourly Load - RC2016'!$C$7</f>
        <v>0.56278375381752954</v>
      </c>
      <c r="I248" s="21">
        <f>+'2016 Hourly Load - RC2016'!I249/'2016 Hourly Load - RC2016'!$C$7</f>
        <v>0.57873853048499158</v>
      </c>
      <c r="J248" s="21">
        <f>+'2016 Hourly Load - RC2016'!J249/'2016 Hourly Load - RC2016'!$C$7</f>
        <v>0.61350314911830361</v>
      </c>
      <c r="K248" s="21">
        <f>+'2016 Hourly Load - RC2016'!K249/'2016 Hourly Load - RC2016'!$C$7</f>
        <v>0.67757417331448011</v>
      </c>
      <c r="L248" s="21">
        <f>+'2016 Hourly Load - RC2016'!L249/'2016 Hourly Load - RC2016'!$C$7</f>
        <v>0.73333191914182128</v>
      </c>
      <c r="M248" s="21">
        <f>+'2016 Hourly Load - RC2016'!M249/'2016 Hourly Load - RC2016'!$C$7</f>
        <v>0.78371542440749076</v>
      </c>
      <c r="N248" s="21">
        <f>+'2016 Hourly Load - RC2016'!N249/'2016 Hourly Load - RC2016'!$C$7</f>
        <v>0.81881593307590728</v>
      </c>
      <c r="O248" s="21">
        <f>+'2016 Hourly Load - RC2016'!O249/'2016 Hourly Load - RC2016'!$C$7</f>
        <v>0.84980178881429402</v>
      </c>
      <c r="P248" s="21">
        <f>+'2016 Hourly Load - RC2016'!P249/'2016 Hourly Load - RC2016'!$C$7</f>
        <v>0.87054299848199479</v>
      </c>
      <c r="Q248" s="21">
        <f>+'2016 Hourly Load - RC2016'!Q249/'2016 Hourly Load - RC2016'!$C$7</f>
        <v>0.88712756896527767</v>
      </c>
      <c r="R248" s="21">
        <f>+'2016 Hourly Load - RC2016'!R249/'2016 Hourly Load - RC2016'!$C$7</f>
        <v>0.89560879235166535</v>
      </c>
      <c r="S248" s="21">
        <f>+'2016 Hourly Load - RC2016'!S249/'2016 Hourly Load - RC2016'!$C$7</f>
        <v>0.88834517034253135</v>
      </c>
      <c r="T248" s="21">
        <f>+'2016 Hourly Load - RC2016'!T249/'2016 Hourly Load - RC2016'!$C$7</f>
        <v>0.86344732149041292</v>
      </c>
      <c r="U248" s="21">
        <f>+'2016 Hourly Load - RC2016'!U249/'2016 Hourly Load - RC2016'!$C$7</f>
        <v>0.82553373377799655</v>
      </c>
      <c r="V248" s="21">
        <f>+'2016 Hourly Load - RC2016'!V249/'2016 Hourly Load - RC2016'!$C$7</f>
        <v>0.8116782698299374</v>
      </c>
      <c r="W248" s="21">
        <f>+'2016 Hourly Load - RC2016'!W249/'2016 Hourly Load - RC2016'!$C$7</f>
        <v>0.7646536649153125</v>
      </c>
      <c r="X248" s="21">
        <f>+'2016 Hourly Load - RC2016'!X249/'2016 Hourly Load - RC2016'!$C$7</f>
        <v>0.6928991561661213</v>
      </c>
      <c r="Y248" s="21">
        <f>+'2016 Hourly Load - RC2016'!Y249/'2016 Hourly Load - RC2016'!$C$7</f>
        <v>0.62887011822433281</v>
      </c>
      <c r="AA248" s="22">
        <f t="shared" si="4"/>
        <v>0.89560879235166535</v>
      </c>
    </row>
    <row r="249" spans="1:27" x14ac:dyDescent="0.2">
      <c r="A249" s="49">
        <v>42609</v>
      </c>
      <c r="B249" s="21">
        <f>+'2016 Hourly Load - RC2016'!B250/'2016 Hourly Load - RC2016'!$C$7</f>
        <v>0.56681443423878308</v>
      </c>
      <c r="C249" s="21">
        <f>+'2016 Hourly Load - RC2016'!C250/'2016 Hourly Load - RC2016'!$C$7</f>
        <v>0.52529002864899366</v>
      </c>
      <c r="D249" s="21">
        <f>+'2016 Hourly Load - RC2016'!D250/'2016 Hourly Load - RC2016'!$C$7</f>
        <v>0.49501793923520387</v>
      </c>
      <c r="E249" s="21">
        <f>+'2016 Hourly Load - RC2016'!E250/'2016 Hourly Load - RC2016'!$C$7</f>
        <v>0.47671193232201059</v>
      </c>
      <c r="F249" s="21">
        <f>+'2016 Hourly Load - RC2016'!F250/'2016 Hourly Load - RC2016'!$C$7</f>
        <v>0.46991015911114525</v>
      </c>
      <c r="G249" s="21">
        <f>+'2016 Hourly Load - RC2016'!G250/'2016 Hourly Load - RC2016'!$C$7</f>
        <v>0.4888879460945475</v>
      </c>
      <c r="H249" s="21">
        <f>+'2016 Hourly Load - RC2016'!H250/'2016 Hourly Load - RC2016'!$C$7</f>
        <v>0.5318818705879188</v>
      </c>
      <c r="I249" s="21">
        <f>+'2016 Hourly Load - RC2016'!I250/'2016 Hourly Load - RC2016'!$C$7</f>
        <v>0.54649308711496303</v>
      </c>
      <c r="J249" s="21">
        <f>+'2016 Hourly Load - RC2016'!J250/'2016 Hourly Load - RC2016'!$C$7</f>
        <v>0.58679989132749877</v>
      </c>
      <c r="K249" s="21">
        <f>+'2016 Hourly Load - RC2016'!K250/'2016 Hourly Load - RC2016'!$C$7</f>
        <v>0.65695892240994369</v>
      </c>
      <c r="L249" s="21">
        <f>+'2016 Hourly Load - RC2016'!L250/'2016 Hourly Load - RC2016'!$C$7</f>
        <v>0.71733515621997113</v>
      </c>
      <c r="M249" s="21">
        <f>+'2016 Hourly Load - RC2016'!M250/'2016 Hourly Load - RC2016'!$C$7</f>
        <v>0.77460440720528223</v>
      </c>
      <c r="N249" s="21">
        <f>+'2016 Hourly Load - RC2016'!N250/'2016 Hourly Load - RC2016'!$C$7</f>
        <v>0.82003353445316096</v>
      </c>
      <c r="O249" s="21">
        <f>+'2016 Hourly Load - RC2016'!O250/'2016 Hourly Load - RC2016'!$C$7</f>
        <v>0.85664554827954764</v>
      </c>
      <c r="P249" s="21">
        <f>+'2016 Hourly Load - RC2016'!P250/'2016 Hourly Load - RC2016'!$C$7</f>
        <v>0.88465037995638218</v>
      </c>
      <c r="Q249" s="21">
        <f>+'2016 Hourly Load - RC2016'!Q250/'2016 Hourly Load - RC2016'!$C$7</f>
        <v>0.90455186453632175</v>
      </c>
      <c r="R249" s="21">
        <f>+'2016 Hourly Load - RC2016'!R250/'2016 Hourly Load - RC2016'!$C$7</f>
        <v>0.91622404325620177</v>
      </c>
      <c r="S249" s="21">
        <f>+'2016 Hourly Load - RC2016'!S250/'2016 Hourly Load - RC2016'!$C$7</f>
        <v>0.90896042124706777</v>
      </c>
      <c r="T249" s="21">
        <f>+'2016 Hourly Load - RC2016'!T250/'2016 Hourly Load - RC2016'!$C$7</f>
        <v>0.88452442119321806</v>
      </c>
      <c r="U249" s="21">
        <f>+'2016 Hourly Load - RC2016'!U250/'2016 Hourly Load - RC2016'!$C$7</f>
        <v>0.84396569945435407</v>
      </c>
      <c r="V249" s="21">
        <f>+'2016 Hourly Load - RC2016'!V250/'2016 Hourly Load - RC2016'!$C$7</f>
        <v>0.83069804306772765</v>
      </c>
      <c r="W249" s="21">
        <f>+'2016 Hourly Load - RC2016'!W250/'2016 Hourly Load - RC2016'!$C$7</f>
        <v>0.78329556186361016</v>
      </c>
      <c r="X249" s="21">
        <f>+'2016 Hourly Load - RC2016'!X250/'2016 Hourly Load - RC2016'!$C$7</f>
        <v>0.71452207717597116</v>
      </c>
      <c r="Y249" s="21">
        <f>+'2016 Hourly Load - RC2016'!Y250/'2016 Hourly Load - RC2016'!$C$7</f>
        <v>0.65196255813776471</v>
      </c>
      <c r="AA249" s="22">
        <f t="shared" si="4"/>
        <v>0.91622404325620177</v>
      </c>
    </row>
    <row r="250" spans="1:27" x14ac:dyDescent="0.2">
      <c r="A250" s="49">
        <v>42610</v>
      </c>
      <c r="B250" s="21">
        <f>+'2016 Hourly Load - RC2016'!B251/'2016 Hourly Load - RC2016'!$C$7</f>
        <v>0.59397954082785664</v>
      </c>
      <c r="C250" s="21">
        <f>+'2016 Hourly Load - RC2016'!C251/'2016 Hourly Load - RC2016'!$C$7</f>
        <v>0.55375670912409714</v>
      </c>
      <c r="D250" s="21">
        <f>+'2016 Hourly Load - RC2016'!D251/'2016 Hourly Load - RC2016'!$C$7</f>
        <v>0.52377852349102372</v>
      </c>
      <c r="E250" s="21">
        <f>+'2016 Hourly Load - RC2016'!E251/'2016 Hourly Load - RC2016'!$C$7</f>
        <v>0.50370909389353191</v>
      </c>
      <c r="F250" s="21">
        <f>+'2016 Hourly Load - RC2016'!F251/'2016 Hourly Load - RC2016'!$C$7</f>
        <v>0.49539581552469641</v>
      </c>
      <c r="G250" s="21">
        <f>+'2016 Hourly Load - RC2016'!G251/'2016 Hourly Load - RC2016'!$C$7</f>
        <v>0.51441558876248672</v>
      </c>
      <c r="H250" s="21">
        <f>+'2016 Hourly Load - RC2016'!H251/'2016 Hourly Load - RC2016'!$C$7</f>
        <v>0.55913094968576849</v>
      </c>
      <c r="I250" s="21">
        <f>+'2016 Hourly Load - RC2016'!I251/'2016 Hourly Load - RC2016'!$C$7</f>
        <v>0.57546360264272312</v>
      </c>
      <c r="J250" s="21">
        <f>+'2016 Hourly Load - RC2016'!J251/'2016 Hourly Load - RC2016'!$C$7</f>
        <v>0.61438486046045282</v>
      </c>
      <c r="K250" s="21">
        <f>+'2016 Hourly Load - RC2016'!K251/'2016 Hourly Load - RC2016'!$C$7</f>
        <v>0.67039452381412223</v>
      </c>
      <c r="L250" s="21">
        <f>+'2016 Hourly Load - RC2016'!L251/'2016 Hourly Load - RC2016'!$C$7</f>
        <v>0.71406022837770255</v>
      </c>
      <c r="M250" s="21">
        <f>+'2016 Hourly Load - RC2016'!M251/'2016 Hourly Load - RC2016'!$C$7</f>
        <v>0.75105011849358161</v>
      </c>
      <c r="N250" s="21">
        <f>+'2016 Hourly Load - RC2016'!N251/'2016 Hourly Load - RC2016'!$C$7</f>
        <v>0.79312034539041576</v>
      </c>
      <c r="O250" s="21">
        <f>+'2016 Hourly Load - RC2016'!O251/'2016 Hourly Load - RC2016'!$C$7</f>
        <v>0.83544248981357827</v>
      </c>
      <c r="P250" s="21">
        <f>+'2016 Hourly Load - RC2016'!P251/'2016 Hourly Load - RC2016'!$C$7</f>
        <v>0.87344005003477077</v>
      </c>
      <c r="Q250" s="21">
        <f>+'2016 Hourly Load - RC2016'!Q251/'2016 Hourly Load - RC2016'!$C$7</f>
        <v>0.89703632500085928</v>
      </c>
      <c r="R250" s="21">
        <f>+'2016 Hourly Load - RC2016'!R251/'2016 Hourly Load - RC2016'!$C$7</f>
        <v>0.9073229573259336</v>
      </c>
      <c r="S250" s="21">
        <f>+'2016 Hourly Load - RC2016'!S251/'2016 Hourly Load - RC2016'!$C$7</f>
        <v>0.88973071673733728</v>
      </c>
      <c r="T250" s="21">
        <f>+'2016 Hourly Load - RC2016'!T251/'2016 Hourly Load - RC2016'!$C$7</f>
        <v>0.85358055170921932</v>
      </c>
      <c r="U250" s="21">
        <f>+'2016 Hourly Load - RC2016'!U251/'2016 Hourly Load - RC2016'!$C$7</f>
        <v>0.82393825611125038</v>
      </c>
      <c r="V250" s="21">
        <f>+'2016 Hourly Load - RC2016'!V251/'2016 Hourly Load - RC2016'!$C$7</f>
        <v>0.80575820796122122</v>
      </c>
      <c r="W250" s="21">
        <f>+'2016 Hourly Load - RC2016'!W251/'2016 Hourly Load - RC2016'!$C$7</f>
        <v>0.75533271644116351</v>
      </c>
      <c r="X250" s="21">
        <f>+'2016 Hourly Load - RC2016'!X251/'2016 Hourly Load - RC2016'!$C$7</f>
        <v>0.69373888125388239</v>
      </c>
      <c r="Y250" s="21">
        <f>+'2016 Hourly Load - RC2016'!Y251/'2016 Hourly Load - RC2016'!$C$7</f>
        <v>0.63340463369824307</v>
      </c>
      <c r="AA250" s="22">
        <f t="shared" si="4"/>
        <v>0.9073229573259336</v>
      </c>
    </row>
    <row r="251" spans="1:27" x14ac:dyDescent="0.2">
      <c r="A251" s="49">
        <v>42611</v>
      </c>
      <c r="B251" s="21">
        <f>+'2016 Hourly Load - RC2016'!B252/'2016 Hourly Load - RC2016'!$C$7</f>
        <v>0.57441394628302167</v>
      </c>
      <c r="C251" s="21">
        <f>+'2016 Hourly Load - RC2016'!C252/'2016 Hourly Load - RC2016'!$C$7</f>
        <v>0.5365423448249933</v>
      </c>
      <c r="D251" s="21">
        <f>+'2016 Hourly Load - RC2016'!D252/'2016 Hourly Load - RC2016'!$C$7</f>
        <v>0.51067881212194954</v>
      </c>
      <c r="E251" s="21">
        <f>+'2016 Hourly Load - RC2016'!E252/'2016 Hourly Load - RC2016'!$C$7</f>
        <v>0.4927926677526368</v>
      </c>
      <c r="F251" s="21">
        <f>+'2016 Hourly Load - RC2016'!F252/'2016 Hourly Load - RC2016'!$C$7</f>
        <v>0.48800623475239824</v>
      </c>
      <c r="G251" s="21">
        <f>+'2016 Hourly Load - RC2016'!G252/'2016 Hourly Load - RC2016'!$C$7</f>
        <v>0.50748785678845709</v>
      </c>
      <c r="H251" s="21">
        <f>+'2016 Hourly Load - RC2016'!H252/'2016 Hourly Load - RC2016'!$C$7</f>
        <v>0.55245513523806733</v>
      </c>
      <c r="I251" s="21">
        <f>+'2016 Hourly Load - RC2016'!I252/'2016 Hourly Load - RC2016'!$C$7</f>
        <v>0.57424600126546943</v>
      </c>
      <c r="J251" s="21">
        <f>+'2016 Hourly Load - RC2016'!J252/'2016 Hourly Load - RC2016'!$C$7</f>
        <v>0.61870944466242284</v>
      </c>
      <c r="K251" s="21">
        <f>+'2016 Hourly Load - RC2016'!K252/'2016 Hourly Load - RC2016'!$C$7</f>
        <v>0.69130367849937502</v>
      </c>
      <c r="L251" s="21">
        <f>+'2016 Hourly Load - RC2016'!L252/'2016 Hourly Load - RC2016'!$C$7</f>
        <v>0.75772593294128276</v>
      </c>
      <c r="M251" s="21">
        <f>+'2016 Hourly Load - RC2016'!M252/'2016 Hourly Load - RC2016'!$C$7</f>
        <v>0.80697580933847501</v>
      </c>
      <c r="N251" s="21">
        <f>+'2016 Hourly Load - RC2016'!N252/'2016 Hourly Load - RC2016'!$C$7</f>
        <v>0.8424122080419959</v>
      </c>
      <c r="O251" s="21">
        <f>+'2016 Hourly Load - RC2016'!O252/'2016 Hourly Load - RC2016'!$C$7</f>
        <v>0.87579128028050202</v>
      </c>
      <c r="P251" s="21">
        <f>+'2016 Hourly Load - RC2016'!P252/'2016 Hourly Load - RC2016'!$C$7</f>
        <v>0.89921961022903829</v>
      </c>
      <c r="Q251" s="21">
        <f>+'2016 Hourly Load - RC2016'!Q252/'2016 Hourly Load - RC2016'!$C$7</f>
        <v>0.91240329410688858</v>
      </c>
      <c r="R251" s="21">
        <f>+'2016 Hourly Load - RC2016'!R252/'2016 Hourly Load - RC2016'!$C$7</f>
        <v>0.90799473739614256</v>
      </c>
      <c r="S251" s="21">
        <f>+'2016 Hourly Load - RC2016'!S252/'2016 Hourly Load - RC2016'!$C$7</f>
        <v>0.87889826310521835</v>
      </c>
      <c r="T251" s="21">
        <f>+'2016 Hourly Load - RC2016'!T252/'2016 Hourly Load - RC2016'!$C$7</f>
        <v>0.8415304966998467</v>
      </c>
      <c r="U251" s="21">
        <f>+'2016 Hourly Load - RC2016'!U252/'2016 Hourly Load - RC2016'!$C$7</f>
        <v>0.80412074404008704</v>
      </c>
      <c r="V251" s="21">
        <f>+'2016 Hourly Load - RC2016'!V252/'2016 Hourly Load - RC2016'!$C$7</f>
        <v>0.78980343129375929</v>
      </c>
      <c r="W251" s="21">
        <f>+'2016 Hourly Load - RC2016'!W252/'2016 Hourly Load - RC2016'!$C$7</f>
        <v>0.74592779545823851</v>
      </c>
      <c r="X251" s="21">
        <f>+'2016 Hourly Load - RC2016'!X252/'2016 Hourly Load - RC2016'!$C$7</f>
        <v>0.69441066132409135</v>
      </c>
      <c r="Y251" s="21">
        <f>+'2016 Hourly Load - RC2016'!Y252/'2016 Hourly Load - RC2016'!$C$7</f>
        <v>0.64587455125149629</v>
      </c>
      <c r="AA251" s="22">
        <f t="shared" si="4"/>
        <v>0.91240329410688858</v>
      </c>
    </row>
    <row r="252" spans="1:27" x14ac:dyDescent="0.2">
      <c r="A252" s="49">
        <v>42612</v>
      </c>
      <c r="B252" s="21">
        <f>+'2016 Hourly Load - RC2016'!B253/'2016 Hourly Load - RC2016'!$C$7</f>
        <v>0.59729645492451322</v>
      </c>
      <c r="C252" s="21">
        <f>+'2016 Hourly Load - RC2016'!C253/'2016 Hourly Load - RC2016'!$C$7</f>
        <v>0.55934088095770873</v>
      </c>
      <c r="D252" s="21">
        <f>+'2016 Hourly Load - RC2016'!D253/'2016 Hourly Load - RC2016'!$C$7</f>
        <v>0.53154598055281432</v>
      </c>
      <c r="E252" s="21">
        <f>+'2016 Hourly Load - RC2016'!E253/'2016 Hourly Load - RC2016'!$C$7</f>
        <v>0.51126661968338238</v>
      </c>
      <c r="F252" s="21">
        <f>+'2016 Hourly Load - RC2016'!F253/'2016 Hourly Load - RC2016'!$C$7</f>
        <v>0.50240752000750211</v>
      </c>
      <c r="G252" s="21">
        <f>+'2016 Hourly Load - RC2016'!G253/'2016 Hourly Load - RC2016'!$C$7</f>
        <v>0.51084675713950178</v>
      </c>
      <c r="H252" s="21">
        <f>+'2016 Hourly Load - RC2016'!H253/'2016 Hourly Load - RC2016'!$C$7</f>
        <v>0.51386976745544199</v>
      </c>
      <c r="I252" s="21">
        <f>+'2016 Hourly Load - RC2016'!I253/'2016 Hourly Load - RC2016'!$C$7</f>
        <v>0.52440831730684456</v>
      </c>
      <c r="J252" s="21">
        <f>+'2016 Hourly Load - RC2016'!J253/'2016 Hourly Load - RC2016'!$C$7</f>
        <v>0.57861257172182734</v>
      </c>
      <c r="K252" s="21">
        <f>+'2016 Hourly Load - RC2016'!K253/'2016 Hourly Load - RC2016'!$C$7</f>
        <v>0.66187131417334644</v>
      </c>
      <c r="L252" s="21">
        <f>+'2016 Hourly Load - RC2016'!L253/'2016 Hourly Load - RC2016'!$C$7</f>
        <v>0.73169445522068688</v>
      </c>
      <c r="M252" s="21">
        <f>+'2016 Hourly Load - RC2016'!M253/'2016 Hourly Load - RC2016'!$C$7</f>
        <v>0.79639527323268433</v>
      </c>
      <c r="N252" s="21">
        <f>+'2016 Hourly Load - RC2016'!N253/'2016 Hourly Load - RC2016'!$C$7</f>
        <v>0.83913728019972744</v>
      </c>
      <c r="O252" s="21">
        <f>+'2016 Hourly Load - RC2016'!O253/'2016 Hourly Load - RC2016'!$C$7</f>
        <v>0.8718865586224126</v>
      </c>
      <c r="P252" s="21">
        <f>+'2016 Hourly Load - RC2016'!P253/'2016 Hourly Load - RC2016'!$C$7</f>
        <v>0.89602865489554584</v>
      </c>
      <c r="Q252" s="21">
        <f>+'2016 Hourly Load - RC2016'!Q253/'2016 Hourly Load - RC2016'!$C$7</f>
        <v>0.90639925972939639</v>
      </c>
      <c r="R252" s="21">
        <f>+'2016 Hourly Load - RC2016'!R253/'2016 Hourly Load - RC2016'!$C$7</f>
        <v>0.90497172708020235</v>
      </c>
      <c r="S252" s="21">
        <f>+'2016 Hourly Load - RC2016'!S253/'2016 Hourly Load - RC2016'!$C$7</f>
        <v>0.8800318919736958</v>
      </c>
      <c r="T252" s="21">
        <f>+'2016 Hourly Load - RC2016'!T253/'2016 Hourly Load - RC2016'!$C$7</f>
        <v>0.83590433861184688</v>
      </c>
      <c r="U252" s="21">
        <f>+'2016 Hourly Load - RC2016'!U253/'2016 Hourly Load - RC2016'!$C$7</f>
        <v>0.79782280588187826</v>
      </c>
      <c r="V252" s="21">
        <f>+'2016 Hourly Load - RC2016'!V253/'2016 Hourly Load - RC2016'!$C$7</f>
        <v>0.78363145189871464</v>
      </c>
      <c r="W252" s="21">
        <f>+'2016 Hourly Load - RC2016'!W253/'2016 Hourly Load - RC2016'!$C$7</f>
        <v>0.74181314252820885</v>
      </c>
      <c r="X252" s="21">
        <f>+'2016 Hourly Load - RC2016'!X253/'2016 Hourly Load - RC2016'!$C$7</f>
        <v>0.69470456510480783</v>
      </c>
      <c r="Y252" s="21">
        <f>+'2016 Hourly Load - RC2016'!Y253/'2016 Hourly Load - RC2016'!$C$7</f>
        <v>0.64902352033060062</v>
      </c>
      <c r="AA252" s="22">
        <f t="shared" si="4"/>
        <v>0.90639925972939639</v>
      </c>
    </row>
    <row r="253" spans="1:27" x14ac:dyDescent="0.2">
      <c r="A253" s="49">
        <v>42613</v>
      </c>
      <c r="B253" s="21">
        <f>+'2016 Hourly Load - RC2016'!B254/'2016 Hourly Load - RC2016'!$C$7</f>
        <v>0.59897590510003551</v>
      </c>
      <c r="C253" s="21">
        <f>+'2016 Hourly Load - RC2016'!C254/'2016 Hourly Load - RC2016'!$C$7</f>
        <v>0.55795533456290292</v>
      </c>
      <c r="D253" s="21">
        <f>+'2016 Hourly Load - RC2016'!D254/'2016 Hourly Load - RC2016'!$C$7</f>
        <v>0.52684352006135182</v>
      </c>
      <c r="E253" s="21">
        <f>+'2016 Hourly Load - RC2016'!E254/'2016 Hourly Load - RC2016'!$C$7</f>
        <v>0.50790771933233769</v>
      </c>
      <c r="F253" s="21">
        <f>+'2016 Hourly Load - RC2016'!F254/'2016 Hourly Load - RC2016'!$C$7</f>
        <v>0.49447211792815915</v>
      </c>
      <c r="G253" s="21">
        <f>+'2016 Hourly Load - RC2016'!G254/'2016 Hourly Load - RC2016'!$C$7</f>
        <v>0.48859404231383108</v>
      </c>
      <c r="H253" s="21">
        <f>+'2016 Hourly Load - RC2016'!H254/'2016 Hourly Load - RC2016'!$C$7</f>
        <v>0.49216287393681596</v>
      </c>
      <c r="I253" s="21">
        <f>+'2016 Hourly Load - RC2016'!I254/'2016 Hourly Load - RC2016'!$C$7</f>
        <v>0.5019456712092335</v>
      </c>
      <c r="J253" s="21">
        <f>+'2016 Hourly Load - RC2016'!J254/'2016 Hourly Load - RC2016'!$C$7</f>
        <v>0.56555484660714139</v>
      </c>
      <c r="K253" s="21">
        <f>+'2016 Hourly Load - RC2016'!K254/'2016 Hourly Load - RC2016'!$C$7</f>
        <v>0.65565734852391389</v>
      </c>
      <c r="L253" s="21">
        <f>+'2016 Hourly Load - RC2016'!L254/'2016 Hourly Load - RC2016'!$C$7</f>
        <v>0.72199563045704551</v>
      </c>
      <c r="M253" s="21">
        <f>+'2016 Hourly Load - RC2016'!M254/'2016 Hourly Load - RC2016'!$C$7</f>
        <v>0.78006262027572981</v>
      </c>
      <c r="N253" s="21">
        <f>+'2016 Hourly Load - RC2016'!N254/'2016 Hourly Load - RC2016'!$C$7</f>
        <v>0.82742311522545908</v>
      </c>
      <c r="O253" s="21">
        <f>+'2016 Hourly Load - RC2016'!O254/'2016 Hourly Load - RC2016'!$C$7</f>
        <v>0.85941664106915949</v>
      </c>
      <c r="P253" s="21">
        <f>+'2016 Hourly Load - RC2016'!P254/'2016 Hourly Load - RC2016'!$C$7</f>
        <v>0.87360799505232301</v>
      </c>
      <c r="Q253" s="21">
        <f>+'2016 Hourly Load - RC2016'!Q254/'2016 Hourly Load - RC2016'!$C$7</f>
        <v>0.87818449678062127</v>
      </c>
      <c r="R253" s="21">
        <f>+'2016 Hourly Load - RC2016'!R254/'2016 Hourly Load - RC2016'!$C$7</f>
        <v>0.86861163078014414</v>
      </c>
      <c r="S253" s="21">
        <f>+'2016 Hourly Load - RC2016'!S254/'2016 Hourly Load - RC2016'!$C$7</f>
        <v>0.84984377506868214</v>
      </c>
      <c r="T253" s="21">
        <f>+'2016 Hourly Load - RC2016'!T254/'2016 Hourly Load - RC2016'!$C$7</f>
        <v>0.81004080590880312</v>
      </c>
      <c r="U253" s="21">
        <f>+'2016 Hourly Load - RC2016'!U254/'2016 Hourly Load - RC2016'!$C$7</f>
        <v>0.7722951632139391</v>
      </c>
      <c r="V253" s="21">
        <f>+'2016 Hourly Load - RC2016'!V254/'2016 Hourly Load - RC2016'!$C$7</f>
        <v>0.76104284703793945</v>
      </c>
      <c r="W253" s="21">
        <f>+'2016 Hourly Load - RC2016'!W254/'2016 Hourly Load - RC2016'!$C$7</f>
        <v>0.72157576791316491</v>
      </c>
      <c r="X253" s="21">
        <f>+'2016 Hourly Load - RC2016'!X254/'2016 Hourly Load - RC2016'!$C$7</f>
        <v>0.67333356162128633</v>
      </c>
      <c r="Y253" s="21">
        <f>+'2016 Hourly Load - RC2016'!Y254/'2016 Hourly Load - RC2016'!$C$7</f>
        <v>0.62219430377663165</v>
      </c>
      <c r="AA253" s="22">
        <f t="shared" si="4"/>
        <v>0.87818449678062127</v>
      </c>
    </row>
    <row r="254" spans="1:27" x14ac:dyDescent="0.2">
      <c r="A254" s="49">
        <v>42614</v>
      </c>
      <c r="B254" s="21">
        <f>+'2016 Hourly Load - RC2016'!B255/'2016 Hourly Load - RC2016'!$C$7</f>
        <v>0.57365819370403659</v>
      </c>
      <c r="C254" s="21">
        <f>+'2016 Hourly Load - RC2016'!C255/'2016 Hourly Load - RC2016'!$C$7</f>
        <v>0.54002720393920212</v>
      </c>
      <c r="D254" s="21">
        <f>+'2016 Hourly Load - RC2016'!D255/'2016 Hourly Load - RC2016'!$C$7</f>
        <v>0.51416367123615836</v>
      </c>
      <c r="E254" s="21">
        <f>+'2016 Hourly Load - RC2016'!E255/'2016 Hourly Load - RC2016'!$C$7</f>
        <v>0.49480800796326363</v>
      </c>
      <c r="F254" s="21">
        <f>+'2016 Hourly Load - RC2016'!F255/'2016 Hourly Load - RC2016'!$C$7</f>
        <v>0.4884680835506669</v>
      </c>
      <c r="G254" s="21">
        <f>+'2016 Hourly Load - RC2016'!G255/'2016 Hourly Load - RC2016'!$C$7</f>
        <v>0.49224684644559208</v>
      </c>
      <c r="H254" s="21">
        <f>+'2016 Hourly Load - RC2016'!H255/'2016 Hourly Load - RC2016'!$C$7</f>
        <v>0.50375108014792003</v>
      </c>
      <c r="I254" s="21">
        <f>+'2016 Hourly Load - RC2016'!I255/'2016 Hourly Load - RC2016'!$C$7</f>
        <v>0.50895737569203914</v>
      </c>
      <c r="J254" s="21">
        <f>+'2016 Hourly Load - RC2016'!J255/'2016 Hourly Load - RC2016'!$C$7</f>
        <v>0.56870381568624573</v>
      </c>
      <c r="K254" s="21">
        <f>+'2016 Hourly Load - RC2016'!K255/'2016 Hourly Load - RC2016'!$C$7</f>
        <v>0.65767268873454066</v>
      </c>
      <c r="L254" s="21">
        <f>+'2016 Hourly Load - RC2016'!L255/'2016 Hourly Load - RC2016'!$C$7</f>
        <v>0.73085473013292568</v>
      </c>
      <c r="M254" s="21">
        <f>+'2016 Hourly Load - RC2016'!M255/'2016 Hourly Load - RC2016'!$C$7</f>
        <v>0.79979615983811692</v>
      </c>
      <c r="N254" s="21">
        <f>+'2016 Hourly Load - RC2016'!N255/'2016 Hourly Load - RC2016'!$C$7</f>
        <v>0.83754180253298116</v>
      </c>
      <c r="O254" s="21">
        <f>+'2016 Hourly Load - RC2016'!O255/'2016 Hourly Load - RC2016'!$C$7</f>
        <v>0.86617642802563677</v>
      </c>
      <c r="P254" s="21">
        <f>+'2016 Hourly Load - RC2016'!P255/'2016 Hourly Load - RC2016'!$C$7</f>
        <v>0.8906964005882626</v>
      </c>
      <c r="Q254" s="21">
        <f>+'2016 Hourly Load - RC2016'!Q255/'2016 Hourly Load - RC2016'!$C$7</f>
        <v>0.89905166521148605</v>
      </c>
      <c r="R254" s="21">
        <f>+'2016 Hourly Load - RC2016'!R255/'2016 Hourly Load - RC2016'!$C$7</f>
        <v>0.89233386450939689</v>
      </c>
      <c r="S254" s="21">
        <f>+'2016 Hourly Load - RC2016'!S255/'2016 Hourly Load - RC2016'!$C$7</f>
        <v>0.87541340399100953</v>
      </c>
      <c r="T254" s="21">
        <f>+'2016 Hourly Load - RC2016'!T255/'2016 Hourly Load - RC2016'!$C$7</f>
        <v>0.84644288846324944</v>
      </c>
      <c r="U254" s="21">
        <f>+'2016 Hourly Load - RC2016'!U255/'2016 Hourly Load - RC2016'!$C$7</f>
        <v>0.81054464096145984</v>
      </c>
      <c r="V254" s="21">
        <f>+'2016 Hourly Load - RC2016'!V255/'2016 Hourly Load - RC2016'!$C$7</f>
        <v>0.79941828354862454</v>
      </c>
      <c r="W254" s="21">
        <f>+'2016 Hourly Load - RC2016'!W255/'2016 Hourly Load - RC2016'!$C$7</f>
        <v>0.75260360990593989</v>
      </c>
      <c r="X254" s="21">
        <f>+'2016 Hourly Load - RC2016'!X255/'2016 Hourly Load - RC2016'!$C$7</f>
        <v>0.68945628330630049</v>
      </c>
      <c r="Y254" s="21">
        <f>+'2016 Hourly Load - RC2016'!Y255/'2016 Hourly Load - RC2016'!$C$7</f>
        <v>0.63046559589107898</v>
      </c>
      <c r="AA254" s="22">
        <f t="shared" si="4"/>
        <v>0.89905166521148605</v>
      </c>
    </row>
    <row r="255" spans="1:27" x14ac:dyDescent="0.2">
      <c r="A255" s="49">
        <v>42615</v>
      </c>
      <c r="B255" s="21">
        <f>+'2016 Hourly Load - RC2016'!B256/'2016 Hourly Load - RC2016'!$C$7</f>
        <v>0.57479182257251415</v>
      </c>
      <c r="C255" s="21">
        <f>+'2016 Hourly Load - RC2016'!C256/'2016 Hourly Load - RC2016'!$C$7</f>
        <v>0.53553467471967986</v>
      </c>
      <c r="D255" s="21">
        <f>+'2016 Hourly Load - RC2016'!D256/'2016 Hourly Load - RC2016'!$C$7</f>
        <v>0.50773977431478545</v>
      </c>
      <c r="E255" s="21">
        <f>+'2016 Hourly Load - RC2016'!E256/'2016 Hourly Load - RC2016'!$C$7</f>
        <v>0.4912811625946667</v>
      </c>
      <c r="F255" s="21">
        <f>+'2016 Hourly Load - RC2016'!F256/'2016 Hourly Load - RC2016'!$C$7</f>
        <v>0.48569699076105505</v>
      </c>
      <c r="G255" s="21">
        <f>+'2016 Hourly Load - RC2016'!G256/'2016 Hourly Load - RC2016'!$C$7</f>
        <v>0.50513662654272595</v>
      </c>
      <c r="H255" s="21">
        <f>+'2016 Hourly Load - RC2016'!H256/'2016 Hourly Load - RC2016'!$C$7</f>
        <v>0.54750075722027647</v>
      </c>
      <c r="I255" s="21">
        <f>+'2016 Hourly Load - RC2016'!I256/'2016 Hourly Load - RC2016'!$C$7</f>
        <v>0.56429525897549959</v>
      </c>
      <c r="J255" s="21">
        <f>+'2016 Hourly Load - RC2016'!J256/'2016 Hourly Load - RC2016'!$C$7</f>
        <v>0.60094925905627428</v>
      </c>
      <c r="K255" s="21">
        <f>+'2016 Hourly Load - RC2016'!K256/'2016 Hourly Load - RC2016'!$C$7</f>
        <v>0.66795932105961486</v>
      </c>
      <c r="L255" s="21">
        <f>+'2016 Hourly Load - RC2016'!L256/'2016 Hourly Load - RC2016'!$C$7</f>
        <v>0.72686603596606025</v>
      </c>
      <c r="M255" s="21">
        <f>+'2016 Hourly Load - RC2016'!M256/'2016 Hourly Load - RC2016'!$C$7</f>
        <v>0.78661247596026684</v>
      </c>
      <c r="N255" s="21">
        <f>+'2016 Hourly Load - RC2016'!N256/'2016 Hourly Load - RC2016'!$C$7</f>
        <v>0.82864071660271288</v>
      </c>
      <c r="O255" s="21">
        <f>+'2016 Hourly Load - RC2016'!O256/'2016 Hourly Load - RC2016'!$C$7</f>
        <v>0.85429431803381639</v>
      </c>
      <c r="P255" s="21">
        <f>+'2016 Hourly Load - RC2016'!P256/'2016 Hourly Load - RC2016'!$C$7</f>
        <v>0.88175332840360621</v>
      </c>
      <c r="Q255" s="21">
        <f>+'2016 Hourly Load - RC2016'!Q256/'2016 Hourly Load - RC2016'!$C$7</f>
        <v>0.89758214630790412</v>
      </c>
      <c r="R255" s="21">
        <f>+'2016 Hourly Load - RC2016'!R256/'2016 Hourly Load - RC2016'!$C$7</f>
        <v>0.90089906040456069</v>
      </c>
      <c r="S255" s="21">
        <f>+'2016 Hourly Load - RC2016'!S256/'2016 Hourly Load - RC2016'!$C$7</f>
        <v>0.88645578889506882</v>
      </c>
      <c r="T255" s="21">
        <f>+'2016 Hourly Load - RC2016'!T256/'2016 Hourly Load - RC2016'!$C$7</f>
        <v>0.85408438676187592</v>
      </c>
      <c r="U255" s="21">
        <f>+'2016 Hourly Load - RC2016'!U256/'2016 Hourly Load - RC2016'!$C$7</f>
        <v>0.81801819424253419</v>
      </c>
      <c r="V255" s="21">
        <f>+'2016 Hourly Load - RC2016'!V256/'2016 Hourly Load - RC2016'!$C$7</f>
        <v>0.7966891770134007</v>
      </c>
      <c r="W255" s="21">
        <f>+'2016 Hourly Load - RC2016'!W256/'2016 Hourly Load - RC2016'!$C$7</f>
        <v>0.73799239337889555</v>
      </c>
      <c r="X255" s="21">
        <f>+'2016 Hourly Load - RC2016'!X256/'2016 Hourly Load - RC2016'!$C$7</f>
        <v>0.66892500491054019</v>
      </c>
      <c r="Y255" s="21">
        <f>+'2016 Hourly Load - RC2016'!Y256/'2016 Hourly Load - RC2016'!$C$7</f>
        <v>0.60120117658260264</v>
      </c>
      <c r="AA255" s="22">
        <f t="shared" si="4"/>
        <v>0.90089906040456069</v>
      </c>
    </row>
    <row r="256" spans="1:27" x14ac:dyDescent="0.2">
      <c r="A256" s="49">
        <v>42616</v>
      </c>
      <c r="B256" s="21">
        <f>+'2016 Hourly Load - RC2016'!B257/'2016 Hourly Load - RC2016'!$C$7</f>
        <v>0.54439377439556014</v>
      </c>
      <c r="C256" s="21">
        <f>+'2016 Hourly Load - RC2016'!C257/'2016 Hourly Load - RC2016'!$C$7</f>
        <v>0.50572443410415879</v>
      </c>
      <c r="D256" s="21">
        <f>+'2016 Hourly Load - RC2016'!D257/'2016 Hourly Load - RC2016'!$C$7</f>
        <v>0.48057466772571195</v>
      </c>
      <c r="E256" s="21">
        <f>+'2016 Hourly Load - RC2016'!E257/'2016 Hourly Load - RC2016'!$C$7</f>
        <v>0.46407406975120519</v>
      </c>
      <c r="F256" s="21">
        <f>+'2016 Hourly Load - RC2016'!F257/'2016 Hourly Load - RC2016'!$C$7</f>
        <v>0.45966551304045905</v>
      </c>
      <c r="G256" s="21">
        <f>+'2016 Hourly Load - RC2016'!G257/'2016 Hourly Load - RC2016'!$C$7</f>
        <v>0.47935706634845826</v>
      </c>
      <c r="H256" s="21">
        <f>+'2016 Hourly Load - RC2016'!H257/'2016 Hourly Load - RC2016'!$C$7</f>
        <v>0.52512208363144153</v>
      </c>
      <c r="I256" s="21">
        <f>+'2016 Hourly Load - RC2016'!I257/'2016 Hourly Load - RC2016'!$C$7</f>
        <v>0.54187459913227665</v>
      </c>
      <c r="J256" s="21">
        <f>+'2016 Hourly Load - RC2016'!J257/'2016 Hourly Load - RC2016'!$C$7</f>
        <v>0.57600942394976784</v>
      </c>
      <c r="K256" s="21">
        <f>+'2016 Hourly Load - RC2016'!K257/'2016 Hourly Load - RC2016'!$C$7</f>
        <v>0.63470620758427287</v>
      </c>
      <c r="L256" s="21">
        <f>+'2016 Hourly Load - RC2016'!L257/'2016 Hourly Load - RC2016'!$C$7</f>
        <v>0.67547486059507722</v>
      </c>
      <c r="M256" s="21">
        <f>+'2016 Hourly Load - RC2016'!M257/'2016 Hourly Load - RC2016'!$C$7</f>
        <v>0.71796495003579197</v>
      </c>
      <c r="N256" s="21">
        <f>+'2016 Hourly Load - RC2016'!N257/'2016 Hourly Load - RC2016'!$C$7</f>
        <v>0.75797785046761113</v>
      </c>
      <c r="O256" s="21">
        <f>+'2016 Hourly Load - RC2016'!O257/'2016 Hourly Load - RC2016'!$C$7</f>
        <v>0.79975417358372902</v>
      </c>
      <c r="P256" s="21">
        <f>+'2016 Hourly Load - RC2016'!P257/'2016 Hourly Load - RC2016'!$C$7</f>
        <v>0.82960640045363809</v>
      </c>
      <c r="Q256" s="21">
        <f>+'2016 Hourly Load - RC2016'!Q257/'2016 Hourly Load - RC2016'!$C$7</f>
        <v>0.83955714274360804</v>
      </c>
      <c r="R256" s="21">
        <f>+'2016 Hourly Load - RC2016'!R257/'2016 Hourly Load - RC2016'!$C$7</f>
        <v>0.84556117712110024</v>
      </c>
      <c r="S256" s="21">
        <f>+'2016 Hourly Load - RC2016'!S257/'2016 Hourly Load - RC2016'!$C$7</f>
        <v>0.83153776815548885</v>
      </c>
      <c r="T256" s="21">
        <f>+'2016 Hourly Load - RC2016'!T257/'2016 Hourly Load - RC2016'!$C$7</f>
        <v>0.8065139605402063</v>
      </c>
      <c r="U256" s="21">
        <f>+'2016 Hourly Load - RC2016'!U257/'2016 Hourly Load - RC2016'!$C$7</f>
        <v>0.77376468211752103</v>
      </c>
      <c r="V256" s="21">
        <f>+'2016 Hourly Load - RC2016'!V257/'2016 Hourly Load - RC2016'!$C$7</f>
        <v>0.76368798106438707</v>
      </c>
      <c r="W256" s="21">
        <f>+'2016 Hourly Load - RC2016'!W257/'2016 Hourly Load - RC2016'!$C$7</f>
        <v>0.71888864763232918</v>
      </c>
      <c r="X256" s="21">
        <f>+'2016 Hourly Load - RC2016'!X257/'2016 Hourly Load - RC2016'!$C$7</f>
        <v>0.65775666124331678</v>
      </c>
      <c r="Y256" s="21">
        <f>+'2016 Hourly Load - RC2016'!Y257/'2016 Hourly Load - RC2016'!$C$7</f>
        <v>0.59125043429263291</v>
      </c>
      <c r="AA256" s="22">
        <f t="shared" si="4"/>
        <v>0.84556117712110024</v>
      </c>
    </row>
    <row r="257" spans="1:27" x14ac:dyDescent="0.2">
      <c r="A257" s="49">
        <v>42617</v>
      </c>
      <c r="B257" s="21">
        <f>+'2016 Hourly Load - RC2016'!B258/'2016 Hourly Load - RC2016'!$C$7</f>
        <v>0.53671028984254554</v>
      </c>
      <c r="C257" s="21">
        <f>+'2016 Hourly Load - RC2016'!C258/'2016 Hourly Load - RC2016'!$C$7</f>
        <v>0.49837683958624857</v>
      </c>
      <c r="D257" s="21">
        <f>+'2016 Hourly Load - RC2016'!D258/'2016 Hourly Load - RC2016'!$C$7</f>
        <v>0.47335303197096595</v>
      </c>
      <c r="E257" s="21">
        <f>+'2016 Hourly Load - RC2016'!E258/'2016 Hourly Load - RC2016'!$C$7</f>
        <v>0.45790209035616058</v>
      </c>
      <c r="F257" s="21">
        <f>+'2016 Hourly Load - RC2016'!F258/'2016 Hourly Load - RC2016'!$C$7</f>
        <v>0.4536614786629668</v>
      </c>
      <c r="G257" s="21">
        <f>+'2016 Hourly Load - RC2016'!G258/'2016 Hourly Load - RC2016'!$C$7</f>
        <v>0.47318508695341371</v>
      </c>
      <c r="H257" s="21">
        <f>+'2016 Hourly Load - RC2016'!H258/'2016 Hourly Load - RC2016'!$C$7</f>
        <v>0.52062955441191927</v>
      </c>
      <c r="I257" s="21">
        <f>+'2016 Hourly Load - RC2016'!I258/'2016 Hourly Load - RC2016'!$C$7</f>
        <v>0.53671028984254554</v>
      </c>
      <c r="J257" s="21">
        <f>+'2016 Hourly Load - RC2016'!J258/'2016 Hourly Load - RC2016'!$C$7</f>
        <v>0.56152416618588774</v>
      </c>
      <c r="K257" s="21">
        <f>+'2016 Hourly Load - RC2016'!K258/'2016 Hourly Load - RC2016'!$C$7</f>
        <v>0.61350314911830361</v>
      </c>
      <c r="L257" s="21">
        <f>+'2016 Hourly Load - RC2016'!L258/'2016 Hourly Load - RC2016'!$C$7</f>
        <v>0.66783336229645063</v>
      </c>
      <c r="M257" s="21">
        <f>+'2016 Hourly Load - RC2016'!M258/'2016 Hourly Load - RC2016'!$C$7</f>
        <v>0.71238077820218026</v>
      </c>
      <c r="N257" s="21">
        <f>+'2016 Hourly Load - RC2016'!N258/'2016 Hourly Load - RC2016'!$C$7</f>
        <v>0.7492866958092832</v>
      </c>
      <c r="O257" s="21">
        <f>+'2016 Hourly Load - RC2016'!O258/'2016 Hourly Load - RC2016'!$C$7</f>
        <v>0.78375741066187887</v>
      </c>
      <c r="P257" s="21">
        <f>+'2016 Hourly Load - RC2016'!P258/'2016 Hourly Load - RC2016'!$C$7</f>
        <v>0.79815869591698274</v>
      </c>
      <c r="Q257" s="21">
        <f>+'2016 Hourly Load - RC2016'!Q258/'2016 Hourly Load - RC2016'!$C$7</f>
        <v>0.80420471654886316</v>
      </c>
      <c r="R257" s="21">
        <f>+'2016 Hourly Load - RC2016'!R258/'2016 Hourly Load - RC2016'!$C$7</f>
        <v>0.81142635230360904</v>
      </c>
      <c r="S257" s="21">
        <f>+'2016 Hourly Load - RC2016'!S258/'2016 Hourly Load - RC2016'!$C$7</f>
        <v>0.80050992616271399</v>
      </c>
      <c r="T257" s="21">
        <f>+'2016 Hourly Load - RC2016'!T258/'2016 Hourly Load - RC2016'!$C$7</f>
        <v>0.78069241409155055</v>
      </c>
      <c r="U257" s="21">
        <f>+'2016 Hourly Load - RC2016'!U258/'2016 Hourly Load - RC2016'!$C$7</f>
        <v>0.76247037968713349</v>
      </c>
      <c r="V257" s="21">
        <f>+'2016 Hourly Load - RC2016'!V258/'2016 Hourly Load - RC2016'!$C$7</f>
        <v>0.75726408414301427</v>
      </c>
      <c r="W257" s="21">
        <f>+'2016 Hourly Load - RC2016'!W258/'2016 Hourly Load - RC2016'!$C$7</f>
        <v>0.71229680569340414</v>
      </c>
      <c r="X257" s="21">
        <f>+'2016 Hourly Load - RC2016'!X258/'2016 Hourly Load - RC2016'!$C$7</f>
        <v>0.65040906672540655</v>
      </c>
      <c r="Y257" s="21">
        <f>+'2016 Hourly Load - RC2016'!Y258/'2016 Hourly Load - RC2016'!$C$7</f>
        <v>0.59154433807334927</v>
      </c>
      <c r="AA257" s="22">
        <f t="shared" si="4"/>
        <v>0.81142635230360904</v>
      </c>
    </row>
    <row r="258" spans="1:27" x14ac:dyDescent="0.2">
      <c r="A258" s="49">
        <v>42618</v>
      </c>
      <c r="B258" s="21">
        <f>+'2016 Hourly Load - RC2016'!B259/'2016 Hourly Load - RC2016'!$C$7</f>
        <v>0.5378019324566351</v>
      </c>
      <c r="C258" s="21">
        <f>+'2016 Hourly Load - RC2016'!C259/'2016 Hourly Load - RC2016'!$C$7</f>
        <v>0.50127389113902454</v>
      </c>
      <c r="D258" s="21">
        <f>+'2016 Hourly Load - RC2016'!D259/'2016 Hourly Load - RC2016'!$C$7</f>
        <v>0.4780135062080404</v>
      </c>
      <c r="E258" s="21">
        <f>+'2016 Hourly Load - RC2016'!E259/'2016 Hourly Load - RC2016'!$C$7</f>
        <v>0.46344427593538429</v>
      </c>
      <c r="F258" s="21">
        <f>+'2016 Hourly Load - RC2016'!F259/'2016 Hourly Load - RC2016'!$C$7</f>
        <v>0.4611350319440411</v>
      </c>
      <c r="G258" s="21">
        <f>+'2016 Hourly Load - RC2016'!G259/'2016 Hourly Load - RC2016'!$C$7</f>
        <v>0.48145637906786121</v>
      </c>
      <c r="H258" s="21">
        <f>+'2016 Hourly Load - RC2016'!H259/'2016 Hourly Load - RC2016'!$C$7</f>
        <v>0.5310001592457696</v>
      </c>
      <c r="I258" s="21">
        <f>+'2016 Hourly Load - RC2016'!I259/'2016 Hourly Load - RC2016'!$C$7</f>
        <v>0.54829849605364955</v>
      </c>
      <c r="J258" s="21">
        <f>+'2016 Hourly Load - RC2016'!J259/'2016 Hourly Load - RC2016'!$C$7</f>
        <v>0.58470057860809588</v>
      </c>
      <c r="K258" s="21">
        <f>+'2016 Hourly Load - RC2016'!K259/'2016 Hourly Load - RC2016'!$C$7</f>
        <v>0.65112283305000362</v>
      </c>
      <c r="L258" s="21">
        <f>+'2016 Hourly Load - RC2016'!L259/'2016 Hourly Load - RC2016'!$C$7</f>
        <v>0.71456406343035928</v>
      </c>
      <c r="M258" s="21">
        <f>+'2016 Hourly Load - RC2016'!M259/'2016 Hourly Load - RC2016'!$C$7</f>
        <v>0.77078365805596893</v>
      </c>
      <c r="N258" s="21">
        <f>+'2016 Hourly Load - RC2016'!N259/'2016 Hourly Load - RC2016'!$C$7</f>
        <v>0.81780826297059384</v>
      </c>
      <c r="O258" s="21">
        <f>+'2016 Hourly Load - RC2016'!O259/'2016 Hourly Load - RC2016'!$C$7</f>
        <v>0.85311870291095071</v>
      </c>
      <c r="P258" s="21">
        <f>+'2016 Hourly Load - RC2016'!P259/'2016 Hourly Load - RC2016'!$C$7</f>
        <v>0.87302018749089016</v>
      </c>
      <c r="Q258" s="21">
        <f>+'2016 Hourly Load - RC2016'!Q259/'2016 Hourly Load - RC2016'!$C$7</f>
        <v>0.87423778886814396</v>
      </c>
      <c r="R258" s="21">
        <f>+'2016 Hourly Load - RC2016'!R259/'2016 Hourly Load - RC2016'!$C$7</f>
        <v>0.85500808435841325</v>
      </c>
      <c r="S258" s="21">
        <f>+'2016 Hourly Load - RC2016'!S259/'2016 Hourly Load - RC2016'!$C$7</f>
        <v>0.81621278530384767</v>
      </c>
      <c r="T258" s="21">
        <f>+'2016 Hourly Load - RC2016'!T259/'2016 Hourly Load - RC2016'!$C$7</f>
        <v>0.77502426974916283</v>
      </c>
      <c r="U258" s="21">
        <f>+'2016 Hourly Load - RC2016'!U259/'2016 Hourly Load - RC2016'!$C$7</f>
        <v>0.74693546556355195</v>
      </c>
      <c r="V258" s="21">
        <f>+'2016 Hourly Load - RC2016'!V259/'2016 Hourly Load - RC2016'!$C$7</f>
        <v>0.73043486758904508</v>
      </c>
      <c r="W258" s="21">
        <f>+'2016 Hourly Load - RC2016'!W259/'2016 Hourly Load - RC2016'!$C$7</f>
        <v>0.68874251698170352</v>
      </c>
      <c r="X258" s="21">
        <f>+'2016 Hourly Load - RC2016'!X259/'2016 Hourly Load - RC2016'!$C$7</f>
        <v>0.64276756842678007</v>
      </c>
      <c r="Y258" s="21">
        <f>+'2016 Hourly Load - RC2016'!Y259/'2016 Hourly Load - RC2016'!$C$7</f>
        <v>0.59738042743328934</v>
      </c>
      <c r="AA258" s="22">
        <f t="shared" si="4"/>
        <v>0.87423778886814396</v>
      </c>
    </row>
    <row r="259" spans="1:27" x14ac:dyDescent="0.2">
      <c r="A259" s="49">
        <v>42619</v>
      </c>
      <c r="B259" s="21">
        <f>+'2016 Hourly Load - RC2016'!B260/'2016 Hourly Load - RC2016'!$C$7</f>
        <v>0.54955808368529124</v>
      </c>
      <c r="C259" s="21">
        <f>+'2016 Hourly Load - RC2016'!C260/'2016 Hourly Load - RC2016'!$C$7</f>
        <v>0.51798442038547166</v>
      </c>
      <c r="D259" s="21">
        <f>+'2016 Hourly Load - RC2016'!D260/'2016 Hourly Load - RC2016'!$C$7</f>
        <v>0.4934224615684577</v>
      </c>
      <c r="E259" s="21">
        <f>+'2016 Hourly Load - RC2016'!E260/'2016 Hourly Load - RC2016'!$C$7</f>
        <v>0.47646001479568223</v>
      </c>
      <c r="F259" s="21">
        <f>+'2016 Hourly Load - RC2016'!F260/'2016 Hourly Load - RC2016'!$C$7</f>
        <v>0.46827269519001097</v>
      </c>
      <c r="G259" s="21">
        <f>+'2016 Hourly Load - RC2016'!G260/'2016 Hourly Load - RC2016'!$C$7</f>
        <v>0.46814673642684679</v>
      </c>
      <c r="H259" s="21">
        <f>+'2016 Hourly Load - RC2016'!H260/'2016 Hourly Load - RC2016'!$C$7</f>
        <v>0.47834939624314488</v>
      </c>
      <c r="I259" s="21">
        <f>+'2016 Hourly Load - RC2016'!I260/'2016 Hourly Load - RC2016'!$C$7</f>
        <v>0.49497595298081587</v>
      </c>
      <c r="J259" s="21">
        <f>+'2016 Hourly Load - RC2016'!J260/'2016 Hourly Load - RC2016'!$C$7</f>
        <v>0.54737479845711223</v>
      </c>
      <c r="K259" s="21">
        <f>+'2016 Hourly Load - RC2016'!K260/'2016 Hourly Load - RC2016'!$C$7</f>
        <v>0.61577040685525875</v>
      </c>
      <c r="L259" s="21">
        <f>+'2016 Hourly Load - RC2016'!L260/'2016 Hourly Load - RC2016'!$C$7</f>
        <v>0.6681272660771671</v>
      </c>
      <c r="M259" s="21">
        <f>+'2016 Hourly Load - RC2016'!M260/'2016 Hourly Load - RC2016'!$C$7</f>
        <v>0.70759434520194164</v>
      </c>
      <c r="N259" s="21">
        <f>+'2016 Hourly Load - RC2016'!N260/'2016 Hourly Load - RC2016'!$C$7</f>
        <v>0.7305188400978212</v>
      </c>
      <c r="O259" s="21">
        <f>+'2016 Hourly Load - RC2016'!O260/'2016 Hourly Load - RC2016'!$C$7</f>
        <v>0.72753781603626921</v>
      </c>
      <c r="P259" s="21">
        <f>+'2016 Hourly Load - RC2016'!P260/'2016 Hourly Load - RC2016'!$C$7</f>
        <v>0.72031618028152322</v>
      </c>
      <c r="Q259" s="21">
        <f>+'2016 Hourly Load - RC2016'!Q260/'2016 Hourly Load - RC2016'!$C$7</f>
        <v>0.71082728678982199</v>
      </c>
      <c r="R259" s="21">
        <f>+'2016 Hourly Load - RC2016'!R260/'2016 Hourly Load - RC2016'!$C$7</f>
        <v>0.69239532111346458</v>
      </c>
      <c r="S259" s="21">
        <f>+'2016 Hourly Load - RC2016'!S260/'2016 Hourly Load - RC2016'!$C$7</f>
        <v>0.67757417331448011</v>
      </c>
      <c r="T259" s="21">
        <f>+'2016 Hourly Load - RC2016'!T260/'2016 Hourly Load - RC2016'!$C$7</f>
        <v>0.66023385025221226</v>
      </c>
      <c r="U259" s="21">
        <f>+'2016 Hourly Load - RC2016'!U260/'2016 Hourly Load - RC2016'!$C$7</f>
        <v>0.65124879181316775</v>
      </c>
      <c r="V259" s="21">
        <f>+'2016 Hourly Load - RC2016'!V260/'2016 Hourly Load - RC2016'!$C$7</f>
        <v>0.65133276432194387</v>
      </c>
      <c r="W259" s="21">
        <f>+'2016 Hourly Load - RC2016'!W260/'2016 Hourly Load - RC2016'!$C$7</f>
        <v>0.62601505292594495</v>
      </c>
      <c r="X259" s="21">
        <f>+'2016 Hourly Load - RC2016'!X260/'2016 Hourly Load - RC2016'!$C$7</f>
        <v>0.59473529340684161</v>
      </c>
      <c r="Y259" s="21">
        <f>+'2016 Hourly Load - RC2016'!Y260/'2016 Hourly Load - RC2016'!$C$7</f>
        <v>0.55921492219454461</v>
      </c>
      <c r="AA259" s="22">
        <f t="shared" si="4"/>
        <v>0.7305188400978212</v>
      </c>
    </row>
    <row r="260" spans="1:27" x14ac:dyDescent="0.2">
      <c r="A260" s="49">
        <v>42620</v>
      </c>
      <c r="B260" s="21">
        <f>+'2016 Hourly Load - RC2016'!B261/'2016 Hourly Load - RC2016'!$C$7</f>
        <v>0.51949592554344171</v>
      </c>
      <c r="C260" s="21">
        <f>+'2016 Hourly Load - RC2016'!C261/'2016 Hourly Load - RC2016'!$C$7</f>
        <v>0.48389158182236858</v>
      </c>
      <c r="D260" s="21">
        <f>+'2016 Hourly Load - RC2016'!D261/'2016 Hourly Load - RC2016'!$C$7</f>
        <v>0.45953955427729487</v>
      </c>
      <c r="E260" s="21">
        <f>+'2016 Hourly Load - RC2016'!E261/'2016 Hourly Load - RC2016'!$C$7</f>
        <v>0.44261909375890751</v>
      </c>
      <c r="F260" s="21">
        <f>+'2016 Hourly Load - RC2016'!F261/'2016 Hourly Load - RC2016'!$C$7</f>
        <v>0.43619519683753466</v>
      </c>
      <c r="G260" s="21">
        <f>+'2016 Hourly Load - RC2016'!G261/'2016 Hourly Load - RC2016'!$C$7</f>
        <v>0.43732882570601223</v>
      </c>
      <c r="H260" s="21">
        <f>+'2016 Hourly Load - RC2016'!H261/'2016 Hourly Load - RC2016'!$C$7</f>
        <v>0.44610395287311633</v>
      </c>
      <c r="I260" s="21">
        <f>+'2016 Hourly Load - RC2016'!I261/'2016 Hourly Load - RC2016'!$C$7</f>
        <v>0.45744024155789198</v>
      </c>
      <c r="J260" s="21">
        <f>+'2016 Hourly Load - RC2016'!J261/'2016 Hourly Load - RC2016'!$C$7</f>
        <v>0.50744587053406909</v>
      </c>
      <c r="K260" s="21">
        <f>+'2016 Hourly Load - RC2016'!K261/'2016 Hourly Load - RC2016'!$C$7</f>
        <v>0.5719787435285143</v>
      </c>
      <c r="L260" s="21">
        <f>+'2016 Hourly Load - RC2016'!L261/'2016 Hourly Load - RC2016'!$C$7</f>
        <v>0.62958388454892977</v>
      </c>
      <c r="M260" s="21">
        <f>+'2016 Hourly Load - RC2016'!M261/'2016 Hourly Load - RC2016'!$C$7</f>
        <v>0.6864332729903605</v>
      </c>
      <c r="N260" s="21">
        <f>+'2016 Hourly Load - RC2016'!N261/'2016 Hourly Load - RC2016'!$C$7</f>
        <v>0.73245020779967196</v>
      </c>
      <c r="O260" s="21">
        <f>+'2016 Hourly Load - RC2016'!O261/'2016 Hourly Load - RC2016'!$C$7</f>
        <v>0.76377195357316319</v>
      </c>
      <c r="P260" s="21">
        <f>+'2016 Hourly Load - RC2016'!P261/'2016 Hourly Load - RC2016'!$C$7</f>
        <v>0.77829919759143129</v>
      </c>
      <c r="Q260" s="21">
        <f>+'2016 Hourly Load - RC2016'!Q261/'2016 Hourly Load - RC2016'!$C$7</f>
        <v>0.76839044155584957</v>
      </c>
      <c r="R260" s="21">
        <f>+'2016 Hourly Load - RC2016'!R261/'2016 Hourly Load - RC2016'!$C$7</f>
        <v>0.75092415973041748</v>
      </c>
      <c r="S260" s="21">
        <f>+'2016 Hourly Load - RC2016'!S261/'2016 Hourly Load - RC2016'!$C$7</f>
        <v>0.72669809094850801</v>
      </c>
      <c r="T260" s="21">
        <f>+'2016 Hourly Load - RC2016'!T261/'2016 Hourly Load - RC2016'!$C$7</f>
        <v>0.69042196715722592</v>
      </c>
      <c r="U260" s="21">
        <f>+'2016 Hourly Load - RC2016'!U261/'2016 Hourly Load - RC2016'!$C$7</f>
        <v>0.67853985716540555</v>
      </c>
      <c r="V260" s="21">
        <f>+'2016 Hourly Load - RC2016'!V261/'2016 Hourly Load - RC2016'!$C$7</f>
        <v>0.67799403585836071</v>
      </c>
      <c r="W260" s="21">
        <f>+'2016 Hourly Load - RC2016'!W261/'2016 Hourly Load - RC2016'!$C$7</f>
        <v>0.64293551344433231</v>
      </c>
      <c r="X260" s="21">
        <f>+'2016 Hourly Load - RC2016'!X261/'2016 Hourly Load - RC2016'!$C$7</f>
        <v>0.59334974701203569</v>
      </c>
      <c r="Y260" s="21">
        <f>+'2016 Hourly Load - RC2016'!Y261/'2016 Hourly Load - RC2016'!$C$7</f>
        <v>0.5407829565181872</v>
      </c>
      <c r="AA260" s="22">
        <f t="shared" si="4"/>
        <v>0.77829919759143129</v>
      </c>
    </row>
    <row r="261" spans="1:27" x14ac:dyDescent="0.2">
      <c r="A261" s="49">
        <v>42621</v>
      </c>
      <c r="B261" s="21">
        <f>+'2016 Hourly Load - RC2016'!B262/'2016 Hourly Load - RC2016'!$C$7</f>
        <v>0.49749512824409936</v>
      </c>
      <c r="C261" s="21">
        <f>+'2016 Hourly Load - RC2016'!C262/'2016 Hourly Load - RC2016'!$C$7</f>
        <v>0.46802077766368261</v>
      </c>
      <c r="D261" s="21">
        <f>+'2016 Hourly Load - RC2016'!D262/'2016 Hourly Load - RC2016'!$C$7</f>
        <v>0.44509628276780294</v>
      </c>
      <c r="E261" s="21">
        <f>+'2016 Hourly Load - RC2016'!E262/'2016 Hourly Load - RC2016'!$C$7</f>
        <v>0.43128280507413186</v>
      </c>
      <c r="F261" s="21">
        <f>+'2016 Hourly Load - RC2016'!F262/'2016 Hourly Load - RC2016'!$C$7</f>
        <v>0.43040109373198265</v>
      </c>
      <c r="G261" s="21">
        <f>+'2016 Hourly Load - RC2016'!G262/'2016 Hourly Load - RC2016'!$C$7</f>
        <v>0.45508901131216078</v>
      </c>
      <c r="H261" s="21">
        <f>+'2016 Hourly Load - RC2016'!H262/'2016 Hourly Load - RC2016'!$C$7</f>
        <v>0.50232354749872599</v>
      </c>
      <c r="I261" s="21">
        <f>+'2016 Hourly Load - RC2016'!I262/'2016 Hourly Load - RC2016'!$C$7</f>
        <v>0.51983181557854619</v>
      </c>
      <c r="J261" s="21">
        <f>+'2016 Hourly Load - RC2016'!J262/'2016 Hourly Load - RC2016'!$C$7</f>
        <v>0.54821452354487343</v>
      </c>
      <c r="K261" s="21">
        <f>+'2016 Hourly Load - RC2016'!K262/'2016 Hourly Load - RC2016'!$C$7</f>
        <v>0.6147207504955573</v>
      </c>
      <c r="L261" s="21">
        <f>+'2016 Hourly Load - RC2016'!L262/'2016 Hourly Load - RC2016'!$C$7</f>
        <v>0.68139492246379352</v>
      </c>
      <c r="M261" s="21">
        <f>+'2016 Hourly Load - RC2016'!M262/'2016 Hourly Load - RC2016'!$C$7</f>
        <v>0.73920999475614935</v>
      </c>
      <c r="N261" s="21">
        <f>+'2016 Hourly Load - RC2016'!N262/'2016 Hourly Load - RC2016'!$C$7</f>
        <v>0.78459713574964007</v>
      </c>
      <c r="O261" s="21">
        <f>+'2016 Hourly Load - RC2016'!O262/'2016 Hourly Load - RC2016'!$C$7</f>
        <v>0.81877394682151927</v>
      </c>
      <c r="P261" s="21">
        <f>+'2016 Hourly Load - RC2016'!P262/'2016 Hourly Load - RC2016'!$C$7</f>
        <v>0.84367179567363759</v>
      </c>
      <c r="Q261" s="21">
        <f>+'2016 Hourly Load - RC2016'!Q262/'2016 Hourly Load - RC2016'!$C$7</f>
        <v>0.85408438676187592</v>
      </c>
      <c r="R261" s="21">
        <f>+'2016 Hourly Load - RC2016'!R262/'2016 Hourly Load - RC2016'!$C$7</f>
        <v>0.85295075789339847</v>
      </c>
      <c r="S261" s="21">
        <f>+'2016 Hourly Load - RC2016'!S262/'2016 Hourly Load - RC2016'!$C$7</f>
        <v>0.84358782316486147</v>
      </c>
      <c r="T261" s="21">
        <f>+'2016 Hourly Load - RC2016'!T262/'2016 Hourly Load - RC2016'!$C$7</f>
        <v>0.80907512205787779</v>
      </c>
      <c r="U261" s="21">
        <f>+'2016 Hourly Load - RC2016'!U262/'2016 Hourly Load - RC2016'!$C$7</f>
        <v>0.78938356874987869</v>
      </c>
      <c r="V261" s="21">
        <f>+'2016 Hourly Load - RC2016'!V262/'2016 Hourly Load - RC2016'!$C$7</f>
        <v>0.77565406356498356</v>
      </c>
      <c r="W261" s="21">
        <f>+'2016 Hourly Load - RC2016'!W262/'2016 Hourly Load - RC2016'!$C$7</f>
        <v>0.72573240709758258</v>
      </c>
      <c r="X261" s="21">
        <f>+'2016 Hourly Load - RC2016'!X262/'2016 Hourly Load - RC2016'!$C$7</f>
        <v>0.66371870936642097</v>
      </c>
      <c r="Y261" s="21">
        <f>+'2016 Hourly Load - RC2016'!Y262/'2016 Hourly Load - RC2016'!$C$7</f>
        <v>0.60157905287209512</v>
      </c>
      <c r="AA261" s="22">
        <f t="shared" si="4"/>
        <v>0.85408438676187592</v>
      </c>
    </row>
    <row r="262" spans="1:27" x14ac:dyDescent="0.2">
      <c r="A262" s="49">
        <v>42622</v>
      </c>
      <c r="B262" s="21">
        <f>+'2016 Hourly Load - RC2016'!B263/'2016 Hourly Load - RC2016'!$C$7</f>
        <v>0.54737479845711223</v>
      </c>
      <c r="C262" s="21">
        <f>+'2016 Hourly Load - RC2016'!C263/'2016 Hourly Load - RC2016'!$C$7</f>
        <v>0.50820162311305406</v>
      </c>
      <c r="D262" s="21">
        <f>+'2016 Hourly Load - RC2016'!D263/'2016 Hourly Load - RC2016'!$C$7</f>
        <v>0.48347171927848798</v>
      </c>
      <c r="E262" s="21">
        <f>+'2016 Hourly Load - RC2016'!E263/'2016 Hourly Load - RC2016'!$C$7</f>
        <v>0.46768488762857818</v>
      </c>
      <c r="F262" s="21">
        <f>+'2016 Hourly Load - RC2016'!F263/'2016 Hourly Load - RC2016'!$C$7</f>
        <v>0.46117701819842916</v>
      </c>
      <c r="G262" s="21">
        <f>+'2016 Hourly Load - RC2016'!G263/'2016 Hourly Load - RC2016'!$C$7</f>
        <v>0.48011281892744334</v>
      </c>
      <c r="H262" s="21">
        <f>+'2016 Hourly Load - RC2016'!H263/'2016 Hourly Load - RC2016'!$C$7</f>
        <v>0.52608776748236685</v>
      </c>
      <c r="I262" s="21">
        <f>+'2016 Hourly Load - RC2016'!I263/'2016 Hourly Load - RC2016'!$C$7</f>
        <v>0.5425463792024855</v>
      </c>
      <c r="J262" s="21">
        <f>+'2016 Hourly Load - RC2016'!J263/'2016 Hourly Load - RC2016'!$C$7</f>
        <v>0.5711390184407531</v>
      </c>
      <c r="K262" s="21">
        <f>+'2016 Hourly Load - RC2016'!K263/'2016 Hourly Load - RC2016'!$C$7</f>
        <v>0.63092744468934769</v>
      </c>
      <c r="L262" s="21">
        <f>+'2016 Hourly Load - RC2016'!L263/'2016 Hourly Load - RC2016'!$C$7</f>
        <v>0.69277319740295717</v>
      </c>
      <c r="M262" s="21">
        <f>+'2016 Hourly Load - RC2016'!M263/'2016 Hourly Load - RC2016'!$C$7</f>
        <v>0.74760724563376091</v>
      </c>
      <c r="N262" s="21">
        <f>+'2016 Hourly Load - RC2016'!N263/'2016 Hourly Load - RC2016'!$C$7</f>
        <v>0.79320431789919188</v>
      </c>
      <c r="O262" s="21">
        <f>+'2016 Hourly Load - RC2016'!O263/'2016 Hourly Load - RC2016'!$C$7</f>
        <v>0.8325874245151903</v>
      </c>
      <c r="P262" s="21">
        <f>+'2016 Hourly Load - RC2016'!P263/'2016 Hourly Load - RC2016'!$C$7</f>
        <v>0.85043158263011498</v>
      </c>
      <c r="Q262" s="21">
        <f>+'2016 Hourly Load - RC2016'!Q263/'2016 Hourly Load - RC2016'!$C$7</f>
        <v>0.86924142459596487</v>
      </c>
      <c r="R262" s="21">
        <f>+'2016 Hourly Load - RC2016'!R263/'2016 Hourly Load - RC2016'!$C$7</f>
        <v>0.86466492286766661</v>
      </c>
      <c r="S262" s="21">
        <f>+'2016 Hourly Load - RC2016'!S263/'2016 Hourly Load - RC2016'!$C$7</f>
        <v>0.84472145203333904</v>
      </c>
      <c r="T262" s="21">
        <f>+'2016 Hourly Load - RC2016'!T263/'2016 Hourly Load - RC2016'!$C$7</f>
        <v>0.81214011862820612</v>
      </c>
      <c r="U262" s="21">
        <f>+'2016 Hourly Load - RC2016'!U263/'2016 Hourly Load - RC2016'!$C$7</f>
        <v>0.78564679210934141</v>
      </c>
      <c r="V262" s="21">
        <f>+'2016 Hourly Load - RC2016'!V263/'2016 Hourly Load - RC2016'!$C$7</f>
        <v>0.76713085392420788</v>
      </c>
      <c r="W262" s="21">
        <f>+'2016 Hourly Load - RC2016'!W263/'2016 Hourly Load - RC2016'!$C$7</f>
        <v>0.71179297064074742</v>
      </c>
      <c r="X262" s="21">
        <f>+'2016 Hourly Load - RC2016'!X263/'2016 Hourly Load - RC2016'!$C$7</f>
        <v>0.64738605640946645</v>
      </c>
      <c r="Y262" s="21">
        <f>+'2016 Hourly Load - RC2016'!Y263/'2016 Hourly Load - RC2016'!$C$7</f>
        <v>0.58596016623973757</v>
      </c>
      <c r="AA262" s="22">
        <f t="shared" si="4"/>
        <v>0.86924142459596487</v>
      </c>
    </row>
    <row r="263" spans="1:27" x14ac:dyDescent="0.2">
      <c r="A263" s="49">
        <v>42623</v>
      </c>
      <c r="B263" s="21">
        <f>+'2016 Hourly Load - RC2016'!B264/'2016 Hourly Load - RC2016'!$C$7</f>
        <v>0.53540871595651574</v>
      </c>
      <c r="C263" s="21">
        <f>+'2016 Hourly Load - RC2016'!C264/'2016 Hourly Load - RC2016'!$C$7</f>
        <v>0.50202964371800962</v>
      </c>
      <c r="D263" s="21">
        <f>+'2016 Hourly Load - RC2016'!D264/'2016 Hourly Load - RC2016'!$C$7</f>
        <v>0.47956699762039856</v>
      </c>
      <c r="E263" s="21">
        <f>+'2016 Hourly Load - RC2016'!E264/'2016 Hourly Load - RC2016'!$C$7</f>
        <v>0.46357023469854847</v>
      </c>
      <c r="F263" s="21">
        <f>+'2016 Hourly Load - RC2016'!F264/'2016 Hourly Load - RC2016'!$C$7</f>
        <v>0.46012736183872771</v>
      </c>
      <c r="G263" s="21">
        <f>+'2016 Hourly Load - RC2016'!G264/'2016 Hourly Load - RC2016'!$C$7</f>
        <v>0.48187624161174175</v>
      </c>
      <c r="H263" s="21">
        <f>+'2016 Hourly Load - RC2016'!H264/'2016 Hourly Load - RC2016'!$C$7</f>
        <v>0.52873290150881447</v>
      </c>
      <c r="I263" s="21">
        <f>+'2016 Hourly Load - RC2016'!I264/'2016 Hourly Load - RC2016'!$C$7</f>
        <v>0.54401589810606754</v>
      </c>
      <c r="J263" s="21">
        <f>+'2016 Hourly Load - RC2016'!J264/'2016 Hourly Load - RC2016'!$C$7</f>
        <v>0.57214668854606654</v>
      </c>
      <c r="K263" s="21">
        <f>+'2016 Hourly Load - RC2016'!K264/'2016 Hourly Load - RC2016'!$C$7</f>
        <v>0.62513334158379574</v>
      </c>
      <c r="L263" s="21">
        <f>+'2016 Hourly Load - RC2016'!L264/'2016 Hourly Load - RC2016'!$C$7</f>
        <v>0.68542560288504706</v>
      </c>
      <c r="M263" s="21">
        <f>+'2016 Hourly Load - RC2016'!M264/'2016 Hourly Load - RC2016'!$C$7</f>
        <v>0.73387774044886589</v>
      </c>
      <c r="N263" s="21">
        <f>+'2016 Hourly Load - RC2016'!N264/'2016 Hourly Load - RC2016'!$C$7</f>
        <v>0.7761998848720284</v>
      </c>
      <c r="O263" s="21">
        <f>+'2016 Hourly Load - RC2016'!O264/'2016 Hourly Load - RC2016'!$C$7</f>
        <v>0.81243402240892237</v>
      </c>
      <c r="P263" s="21">
        <f>+'2016 Hourly Load - RC2016'!P264/'2016 Hourly Load - RC2016'!$C$7</f>
        <v>0.83334317709417538</v>
      </c>
      <c r="Q263" s="21">
        <f>+'2016 Hourly Load - RC2016'!Q264/'2016 Hourly Load - RC2016'!$C$7</f>
        <v>0.84300001560342863</v>
      </c>
      <c r="R263" s="21">
        <f>+'2016 Hourly Load - RC2016'!R264/'2016 Hourly Load - RC2016'!$C$7</f>
        <v>0.83922125270850356</v>
      </c>
      <c r="S263" s="21">
        <f>+'2016 Hourly Load - RC2016'!S264/'2016 Hourly Load - RC2016'!$C$7</f>
        <v>0.8218809296462356</v>
      </c>
      <c r="T263" s="21">
        <f>+'2016 Hourly Load - RC2016'!T264/'2016 Hourly Load - RC2016'!$C$7</f>
        <v>0.7929104141184754</v>
      </c>
      <c r="U263" s="21">
        <f>+'2016 Hourly Load - RC2016'!U264/'2016 Hourly Load - RC2016'!$C$7</f>
        <v>0.77099358932790918</v>
      </c>
      <c r="V263" s="21">
        <f>+'2016 Hourly Load - RC2016'!V264/'2016 Hourly Load - RC2016'!$C$7</f>
        <v>0.75780990545005888</v>
      </c>
      <c r="W263" s="21">
        <f>+'2016 Hourly Load - RC2016'!W264/'2016 Hourly Load - RC2016'!$C$7</f>
        <v>0.70326976099997174</v>
      </c>
      <c r="X263" s="21">
        <f>+'2016 Hourly Load - RC2016'!X264/'2016 Hourly Load - RC2016'!$C$7</f>
        <v>0.64167592581269062</v>
      </c>
      <c r="Y263" s="21">
        <f>+'2016 Hourly Load - RC2016'!Y264/'2016 Hourly Load - RC2016'!$C$7</f>
        <v>0.57920037928326018</v>
      </c>
      <c r="AA263" s="22">
        <f t="shared" si="4"/>
        <v>0.84300001560342863</v>
      </c>
    </row>
    <row r="264" spans="1:27" x14ac:dyDescent="0.2">
      <c r="A264" s="49">
        <v>42624</v>
      </c>
      <c r="B264" s="21">
        <f>+'2016 Hourly Load - RC2016'!B265/'2016 Hourly Load - RC2016'!$C$7</f>
        <v>0.5267175612981877</v>
      </c>
      <c r="C264" s="21">
        <f>+'2016 Hourly Load - RC2016'!C265/'2016 Hourly Load - RC2016'!$C$7</f>
        <v>0.49237280520875626</v>
      </c>
      <c r="D264" s="21">
        <f>+'2016 Hourly Load - RC2016'!D265/'2016 Hourly Load - RC2016'!$C$7</f>
        <v>0.4677688601373543</v>
      </c>
      <c r="E264" s="21">
        <f>+'2016 Hourly Load - RC2016'!E265/'2016 Hourly Load - RC2016'!$C$7</f>
        <v>0.45227593226816087</v>
      </c>
      <c r="F264" s="21">
        <f>+'2016 Hourly Load - RC2016'!F265/'2016 Hourly Load - RC2016'!$C$7</f>
        <v>0.448749086899564</v>
      </c>
      <c r="G264" s="21">
        <f>+'2016 Hourly Load - RC2016'!G265/'2016 Hourly Load - RC2016'!$C$7</f>
        <v>0.46936433780410047</v>
      </c>
      <c r="H264" s="21">
        <f>+'2016 Hourly Load - RC2016'!H265/'2016 Hourly Load - RC2016'!$C$7</f>
        <v>0.51701873653454633</v>
      </c>
      <c r="I264" s="21">
        <f>+'2016 Hourly Load - RC2016'!I265/'2016 Hourly Load - RC2016'!$C$7</f>
        <v>0.53406515581609781</v>
      </c>
      <c r="J264" s="21">
        <f>+'2016 Hourly Load - RC2016'!J265/'2016 Hourly Load - RC2016'!$C$7</f>
        <v>0.55988670226475346</v>
      </c>
      <c r="K264" s="21">
        <f>+'2016 Hourly Load - RC2016'!K265/'2016 Hourly Load - RC2016'!$C$7</f>
        <v>0.61715595325006467</v>
      </c>
      <c r="L264" s="21">
        <f>+'2016 Hourly Load - RC2016'!L265/'2016 Hourly Load - RC2016'!$C$7</f>
        <v>0.66900897741931631</v>
      </c>
      <c r="M264" s="21">
        <f>+'2016 Hourly Load - RC2016'!M265/'2016 Hourly Load - RC2016'!$C$7</f>
        <v>0.71305255827238923</v>
      </c>
      <c r="N264" s="21">
        <f>+'2016 Hourly Load - RC2016'!N265/'2016 Hourly Load - RC2016'!$C$7</f>
        <v>0.74517204287925343</v>
      </c>
      <c r="O264" s="21">
        <f>+'2016 Hourly Load - RC2016'!O265/'2016 Hourly Load - RC2016'!$C$7</f>
        <v>0.76788660650319285</v>
      </c>
      <c r="P264" s="21">
        <f>+'2016 Hourly Load - RC2016'!P265/'2016 Hourly Load - RC2016'!$C$7</f>
        <v>0.77565406356498356</v>
      </c>
      <c r="Q264" s="21">
        <f>+'2016 Hourly Load - RC2016'!Q265/'2016 Hourly Load - RC2016'!$C$7</f>
        <v>0.77804728006510293</v>
      </c>
      <c r="R264" s="21">
        <f>+'2016 Hourly Load - RC2016'!R265/'2016 Hourly Load - RC2016'!$C$7</f>
        <v>0.76347804979244682</v>
      </c>
      <c r="S264" s="21">
        <f>+'2016 Hourly Load - RC2016'!S265/'2016 Hourly Load - RC2016'!$C$7</f>
        <v>0.73463349302785097</v>
      </c>
      <c r="T264" s="21">
        <f>+'2016 Hourly Load - RC2016'!T265/'2016 Hourly Load - RC2016'!$C$7</f>
        <v>0.70809818025459836</v>
      </c>
      <c r="U264" s="21">
        <f>+'2016 Hourly Load - RC2016'!U265/'2016 Hourly Load - RC2016'!$C$7</f>
        <v>0.69306710118367354</v>
      </c>
      <c r="V264" s="21">
        <f>+'2016 Hourly Load - RC2016'!V265/'2016 Hourly Load - RC2016'!$C$7</f>
        <v>0.68550957539382318</v>
      </c>
      <c r="W264" s="21">
        <f>+'2016 Hourly Load - RC2016'!W265/'2016 Hourly Load - RC2016'!$C$7</f>
        <v>0.64553866121639181</v>
      </c>
      <c r="X264" s="21">
        <f>+'2016 Hourly Load - RC2016'!X265/'2016 Hourly Load - RC2016'!$C$7</f>
        <v>0.60010953396851308</v>
      </c>
      <c r="Y264" s="21">
        <f>+'2016 Hourly Load - RC2016'!Y265/'2016 Hourly Load - RC2016'!$C$7</f>
        <v>0.54535945824648546</v>
      </c>
      <c r="AA264" s="22">
        <f t="shared" si="4"/>
        <v>0.77804728006510293</v>
      </c>
    </row>
    <row r="265" spans="1:27" x14ac:dyDescent="0.2">
      <c r="A265" s="49">
        <v>42625</v>
      </c>
      <c r="B265" s="21">
        <f>+'2016 Hourly Load - RC2016'!B266/'2016 Hourly Load - RC2016'!$C$7</f>
        <v>0.4897696574366967</v>
      </c>
      <c r="C265" s="21">
        <f>+'2016 Hourly Load - RC2016'!C266/'2016 Hourly Load - RC2016'!$C$7</f>
        <v>0.46151290823353364</v>
      </c>
      <c r="D265" s="21">
        <f>+'2016 Hourly Load - RC2016'!D266/'2016 Hourly Load - RC2016'!$C$7</f>
        <v>0.44127553361848965</v>
      </c>
      <c r="E265" s="21">
        <f>+'2016 Hourly Load - RC2016'!E266/'2016 Hourly Load - RC2016'!$C$7</f>
        <v>0.43094691503902738</v>
      </c>
      <c r="F265" s="21">
        <f>+'2016 Hourly Load - RC2016'!F266/'2016 Hourly Load - RC2016'!$C$7</f>
        <v>0.43094691503902738</v>
      </c>
      <c r="G265" s="21">
        <f>+'2016 Hourly Load - RC2016'!G266/'2016 Hourly Load - RC2016'!$C$7</f>
        <v>0.45424928622439964</v>
      </c>
      <c r="H265" s="21">
        <f>+'2016 Hourly Load - RC2016'!H266/'2016 Hourly Load - RC2016'!$C$7</f>
        <v>0.50606032413926316</v>
      </c>
      <c r="I265" s="21">
        <f>+'2016 Hourly Load - RC2016'!I266/'2016 Hourly Load - RC2016'!$C$7</f>
        <v>0.52092345819263575</v>
      </c>
      <c r="J265" s="21">
        <f>+'2016 Hourly Load - RC2016'!J266/'2016 Hourly Load - RC2016'!$C$7</f>
        <v>0.55136349262397777</v>
      </c>
      <c r="K265" s="21">
        <f>+'2016 Hourly Load - RC2016'!K266/'2016 Hourly Load - RC2016'!$C$7</f>
        <v>0.60153706661770712</v>
      </c>
      <c r="L265" s="21">
        <f>+'2016 Hourly Load - RC2016'!L266/'2016 Hourly Load - RC2016'!$C$7</f>
        <v>0.64717612513752609</v>
      </c>
      <c r="M265" s="21">
        <f>+'2016 Hourly Load - RC2016'!M266/'2016 Hourly Load - RC2016'!$C$7</f>
        <v>0.6852156716131067</v>
      </c>
      <c r="N265" s="21">
        <f>+'2016 Hourly Load - RC2016'!N266/'2016 Hourly Load - RC2016'!$C$7</f>
        <v>0.722373506746538</v>
      </c>
      <c r="O265" s="21">
        <f>+'2016 Hourly Load - RC2016'!O266/'2016 Hourly Load - RC2016'!$C$7</f>
        <v>0.75734805665179039</v>
      </c>
      <c r="P265" s="21">
        <f>+'2016 Hourly Load - RC2016'!P266/'2016 Hourly Load - RC2016'!$C$7</f>
        <v>0.76599722505573031</v>
      </c>
      <c r="Q265" s="21">
        <f>+'2016 Hourly Load - RC2016'!Q266/'2016 Hourly Load - RC2016'!$C$7</f>
        <v>0.76268031095907363</v>
      </c>
      <c r="R265" s="21">
        <f>+'2016 Hourly Load - RC2016'!R266/'2016 Hourly Load - RC2016'!$C$7</f>
        <v>0.7650735274591931</v>
      </c>
      <c r="S265" s="21">
        <f>+'2016 Hourly Load - RC2016'!S266/'2016 Hourly Load - RC2016'!$C$7</f>
        <v>0.76792859275758107</v>
      </c>
      <c r="T265" s="21">
        <f>+'2016 Hourly Load - RC2016'!T266/'2016 Hourly Load - RC2016'!$C$7</f>
        <v>0.74151923874749248</v>
      </c>
      <c r="U265" s="21">
        <f>+'2016 Hourly Load - RC2016'!U266/'2016 Hourly Load - RC2016'!$C$7</f>
        <v>0.71162502562319518</v>
      </c>
      <c r="V265" s="21">
        <f>+'2016 Hourly Load - RC2016'!V266/'2016 Hourly Load - RC2016'!$C$7</f>
        <v>0.69953298435943445</v>
      </c>
      <c r="W265" s="21">
        <f>+'2016 Hourly Load - RC2016'!W266/'2016 Hourly Load - RC2016'!$C$7</f>
        <v>0.66350877809448072</v>
      </c>
      <c r="X265" s="21">
        <f>+'2016 Hourly Load - RC2016'!X266/'2016 Hourly Load - RC2016'!$C$7</f>
        <v>0.62303402886439285</v>
      </c>
      <c r="Y265" s="21">
        <f>+'2016 Hourly Load - RC2016'!Y266/'2016 Hourly Load - RC2016'!$C$7</f>
        <v>0.57349024868648435</v>
      </c>
      <c r="AA265" s="22">
        <f t="shared" si="4"/>
        <v>0.76792859275758107</v>
      </c>
    </row>
    <row r="266" spans="1:27" x14ac:dyDescent="0.2">
      <c r="A266" s="49">
        <v>42626</v>
      </c>
      <c r="B266" s="21">
        <f>+'2016 Hourly Load - RC2016'!B267/'2016 Hourly Load - RC2016'!$C$7</f>
        <v>0.51924400801711346</v>
      </c>
      <c r="C266" s="21">
        <f>+'2016 Hourly Load - RC2016'!C267/'2016 Hourly Load - RC2016'!$C$7</f>
        <v>0.48300987048021932</v>
      </c>
      <c r="D266" s="21">
        <f>+'2016 Hourly Load - RC2016'!D267/'2016 Hourly Load - RC2016'!$C$7</f>
        <v>0.4573142827947278</v>
      </c>
      <c r="E266" s="21">
        <f>+'2016 Hourly Load - RC2016'!E267/'2016 Hourly Load - RC2016'!$C$7</f>
        <v>0.43653108687263914</v>
      </c>
      <c r="F266" s="21">
        <f>+'2016 Hourly Load - RC2016'!F267/'2016 Hourly Load - RC2016'!$C$7</f>
        <v>0.4280498634862514</v>
      </c>
      <c r="G266" s="21">
        <f>+'2016 Hourly Load - RC2016'!G267/'2016 Hourly Load - RC2016'!$C$7</f>
        <v>0.42725212465287826</v>
      </c>
      <c r="H266" s="21">
        <f>+'2016 Hourly Load - RC2016'!H267/'2016 Hourly Load - RC2016'!$C$7</f>
        <v>0.43875635835520616</v>
      </c>
      <c r="I266" s="21">
        <f>+'2016 Hourly Load - RC2016'!I267/'2016 Hourly Load - RC2016'!$C$7</f>
        <v>0.45437524498756382</v>
      </c>
      <c r="J266" s="21">
        <f>+'2016 Hourly Load - RC2016'!J267/'2016 Hourly Load - RC2016'!$C$7</f>
        <v>0.50118991863024842</v>
      </c>
      <c r="K266" s="21">
        <f>+'2016 Hourly Load - RC2016'!K267/'2016 Hourly Load - RC2016'!$C$7</f>
        <v>0.56794806310726065</v>
      </c>
      <c r="L266" s="21">
        <f>+'2016 Hourly Load - RC2016'!L267/'2016 Hourly Load - RC2016'!$C$7</f>
        <v>0.63739332786510861</v>
      </c>
      <c r="M266" s="21">
        <f>+'2016 Hourly Load - RC2016'!M267/'2016 Hourly Load - RC2016'!$C$7</f>
        <v>0.69877723178044937</v>
      </c>
      <c r="N266" s="21">
        <f>+'2016 Hourly Load - RC2016'!N267/'2016 Hourly Load - RC2016'!$C$7</f>
        <v>0.74529800164241777</v>
      </c>
      <c r="O266" s="21">
        <f>+'2016 Hourly Load - RC2016'!O267/'2016 Hourly Load - RC2016'!$C$7</f>
        <v>0.77389064088068527</v>
      </c>
      <c r="P266" s="21">
        <f>+'2016 Hourly Load - RC2016'!P267/'2016 Hourly Load - RC2016'!$C$7</f>
        <v>0.78535288832862504</v>
      </c>
      <c r="Q266" s="21">
        <f>+'2016 Hourly Load - RC2016'!Q267/'2016 Hourly Load - RC2016'!$C$7</f>
        <v>0.78405131444259524</v>
      </c>
      <c r="R266" s="21">
        <f>+'2016 Hourly Load - RC2016'!R267/'2016 Hourly Load - RC2016'!$C$7</f>
        <v>0.76776064774002883</v>
      </c>
      <c r="S266" s="21">
        <f>+'2016 Hourly Load - RC2016'!S267/'2016 Hourly Load - RC2016'!$C$7</f>
        <v>0.74445827655465657</v>
      </c>
      <c r="T266" s="21">
        <f>+'2016 Hourly Load - RC2016'!T267/'2016 Hourly Load - RC2016'!$C$7</f>
        <v>0.70490722492110591</v>
      </c>
      <c r="U266" s="21">
        <f>+'2016 Hourly Load - RC2016'!U267/'2016 Hourly Load - RC2016'!$C$7</f>
        <v>0.68462786405167386</v>
      </c>
      <c r="V266" s="21">
        <f>+'2016 Hourly Load - RC2016'!V267/'2016 Hourly Load - RC2016'!$C$7</f>
        <v>0.67186404271770428</v>
      </c>
      <c r="W266" s="21">
        <f>+'2016 Hourly Load - RC2016'!W267/'2016 Hourly Load - RC2016'!$C$7</f>
        <v>0.63159922475955654</v>
      </c>
      <c r="X266" s="21">
        <f>+'2016 Hourly Load - RC2016'!X267/'2016 Hourly Load - RC2016'!$C$7</f>
        <v>0.58348297723084208</v>
      </c>
      <c r="Y266" s="21">
        <f>+'2016 Hourly Load - RC2016'!Y267/'2016 Hourly Load - RC2016'!$C$7</f>
        <v>0.53347734825466508</v>
      </c>
      <c r="AA266" s="22">
        <f t="shared" si="4"/>
        <v>0.78535288832862504</v>
      </c>
    </row>
    <row r="267" spans="1:27" x14ac:dyDescent="0.2">
      <c r="A267" s="49">
        <v>42627</v>
      </c>
      <c r="B267" s="21">
        <f>+'2016 Hourly Load - RC2016'!B268/'2016 Hourly Load - RC2016'!$C$7</f>
        <v>0.4930025990245771</v>
      </c>
      <c r="C267" s="21">
        <f>+'2016 Hourly Load - RC2016'!C268/'2016 Hourly Load - RC2016'!$C$7</f>
        <v>0.46004338932995159</v>
      </c>
      <c r="D267" s="21">
        <f>+'2016 Hourly Load - RC2016'!D268/'2016 Hourly Load - RC2016'!$C$7</f>
        <v>0.43627916934631078</v>
      </c>
      <c r="E267" s="21">
        <f>+'2016 Hourly Load - RC2016'!E268/'2016 Hourly Load - RC2016'!$C$7</f>
        <v>0.42019843391568457</v>
      </c>
      <c r="F267" s="21">
        <f>+'2016 Hourly Load - RC2016'!F268/'2016 Hourly Load - RC2016'!$C$7</f>
        <v>0.41062556791520732</v>
      </c>
      <c r="G267" s="21">
        <f>+'2016 Hourly Load - RC2016'!G268/'2016 Hourly Load - RC2016'!$C$7</f>
        <v>0.4090300902484611</v>
      </c>
      <c r="H267" s="21">
        <f>+'2016 Hourly Load - RC2016'!H268/'2016 Hourly Load - RC2016'!$C$7</f>
        <v>0.41553795967861012</v>
      </c>
      <c r="I267" s="21">
        <f>+'2016 Hourly Load - RC2016'!I268/'2016 Hourly Load - RC2016'!$C$7</f>
        <v>0.42456500437204253</v>
      </c>
      <c r="J267" s="21">
        <f>+'2016 Hourly Load - RC2016'!J268/'2016 Hourly Load - RC2016'!$C$7</f>
        <v>0.48128843405030897</v>
      </c>
      <c r="K267" s="21">
        <f>+'2016 Hourly Load - RC2016'!K268/'2016 Hourly Load - RC2016'!$C$7</f>
        <v>0.55648581565932087</v>
      </c>
      <c r="L267" s="21">
        <f>+'2016 Hourly Load - RC2016'!L268/'2016 Hourly Load - RC2016'!$C$7</f>
        <v>0.62597306667155683</v>
      </c>
      <c r="M267" s="21">
        <f>+'2016 Hourly Load - RC2016'!M268/'2016 Hourly Load - RC2016'!$C$7</f>
        <v>0.68962422832385273</v>
      </c>
      <c r="N267" s="21">
        <f>+'2016 Hourly Load - RC2016'!N268/'2016 Hourly Load - RC2016'!$C$7</f>
        <v>0.7364808882209255</v>
      </c>
      <c r="O267" s="21">
        <f>+'2016 Hourly Load - RC2016'!O268/'2016 Hourly Load - RC2016'!$C$7</f>
        <v>0.76742475770492435</v>
      </c>
      <c r="P267" s="21">
        <f>+'2016 Hourly Load - RC2016'!P268/'2016 Hourly Load - RC2016'!$C$7</f>
        <v>0.78300165808289379</v>
      </c>
      <c r="Q267" s="21">
        <f>+'2016 Hourly Load - RC2016'!Q268/'2016 Hourly Load - RC2016'!$C$7</f>
        <v>0.78820795362701301</v>
      </c>
      <c r="R267" s="21">
        <f>+'2016 Hourly Load - RC2016'!R268/'2016 Hourly Load - RC2016'!$C$7</f>
        <v>0.7890056924603861</v>
      </c>
      <c r="S267" s="21">
        <f>+'2016 Hourly Load - RC2016'!S268/'2016 Hourly Load - RC2016'!$C$7</f>
        <v>0.76876831784534216</v>
      </c>
      <c r="T267" s="21">
        <f>+'2016 Hourly Load - RC2016'!T268/'2016 Hourly Load - RC2016'!$C$7</f>
        <v>0.7326181528172242</v>
      </c>
      <c r="U267" s="21">
        <f>+'2016 Hourly Load - RC2016'!U268/'2016 Hourly Load - RC2016'!$C$7</f>
        <v>0.7112891355880907</v>
      </c>
      <c r="V267" s="21">
        <f>+'2016 Hourly Load - RC2016'!V268/'2016 Hourly Load - RC2016'!$C$7</f>
        <v>0.69982688814015093</v>
      </c>
      <c r="W267" s="21">
        <f>+'2016 Hourly Load - RC2016'!W268/'2016 Hourly Load - RC2016'!$C$7</f>
        <v>0.65708488117310782</v>
      </c>
      <c r="X267" s="21">
        <f>+'2016 Hourly Load - RC2016'!X268/'2016 Hourly Load - RC2016'!$C$7</f>
        <v>0.60527384325824429</v>
      </c>
      <c r="Y267" s="21">
        <f>+'2016 Hourly Load - RC2016'!Y268/'2016 Hourly Load - RC2016'!$C$7</f>
        <v>0.54565336202720183</v>
      </c>
      <c r="AA267" s="22">
        <f t="shared" si="4"/>
        <v>0.7890056924603861</v>
      </c>
    </row>
    <row r="268" spans="1:27" x14ac:dyDescent="0.2">
      <c r="A268" s="49">
        <v>42628</v>
      </c>
      <c r="B268" s="21">
        <f>+'2016 Hourly Load - RC2016'!B269/'2016 Hourly Load - RC2016'!$C$7</f>
        <v>0.5002242347793231</v>
      </c>
      <c r="C268" s="21">
        <f>+'2016 Hourly Load - RC2016'!C269/'2016 Hourly Load - RC2016'!$C$7</f>
        <v>0.4666772175232648</v>
      </c>
      <c r="D268" s="21">
        <f>+'2016 Hourly Load - RC2016'!D269/'2016 Hourly Load - RC2016'!$C$7</f>
        <v>0.44581004909239991</v>
      </c>
      <c r="E268" s="21">
        <f>+'2016 Hourly Load - RC2016'!E269/'2016 Hourly Load - RC2016'!$C$7</f>
        <v>0.43405389786374371</v>
      </c>
      <c r="F268" s="21">
        <f>+'2016 Hourly Load - RC2016'!F269/'2016 Hourly Load - RC2016'!$C$7</f>
        <v>0.43359204906547505</v>
      </c>
      <c r="G268" s="21">
        <f>+'2016 Hourly Load - RC2016'!G269/'2016 Hourly Load - RC2016'!$C$7</f>
        <v>0.45622264018063829</v>
      </c>
      <c r="H268" s="21">
        <f>+'2016 Hourly Load - RC2016'!H269/'2016 Hourly Load - RC2016'!$C$7</f>
        <v>0.5032052588408753</v>
      </c>
      <c r="I268" s="21">
        <f>+'2016 Hourly Load - RC2016'!I269/'2016 Hourly Load - RC2016'!$C$7</f>
        <v>0.52176318328039695</v>
      </c>
      <c r="J268" s="21">
        <f>+'2016 Hourly Load - RC2016'!J269/'2016 Hourly Load - RC2016'!$C$7</f>
        <v>0.5532108878170523</v>
      </c>
      <c r="K268" s="21">
        <f>+'2016 Hourly Load - RC2016'!K269/'2016 Hourly Load - RC2016'!$C$7</f>
        <v>0.61736588452200492</v>
      </c>
      <c r="L268" s="21">
        <f>+'2016 Hourly Load - RC2016'!L269/'2016 Hourly Load - RC2016'!$C$7</f>
        <v>0.69344497747316614</v>
      </c>
      <c r="M268" s="21">
        <f>+'2016 Hourly Load - RC2016'!M269/'2016 Hourly Load - RC2016'!$C$7</f>
        <v>0.74987450337071604</v>
      </c>
      <c r="N268" s="21">
        <f>+'2016 Hourly Load - RC2016'!N269/'2016 Hourly Load - RC2016'!$C$7</f>
        <v>0.79610136945196786</v>
      </c>
      <c r="O268" s="21">
        <f>+'2016 Hourly Load - RC2016'!O269/'2016 Hourly Load - RC2016'!$C$7</f>
        <v>0.83590433861184688</v>
      </c>
      <c r="P268" s="21">
        <f>+'2016 Hourly Load - RC2016'!P269/'2016 Hourly Load - RC2016'!$C$7</f>
        <v>0.86361526650796516</v>
      </c>
      <c r="Q268" s="21">
        <f>+'2016 Hourly Load - RC2016'!Q269/'2016 Hourly Load - RC2016'!$C$7</f>
        <v>0.88200524592993457</v>
      </c>
      <c r="R268" s="21">
        <f>+'2016 Hourly Load - RC2016'!R269/'2016 Hourly Load - RC2016'!$C$7</f>
        <v>0.88528017377220314</v>
      </c>
      <c r="S268" s="21">
        <f>+'2016 Hourly Load - RC2016'!S269/'2016 Hourly Load - RC2016'!$C$7</f>
        <v>0.87318813250844241</v>
      </c>
      <c r="T268" s="21">
        <f>+'2016 Hourly Load - RC2016'!T269/'2016 Hourly Load - RC2016'!$C$7</f>
        <v>0.84237022178760779</v>
      </c>
      <c r="U268" s="21">
        <f>+'2016 Hourly Load - RC2016'!U269/'2016 Hourly Load - RC2016'!$C$7</f>
        <v>0.81881593307590728</v>
      </c>
      <c r="V268" s="21">
        <f>+'2016 Hourly Load - RC2016'!V269/'2016 Hourly Load - RC2016'!$C$7</f>
        <v>0.80126567874169907</v>
      </c>
      <c r="W268" s="21">
        <f>+'2016 Hourly Load - RC2016'!W269/'2016 Hourly Load - RC2016'!$C$7</f>
        <v>0.74567587793191015</v>
      </c>
      <c r="X268" s="21">
        <f>+'2016 Hourly Load - RC2016'!X269/'2016 Hourly Load - RC2016'!$C$7</f>
        <v>0.68332629016564417</v>
      </c>
      <c r="Y268" s="21">
        <f>+'2016 Hourly Load - RC2016'!Y269/'2016 Hourly Load - RC2016'!$C$7</f>
        <v>0.60905260615316947</v>
      </c>
      <c r="AA268" s="22">
        <f t="shared" ref="AA268:AA331" si="5">MAX(B268:Y268)</f>
        <v>0.88528017377220314</v>
      </c>
    </row>
    <row r="269" spans="1:27" x14ac:dyDescent="0.2">
      <c r="A269" s="49">
        <v>42629</v>
      </c>
      <c r="B269" s="21">
        <f>+'2016 Hourly Load - RC2016'!B270/'2016 Hourly Load - RC2016'!$C$7</f>
        <v>0.55077568506254493</v>
      </c>
      <c r="C269" s="21">
        <f>+'2016 Hourly Load - RC2016'!C270/'2016 Hourly Load - RC2016'!$C$7</f>
        <v>0.51391175370983</v>
      </c>
      <c r="D269" s="21">
        <f>+'2016 Hourly Load - RC2016'!D270/'2016 Hourly Load - RC2016'!$C$7</f>
        <v>0.48531911447156251</v>
      </c>
      <c r="E269" s="21">
        <f>+'2016 Hourly Load - RC2016'!E270/'2016 Hourly Load - RC2016'!$C$7</f>
        <v>0.46709708006714534</v>
      </c>
      <c r="F269" s="21">
        <f>+'2016 Hourly Load - RC2016'!F270/'2016 Hourly Load - RC2016'!$C$7</f>
        <v>0.46197475703180224</v>
      </c>
      <c r="G269" s="21">
        <f>+'2016 Hourly Load - RC2016'!G270/'2016 Hourly Load - RC2016'!$C$7</f>
        <v>0.48040672270815971</v>
      </c>
      <c r="H269" s="21">
        <f>+'2016 Hourly Load - RC2016'!H270/'2016 Hourly Load - RC2016'!$C$7</f>
        <v>0.5267175612981877</v>
      </c>
      <c r="I269" s="21">
        <f>+'2016 Hourly Load - RC2016'!I270/'2016 Hourly Load - RC2016'!$C$7</f>
        <v>0.54330213178147058</v>
      </c>
      <c r="J269" s="21">
        <f>+'2016 Hourly Load - RC2016'!J270/'2016 Hourly Load - RC2016'!$C$7</f>
        <v>0.57298641363382763</v>
      </c>
      <c r="K269" s="21">
        <f>+'2016 Hourly Load - RC2016'!K270/'2016 Hourly Load - RC2016'!$C$7</f>
        <v>0.63189312854027302</v>
      </c>
      <c r="L269" s="21">
        <f>+'2016 Hourly Load - RC2016'!L270/'2016 Hourly Load - RC2016'!$C$7</f>
        <v>0.69558627644695703</v>
      </c>
      <c r="M269" s="21">
        <f>+'2016 Hourly Load - RC2016'!M270/'2016 Hourly Load - RC2016'!$C$7</f>
        <v>0.7531494312129845</v>
      </c>
      <c r="N269" s="21">
        <f>+'2016 Hourly Load - RC2016'!N270/'2016 Hourly Load - RC2016'!$C$7</f>
        <v>0.79631130072390821</v>
      </c>
      <c r="O269" s="21">
        <f>+'2016 Hourly Load - RC2016'!O270/'2016 Hourly Load - RC2016'!$C$7</f>
        <v>0.82809489529566804</v>
      </c>
      <c r="P269" s="21">
        <f>+'2016 Hourly Load - RC2016'!P270/'2016 Hourly Load - RC2016'!$C$7</f>
        <v>0.82246873720766833</v>
      </c>
      <c r="Q269" s="21">
        <f>+'2016 Hourly Load - RC2016'!Q270/'2016 Hourly Load - RC2016'!$C$7</f>
        <v>0.80508642789101226</v>
      </c>
      <c r="R269" s="21">
        <f>+'2016 Hourly Load - RC2016'!R270/'2016 Hourly Load - RC2016'!$C$7</f>
        <v>0.79081110139907262</v>
      </c>
      <c r="S269" s="21">
        <f>+'2016 Hourly Load - RC2016'!S270/'2016 Hourly Load - RC2016'!$C$7</f>
        <v>0.77405858589823739</v>
      </c>
      <c r="T269" s="21">
        <f>+'2016 Hourly Load - RC2016'!T270/'2016 Hourly Load - RC2016'!$C$7</f>
        <v>0.75503881266044726</v>
      </c>
      <c r="U269" s="21">
        <f>+'2016 Hourly Load - RC2016'!U270/'2016 Hourly Load - RC2016'!$C$7</f>
        <v>0.74752327312498479</v>
      </c>
      <c r="V269" s="21">
        <f>+'2016 Hourly Load - RC2016'!V270/'2016 Hourly Load - RC2016'!$C$7</f>
        <v>0.73266013907161232</v>
      </c>
      <c r="W269" s="21">
        <f>+'2016 Hourly Load - RC2016'!W270/'2016 Hourly Load - RC2016'!$C$7</f>
        <v>0.68345224892880829</v>
      </c>
      <c r="X269" s="21">
        <f>+'2016 Hourly Load - RC2016'!X270/'2016 Hourly Load - RC2016'!$C$7</f>
        <v>0.62689676426809415</v>
      </c>
      <c r="Y269" s="21">
        <f>+'2016 Hourly Load - RC2016'!Y270/'2016 Hourly Load - RC2016'!$C$7</f>
        <v>0.56723429678266368</v>
      </c>
      <c r="AA269" s="22">
        <f t="shared" si="5"/>
        <v>0.82809489529566804</v>
      </c>
    </row>
    <row r="270" spans="1:27" x14ac:dyDescent="0.2">
      <c r="A270" s="49">
        <v>42630</v>
      </c>
      <c r="B270" s="21">
        <f>+'2016 Hourly Load - RC2016'!B271/'2016 Hourly Load - RC2016'!$C$7</f>
        <v>0.51172846848165099</v>
      </c>
      <c r="C270" s="21">
        <f>+'2016 Hourly Load - RC2016'!C271/'2016 Hourly Load - RC2016'!$C$7</f>
        <v>0.47734172613783149</v>
      </c>
      <c r="D270" s="21">
        <f>+'2016 Hourly Load - RC2016'!D271/'2016 Hourly Load - RC2016'!$C$7</f>
        <v>0.45298969859275789</v>
      </c>
      <c r="E270" s="21">
        <f>+'2016 Hourly Load - RC2016'!E271/'2016 Hourly Load - RC2016'!$C$7</f>
        <v>0.43762272948672865</v>
      </c>
      <c r="F270" s="21">
        <f>+'2016 Hourly Load - RC2016'!F271/'2016 Hourly Load - RC2016'!$C$7</f>
        <v>0.4363631418550869</v>
      </c>
      <c r="G270" s="21">
        <f>+'2016 Hourly Load - RC2016'!G271/'2016 Hourly Load - RC2016'!$C$7</f>
        <v>0.45958154053168293</v>
      </c>
      <c r="H270" s="21">
        <f>+'2016 Hourly Load - RC2016'!H271/'2016 Hourly Load - RC2016'!$C$7</f>
        <v>0.50971312827102422</v>
      </c>
      <c r="I270" s="21">
        <f>+'2016 Hourly Load - RC2016'!I271/'2016 Hourly Load - RC2016'!$C$7</f>
        <v>0.52650763002624734</v>
      </c>
      <c r="J270" s="21">
        <f>+'2016 Hourly Load - RC2016'!J271/'2016 Hourly Load - RC2016'!$C$7</f>
        <v>0.55165739640469413</v>
      </c>
      <c r="K270" s="21">
        <f>+'2016 Hourly Load - RC2016'!K271/'2016 Hourly Load - RC2016'!$C$7</f>
        <v>0.59859802881054303</v>
      </c>
      <c r="L270" s="21">
        <f>+'2016 Hourly Load - RC2016'!L271/'2016 Hourly Load - RC2016'!$C$7</f>
        <v>0.65729481244504817</v>
      </c>
      <c r="M270" s="21">
        <f>+'2016 Hourly Load - RC2016'!M271/'2016 Hourly Load - RC2016'!$C$7</f>
        <v>0.70150633831567322</v>
      </c>
      <c r="N270" s="21">
        <f>+'2016 Hourly Load - RC2016'!N271/'2016 Hourly Load - RC2016'!$C$7</f>
        <v>0.73324794663304516</v>
      </c>
      <c r="O270" s="21">
        <f>+'2016 Hourly Load - RC2016'!O271/'2016 Hourly Load - RC2016'!$C$7</f>
        <v>0.75004244838826828</v>
      </c>
      <c r="P270" s="21">
        <f>+'2016 Hourly Load - RC2016'!P271/'2016 Hourly Load - RC2016'!$C$7</f>
        <v>0.76843242781023768</v>
      </c>
      <c r="Q270" s="21">
        <f>+'2016 Hourly Load - RC2016'!Q271/'2016 Hourly Load - RC2016'!$C$7</f>
        <v>0.76734078519614823</v>
      </c>
      <c r="R270" s="21">
        <f>+'2016 Hourly Load - RC2016'!R271/'2016 Hourly Load - RC2016'!$C$7</f>
        <v>0.74126732122116412</v>
      </c>
      <c r="S270" s="21">
        <f>+'2016 Hourly Load - RC2016'!S271/'2016 Hourly Load - RC2016'!$C$7</f>
        <v>0.71112119057053846</v>
      </c>
      <c r="T270" s="21">
        <f>+'2016 Hourly Load - RC2016'!T271/'2016 Hourly Load - RC2016'!$C$7</f>
        <v>0.69025402213967368</v>
      </c>
      <c r="U270" s="21">
        <f>+'2016 Hourly Load - RC2016'!U271/'2016 Hourly Load - RC2016'!$C$7</f>
        <v>0.6937808675082705</v>
      </c>
      <c r="V270" s="21">
        <f>+'2016 Hourly Load - RC2016'!V271/'2016 Hourly Load - RC2016'!$C$7</f>
        <v>0.68781881938516631</v>
      </c>
      <c r="W270" s="21">
        <f>+'2016 Hourly Load - RC2016'!W271/'2016 Hourly Load - RC2016'!$C$7</f>
        <v>0.64982125916397382</v>
      </c>
      <c r="X270" s="21">
        <f>+'2016 Hourly Load - RC2016'!X271/'2016 Hourly Load - RC2016'!$C$7</f>
        <v>0.59511316969633421</v>
      </c>
      <c r="Y270" s="21">
        <f>+'2016 Hourly Load - RC2016'!Y271/'2016 Hourly Load - RC2016'!$C$7</f>
        <v>0.53519878468457549</v>
      </c>
      <c r="AA270" s="22">
        <f t="shared" si="5"/>
        <v>0.76843242781023768</v>
      </c>
    </row>
    <row r="271" spans="1:27" x14ac:dyDescent="0.2">
      <c r="A271" s="49">
        <v>42631</v>
      </c>
      <c r="B271" s="21">
        <f>+'2016 Hourly Load - RC2016'!B272/'2016 Hourly Load - RC2016'!$C$7</f>
        <v>0.48897191860332362</v>
      </c>
      <c r="C271" s="21">
        <f>+'2016 Hourly Load - RC2016'!C272/'2016 Hourly Load - RC2016'!$C$7</f>
        <v>0.45403935495245934</v>
      </c>
      <c r="D271" s="21">
        <f>+'2016 Hourly Load - RC2016'!D272/'2016 Hourly Load - RC2016'!$C$7</f>
        <v>0.43560738927610188</v>
      </c>
      <c r="E271" s="21">
        <f>+'2016 Hourly Load - RC2016'!E272/'2016 Hourly Load - RC2016'!$C$7</f>
        <v>0.42288555419652024</v>
      </c>
      <c r="F271" s="21">
        <f>+'2016 Hourly Load - RC2016'!F272/'2016 Hourly Load - RC2016'!$C$7</f>
        <v>0.42179391158243074</v>
      </c>
      <c r="G271" s="21">
        <f>+'2016 Hourly Load - RC2016'!G272/'2016 Hourly Load - RC2016'!$C$7</f>
        <v>0.4447184064783104</v>
      </c>
      <c r="H271" s="21">
        <f>+'2016 Hourly Load - RC2016'!H272/'2016 Hourly Load - RC2016'!$C$7</f>
        <v>0.49539581552469641</v>
      </c>
      <c r="I271" s="21">
        <f>+'2016 Hourly Load - RC2016'!I272/'2016 Hourly Load - RC2016'!$C$7</f>
        <v>0.51244223480624795</v>
      </c>
      <c r="J271" s="21">
        <f>+'2016 Hourly Load - RC2016'!J272/'2016 Hourly Load - RC2016'!$C$7</f>
        <v>0.53855768503562007</v>
      </c>
      <c r="K271" s="21">
        <f>+'2016 Hourly Load - RC2016'!K272/'2016 Hourly Load - RC2016'!$C$7</f>
        <v>0.58919310782761802</v>
      </c>
      <c r="L271" s="21">
        <f>+'2016 Hourly Load - RC2016'!L272/'2016 Hourly Load - RC2016'!$C$7</f>
        <v>0.63743531411949672</v>
      </c>
      <c r="M271" s="21">
        <f>+'2016 Hourly Load - RC2016'!M272/'2016 Hourly Load - RC2016'!$C$7</f>
        <v>0.68689512178862899</v>
      </c>
      <c r="N271" s="21">
        <f>+'2016 Hourly Load - RC2016'!N272/'2016 Hourly Load - RC2016'!$C$7</f>
        <v>0.73366780917692564</v>
      </c>
      <c r="O271" s="21">
        <f>+'2016 Hourly Load - RC2016'!O272/'2016 Hourly Load - RC2016'!$C$7</f>
        <v>0.77603193985447616</v>
      </c>
      <c r="P271" s="21">
        <f>+'2016 Hourly Load - RC2016'!P272/'2016 Hourly Load - RC2016'!$C$7</f>
        <v>0.80575820796122122</v>
      </c>
      <c r="Q271" s="21">
        <f>+'2016 Hourly Load - RC2016'!Q272/'2016 Hourly Load - RC2016'!$C$7</f>
        <v>0.82238476469889232</v>
      </c>
      <c r="R271" s="21">
        <f>+'2016 Hourly Load - RC2016'!R272/'2016 Hourly Load - RC2016'!$C$7</f>
        <v>0.81680059286528051</v>
      </c>
      <c r="S271" s="21">
        <f>+'2016 Hourly Load - RC2016'!S272/'2016 Hourly Load - RC2016'!$C$7</f>
        <v>0.819319768128564</v>
      </c>
      <c r="T271" s="21">
        <f>+'2016 Hourly Load - RC2016'!T272/'2016 Hourly Load - RC2016'!$C$7</f>
        <v>0.78333754811799827</v>
      </c>
      <c r="U271" s="21">
        <f>+'2016 Hourly Load - RC2016'!U272/'2016 Hourly Load - RC2016'!$C$7</f>
        <v>0.76188257212570065</v>
      </c>
      <c r="V271" s="21">
        <f>+'2016 Hourly Load - RC2016'!V272/'2016 Hourly Load - RC2016'!$C$7</f>
        <v>0.74282081263352218</v>
      </c>
      <c r="W271" s="21">
        <f>+'2016 Hourly Load - RC2016'!W272/'2016 Hourly Load - RC2016'!$C$7</f>
        <v>0.69361292249071838</v>
      </c>
      <c r="X271" s="21">
        <f>+'2016 Hourly Load - RC2016'!X272/'2016 Hourly Load - RC2016'!$C$7</f>
        <v>0.6335305924614073</v>
      </c>
      <c r="Y271" s="21">
        <f>+'2016 Hourly Load - RC2016'!Y272/'2016 Hourly Load - RC2016'!$C$7</f>
        <v>0.57021532084421578</v>
      </c>
      <c r="AA271" s="22">
        <f t="shared" si="5"/>
        <v>0.82238476469889232</v>
      </c>
    </row>
    <row r="272" spans="1:27" x14ac:dyDescent="0.2">
      <c r="A272" s="49">
        <v>42632</v>
      </c>
      <c r="B272" s="21">
        <f>+'2016 Hourly Load - RC2016'!B273/'2016 Hourly Load - RC2016'!$C$7</f>
        <v>0.51798442038547166</v>
      </c>
      <c r="C272" s="21">
        <f>+'2016 Hourly Load - RC2016'!C273/'2016 Hourly Load - RC2016'!$C$7</f>
        <v>0.48036473645377165</v>
      </c>
      <c r="D272" s="21">
        <f>+'2016 Hourly Load - RC2016'!D273/'2016 Hourly Load - RC2016'!$C$7</f>
        <v>0.45744024155789198</v>
      </c>
      <c r="E272" s="21">
        <f>+'2016 Hourly Load - RC2016'!E273/'2016 Hourly Load - RC2016'!$C$7</f>
        <v>0.44270306626768363</v>
      </c>
      <c r="F272" s="21">
        <f>+'2016 Hourly Load - RC2016'!F273/'2016 Hourly Load - RC2016'!$C$7</f>
        <v>0.4400159459868479</v>
      </c>
      <c r="G272" s="21">
        <f>+'2016 Hourly Load - RC2016'!G273/'2016 Hourly Load - RC2016'!$C$7</f>
        <v>0.46121900445281722</v>
      </c>
      <c r="H272" s="21">
        <f>+'2016 Hourly Load - RC2016'!H273/'2016 Hourly Load - RC2016'!$C$7</f>
        <v>0.51080477088511367</v>
      </c>
      <c r="I272" s="21">
        <f>+'2016 Hourly Load - RC2016'!I273/'2016 Hourly Load - RC2016'!$C$7</f>
        <v>0.53158796680720244</v>
      </c>
      <c r="J272" s="21">
        <f>+'2016 Hourly Load - RC2016'!J273/'2016 Hourly Load - RC2016'!$C$7</f>
        <v>0.55778738954535068</v>
      </c>
      <c r="K272" s="21">
        <f>+'2016 Hourly Load - RC2016'!K273/'2016 Hourly Load - RC2016'!$C$7</f>
        <v>0.61274739653931853</v>
      </c>
      <c r="L272" s="21">
        <f>+'2016 Hourly Load - RC2016'!L273/'2016 Hourly Load - RC2016'!$C$7</f>
        <v>0.65813453753280926</v>
      </c>
      <c r="M272" s="21">
        <f>+'2016 Hourly Load - RC2016'!M273/'2016 Hourly Load - RC2016'!$C$7</f>
        <v>0.68618135546403214</v>
      </c>
      <c r="N272" s="21">
        <f>+'2016 Hourly Load - RC2016'!N273/'2016 Hourly Load - RC2016'!$C$7</f>
        <v>0.69449463383286747</v>
      </c>
      <c r="O272" s="21">
        <f>+'2016 Hourly Load - RC2016'!O273/'2016 Hourly Load - RC2016'!$C$7</f>
        <v>0.68080711490236068</v>
      </c>
      <c r="P272" s="21">
        <f>+'2016 Hourly Load - RC2016'!P273/'2016 Hourly Load - RC2016'!$C$7</f>
        <v>0.65750474371698842</v>
      </c>
      <c r="Q272" s="21">
        <f>+'2016 Hourly Load - RC2016'!Q273/'2016 Hourly Load - RC2016'!$C$7</f>
        <v>0.64658831757609325</v>
      </c>
      <c r="R272" s="21">
        <f>+'2016 Hourly Load - RC2016'!R273/'2016 Hourly Load - RC2016'!$C$7</f>
        <v>0.63659558903173552</v>
      </c>
      <c r="S272" s="21">
        <f>+'2016 Hourly Load - RC2016'!S273/'2016 Hourly Load - RC2016'!$C$7</f>
        <v>0.62672881925054191</v>
      </c>
      <c r="T272" s="21">
        <f>+'2016 Hourly Load - RC2016'!T273/'2016 Hourly Load - RC2016'!$C$7</f>
        <v>0.61497266802188566</v>
      </c>
      <c r="U272" s="21">
        <f>+'2016 Hourly Load - RC2016'!U273/'2016 Hourly Load - RC2016'!$C$7</f>
        <v>0.6194232109870198</v>
      </c>
      <c r="V272" s="21">
        <f>+'2016 Hourly Load - RC2016'!V273/'2016 Hourly Load - RC2016'!$C$7</f>
        <v>0.6143428742060647</v>
      </c>
      <c r="W272" s="21">
        <f>+'2016 Hourly Load - RC2016'!W273/'2016 Hourly Load - RC2016'!$C$7</f>
        <v>0.58826941023108081</v>
      </c>
      <c r="X272" s="21">
        <f>+'2016 Hourly Load - RC2016'!X273/'2016 Hourly Load - RC2016'!$C$7</f>
        <v>0.55085965757132105</v>
      </c>
      <c r="Y272" s="21">
        <f>+'2016 Hourly Load - RC2016'!Y273/'2016 Hourly Load - RC2016'!$C$7</f>
        <v>0.50904134820081526</v>
      </c>
      <c r="AA272" s="22">
        <f t="shared" si="5"/>
        <v>0.69449463383286747</v>
      </c>
    </row>
    <row r="273" spans="1:27" x14ac:dyDescent="0.2">
      <c r="A273" s="49">
        <v>42633</v>
      </c>
      <c r="B273" s="21">
        <f>+'2016 Hourly Load - RC2016'!B274/'2016 Hourly Load - RC2016'!$C$7</f>
        <v>0.46671920377765286</v>
      </c>
      <c r="C273" s="21">
        <f>+'2016 Hourly Load - RC2016'!C274/'2016 Hourly Load - RC2016'!$C$7</f>
        <v>0.43779067450428089</v>
      </c>
      <c r="D273" s="21">
        <f>+'2016 Hourly Load - RC2016'!D274/'2016 Hourly Load - RC2016'!$C$7</f>
        <v>0.41860295624893834</v>
      </c>
      <c r="E273" s="21">
        <f>+'2016 Hourly Load - RC2016'!E274/'2016 Hourly Load - RC2016'!$C$7</f>
        <v>0.40798043388875965</v>
      </c>
      <c r="F273" s="21">
        <f>+'2016 Hourly Load - RC2016'!F274/'2016 Hourly Load - RC2016'!$C$7</f>
        <v>0.40256420707270019</v>
      </c>
      <c r="G273" s="21">
        <f>+'2016 Hourly Load - RC2016'!G274/'2016 Hourly Load - RC2016'!$C$7</f>
        <v>0.40793844763437159</v>
      </c>
      <c r="H273" s="21">
        <f>+'2016 Hourly Load - RC2016'!H274/'2016 Hourly Load - RC2016'!$C$7</f>
        <v>0.42422911433693811</v>
      </c>
      <c r="I273" s="21">
        <f>+'2016 Hourly Load - RC2016'!I274/'2016 Hourly Load - RC2016'!$C$7</f>
        <v>0.44530621403974324</v>
      </c>
      <c r="J273" s="21">
        <f>+'2016 Hourly Load - RC2016'!J274/'2016 Hourly Load - RC2016'!$C$7</f>
        <v>0.48468932065574166</v>
      </c>
      <c r="K273" s="21">
        <f>+'2016 Hourly Load - RC2016'!K274/'2016 Hourly Load - RC2016'!$C$7</f>
        <v>0.54435178814117202</v>
      </c>
      <c r="L273" s="21">
        <f>+'2016 Hourly Load - RC2016'!L274/'2016 Hourly Load - RC2016'!$C$7</f>
        <v>0.59700255114379674</v>
      </c>
      <c r="M273" s="21">
        <f>+'2016 Hourly Load - RC2016'!M274/'2016 Hourly Load - RC2016'!$C$7</f>
        <v>0.63831702546164593</v>
      </c>
      <c r="N273" s="21">
        <f>+'2016 Hourly Load - RC2016'!N274/'2016 Hourly Load - RC2016'!$C$7</f>
        <v>0.66867308738421183</v>
      </c>
      <c r="O273" s="21">
        <f>+'2016 Hourly Load - RC2016'!O274/'2016 Hourly Load - RC2016'!$C$7</f>
        <v>0.68849059945537527</v>
      </c>
      <c r="P273" s="21">
        <f>+'2016 Hourly Load - RC2016'!P274/'2016 Hourly Load - RC2016'!$C$7</f>
        <v>0.6907578571923304</v>
      </c>
      <c r="Q273" s="21">
        <f>+'2016 Hourly Load - RC2016'!Q274/'2016 Hourly Load - RC2016'!$C$7</f>
        <v>0.66006590523466002</v>
      </c>
      <c r="R273" s="21">
        <f>+'2016 Hourly Load - RC2016'!R274/'2016 Hourly Load - RC2016'!$C$7</f>
        <v>0.63441230380355651</v>
      </c>
      <c r="S273" s="21">
        <f>+'2016 Hourly Load - RC2016'!S274/'2016 Hourly Load - RC2016'!$C$7</f>
        <v>0.62156450996081081</v>
      </c>
      <c r="T273" s="21">
        <f>+'2016 Hourly Load - RC2016'!T274/'2016 Hourly Load - RC2016'!$C$7</f>
        <v>0.60128514909137876</v>
      </c>
      <c r="U273" s="21">
        <f>+'2016 Hourly Load - RC2016'!U274/'2016 Hourly Load - RC2016'!$C$7</f>
        <v>0.6057356920565129</v>
      </c>
      <c r="V273" s="21">
        <f>+'2016 Hourly Load - RC2016'!V274/'2016 Hourly Load - RC2016'!$C$7</f>
        <v>0.60128514909137876</v>
      </c>
      <c r="W273" s="21">
        <f>+'2016 Hourly Load - RC2016'!W274/'2016 Hourly Load - RC2016'!$C$7</f>
        <v>0.57063518338809638</v>
      </c>
      <c r="X273" s="21">
        <f>+'2016 Hourly Load - RC2016'!X274/'2016 Hourly Load - RC2016'!$C$7</f>
        <v>0.53330940323711284</v>
      </c>
      <c r="Y273" s="21">
        <f>+'2016 Hourly Load - RC2016'!Y274/'2016 Hourly Load - RC2016'!$C$7</f>
        <v>0.493632392840398</v>
      </c>
      <c r="AA273" s="22">
        <f t="shared" si="5"/>
        <v>0.6907578571923304</v>
      </c>
    </row>
    <row r="274" spans="1:27" x14ac:dyDescent="0.2">
      <c r="A274" s="49">
        <v>42634</v>
      </c>
      <c r="B274" s="21">
        <f>+'2016 Hourly Load - RC2016'!B275/'2016 Hourly Load - RC2016'!$C$7</f>
        <v>0.45584476389114575</v>
      </c>
      <c r="C274" s="21">
        <f>+'2016 Hourly Load - RC2016'!C275/'2016 Hourly Load - RC2016'!$C$7</f>
        <v>0.42448103186326647</v>
      </c>
      <c r="D274" s="21">
        <f>+'2016 Hourly Load - RC2016'!D275/'2016 Hourly Load - RC2016'!$C$7</f>
        <v>0.40390776721311805</v>
      </c>
      <c r="E274" s="21">
        <f>+'2016 Hourly Load - RC2016'!E275/'2016 Hourly Load - RC2016'!$C$7</f>
        <v>0.39055613831771557</v>
      </c>
      <c r="F274" s="21">
        <f>+'2016 Hourly Load - RC2016'!F275/'2016 Hourly Load - RC2016'!$C$7</f>
        <v>0.38480402146655168</v>
      </c>
      <c r="G274" s="21">
        <f>+'2016 Hourly Load - RC2016'!G275/'2016 Hourly Load - RC2016'!$C$7</f>
        <v>0.38627354037013373</v>
      </c>
      <c r="H274" s="21">
        <f>+'2016 Hourly Load - RC2016'!H275/'2016 Hourly Load - RC2016'!$C$7</f>
        <v>0.39693804898470042</v>
      </c>
      <c r="I274" s="21">
        <f>+'2016 Hourly Load - RC2016'!I275/'2016 Hourly Load - RC2016'!$C$7</f>
        <v>0.40907207650284916</v>
      </c>
      <c r="J274" s="21">
        <f>+'2016 Hourly Load - RC2016'!J275/'2016 Hourly Load - RC2016'!$C$7</f>
        <v>0.45542490134726527</v>
      </c>
      <c r="K274" s="21">
        <f>+'2016 Hourly Load - RC2016'!K275/'2016 Hourly Load - RC2016'!$C$7</f>
        <v>0.52625571249991909</v>
      </c>
      <c r="L274" s="21">
        <f>+'2016 Hourly Load - RC2016'!L275/'2016 Hourly Load - RC2016'!$C$7</f>
        <v>0.59066262673120007</v>
      </c>
      <c r="M274" s="21">
        <f>+'2016 Hourly Load - RC2016'!M275/'2016 Hourly Load - RC2016'!$C$7</f>
        <v>0.65003119043591406</v>
      </c>
      <c r="N274" s="21">
        <f>+'2016 Hourly Load - RC2016'!N275/'2016 Hourly Load - RC2016'!$C$7</f>
        <v>0.69743367164003156</v>
      </c>
      <c r="O274" s="21">
        <f>+'2016 Hourly Load - RC2016'!O275/'2016 Hourly Load - RC2016'!$C$7</f>
        <v>0.73043486758904508</v>
      </c>
      <c r="P274" s="21">
        <f>+'2016 Hourly Load - RC2016'!P275/'2016 Hourly Load - RC2016'!$C$7</f>
        <v>0.75260360990593989</v>
      </c>
      <c r="Q274" s="21">
        <f>+'2016 Hourly Load - RC2016'!Q275/'2016 Hourly Load - RC2016'!$C$7</f>
        <v>0.76095887452916333</v>
      </c>
      <c r="R274" s="21">
        <f>+'2016 Hourly Load - RC2016'!R275/'2016 Hourly Load - RC2016'!$C$7</f>
        <v>0.75978325940629776</v>
      </c>
      <c r="S274" s="21">
        <f>+'2016 Hourly Load - RC2016'!S275/'2016 Hourly Load - RC2016'!$C$7</f>
        <v>0.74420635902832821</v>
      </c>
      <c r="T274" s="21">
        <f>+'2016 Hourly Load - RC2016'!T275/'2016 Hourly Load - RC2016'!$C$7</f>
        <v>0.7091478366142997</v>
      </c>
      <c r="U274" s="21">
        <f>+'2016 Hourly Load - RC2016'!U275/'2016 Hourly Load - RC2016'!$C$7</f>
        <v>0.69294114242050941</v>
      </c>
      <c r="V274" s="21">
        <f>+'2016 Hourly Load - RC2016'!V275/'2016 Hourly Load - RC2016'!$C$7</f>
        <v>0.67509698430558474</v>
      </c>
      <c r="W274" s="21">
        <f>+'2016 Hourly Load - RC2016'!W275/'2016 Hourly Load - RC2016'!$C$7</f>
        <v>0.62731662681197475</v>
      </c>
      <c r="X274" s="21">
        <f>+'2016 Hourly Load - RC2016'!X275/'2016 Hourly Load - RC2016'!$C$7</f>
        <v>0.57575750642343948</v>
      </c>
      <c r="Y274" s="21">
        <f>+'2016 Hourly Load - RC2016'!Y275/'2016 Hourly Load - RC2016'!$C$7</f>
        <v>0.51710270904332245</v>
      </c>
      <c r="AA274" s="22">
        <f t="shared" si="5"/>
        <v>0.76095887452916333</v>
      </c>
    </row>
    <row r="275" spans="1:27" x14ac:dyDescent="0.2">
      <c r="A275" s="49">
        <v>42635</v>
      </c>
      <c r="B275" s="21">
        <f>+'2016 Hourly Load - RC2016'!B276/'2016 Hourly Load - RC2016'!$C$7</f>
        <v>0.46986817285675719</v>
      </c>
      <c r="C275" s="21">
        <f>+'2016 Hourly Load - RC2016'!C276/'2016 Hourly Load - RC2016'!$C$7</f>
        <v>0.43720286694284805</v>
      </c>
      <c r="D275" s="21">
        <f>+'2016 Hourly Load - RC2016'!D276/'2016 Hourly Load - RC2016'!$C$7</f>
        <v>0.41553795967861012</v>
      </c>
      <c r="E275" s="21">
        <f>+'2016 Hourly Load - RC2016'!E276/'2016 Hourly Load - RC2016'!$C$7</f>
        <v>0.40651091498517761</v>
      </c>
      <c r="F275" s="21">
        <f>+'2016 Hourly Load - RC2016'!F276/'2016 Hourly Load - RC2016'!$C$7</f>
        <v>0.40873618646774468</v>
      </c>
      <c r="G275" s="21">
        <f>+'2016 Hourly Load - RC2016'!G276/'2016 Hourly Load - RC2016'!$C$7</f>
        <v>0.4363631418550869</v>
      </c>
      <c r="H275" s="21">
        <f>+'2016 Hourly Load - RC2016'!H276/'2016 Hourly Load - RC2016'!$C$7</f>
        <v>0.48586493577860729</v>
      </c>
      <c r="I275" s="21">
        <f>+'2016 Hourly Load - RC2016'!I276/'2016 Hourly Load - RC2016'!$C$7</f>
        <v>0.50828559562183018</v>
      </c>
      <c r="J275" s="21">
        <f>+'2016 Hourly Load - RC2016'!J276/'2016 Hourly Load - RC2016'!$C$7</f>
        <v>0.53708816613203803</v>
      </c>
      <c r="K275" s="21">
        <f>+'2016 Hourly Load - RC2016'!K276/'2016 Hourly Load - RC2016'!$C$7</f>
        <v>0.5886892727749613</v>
      </c>
      <c r="L275" s="21">
        <f>+'2016 Hourly Load - RC2016'!L276/'2016 Hourly Load - RC2016'!$C$7</f>
        <v>0.64020640690910857</v>
      </c>
      <c r="M275" s="21">
        <f>+'2016 Hourly Load - RC2016'!M276/'2016 Hourly Load - RC2016'!$C$7</f>
        <v>0.68534163037627094</v>
      </c>
      <c r="N275" s="21">
        <f>+'2016 Hourly Load - RC2016'!N276/'2016 Hourly Load - RC2016'!$C$7</f>
        <v>0.71909857890426954</v>
      </c>
      <c r="O275" s="21">
        <f>+'2016 Hourly Load - RC2016'!O276/'2016 Hourly Load - RC2016'!$C$7</f>
        <v>0.72611028338707517</v>
      </c>
      <c r="P275" s="21">
        <f>+'2016 Hourly Load - RC2016'!P276/'2016 Hourly Load - RC2016'!$C$7</f>
        <v>0.71725118371119501</v>
      </c>
      <c r="Q275" s="21">
        <f>+'2016 Hourly Load - RC2016'!Q276/'2016 Hourly Load - RC2016'!$C$7</f>
        <v>0.70595688128080725</v>
      </c>
      <c r="R275" s="21">
        <f>+'2016 Hourly Load - RC2016'!R276/'2016 Hourly Load - RC2016'!$C$7</f>
        <v>0.69953298435943445</v>
      </c>
      <c r="S275" s="21">
        <f>+'2016 Hourly Load - RC2016'!S276/'2016 Hourly Load - RC2016'!$C$7</f>
        <v>0.68693710804301711</v>
      </c>
      <c r="T275" s="21">
        <f>+'2016 Hourly Load - RC2016'!T276/'2016 Hourly Load - RC2016'!$C$7</f>
        <v>0.67908567847245016</v>
      </c>
      <c r="U275" s="21">
        <f>+'2016 Hourly Load - RC2016'!U276/'2016 Hourly Load - RC2016'!$C$7</f>
        <v>0.68383012521830089</v>
      </c>
      <c r="V275" s="21">
        <f>+'2016 Hourly Load - RC2016'!V276/'2016 Hourly Load - RC2016'!$C$7</f>
        <v>0.6677074035332865</v>
      </c>
      <c r="W275" s="21">
        <f>+'2016 Hourly Load - RC2016'!W276/'2016 Hourly Load - RC2016'!$C$7</f>
        <v>0.62303402886439285</v>
      </c>
      <c r="X275" s="21">
        <f>+'2016 Hourly Load - RC2016'!X276/'2016 Hourly Load - RC2016'!$C$7</f>
        <v>0.56803203561603677</v>
      </c>
      <c r="Y275" s="21">
        <f>+'2016 Hourly Load - RC2016'!Y276/'2016 Hourly Load - RC2016'!$C$7</f>
        <v>0.51193839975359123</v>
      </c>
      <c r="AA275" s="22">
        <f t="shared" si="5"/>
        <v>0.72611028338707517</v>
      </c>
    </row>
    <row r="276" spans="1:27" x14ac:dyDescent="0.2">
      <c r="A276" s="49">
        <v>42636</v>
      </c>
      <c r="B276" s="21">
        <f>+'2016 Hourly Load - RC2016'!B277/'2016 Hourly Load - RC2016'!$C$7</f>
        <v>0.46453591854947379</v>
      </c>
      <c r="C276" s="21">
        <f>+'2016 Hourly Load - RC2016'!C277/'2016 Hourly Load - RC2016'!$C$7</f>
        <v>0.43199657139872888</v>
      </c>
      <c r="D276" s="21">
        <f>+'2016 Hourly Load - RC2016'!D277/'2016 Hourly Load - RC2016'!$C$7</f>
        <v>0.41016371911693866</v>
      </c>
      <c r="E276" s="21">
        <f>+'2016 Hourly Load - RC2016'!E277/'2016 Hourly Load - RC2016'!$C$7</f>
        <v>0.39878544417777495</v>
      </c>
      <c r="F276" s="21">
        <f>+'2016 Hourly Load - RC2016'!F277/'2016 Hourly Load - RC2016'!$C$7</f>
        <v>0.40000304555502869</v>
      </c>
      <c r="G276" s="21">
        <f>+'2016 Hourly Load - RC2016'!G277/'2016 Hourly Load - RC2016'!$C$7</f>
        <v>0.42918349235472897</v>
      </c>
      <c r="H276" s="21">
        <f>+'2016 Hourly Load - RC2016'!H277/'2016 Hourly Load - RC2016'!$C$7</f>
        <v>0.48477329316451778</v>
      </c>
      <c r="I276" s="21">
        <f>+'2016 Hourly Load - RC2016'!I277/'2016 Hourly Load - RC2016'!$C$7</f>
        <v>0.50862148565693466</v>
      </c>
      <c r="J276" s="21">
        <f>+'2016 Hourly Load - RC2016'!J277/'2016 Hourly Load - RC2016'!$C$7</f>
        <v>0.52058756815753127</v>
      </c>
      <c r="K276" s="21">
        <f>+'2016 Hourly Load - RC2016'!K277/'2016 Hourly Load - RC2016'!$C$7</f>
        <v>0.55480636548379858</v>
      </c>
      <c r="L276" s="21">
        <f>+'2016 Hourly Load - RC2016'!L277/'2016 Hourly Load - RC2016'!$C$7</f>
        <v>0.57941031055520054</v>
      </c>
      <c r="M276" s="21">
        <f>+'2016 Hourly Load - RC2016'!M277/'2016 Hourly Load - RC2016'!$C$7</f>
        <v>0.60863274360928887</v>
      </c>
      <c r="N276" s="21">
        <f>+'2016 Hourly Load - RC2016'!N277/'2016 Hourly Load - RC2016'!$C$7</f>
        <v>0.62975182956648201</v>
      </c>
      <c r="O276" s="21">
        <f>+'2016 Hourly Load - RC2016'!O277/'2016 Hourly Load - RC2016'!$C$7</f>
        <v>0.63428634504039227</v>
      </c>
      <c r="P276" s="21">
        <f>+'2016 Hourly Load - RC2016'!P277/'2016 Hourly Load - RC2016'!$C$7</f>
        <v>0.63659558903173552</v>
      </c>
      <c r="Q276" s="21">
        <f>+'2016 Hourly Load - RC2016'!Q277/'2016 Hourly Load - RC2016'!$C$7</f>
        <v>0.64171791206707862</v>
      </c>
      <c r="R276" s="21">
        <f>+'2016 Hourly Load - RC2016'!R277/'2016 Hourly Load - RC2016'!$C$7</f>
        <v>0.64864564404110814</v>
      </c>
      <c r="S276" s="21">
        <f>+'2016 Hourly Load - RC2016'!S277/'2016 Hourly Load - RC2016'!$C$7</f>
        <v>0.65985597396271967</v>
      </c>
      <c r="T276" s="21">
        <f>+'2016 Hourly Load - RC2016'!T277/'2016 Hourly Load - RC2016'!$C$7</f>
        <v>0.65250837944480955</v>
      </c>
      <c r="U276" s="21">
        <f>+'2016 Hourly Load - RC2016'!U277/'2016 Hourly Load - RC2016'!$C$7</f>
        <v>0.66224919046283892</v>
      </c>
      <c r="V276" s="21">
        <f>+'2016 Hourly Load - RC2016'!V277/'2016 Hourly Load - RC2016'!$C$7</f>
        <v>0.65372598082206324</v>
      </c>
      <c r="W276" s="21">
        <f>+'2016 Hourly Load - RC2016'!W277/'2016 Hourly Load - RC2016'!$C$7</f>
        <v>0.61333520410075137</v>
      </c>
      <c r="X276" s="21">
        <f>+'2016 Hourly Load - RC2016'!X277/'2016 Hourly Load - RC2016'!$C$7</f>
        <v>0.56286772632630566</v>
      </c>
      <c r="Y276" s="21">
        <f>+'2016 Hourly Load - RC2016'!Y277/'2016 Hourly Load - RC2016'!$C$7</f>
        <v>0.50606032413926316</v>
      </c>
      <c r="AA276" s="22">
        <f t="shared" si="5"/>
        <v>0.66224919046283892</v>
      </c>
    </row>
    <row r="277" spans="1:27" x14ac:dyDescent="0.2">
      <c r="A277" s="49">
        <v>42637</v>
      </c>
      <c r="B277" s="21">
        <f>+'2016 Hourly Load - RC2016'!B278/'2016 Hourly Load - RC2016'!$C$7</f>
        <v>0.45802804911932476</v>
      </c>
      <c r="C277" s="21">
        <f>+'2016 Hourly Load - RC2016'!C278/'2016 Hourly Load - RC2016'!$C$7</f>
        <v>0.4265383583282813</v>
      </c>
      <c r="D277" s="21">
        <f>+'2016 Hourly Load - RC2016'!D278/'2016 Hourly Load - RC2016'!$C$7</f>
        <v>0.4109614579503118</v>
      </c>
      <c r="E277" s="21">
        <f>+'2016 Hourly Load - RC2016'!E278/'2016 Hourly Load - RC2016'!$C$7</f>
        <v>0.39874345792338695</v>
      </c>
      <c r="F277" s="21">
        <f>+'2016 Hourly Load - RC2016'!F278/'2016 Hourly Load - RC2016'!$C$7</f>
        <v>0.3974838702917452</v>
      </c>
      <c r="G277" s="21">
        <f>+'2016 Hourly Load - RC2016'!G278/'2016 Hourly Load - RC2016'!$C$7</f>
        <v>0.42599253702123652</v>
      </c>
      <c r="H277" s="21">
        <f>+'2016 Hourly Load - RC2016'!H278/'2016 Hourly Load - RC2016'!$C$7</f>
        <v>0.48044870896254777</v>
      </c>
      <c r="I277" s="21">
        <f>+'2016 Hourly Load - RC2016'!I278/'2016 Hourly Load - RC2016'!$C$7</f>
        <v>0.50383505265669615</v>
      </c>
      <c r="J277" s="21">
        <f>+'2016 Hourly Load - RC2016'!J278/'2016 Hourly Load - RC2016'!$C$7</f>
        <v>0.52264489462254615</v>
      </c>
      <c r="K277" s="21">
        <f>+'2016 Hourly Load - RC2016'!K278/'2016 Hourly Load - RC2016'!$C$7</f>
        <v>0.55728355449269396</v>
      </c>
      <c r="L277" s="21">
        <f>+'2016 Hourly Load - RC2016'!L278/'2016 Hourly Load - RC2016'!$C$7</f>
        <v>0.59028475044170758</v>
      </c>
      <c r="M277" s="21">
        <f>+'2016 Hourly Load - RC2016'!M278/'2016 Hourly Load - RC2016'!$C$7</f>
        <v>0.62295005635561673</v>
      </c>
      <c r="N277" s="21">
        <f>+'2016 Hourly Load - RC2016'!N278/'2016 Hourly Load - RC2016'!$C$7</f>
        <v>0.64478290863740684</v>
      </c>
      <c r="O277" s="21">
        <f>+'2016 Hourly Load - RC2016'!O278/'2016 Hourly Load - RC2016'!$C$7</f>
        <v>0.67131822141065944</v>
      </c>
      <c r="P277" s="21">
        <f>+'2016 Hourly Load - RC2016'!P278/'2016 Hourly Load - RC2016'!$C$7</f>
        <v>0.70125442078934497</v>
      </c>
      <c r="Q277" s="21">
        <f>+'2016 Hourly Load - RC2016'!Q278/'2016 Hourly Load - RC2016'!$C$7</f>
        <v>0.72480870950104537</v>
      </c>
      <c r="R277" s="21">
        <f>+'2016 Hourly Load - RC2016'!R278/'2016 Hourly Load - RC2016'!$C$7</f>
        <v>0.72699199472922438</v>
      </c>
      <c r="S277" s="21">
        <f>+'2016 Hourly Load - RC2016'!S278/'2016 Hourly Load - RC2016'!$C$7</f>
        <v>0.71746111498313525</v>
      </c>
      <c r="T277" s="21">
        <f>+'2016 Hourly Load - RC2016'!T278/'2016 Hourly Load - RC2016'!$C$7</f>
        <v>0.70070859948230013</v>
      </c>
      <c r="U277" s="21">
        <f>+'2016 Hourly Load - RC2016'!U278/'2016 Hourly Load - RC2016'!$C$7</f>
        <v>0.70041469570158377</v>
      </c>
      <c r="V277" s="21">
        <f>+'2016 Hourly Load - RC2016'!V278/'2016 Hourly Load - RC2016'!$C$7</f>
        <v>0.69088381595549442</v>
      </c>
      <c r="W277" s="21">
        <f>+'2016 Hourly Load - RC2016'!W278/'2016 Hourly Load - RC2016'!$C$7</f>
        <v>0.65141673683071999</v>
      </c>
      <c r="X277" s="21">
        <f>+'2016 Hourly Load - RC2016'!X278/'2016 Hourly Load - RC2016'!$C$7</f>
        <v>0.59427344460857301</v>
      </c>
      <c r="Y277" s="21">
        <f>+'2016 Hourly Load - RC2016'!Y278/'2016 Hourly Load - RC2016'!$C$7</f>
        <v>0.54032110771991859</v>
      </c>
      <c r="AA277" s="22">
        <f t="shared" si="5"/>
        <v>0.72699199472922438</v>
      </c>
    </row>
    <row r="278" spans="1:27" x14ac:dyDescent="0.2">
      <c r="A278" s="49">
        <v>42638</v>
      </c>
      <c r="B278" s="21">
        <f>+'2016 Hourly Load - RC2016'!B279/'2016 Hourly Load - RC2016'!$C$7</f>
        <v>0.49367437909478606</v>
      </c>
      <c r="C278" s="21">
        <f>+'2016 Hourly Load - RC2016'!C279/'2016 Hourly Load - RC2016'!$C$7</f>
        <v>0.45949756802290681</v>
      </c>
      <c r="D278" s="21">
        <f>+'2016 Hourly Load - RC2016'!D279/'2016 Hourly Load - RC2016'!$C$7</f>
        <v>0.43720286694284805</v>
      </c>
      <c r="E278" s="21">
        <f>+'2016 Hourly Load - RC2016'!E279/'2016 Hourly Load - RC2016'!$C$7</f>
        <v>0.42317945797723666</v>
      </c>
      <c r="F278" s="21">
        <f>+'2016 Hourly Load - RC2016'!F279/'2016 Hourly Load - RC2016'!$C$7</f>
        <v>0.42233973288947546</v>
      </c>
      <c r="G278" s="21">
        <f>+'2016 Hourly Load - RC2016'!G279/'2016 Hourly Load - RC2016'!$C$7</f>
        <v>0.44119156110971353</v>
      </c>
      <c r="H278" s="21">
        <f>+'2016 Hourly Load - RC2016'!H279/'2016 Hourly Load - RC2016'!$C$7</f>
        <v>0.48259000793633877</v>
      </c>
      <c r="I278" s="21">
        <f>+'2016 Hourly Load - RC2016'!I279/'2016 Hourly Load - RC2016'!$C$7</f>
        <v>0.50832758187621829</v>
      </c>
      <c r="J278" s="21">
        <f>+'2016 Hourly Load - RC2016'!J279/'2016 Hourly Load - RC2016'!$C$7</f>
        <v>0.53889357507072455</v>
      </c>
      <c r="K278" s="21">
        <f>+'2016 Hourly Load - RC2016'!K279/'2016 Hourly Load - RC2016'!$C$7</f>
        <v>0.59343371952081181</v>
      </c>
      <c r="L278" s="21">
        <f>+'2016 Hourly Load - RC2016'!L279/'2016 Hourly Load - RC2016'!$C$7</f>
        <v>0.64675626259364549</v>
      </c>
      <c r="M278" s="21">
        <f>+'2016 Hourly Load - RC2016'!M279/'2016 Hourly Load - RC2016'!$C$7</f>
        <v>0.68173081249889789</v>
      </c>
      <c r="N278" s="21">
        <f>+'2016 Hourly Load - RC2016'!N279/'2016 Hourly Load - RC2016'!$C$7</f>
        <v>0.70041469570158377</v>
      </c>
      <c r="O278" s="21">
        <f>+'2016 Hourly Load - RC2016'!O279/'2016 Hourly Load - RC2016'!$C$7</f>
        <v>0.71691529367609053</v>
      </c>
      <c r="P278" s="21">
        <f>+'2016 Hourly Load - RC2016'!P279/'2016 Hourly Load - RC2016'!$C$7</f>
        <v>0.73887410472104487</v>
      </c>
      <c r="Q278" s="21">
        <f>+'2016 Hourly Load - RC2016'!Q279/'2016 Hourly Load - RC2016'!$C$7</f>
        <v>0.75676024909035755</v>
      </c>
      <c r="R278" s="21">
        <f>+'2016 Hourly Load - RC2016'!R279/'2016 Hourly Load - RC2016'!$C$7</f>
        <v>0.74391245524761174</v>
      </c>
      <c r="S278" s="21">
        <f>+'2016 Hourly Load - RC2016'!S279/'2016 Hourly Load - RC2016'!$C$7</f>
        <v>0.70944174039501617</v>
      </c>
      <c r="T278" s="21">
        <f>+'2016 Hourly Load - RC2016'!T279/'2016 Hourly Load - RC2016'!$C$7</f>
        <v>0.68588745168331566</v>
      </c>
      <c r="U278" s="21">
        <f>+'2016 Hourly Load - RC2016'!U279/'2016 Hourly Load - RC2016'!$C$7</f>
        <v>0.68215067504277849</v>
      </c>
      <c r="V278" s="21">
        <f>+'2016 Hourly Load - RC2016'!V279/'2016 Hourly Load - RC2016'!$C$7</f>
        <v>0.66921890869125655</v>
      </c>
      <c r="W278" s="21">
        <f>+'2016 Hourly Load - RC2016'!W279/'2016 Hourly Load - RC2016'!$C$7</f>
        <v>0.62815635189973584</v>
      </c>
      <c r="X278" s="21">
        <f>+'2016 Hourly Load - RC2016'!X279/'2016 Hourly Load - RC2016'!$C$7</f>
        <v>0.57621935522170808</v>
      </c>
      <c r="Y278" s="21">
        <f>+'2016 Hourly Load - RC2016'!Y279/'2016 Hourly Load - RC2016'!$C$7</f>
        <v>0.52680153380696382</v>
      </c>
      <c r="AA278" s="22">
        <f t="shared" si="5"/>
        <v>0.75676024909035755</v>
      </c>
    </row>
    <row r="279" spans="1:27" x14ac:dyDescent="0.2">
      <c r="A279" s="49">
        <v>42639</v>
      </c>
      <c r="B279" s="21">
        <f>+'2016 Hourly Load - RC2016'!B280/'2016 Hourly Load - RC2016'!$C$7</f>
        <v>0.48137240655908509</v>
      </c>
      <c r="C279" s="21">
        <f>+'2016 Hourly Load - RC2016'!C280/'2016 Hourly Load - RC2016'!$C$7</f>
        <v>0.45084839961896689</v>
      </c>
      <c r="D279" s="21">
        <f>+'2016 Hourly Load - RC2016'!D280/'2016 Hourly Load - RC2016'!$C$7</f>
        <v>0.43094691503902738</v>
      </c>
      <c r="E279" s="21">
        <f>+'2016 Hourly Load - RC2016'!E280/'2016 Hourly Load - RC2016'!$C$7</f>
        <v>0.41910679130159506</v>
      </c>
      <c r="F279" s="21">
        <f>+'2016 Hourly Load - RC2016'!F280/'2016 Hourly Load - RC2016'!$C$7</f>
        <v>0.4188548737752667</v>
      </c>
      <c r="G279" s="21">
        <f>+'2016 Hourly Load - RC2016'!G280/'2016 Hourly Load - RC2016'!$C$7</f>
        <v>0.44429854393442986</v>
      </c>
      <c r="H279" s="21">
        <f>+'2016 Hourly Load - RC2016'!H280/'2016 Hourly Load - RC2016'!$C$7</f>
        <v>0.49505992548959193</v>
      </c>
      <c r="I279" s="21">
        <f>+'2016 Hourly Load - RC2016'!I280/'2016 Hourly Load - RC2016'!$C$7</f>
        <v>0.51966387056099395</v>
      </c>
      <c r="J279" s="21">
        <f>+'2016 Hourly Load - RC2016'!J280/'2016 Hourly Load - RC2016'!$C$7</f>
        <v>0.53990124517603799</v>
      </c>
      <c r="K279" s="21">
        <f>+'2016 Hourly Load - RC2016'!K280/'2016 Hourly Load - RC2016'!$C$7</f>
        <v>0.57806675041478262</v>
      </c>
      <c r="L279" s="21">
        <f>+'2016 Hourly Load - RC2016'!L280/'2016 Hourly Load - RC2016'!$C$7</f>
        <v>0.62689676426809415</v>
      </c>
      <c r="M279" s="21">
        <f>+'2016 Hourly Load - RC2016'!M280/'2016 Hourly Load - RC2016'!$C$7</f>
        <v>0.68173081249889789</v>
      </c>
      <c r="N279" s="21">
        <f>+'2016 Hourly Load - RC2016'!N280/'2016 Hourly Load - RC2016'!$C$7</f>
        <v>0.72287734179919461</v>
      </c>
      <c r="O279" s="21">
        <f>+'2016 Hourly Load - RC2016'!O280/'2016 Hourly Load - RC2016'!$C$7</f>
        <v>0.76314215975734234</v>
      </c>
      <c r="P279" s="21">
        <f>+'2016 Hourly Load - RC2016'!P280/'2016 Hourly Load - RC2016'!$C$7</f>
        <v>0.77708159621417761</v>
      </c>
      <c r="Q279" s="21">
        <f>+'2016 Hourly Load - RC2016'!Q280/'2016 Hourly Load - RC2016'!$C$7</f>
        <v>0.77838317010020741</v>
      </c>
      <c r="R279" s="21">
        <f>+'2016 Hourly Load - RC2016'!R280/'2016 Hourly Load - RC2016'!$C$7</f>
        <v>0.7642338023714319</v>
      </c>
      <c r="S279" s="21">
        <f>+'2016 Hourly Load - RC2016'!S280/'2016 Hourly Load - RC2016'!$C$7</f>
        <v>0.73664883323847774</v>
      </c>
      <c r="T279" s="21">
        <f>+'2016 Hourly Load - RC2016'!T280/'2016 Hourly Load - RC2016'!$C$7</f>
        <v>0.70793023523704612</v>
      </c>
      <c r="U279" s="21">
        <f>+'2016 Hourly Load - RC2016'!U280/'2016 Hourly Load - RC2016'!$C$7</f>
        <v>0.70347969227191187</v>
      </c>
      <c r="V279" s="21">
        <f>+'2016 Hourly Load - RC2016'!V280/'2016 Hourly Load - RC2016'!$C$7</f>
        <v>0.68681114927985287</v>
      </c>
      <c r="W279" s="21">
        <f>+'2016 Hourly Load - RC2016'!W280/'2016 Hourly Load - RC2016'!$C$7</f>
        <v>0.65150070933949611</v>
      </c>
      <c r="X279" s="21">
        <f>+'2016 Hourly Load - RC2016'!X280/'2016 Hourly Load - RC2016'!$C$7</f>
        <v>0.6053158295126323</v>
      </c>
      <c r="Y279" s="21">
        <f>+'2016 Hourly Load - RC2016'!Y280/'2016 Hourly Load - RC2016'!$C$7</f>
        <v>0.59045269545925982</v>
      </c>
      <c r="AA279" s="22">
        <f t="shared" si="5"/>
        <v>0.77838317010020741</v>
      </c>
    </row>
    <row r="280" spans="1:27" x14ac:dyDescent="0.2">
      <c r="A280" s="49">
        <v>42640</v>
      </c>
      <c r="B280" s="21">
        <f>+'2016 Hourly Load - RC2016'!B281/'2016 Hourly Load - RC2016'!$C$7</f>
        <v>0.53549268846529186</v>
      </c>
      <c r="C280" s="21">
        <f>+'2016 Hourly Load - RC2016'!C281/'2016 Hourly Load - RC2016'!$C$7</f>
        <v>0.48477329316451778</v>
      </c>
      <c r="D280" s="21">
        <f>+'2016 Hourly Load - RC2016'!D281/'2016 Hourly Load - RC2016'!$C$7</f>
        <v>0.46428400102314543</v>
      </c>
      <c r="E280" s="21">
        <f>+'2016 Hourly Load - RC2016'!E281/'2016 Hourly Load - RC2016'!$C$7</f>
        <v>0.44950483947854902</v>
      </c>
      <c r="F280" s="21">
        <f>+'2016 Hourly Load - RC2016'!F281/'2016 Hourly Load - RC2016'!$C$7</f>
        <v>0.44375272262738508</v>
      </c>
      <c r="G280" s="21">
        <f>+'2016 Hourly Load - RC2016'!G281/'2016 Hourly Load - RC2016'!$C$7</f>
        <v>0.44627189789066857</v>
      </c>
      <c r="H280" s="21">
        <f>+'2016 Hourly Load - RC2016'!H281/'2016 Hourly Load - RC2016'!$C$7</f>
        <v>0.45907770547902627</v>
      </c>
      <c r="I280" s="21">
        <f>+'2016 Hourly Load - RC2016'!I281/'2016 Hourly Load - RC2016'!$C$7</f>
        <v>0.47499049589210024</v>
      </c>
      <c r="J280" s="21">
        <f>+'2016 Hourly Load - RC2016'!J281/'2016 Hourly Load - RC2016'!$C$7</f>
        <v>0.52617173999114297</v>
      </c>
      <c r="K280" s="21">
        <f>+'2016 Hourly Load - RC2016'!K281/'2016 Hourly Load - RC2016'!$C$7</f>
        <v>0.60027747898606532</v>
      </c>
      <c r="L280" s="21">
        <f>+'2016 Hourly Load - RC2016'!L281/'2016 Hourly Load - RC2016'!$C$7</f>
        <v>0.66250110798916728</v>
      </c>
      <c r="M280" s="21">
        <f>+'2016 Hourly Load - RC2016'!M281/'2016 Hourly Load - RC2016'!$C$7</f>
        <v>0.72027419402713522</v>
      </c>
      <c r="N280" s="21">
        <f>+'2016 Hourly Load - RC2016'!N281/'2016 Hourly Load - RC2016'!$C$7</f>
        <v>0.76540941749429758</v>
      </c>
      <c r="O280" s="21">
        <f>+'2016 Hourly Load - RC2016'!O281/'2016 Hourly Load - RC2016'!$C$7</f>
        <v>0.79597541068880373</v>
      </c>
      <c r="P280" s="21">
        <f>+'2016 Hourly Load - RC2016'!P281/'2016 Hourly Load - RC2016'!$C$7</f>
        <v>0.817220455409161</v>
      </c>
      <c r="Q280" s="21">
        <f>+'2016 Hourly Load - RC2016'!Q281/'2016 Hourly Load - RC2016'!$C$7</f>
        <v>0.81827011176886255</v>
      </c>
      <c r="R280" s="21">
        <f>+'2016 Hourly Load - RC2016'!R281/'2016 Hourly Load - RC2016'!$C$7</f>
        <v>0.79160884023244571</v>
      </c>
      <c r="S280" s="21">
        <f>+'2016 Hourly Load - RC2016'!S281/'2016 Hourly Load - RC2016'!$C$7</f>
        <v>0.76347804979244682</v>
      </c>
      <c r="T280" s="21">
        <f>+'2016 Hourly Load - RC2016'!T281/'2016 Hourly Load - RC2016'!$C$7</f>
        <v>0.7253965170624781</v>
      </c>
      <c r="U280" s="21">
        <f>+'2016 Hourly Load - RC2016'!U281/'2016 Hourly Load - RC2016'!$C$7</f>
        <v>0.71582365106200108</v>
      </c>
      <c r="V280" s="21">
        <f>+'2016 Hourly Load - RC2016'!V281/'2016 Hourly Load - RC2016'!$C$7</f>
        <v>0.69319305994683778</v>
      </c>
      <c r="W280" s="21">
        <f>+'2016 Hourly Load - RC2016'!W281/'2016 Hourly Load - RC2016'!$C$7</f>
        <v>0.65821851004158538</v>
      </c>
      <c r="X280" s="21">
        <f>+'2016 Hourly Load - RC2016'!X281/'2016 Hourly Load - RC2016'!$C$7</f>
        <v>0.61283136904809465</v>
      </c>
      <c r="Y280" s="21">
        <f>+'2016 Hourly Load - RC2016'!Y281/'2016 Hourly Load - RC2016'!$C$7</f>
        <v>0.56211197374732058</v>
      </c>
      <c r="AA280" s="22">
        <f t="shared" si="5"/>
        <v>0.81827011176886255</v>
      </c>
    </row>
    <row r="281" spans="1:27" x14ac:dyDescent="0.2">
      <c r="A281" s="49">
        <v>42641</v>
      </c>
      <c r="B281" s="21">
        <f>+'2016 Hourly Load - RC2016'!B282/'2016 Hourly Load - RC2016'!$C$7</f>
        <v>0.51701873653454633</v>
      </c>
      <c r="C281" s="21">
        <f>+'2016 Hourly Load - RC2016'!C282/'2016 Hourly Load - RC2016'!$C$7</f>
        <v>0.484227471857473</v>
      </c>
      <c r="D281" s="21">
        <f>+'2016 Hourly Load - RC2016'!D282/'2016 Hourly Load - RC2016'!$C$7</f>
        <v>0.46008537558433965</v>
      </c>
      <c r="E281" s="21">
        <f>+'2016 Hourly Load - RC2016'!E282/'2016 Hourly Load - RC2016'!$C$7</f>
        <v>0.44333286008350448</v>
      </c>
      <c r="F281" s="21">
        <f>+'2016 Hourly Load - RC2016'!F282/'2016 Hourly Load - RC2016'!$C$7</f>
        <v>0.43556540302171382</v>
      </c>
      <c r="G281" s="21">
        <f>+'2016 Hourly Load - RC2016'!G282/'2016 Hourly Load - RC2016'!$C$7</f>
        <v>0.43661505938141526</v>
      </c>
      <c r="H281" s="21">
        <f>+'2016 Hourly Load - RC2016'!H282/'2016 Hourly Load - RC2016'!$C$7</f>
        <v>0.44530621403974324</v>
      </c>
      <c r="I281" s="21">
        <f>+'2016 Hourly Load - RC2016'!I282/'2016 Hourly Load - RC2016'!$C$7</f>
        <v>0.46016934809311577</v>
      </c>
      <c r="J281" s="21">
        <f>+'2016 Hourly Load - RC2016'!J282/'2016 Hourly Load - RC2016'!$C$7</f>
        <v>0.506606145446308</v>
      </c>
      <c r="K281" s="21">
        <f>+'2016 Hourly Load - RC2016'!K282/'2016 Hourly Load - RC2016'!$C$7</f>
        <v>0.5801240768797975</v>
      </c>
      <c r="L281" s="21">
        <f>+'2016 Hourly Load - RC2016'!L282/'2016 Hourly Load - RC2016'!$C$7</f>
        <v>0.64608448252343664</v>
      </c>
      <c r="M281" s="21">
        <f>+'2016 Hourly Load - RC2016'!M282/'2016 Hourly Load - RC2016'!$C$7</f>
        <v>0.70570496375447889</v>
      </c>
      <c r="N281" s="21">
        <f>+'2016 Hourly Load - RC2016'!N282/'2016 Hourly Load - RC2016'!$C$7</f>
        <v>0.75558463396749187</v>
      </c>
      <c r="O281" s="21">
        <f>+'2016 Hourly Load - RC2016'!O282/'2016 Hourly Load - RC2016'!$C$7</f>
        <v>0.79076911514468451</v>
      </c>
      <c r="P281" s="21">
        <f>+'2016 Hourly Load - RC2016'!P282/'2016 Hourly Load - RC2016'!$C$7</f>
        <v>0.81268593993525073</v>
      </c>
      <c r="Q281" s="21">
        <f>+'2016 Hourly Load - RC2016'!Q282/'2016 Hourly Load - RC2016'!$C$7</f>
        <v>0.81944572689172823</v>
      </c>
      <c r="R281" s="21">
        <f>+'2016 Hourly Load - RC2016'!R282/'2016 Hourly Load - RC2016'!$C$7</f>
        <v>0.81012477841757924</v>
      </c>
      <c r="S281" s="21">
        <f>+'2016 Hourly Load - RC2016'!S282/'2016 Hourly Load - RC2016'!$C$7</f>
        <v>0.78291768557411767</v>
      </c>
      <c r="T281" s="21">
        <f>+'2016 Hourly Load - RC2016'!T282/'2016 Hourly Load - RC2016'!$C$7</f>
        <v>0.74172917001943273</v>
      </c>
      <c r="U281" s="21">
        <f>+'2016 Hourly Load - RC2016'!U282/'2016 Hourly Load - RC2016'!$C$7</f>
        <v>0.74088944493167153</v>
      </c>
      <c r="V281" s="21">
        <f>+'2016 Hourly Load - RC2016'!V282/'2016 Hourly Load - RC2016'!$C$7</f>
        <v>0.72476672324665736</v>
      </c>
      <c r="W281" s="21">
        <f>+'2016 Hourly Load - RC2016'!W282/'2016 Hourly Load - RC2016'!$C$7</f>
        <v>0.67992540356021136</v>
      </c>
      <c r="X281" s="21">
        <f>+'2016 Hourly Load - RC2016'!X282/'2016 Hourly Load - RC2016'!$C$7</f>
        <v>0.62219430377663165</v>
      </c>
      <c r="Y281" s="21">
        <f>+'2016 Hourly Load - RC2016'!Y282/'2016 Hourly Load - RC2016'!$C$7</f>
        <v>0.56123026240517138</v>
      </c>
      <c r="AA281" s="22">
        <f t="shared" si="5"/>
        <v>0.81944572689172823</v>
      </c>
    </row>
    <row r="282" spans="1:27" x14ac:dyDescent="0.2">
      <c r="A282" s="49">
        <v>42642</v>
      </c>
      <c r="B282" s="21">
        <f>+'2016 Hourly Load - RC2016'!B283/'2016 Hourly Load - RC2016'!$C$7</f>
        <v>0.5152133275958598</v>
      </c>
      <c r="C282" s="21">
        <f>+'2016 Hourly Load - RC2016'!C283/'2016 Hourly Load - RC2016'!$C$7</f>
        <v>0.47826542373436876</v>
      </c>
      <c r="D282" s="21">
        <f>+'2016 Hourly Load - RC2016'!D283/'2016 Hourly Load - RC2016'!$C$7</f>
        <v>0.4568944202508472</v>
      </c>
      <c r="E282" s="21">
        <f>+'2016 Hourly Load - RC2016'!E283/'2016 Hourly Load - RC2016'!$C$7</f>
        <v>0.44333286008350448</v>
      </c>
      <c r="F282" s="21">
        <f>+'2016 Hourly Load - RC2016'!F283/'2016 Hourly Load - RC2016'!$C$7</f>
        <v>0.44337484633789254</v>
      </c>
      <c r="G282" s="21">
        <f>+'2016 Hourly Load - RC2016'!G283/'2016 Hourly Load - RC2016'!$C$7</f>
        <v>0.46613139621622002</v>
      </c>
      <c r="H282" s="21">
        <f>+'2016 Hourly Load - RC2016'!H283/'2016 Hourly Load - RC2016'!$C$7</f>
        <v>0.51508736883269568</v>
      </c>
      <c r="I282" s="21">
        <f>+'2016 Hourly Load - RC2016'!I283/'2016 Hourly Load - RC2016'!$C$7</f>
        <v>0.53591255100917246</v>
      </c>
      <c r="J282" s="21">
        <f>+'2016 Hourly Load - RC2016'!J283/'2016 Hourly Load - RC2016'!$C$7</f>
        <v>0.56190204247538034</v>
      </c>
      <c r="K282" s="21">
        <f>+'2016 Hourly Load - RC2016'!K283/'2016 Hourly Load - RC2016'!$C$7</f>
        <v>0.62101868865376597</v>
      </c>
      <c r="L282" s="21">
        <f>+'2016 Hourly Load - RC2016'!L283/'2016 Hourly Load - RC2016'!$C$7</f>
        <v>0.68370416645513654</v>
      </c>
      <c r="M282" s="21">
        <f>+'2016 Hourly Load - RC2016'!M283/'2016 Hourly Load - RC2016'!$C$7</f>
        <v>0.74466820782659682</v>
      </c>
      <c r="N282" s="21">
        <f>+'2016 Hourly Load - RC2016'!N283/'2016 Hourly Load - RC2016'!$C$7</f>
        <v>0.78186802921441623</v>
      </c>
      <c r="O282" s="21">
        <f>+'2016 Hourly Load - RC2016'!O283/'2016 Hourly Load - RC2016'!$C$7</f>
        <v>0.81289587120719109</v>
      </c>
      <c r="P282" s="21">
        <f>+'2016 Hourly Load - RC2016'!P283/'2016 Hourly Load - RC2016'!$C$7</f>
        <v>0.82838879907638452</v>
      </c>
      <c r="Q282" s="21">
        <f>+'2016 Hourly Load - RC2016'!Q283/'2016 Hourly Load - RC2016'!$C$7</f>
        <v>0.82826284031322028</v>
      </c>
      <c r="R282" s="21">
        <f>+'2016 Hourly Load - RC2016'!R283/'2016 Hourly Load - RC2016'!$C$7</f>
        <v>0.81772429046181772</v>
      </c>
      <c r="S282" s="21">
        <f>+'2016 Hourly Load - RC2016'!S283/'2016 Hourly Load - RC2016'!$C$7</f>
        <v>0.78921562373232645</v>
      </c>
      <c r="T282" s="21">
        <f>+'2016 Hourly Load - RC2016'!T283/'2016 Hourly Load - RC2016'!$C$7</f>
        <v>0.75734805665179039</v>
      </c>
      <c r="U282" s="21">
        <f>+'2016 Hourly Load - RC2016'!U283/'2016 Hourly Load - RC2016'!$C$7</f>
        <v>0.74424834528271622</v>
      </c>
      <c r="V282" s="21">
        <f>+'2016 Hourly Load - RC2016'!V283/'2016 Hourly Load - RC2016'!$C$7</f>
        <v>0.70490722492110591</v>
      </c>
      <c r="W282" s="21">
        <f>+'2016 Hourly Load - RC2016'!W283/'2016 Hourly Load - RC2016'!$C$7</f>
        <v>0.65716885368188394</v>
      </c>
      <c r="X282" s="21">
        <f>+'2016 Hourly Load - RC2016'!X283/'2016 Hourly Load - RC2016'!$C$7</f>
        <v>0.59754837245084158</v>
      </c>
      <c r="Y282" s="21">
        <f>+'2016 Hourly Load - RC2016'!Y283/'2016 Hourly Load - RC2016'!$C$7</f>
        <v>0.54006919019359023</v>
      </c>
      <c r="AA282" s="22">
        <f t="shared" si="5"/>
        <v>0.82838879907638452</v>
      </c>
    </row>
    <row r="283" spans="1:27" x14ac:dyDescent="0.2">
      <c r="A283" s="49">
        <v>42643</v>
      </c>
      <c r="B283" s="21">
        <f>+'2016 Hourly Load - RC2016'!B284/'2016 Hourly Load - RC2016'!$C$7</f>
        <v>0.49014753372618913</v>
      </c>
      <c r="C283" s="21">
        <f>+'2016 Hourly Load - RC2016'!C284/'2016 Hourly Load - RC2016'!$C$7</f>
        <v>0.45718832403156362</v>
      </c>
      <c r="D283" s="21">
        <f>+'2016 Hourly Load - RC2016'!D284/'2016 Hourly Load - RC2016'!$C$7</f>
        <v>0.43674101814457944</v>
      </c>
      <c r="E283" s="21">
        <f>+'2016 Hourly Load - RC2016'!E284/'2016 Hourly Load - RC2016'!$C$7</f>
        <v>0.42452301811765447</v>
      </c>
      <c r="F283" s="21">
        <f>+'2016 Hourly Load - RC2016'!F284/'2016 Hourly Load - RC2016'!$C$7</f>
        <v>0.42439705935449035</v>
      </c>
      <c r="G283" s="21">
        <f>+'2016 Hourly Load - RC2016'!G284/'2016 Hourly Load - RC2016'!$C$7</f>
        <v>0.4489590181715043</v>
      </c>
      <c r="H283" s="21">
        <f>+'2016 Hourly Load - RC2016'!H284/'2016 Hourly Load - RC2016'!$C$7</f>
        <v>0.50463279149006923</v>
      </c>
      <c r="I283" s="21">
        <f>+'2016 Hourly Load - RC2016'!I284/'2016 Hourly Load - RC2016'!$C$7</f>
        <v>0.523316674692755</v>
      </c>
      <c r="J283" s="21">
        <f>+'2016 Hourly Load - RC2016'!J284/'2016 Hourly Load - RC2016'!$C$7</f>
        <v>0.55375670912409714</v>
      </c>
      <c r="K283" s="21">
        <f>+'2016 Hourly Load - RC2016'!K284/'2016 Hourly Load - RC2016'!$C$7</f>
        <v>0.61169774017961709</v>
      </c>
      <c r="L283" s="21">
        <f>+'2016 Hourly Load - RC2016'!L284/'2016 Hourly Load - RC2016'!$C$7</f>
        <v>0.66846315611227158</v>
      </c>
      <c r="M283" s="21">
        <f>+'2016 Hourly Load - RC2016'!M284/'2016 Hourly Load - RC2016'!$C$7</f>
        <v>0.71649543113220993</v>
      </c>
      <c r="N283" s="21">
        <f>+'2016 Hourly Load - RC2016'!N284/'2016 Hourly Load - RC2016'!$C$7</f>
        <v>0.75470292262534278</v>
      </c>
      <c r="O283" s="21">
        <f>+'2016 Hourly Load - RC2016'!O284/'2016 Hourly Load - RC2016'!$C$7</f>
        <v>0.76734078519614823</v>
      </c>
      <c r="P283" s="21">
        <f>+'2016 Hourly Load - RC2016'!P284/'2016 Hourly Load - RC2016'!$C$7</f>
        <v>0.77884501889847602</v>
      </c>
      <c r="Q283" s="21">
        <f>+'2016 Hourly Load - RC2016'!Q284/'2016 Hourly Load - RC2016'!$C$7</f>
        <v>0.76079092951161109</v>
      </c>
      <c r="R283" s="21">
        <f>+'2016 Hourly Load - RC2016'!R284/'2016 Hourly Load - RC2016'!$C$7</f>
        <v>0.75831374050271561</v>
      </c>
      <c r="S283" s="21">
        <f>+'2016 Hourly Load - RC2016'!S284/'2016 Hourly Load - RC2016'!$C$7</f>
        <v>0.75281354117788002</v>
      </c>
      <c r="T283" s="21">
        <f>+'2016 Hourly Load - RC2016'!T284/'2016 Hourly Load - RC2016'!$C$7</f>
        <v>0.73211431776456748</v>
      </c>
      <c r="U283" s="21">
        <f>+'2016 Hourly Load - RC2016'!U284/'2016 Hourly Load - RC2016'!$C$7</f>
        <v>0.73463349302785097</v>
      </c>
      <c r="V283" s="21">
        <f>+'2016 Hourly Load - RC2016'!V284/'2016 Hourly Load - RC2016'!$C$7</f>
        <v>0.71825885381650845</v>
      </c>
      <c r="W283" s="21">
        <f>+'2016 Hourly Load - RC2016'!W284/'2016 Hourly Load - RC2016'!$C$7</f>
        <v>0.67518095681436086</v>
      </c>
      <c r="X283" s="21">
        <f>+'2016 Hourly Load - RC2016'!X284/'2016 Hourly Load - RC2016'!$C$7</f>
        <v>0.61711396699567655</v>
      </c>
      <c r="Y283" s="21">
        <f>+'2016 Hourly Load - RC2016'!Y284/'2016 Hourly Load - RC2016'!$C$7</f>
        <v>0.55640184315054475</v>
      </c>
      <c r="AA283" s="22">
        <f t="shared" si="5"/>
        <v>0.77884501889847602</v>
      </c>
    </row>
    <row r="284" spans="1:27" x14ac:dyDescent="0.2">
      <c r="A284" s="49">
        <v>42644</v>
      </c>
      <c r="B284" s="21">
        <f>+'2016 Hourly Load - RC2016'!B285/'2016 Hourly Load - RC2016'!$C$7</f>
        <v>0.50740388427968097</v>
      </c>
      <c r="C284" s="21">
        <f>+'2016 Hourly Load - RC2016'!C285/'2016 Hourly Load - RC2016'!$C$7</f>
        <v>0.47272323815514516</v>
      </c>
      <c r="D284" s="21">
        <f>+'2016 Hourly Load - RC2016'!D285/'2016 Hourly Load - RC2016'!$C$7</f>
        <v>0.45286373982959371</v>
      </c>
      <c r="E284" s="21">
        <f>+'2016 Hourly Load - RC2016'!E285/'2016 Hourly Load - RC2016'!$C$7</f>
        <v>0.44072971231144487</v>
      </c>
      <c r="F284" s="21">
        <f>+'2016 Hourly Load - RC2016'!F285/'2016 Hourly Load - RC2016'!$C$7</f>
        <v>0.4387143721008181</v>
      </c>
      <c r="G284" s="21">
        <f>+'2016 Hourly Load - RC2016'!G285/'2016 Hourly Load - RC2016'!$C$7</f>
        <v>0.46420002851436931</v>
      </c>
      <c r="H284" s="21">
        <f>+'2016 Hourly Load - RC2016'!H285/'2016 Hourly Load - RC2016'!$C$7</f>
        <v>0.51827832416618802</v>
      </c>
      <c r="I284" s="21">
        <f>+'2016 Hourly Load - RC2016'!I285/'2016 Hourly Load - RC2016'!$C$7</f>
        <v>0.53683624860570966</v>
      </c>
      <c r="J284" s="21">
        <f>+'2016 Hourly Load - RC2016'!J285/'2016 Hourly Load - RC2016'!$C$7</f>
        <v>0.56807402187042488</v>
      </c>
      <c r="K284" s="21">
        <f>+'2016 Hourly Load - RC2016'!K285/'2016 Hourly Load - RC2016'!$C$7</f>
        <v>0.62588909416278071</v>
      </c>
      <c r="L284" s="21">
        <f>+'2016 Hourly Load - RC2016'!L285/'2016 Hourly Load - RC2016'!$C$7</f>
        <v>0.67912766472683828</v>
      </c>
      <c r="M284" s="21">
        <f>+'2016 Hourly Load - RC2016'!M285/'2016 Hourly Load - RC2016'!$C$7</f>
        <v>0.73098068889608991</v>
      </c>
      <c r="N284" s="21">
        <f>+'2016 Hourly Load - RC2016'!N285/'2016 Hourly Load - RC2016'!$C$7</f>
        <v>0.77221119070516298</v>
      </c>
      <c r="O284" s="21">
        <f>+'2016 Hourly Load - RC2016'!O285/'2016 Hourly Load - RC2016'!$C$7</f>
        <v>0.80256725262772877</v>
      </c>
      <c r="P284" s="21">
        <f>+'2016 Hourly Load - RC2016'!P285/'2016 Hourly Load - RC2016'!$C$7</f>
        <v>0.81558299148802682</v>
      </c>
      <c r="Q284" s="21">
        <f>+'2016 Hourly Load - RC2016'!Q285/'2016 Hourly Load - RC2016'!$C$7</f>
        <v>0.83775173380492141</v>
      </c>
      <c r="R284" s="21">
        <f>+'2016 Hourly Load - RC2016'!R285/'2016 Hourly Load - RC2016'!$C$7</f>
        <v>0.85076747266521946</v>
      </c>
      <c r="S284" s="21">
        <f>+'2016 Hourly Load - RC2016'!S285/'2016 Hourly Load - RC2016'!$C$7</f>
        <v>0.83762577504175728</v>
      </c>
      <c r="T284" s="21">
        <f>+'2016 Hourly Load - RC2016'!T285/'2016 Hourly Load - RC2016'!$C$7</f>
        <v>0.80596813923316157</v>
      </c>
      <c r="U284" s="21">
        <f>+'2016 Hourly Load - RC2016'!U285/'2016 Hourly Load - RC2016'!$C$7</f>
        <v>0.79013932132886378</v>
      </c>
      <c r="V284" s="21">
        <f>+'2016 Hourly Load - RC2016'!V285/'2016 Hourly Load - RC2016'!$C$7</f>
        <v>0.76864235908217793</v>
      </c>
      <c r="W284" s="21">
        <f>+'2016 Hourly Load - RC2016'!W285/'2016 Hourly Load - RC2016'!$C$7</f>
        <v>0.71851077134283681</v>
      </c>
      <c r="X284" s="21">
        <f>+'2016 Hourly Load - RC2016'!X285/'2016 Hourly Load - RC2016'!$C$7</f>
        <v>0.65158468184827223</v>
      </c>
      <c r="Y284" s="21">
        <f>+'2016 Hourly Load - RC2016'!Y285/'2016 Hourly Load - RC2016'!$C$7</f>
        <v>0.61694602197812431</v>
      </c>
      <c r="AA284" s="22">
        <f t="shared" si="5"/>
        <v>0.85076747266521946</v>
      </c>
    </row>
    <row r="285" spans="1:27" x14ac:dyDescent="0.2">
      <c r="A285" s="49">
        <v>42645</v>
      </c>
      <c r="B285" s="21">
        <f>+'2016 Hourly Load - RC2016'!B286/'2016 Hourly Load - RC2016'!$C$7</f>
        <v>0.54535945824648546</v>
      </c>
      <c r="C285" s="21">
        <f>+'2016 Hourly Load - RC2016'!C286/'2016 Hourly Load - RC2016'!$C$7</f>
        <v>0.50001430350738285</v>
      </c>
      <c r="D285" s="21">
        <f>+'2016 Hourly Load - RC2016'!D286/'2016 Hourly Load - RC2016'!$C$7</f>
        <v>0.4757042622166972</v>
      </c>
      <c r="E285" s="21">
        <f>+'2016 Hourly Load - RC2016'!E286/'2016 Hourly Load - RC2016'!$C$7</f>
        <v>0.46021133434750383</v>
      </c>
      <c r="F285" s="21">
        <f>+'2016 Hourly Load - RC2016'!F286/'2016 Hourly Load - RC2016'!$C$7</f>
        <v>0.45622264018063829</v>
      </c>
      <c r="G285" s="21">
        <f>+'2016 Hourly Load - RC2016'!G286/'2016 Hourly Load - RC2016'!$C$7</f>
        <v>0.47717378112027925</v>
      </c>
      <c r="H285" s="21">
        <f>+'2016 Hourly Load - RC2016'!H286/'2016 Hourly Load - RC2016'!$C$7</f>
        <v>0.52667557504379958</v>
      </c>
      <c r="I285" s="21">
        <f>+'2016 Hourly Load - RC2016'!I286/'2016 Hourly Load - RC2016'!$C$7</f>
        <v>0.54414185686923178</v>
      </c>
      <c r="J285" s="21">
        <f>+'2016 Hourly Load - RC2016'!J286/'2016 Hourly Load - RC2016'!$C$7</f>
        <v>0.57634531398487221</v>
      </c>
      <c r="K285" s="21">
        <f>+'2016 Hourly Load - RC2016'!K286/'2016 Hourly Load - RC2016'!$C$7</f>
        <v>0.63848497047919817</v>
      </c>
      <c r="L285" s="21">
        <f>+'2016 Hourly Load - RC2016'!L286/'2016 Hourly Load - RC2016'!$C$7</f>
        <v>0.70087654449985226</v>
      </c>
      <c r="M285" s="21">
        <f>+'2016 Hourly Load - RC2016'!M286/'2016 Hourly Load - RC2016'!$C$7</f>
        <v>0.75214176110767117</v>
      </c>
      <c r="N285" s="21">
        <f>+'2016 Hourly Load - RC2016'!N286/'2016 Hourly Load - RC2016'!$C$7</f>
        <v>0.7937081529518486</v>
      </c>
      <c r="O285" s="21">
        <f>+'2016 Hourly Load - RC2016'!O286/'2016 Hourly Load - RC2016'!$C$7</f>
        <v>0.83603029737501111</v>
      </c>
      <c r="P285" s="21">
        <f>+'2016 Hourly Load - RC2016'!P286/'2016 Hourly Load - RC2016'!$C$7</f>
        <v>0.85887081976211466</v>
      </c>
      <c r="Q285" s="21">
        <f>+'2016 Hourly Load - RC2016'!Q286/'2016 Hourly Load - RC2016'!$C$7</f>
        <v>0.87490956893835281</v>
      </c>
      <c r="R285" s="21">
        <f>+'2016 Hourly Load - RC2016'!R286/'2016 Hourly Load - RC2016'!$C$7</f>
        <v>0.8842725036668897</v>
      </c>
      <c r="S285" s="21">
        <f>+'2016 Hourly Load - RC2016'!S286/'2016 Hourly Load - RC2016'!$C$7</f>
        <v>0.8684436857625919</v>
      </c>
      <c r="T285" s="21">
        <f>+'2016 Hourly Load - RC2016'!T286/'2016 Hourly Load - RC2016'!$C$7</f>
        <v>0.8322095482256977</v>
      </c>
      <c r="U285" s="21">
        <f>+'2016 Hourly Load - RC2016'!U286/'2016 Hourly Load - RC2016'!$C$7</f>
        <v>0.81373559629495229</v>
      </c>
      <c r="V285" s="21">
        <f>+'2016 Hourly Load - RC2016'!V286/'2016 Hourly Load - RC2016'!$C$7</f>
        <v>0.78955151376743093</v>
      </c>
      <c r="W285" s="21">
        <f>+'2016 Hourly Load - RC2016'!W286/'2016 Hourly Load - RC2016'!$C$7</f>
        <v>0.73417164422958237</v>
      </c>
      <c r="X285" s="21">
        <f>+'2016 Hourly Load - RC2016'!X286/'2016 Hourly Load - RC2016'!$C$7</f>
        <v>0.67228390526158488</v>
      </c>
      <c r="Y285" s="21">
        <f>+'2016 Hourly Load - RC2016'!Y286/'2016 Hourly Load - RC2016'!$C$7</f>
        <v>0.60418220064415473</v>
      </c>
      <c r="AA285" s="22">
        <f t="shared" si="5"/>
        <v>0.8842725036668897</v>
      </c>
    </row>
    <row r="286" spans="1:27" x14ac:dyDescent="0.2">
      <c r="A286" s="49">
        <v>42646</v>
      </c>
      <c r="B286" s="21">
        <f>+'2016 Hourly Load - RC2016'!B287/'2016 Hourly Load - RC2016'!$C$7</f>
        <v>0.54997794622917184</v>
      </c>
      <c r="C286" s="21">
        <f>+'2016 Hourly Load - RC2016'!C287/'2016 Hourly Load - RC2016'!$C$7</f>
        <v>0.51244223480624795</v>
      </c>
      <c r="D286" s="21">
        <f>+'2016 Hourly Load - RC2016'!D287/'2016 Hourly Load - RC2016'!$C$7</f>
        <v>0.48347171927848798</v>
      </c>
      <c r="E286" s="21">
        <f>+'2016 Hourly Load - RC2016'!E287/'2016 Hourly Load - RC2016'!$C$7</f>
        <v>0.46680317628642892</v>
      </c>
      <c r="F286" s="21">
        <f>+'2016 Hourly Load - RC2016'!F287/'2016 Hourly Load - RC2016'!$C$7</f>
        <v>0.46029530685627995</v>
      </c>
      <c r="G286" s="21">
        <f>+'2016 Hourly Load - RC2016'!G287/'2016 Hourly Load - RC2016'!$C$7</f>
        <v>0.47902117631335378</v>
      </c>
      <c r="H286" s="21">
        <f>+'2016 Hourly Load - RC2016'!H287/'2016 Hourly Load - RC2016'!$C$7</f>
        <v>0.52667557504379958</v>
      </c>
      <c r="I286" s="21">
        <f>+'2016 Hourly Load - RC2016'!I287/'2016 Hourly Load - RC2016'!$C$7</f>
        <v>0.54729082594833611</v>
      </c>
      <c r="J286" s="21">
        <f>+'2016 Hourly Load - RC2016'!J287/'2016 Hourly Load - RC2016'!$C$7</f>
        <v>0.5831051009413496</v>
      </c>
      <c r="K286" s="21">
        <f>+'2016 Hourly Load - RC2016'!K287/'2016 Hourly Load - RC2016'!$C$7</f>
        <v>0.64898153407621262</v>
      </c>
      <c r="L286" s="21">
        <f>+'2016 Hourly Load - RC2016'!L287/'2016 Hourly Load - RC2016'!$C$7</f>
        <v>0.71305255827238923</v>
      </c>
      <c r="M286" s="21">
        <f>+'2016 Hourly Load - RC2016'!M287/'2016 Hourly Load - RC2016'!$C$7</f>
        <v>0.77137146561740177</v>
      </c>
      <c r="N286" s="21">
        <f>+'2016 Hourly Load - RC2016'!N287/'2016 Hourly Load - RC2016'!$C$7</f>
        <v>0.81075457223340008</v>
      </c>
      <c r="O286" s="21">
        <f>+'2016 Hourly Load - RC2016'!O287/'2016 Hourly Load - RC2016'!$C$7</f>
        <v>0.85324466167411483</v>
      </c>
      <c r="P286" s="21">
        <f>+'2016 Hourly Load - RC2016'!P287/'2016 Hourly Load - RC2016'!$C$7</f>
        <v>0.87474162392080057</v>
      </c>
      <c r="Q286" s="21">
        <f>+'2016 Hourly Load - RC2016'!Q287/'2016 Hourly Load - RC2016'!$C$7</f>
        <v>0.88628784387751658</v>
      </c>
      <c r="R286" s="21">
        <f>+'2016 Hourly Load - RC2016'!R287/'2016 Hourly Load - RC2016'!$C$7</f>
        <v>0.88574202257047174</v>
      </c>
      <c r="S286" s="21">
        <f>+'2016 Hourly Load - RC2016'!S287/'2016 Hourly Load - RC2016'!$C$7</f>
        <v>0.84975980255990602</v>
      </c>
      <c r="T286" s="21">
        <f>+'2016 Hourly Load - RC2016'!T287/'2016 Hourly Load - RC2016'!$C$7</f>
        <v>0.79786479213626627</v>
      </c>
      <c r="U286" s="21">
        <f>+'2016 Hourly Load - RC2016'!U287/'2016 Hourly Load - RC2016'!$C$7</f>
        <v>0.76914619413483465</v>
      </c>
      <c r="V286" s="21">
        <f>+'2016 Hourly Load - RC2016'!V287/'2016 Hourly Load - RC2016'!$C$7</f>
        <v>0.73140055143997051</v>
      </c>
      <c r="W286" s="21">
        <f>+'2016 Hourly Load - RC2016'!W287/'2016 Hourly Load - RC2016'!$C$7</f>
        <v>0.68529964412188282</v>
      </c>
      <c r="X286" s="21">
        <f>+'2016 Hourly Load - RC2016'!X287/'2016 Hourly Load - RC2016'!$C$7</f>
        <v>0.6331107299175267</v>
      </c>
      <c r="Y286" s="21">
        <f>+'2016 Hourly Load - RC2016'!Y287/'2016 Hourly Load - RC2016'!$C$7</f>
        <v>0.58075387069561835</v>
      </c>
      <c r="AA286" s="22">
        <f t="shared" si="5"/>
        <v>0.88628784387751658</v>
      </c>
    </row>
    <row r="287" spans="1:27" x14ac:dyDescent="0.2">
      <c r="A287" s="49">
        <v>42647</v>
      </c>
      <c r="B287" s="21">
        <f>+'2016 Hourly Load - RC2016'!B288/'2016 Hourly Load - RC2016'!$C$7</f>
        <v>0.5314200217896502</v>
      </c>
      <c r="C287" s="21">
        <f>+'2016 Hourly Load - RC2016'!C288/'2016 Hourly Load - RC2016'!$C$7</f>
        <v>0.49245677771753238</v>
      </c>
      <c r="D287" s="21">
        <f>+'2016 Hourly Load - RC2016'!D288/'2016 Hourly Load - RC2016'!$C$7</f>
        <v>0.46760091511980206</v>
      </c>
      <c r="E287" s="21">
        <f>+'2016 Hourly Load - RC2016'!E288/'2016 Hourly Load - RC2016'!$C$7</f>
        <v>0.4502605920575341</v>
      </c>
      <c r="F287" s="21">
        <f>+'2016 Hourly Load - RC2016'!F288/'2016 Hourly Load - RC2016'!$C$7</f>
        <v>0.44182135492553437</v>
      </c>
      <c r="G287" s="21">
        <f>+'2016 Hourly Load - RC2016'!G288/'2016 Hourly Load - RC2016'!$C$7</f>
        <v>0.44476039273269846</v>
      </c>
      <c r="H287" s="21">
        <f>+'2016 Hourly Load - RC2016'!H288/'2016 Hourly Load - RC2016'!$C$7</f>
        <v>0.45781811784738452</v>
      </c>
      <c r="I287" s="21">
        <f>+'2016 Hourly Load - RC2016'!I288/'2016 Hourly Load - RC2016'!$C$7</f>
        <v>0.4741927570587271</v>
      </c>
      <c r="J287" s="21">
        <f>+'2016 Hourly Load - RC2016'!J288/'2016 Hourly Load - RC2016'!$C$7</f>
        <v>0.5288588602719787</v>
      </c>
      <c r="K287" s="21">
        <f>+'2016 Hourly Load - RC2016'!K288/'2016 Hourly Load - RC2016'!$C$7</f>
        <v>0.60044542400361756</v>
      </c>
      <c r="L287" s="21">
        <f>+'2016 Hourly Load - RC2016'!L288/'2016 Hourly Load - RC2016'!$C$7</f>
        <v>0.65481762343615268</v>
      </c>
      <c r="M287" s="21">
        <f>+'2016 Hourly Load - RC2016'!M288/'2016 Hourly Load - RC2016'!$C$7</f>
        <v>0.70222010464027018</v>
      </c>
      <c r="N287" s="21">
        <f>+'2016 Hourly Load - RC2016'!N288/'2016 Hourly Load - RC2016'!$C$7</f>
        <v>0.74219101881770144</v>
      </c>
      <c r="O287" s="21">
        <f>+'2016 Hourly Load - RC2016'!O288/'2016 Hourly Load - RC2016'!$C$7</f>
        <v>0.76608119756450643</v>
      </c>
      <c r="P287" s="21">
        <f>+'2016 Hourly Load - RC2016'!P288/'2016 Hourly Load - RC2016'!$C$7</f>
        <v>0.77481433847722236</v>
      </c>
      <c r="Q287" s="21">
        <f>+'2016 Hourly Load - RC2016'!Q288/'2016 Hourly Load - RC2016'!$C$7</f>
        <v>0.76960804293310336</v>
      </c>
      <c r="R287" s="21">
        <f>+'2016 Hourly Load - RC2016'!R288/'2016 Hourly Load - RC2016'!$C$7</f>
        <v>0.75138600852868609</v>
      </c>
      <c r="S287" s="21">
        <f>+'2016 Hourly Load - RC2016'!S288/'2016 Hourly Load - RC2016'!$C$7</f>
        <v>0.72392699815889616</v>
      </c>
      <c r="T287" s="21">
        <f>+'2016 Hourly Load - RC2016'!T288/'2016 Hourly Load - RC2016'!$C$7</f>
        <v>0.68823868192904691</v>
      </c>
      <c r="U287" s="21">
        <f>+'2016 Hourly Load - RC2016'!U288/'2016 Hourly Load - RC2016'!$C$7</f>
        <v>0.68206670253400237</v>
      </c>
      <c r="V287" s="21">
        <f>+'2016 Hourly Load - RC2016'!V288/'2016 Hourly Load - RC2016'!$C$7</f>
        <v>0.66187131417334644</v>
      </c>
      <c r="W287" s="21">
        <f>+'2016 Hourly Load - RC2016'!W288/'2016 Hourly Load - RC2016'!$C$7</f>
        <v>0.62341190515388534</v>
      </c>
      <c r="X287" s="21">
        <f>+'2016 Hourly Load - RC2016'!X288/'2016 Hourly Load - RC2016'!$C$7</f>
        <v>0.57630332773048421</v>
      </c>
      <c r="Y287" s="21">
        <f>+'2016 Hourly Load - RC2016'!Y288/'2016 Hourly Load - RC2016'!$C$7</f>
        <v>0.5271374238420683</v>
      </c>
      <c r="AA287" s="22">
        <f t="shared" si="5"/>
        <v>0.77481433847722236</v>
      </c>
    </row>
    <row r="288" spans="1:27" x14ac:dyDescent="0.2">
      <c r="A288" s="49">
        <v>42648</v>
      </c>
      <c r="B288" s="21">
        <f>+'2016 Hourly Load - RC2016'!B289/'2016 Hourly Load - RC2016'!$C$7</f>
        <v>0.47641802854129423</v>
      </c>
      <c r="C288" s="21">
        <f>+'2016 Hourly Load - RC2016'!C289/'2016 Hourly Load - RC2016'!$C$7</f>
        <v>0.43422184288129595</v>
      </c>
      <c r="D288" s="21">
        <f>+'2016 Hourly Load - RC2016'!D289/'2016 Hourly Load - RC2016'!$C$7</f>
        <v>0.40256420707270019</v>
      </c>
      <c r="E288" s="21">
        <f>+'2016 Hourly Load - RC2016'!E289/'2016 Hourly Load - RC2016'!$C$7</f>
        <v>0.37770834447496981</v>
      </c>
      <c r="F288" s="21">
        <f>+'2016 Hourly Load - RC2016'!F289/'2016 Hourly Load - RC2016'!$C$7</f>
        <v>0.36397883929007491</v>
      </c>
      <c r="G288" s="21">
        <f>+'2016 Hourly Load - RC2016'!G289/'2016 Hourly Load - RC2016'!$C$7</f>
        <v>0.36032603515831385</v>
      </c>
      <c r="H288" s="21">
        <f>+'2016 Hourly Load - RC2016'!H289/'2016 Hourly Load - RC2016'!$C$7</f>
        <v>0.36658198706213452</v>
      </c>
      <c r="I288" s="21">
        <f>+'2016 Hourly Load - RC2016'!I289/'2016 Hourly Load - RC2016'!$C$7</f>
        <v>0.37258602143962671</v>
      </c>
      <c r="J288" s="21">
        <f>+'2016 Hourly Load - RC2016'!J289/'2016 Hourly Load - RC2016'!$C$7</f>
        <v>0.40386578095872999</v>
      </c>
      <c r="K288" s="21">
        <f>+'2016 Hourly Load - RC2016'!K289/'2016 Hourly Load - RC2016'!$C$7</f>
        <v>0.45030257831192216</v>
      </c>
      <c r="L288" s="21">
        <f>+'2016 Hourly Load - RC2016'!L289/'2016 Hourly Load - RC2016'!$C$7</f>
        <v>0.49568971930541283</v>
      </c>
      <c r="M288" s="21">
        <f>+'2016 Hourly Load - RC2016'!M289/'2016 Hourly Load - RC2016'!$C$7</f>
        <v>0.52772523140350103</v>
      </c>
      <c r="N288" s="21">
        <f>+'2016 Hourly Load - RC2016'!N289/'2016 Hourly Load - RC2016'!$C$7</f>
        <v>0.5621959462560967</v>
      </c>
      <c r="O288" s="21">
        <f>+'2016 Hourly Load - RC2016'!O289/'2016 Hourly Load - RC2016'!$C$7</f>
        <v>0.59259399443305072</v>
      </c>
      <c r="P288" s="21">
        <f>+'2016 Hourly Load - RC2016'!P289/'2016 Hourly Load - RC2016'!$C$7</f>
        <v>0.61786971957466164</v>
      </c>
      <c r="Q288" s="21">
        <f>+'2016 Hourly Load - RC2016'!Q289/'2016 Hourly Load - RC2016'!$C$7</f>
        <v>0.63634367150540716</v>
      </c>
      <c r="R288" s="21">
        <f>+'2016 Hourly Load - RC2016'!R289/'2016 Hourly Load - RC2016'!$C$7</f>
        <v>0.65422981587471984</v>
      </c>
      <c r="S288" s="21">
        <f>+'2016 Hourly Load - RC2016'!S289/'2016 Hourly Load - RC2016'!$C$7</f>
        <v>0.64721811139191421</v>
      </c>
      <c r="T288" s="21">
        <f>+'2016 Hourly Load - RC2016'!T289/'2016 Hourly Load - RC2016'!$C$7</f>
        <v>0.61980108727651229</v>
      </c>
      <c r="U288" s="21">
        <f>+'2016 Hourly Load - RC2016'!U289/'2016 Hourly Load - RC2016'!$C$7</f>
        <v>0.61753382953955716</v>
      </c>
      <c r="V288" s="21">
        <f>+'2016 Hourly Load - RC2016'!V289/'2016 Hourly Load - RC2016'!$C$7</f>
        <v>0.60199891541597572</v>
      </c>
      <c r="W288" s="21">
        <f>+'2016 Hourly Load - RC2016'!W289/'2016 Hourly Load - RC2016'!$C$7</f>
        <v>0.5600546472823057</v>
      </c>
      <c r="X288" s="21">
        <f>+'2016 Hourly Load - RC2016'!X289/'2016 Hourly Load - RC2016'!$C$7</f>
        <v>0.5092512794727555</v>
      </c>
      <c r="Y288" s="21">
        <f>+'2016 Hourly Load - RC2016'!Y289/'2016 Hourly Load - RC2016'!$C$7</f>
        <v>0.45521497007532497</v>
      </c>
      <c r="AA288" s="22">
        <f t="shared" si="5"/>
        <v>0.65422981587471984</v>
      </c>
    </row>
    <row r="289" spans="1:27" x14ac:dyDescent="0.2">
      <c r="A289" s="49">
        <v>42649</v>
      </c>
      <c r="B289" s="21">
        <f>+'2016 Hourly Load - RC2016'!B290/'2016 Hourly Load - RC2016'!$C$7</f>
        <v>0.41175919678368489</v>
      </c>
      <c r="C289" s="21">
        <f>+'2016 Hourly Load - RC2016'!C290/'2016 Hourly Load - RC2016'!$C$7</f>
        <v>0.38098327231723839</v>
      </c>
      <c r="D289" s="21">
        <f>+'2016 Hourly Load - RC2016'!D290/'2016 Hourly Load - RC2016'!$C$7</f>
        <v>0.36221541660577644</v>
      </c>
      <c r="E289" s="21">
        <f>+'2016 Hourly Load - RC2016'!E290/'2016 Hourly Load - RC2016'!$C$7</f>
        <v>0.35247460558774701</v>
      </c>
      <c r="F289" s="21">
        <f>+'2016 Hourly Load - RC2016'!F290/'2016 Hourly Load - RC2016'!$C$7</f>
        <v>0.35478384957909015</v>
      </c>
      <c r="G289" s="21">
        <f>+'2016 Hourly Load - RC2016'!G290/'2016 Hourly Load - RC2016'!$C$7</f>
        <v>0.38409025514195466</v>
      </c>
      <c r="H289" s="21">
        <f>+'2016 Hourly Load - RC2016'!H290/'2016 Hourly Load - RC2016'!$C$7</f>
        <v>0.43493560920589291</v>
      </c>
      <c r="I289" s="21">
        <f>+'2016 Hourly Load - RC2016'!I290/'2016 Hourly Load - RC2016'!$C$7</f>
        <v>0.45702037901401138</v>
      </c>
      <c r="J289" s="21">
        <f>+'2016 Hourly Load - RC2016'!J290/'2016 Hourly Load - RC2016'!$C$7</f>
        <v>0.47855932751508518</v>
      </c>
      <c r="K289" s="21">
        <f>+'2016 Hourly Load - RC2016'!K290/'2016 Hourly Load - RC2016'!$C$7</f>
        <v>0.51827832416618802</v>
      </c>
      <c r="L289" s="21">
        <f>+'2016 Hourly Load - RC2016'!L290/'2016 Hourly Load - RC2016'!$C$7</f>
        <v>0.55845916961555964</v>
      </c>
      <c r="M289" s="21">
        <f>+'2016 Hourly Load - RC2016'!M290/'2016 Hourly Load - RC2016'!$C$7</f>
        <v>0.59410549959102077</v>
      </c>
      <c r="N289" s="21">
        <f>+'2016 Hourly Load - RC2016'!N290/'2016 Hourly Load - RC2016'!$C$7</f>
        <v>0.63130532097884018</v>
      </c>
      <c r="O289" s="21">
        <f>+'2016 Hourly Load - RC2016'!O290/'2016 Hourly Load - RC2016'!$C$7</f>
        <v>0.65863837258546598</v>
      </c>
      <c r="P289" s="21">
        <f>+'2016 Hourly Load - RC2016'!P290/'2016 Hourly Load - RC2016'!$C$7</f>
        <v>0.68605539670086779</v>
      </c>
      <c r="Q289" s="21">
        <f>+'2016 Hourly Load - RC2016'!Q290/'2016 Hourly Load - RC2016'!$C$7</f>
        <v>0.69457860634164359</v>
      </c>
      <c r="R289" s="21">
        <f>+'2016 Hourly Load - RC2016'!R290/'2016 Hourly Load - RC2016'!$C$7</f>
        <v>0.70398352732456859</v>
      </c>
      <c r="S289" s="21">
        <f>+'2016 Hourly Load - RC2016'!S290/'2016 Hourly Load - RC2016'!$C$7</f>
        <v>0.6907998434467183</v>
      </c>
      <c r="T289" s="21">
        <f>+'2016 Hourly Load - RC2016'!T290/'2016 Hourly Load - RC2016'!$C$7</f>
        <v>0.67740622829692787</v>
      </c>
      <c r="U289" s="21">
        <f>+'2016 Hourly Load - RC2016'!U290/'2016 Hourly Load - RC2016'!$C$7</f>
        <v>0.69134566475376313</v>
      </c>
      <c r="V289" s="21">
        <f>+'2016 Hourly Load - RC2016'!V290/'2016 Hourly Load - RC2016'!$C$7</f>
        <v>0.66972274374391327</v>
      </c>
      <c r="W289" s="21">
        <f>+'2016 Hourly Load - RC2016'!W290/'2016 Hourly Load - RC2016'!$C$7</f>
        <v>0.62391574020654206</v>
      </c>
      <c r="X289" s="21">
        <f>+'2016 Hourly Load - RC2016'!X290/'2016 Hourly Load - RC2016'!$C$7</f>
        <v>0.57256655108994703</v>
      </c>
      <c r="Y289" s="21">
        <f>+'2016 Hourly Load - RC2016'!Y290/'2016 Hourly Load - RC2016'!$C$7</f>
        <v>0.51538127261341204</v>
      </c>
      <c r="AA289" s="22">
        <f t="shared" si="5"/>
        <v>0.70398352732456859</v>
      </c>
    </row>
    <row r="290" spans="1:27" x14ac:dyDescent="0.2">
      <c r="A290" s="49">
        <v>42650</v>
      </c>
      <c r="B290" s="21">
        <f>+'2016 Hourly Load - RC2016'!B291/'2016 Hourly Load - RC2016'!$C$7</f>
        <v>0.46499776734774245</v>
      </c>
      <c r="C290" s="21">
        <f>+'2016 Hourly Load - RC2016'!C291/'2016 Hourly Load - RC2016'!$C$7</f>
        <v>0.43476766418834067</v>
      </c>
      <c r="D290" s="21">
        <f>+'2016 Hourly Load - RC2016'!D291/'2016 Hourly Load - RC2016'!$C$7</f>
        <v>0.41520206964350564</v>
      </c>
      <c r="E290" s="21">
        <f>+'2016 Hourly Load - RC2016'!E291/'2016 Hourly Load - RC2016'!$C$7</f>
        <v>0.40264817958147631</v>
      </c>
      <c r="F290" s="21">
        <f>+'2016 Hourly Load - RC2016'!F291/'2016 Hourly Load - RC2016'!$C$7</f>
        <v>0.39983510053747645</v>
      </c>
      <c r="G290" s="21">
        <f>+'2016 Hourly Load - RC2016'!G291/'2016 Hourly Load - RC2016'!$C$7</f>
        <v>0.42330541674040079</v>
      </c>
      <c r="H290" s="21">
        <f>+'2016 Hourly Load - RC2016'!H291/'2016 Hourly Load - RC2016'!$C$7</f>
        <v>0.47666994606762253</v>
      </c>
      <c r="I290" s="21">
        <f>+'2016 Hourly Load - RC2016'!I291/'2016 Hourly Load - RC2016'!$C$7</f>
        <v>0.50089601484953206</v>
      </c>
      <c r="J290" s="21">
        <f>+'2016 Hourly Load - RC2016'!J291/'2016 Hourly Load - RC2016'!$C$7</f>
        <v>0.51189641349920323</v>
      </c>
      <c r="K290" s="21">
        <f>+'2016 Hourly Load - RC2016'!K291/'2016 Hourly Load - RC2016'!$C$7</f>
        <v>0.55127952011520165</v>
      </c>
      <c r="L290" s="21">
        <f>+'2016 Hourly Load - RC2016'!L291/'2016 Hourly Load - RC2016'!$C$7</f>
        <v>0.59360166453836405</v>
      </c>
      <c r="M290" s="21">
        <f>+'2016 Hourly Load - RC2016'!M291/'2016 Hourly Load - RC2016'!$C$7</f>
        <v>0.62336991889949722</v>
      </c>
      <c r="N290" s="21">
        <f>+'2016 Hourly Load - RC2016'!N291/'2016 Hourly Load - RC2016'!$C$7</f>
        <v>0.6476379739357947</v>
      </c>
      <c r="O290" s="21">
        <f>+'2016 Hourly Load - RC2016'!O291/'2016 Hourly Load - RC2016'!$C$7</f>
        <v>0.66795932105961486</v>
      </c>
      <c r="P290" s="21">
        <f>+'2016 Hourly Load - RC2016'!P291/'2016 Hourly Load - RC2016'!$C$7</f>
        <v>0.67811999462152495</v>
      </c>
      <c r="Q290" s="21">
        <f>+'2016 Hourly Load - RC2016'!Q291/'2016 Hourly Load - RC2016'!$C$7</f>
        <v>0.67350150663883857</v>
      </c>
      <c r="R290" s="21">
        <f>+'2016 Hourly Load - RC2016'!R291/'2016 Hourly Load - RC2016'!$C$7</f>
        <v>0.67291369907740572</v>
      </c>
      <c r="S290" s="21">
        <f>+'2016 Hourly Load - RC2016'!S291/'2016 Hourly Load - RC2016'!$C$7</f>
        <v>0.66485233823489853</v>
      </c>
      <c r="T290" s="21">
        <f>+'2016 Hourly Load - RC2016'!T291/'2016 Hourly Load - RC2016'!$C$7</f>
        <v>0.6586803588398541</v>
      </c>
      <c r="U290" s="21">
        <f>+'2016 Hourly Load - RC2016'!U291/'2016 Hourly Load - RC2016'!$C$7</f>
        <v>0.67459314925292801</v>
      </c>
      <c r="V290" s="21">
        <f>+'2016 Hourly Load - RC2016'!V291/'2016 Hourly Load - RC2016'!$C$7</f>
        <v>0.65649707361167509</v>
      </c>
      <c r="W290" s="21">
        <f>+'2016 Hourly Load - RC2016'!W291/'2016 Hourly Load - RC2016'!$C$7</f>
        <v>0.62416765773287042</v>
      </c>
      <c r="X290" s="21">
        <f>+'2016 Hourly Load - RC2016'!X291/'2016 Hourly Load - RC2016'!$C$7</f>
        <v>0.56790607685287264</v>
      </c>
      <c r="Y290" s="21">
        <f>+'2016 Hourly Load - RC2016'!Y291/'2016 Hourly Load - RC2016'!$C$7</f>
        <v>0.50438087396374087</v>
      </c>
      <c r="AA290" s="22">
        <f t="shared" si="5"/>
        <v>0.67811999462152495</v>
      </c>
    </row>
    <row r="291" spans="1:27" x14ac:dyDescent="0.2">
      <c r="A291" s="49">
        <v>42651</v>
      </c>
      <c r="B291" s="21">
        <f>+'2016 Hourly Load - RC2016'!B292/'2016 Hourly Load - RC2016'!$C$7</f>
        <v>0.45739825530350392</v>
      </c>
      <c r="C291" s="21">
        <f>+'2016 Hourly Load - RC2016'!C292/'2016 Hourly Load - RC2016'!$C$7</f>
        <v>0.42691623461777384</v>
      </c>
      <c r="D291" s="21">
        <f>+'2016 Hourly Load - RC2016'!D292/'2016 Hourly Load - RC2016'!$C$7</f>
        <v>0.40508338233598362</v>
      </c>
      <c r="E291" s="21">
        <f>+'2016 Hourly Load - RC2016'!E292/'2016 Hourly Load - RC2016'!$C$7</f>
        <v>0.39420894244947663</v>
      </c>
      <c r="F291" s="21">
        <f>+'2016 Hourly Load - RC2016'!F292/'2016 Hourly Load - RC2016'!$C$7</f>
        <v>0.39546853008111837</v>
      </c>
      <c r="G291" s="21">
        <f>+'2016 Hourly Load - RC2016'!G292/'2016 Hourly Load - RC2016'!$C$7</f>
        <v>0.4222977466350874</v>
      </c>
      <c r="H291" s="21">
        <f>+'2016 Hourly Load - RC2016'!H292/'2016 Hourly Load - RC2016'!$C$7</f>
        <v>0.47625008352374198</v>
      </c>
      <c r="I291" s="21">
        <f>+'2016 Hourly Load - RC2016'!I292/'2016 Hourly Load - RC2016'!$C$7</f>
        <v>0.4968233481738904</v>
      </c>
      <c r="J291" s="21">
        <f>+'2016 Hourly Load - RC2016'!J292/'2016 Hourly Load - RC2016'!$C$7</f>
        <v>0.51794243413108365</v>
      </c>
      <c r="K291" s="21">
        <f>+'2016 Hourly Load - RC2016'!K292/'2016 Hourly Load - RC2016'!$C$7</f>
        <v>0.56639457169490248</v>
      </c>
      <c r="L291" s="21">
        <f>+'2016 Hourly Load - RC2016'!L292/'2016 Hourly Load - RC2016'!$C$7</f>
        <v>0.62051485360110936</v>
      </c>
      <c r="M291" s="21">
        <f>+'2016 Hourly Load - RC2016'!M292/'2016 Hourly Load - RC2016'!$C$7</f>
        <v>0.6655661045594955</v>
      </c>
      <c r="N291" s="21">
        <f>+'2016 Hourly Load - RC2016'!N292/'2016 Hourly Load - RC2016'!$C$7</f>
        <v>0.7074264001843894</v>
      </c>
      <c r="O291" s="21">
        <f>+'2016 Hourly Load - RC2016'!O292/'2016 Hourly Load - RC2016'!$C$7</f>
        <v>0.73958787104564183</v>
      </c>
      <c r="P291" s="21">
        <f>+'2016 Hourly Load - RC2016'!P292/'2016 Hourly Load - RC2016'!$C$7</f>
        <v>0.76574530752940195</v>
      </c>
      <c r="Q291" s="21">
        <f>+'2016 Hourly Load - RC2016'!Q292/'2016 Hourly Load - RC2016'!$C$7</f>
        <v>0.77754344501244632</v>
      </c>
      <c r="R291" s="21">
        <f>+'2016 Hourly Load - RC2016'!R292/'2016 Hourly Load - RC2016'!$C$7</f>
        <v>0.77653577490713288</v>
      </c>
      <c r="S291" s="21">
        <f>+'2016 Hourly Load - RC2016'!S292/'2016 Hourly Load - RC2016'!$C$7</f>
        <v>0.76393989859071543</v>
      </c>
      <c r="T291" s="21">
        <f>+'2016 Hourly Load - RC2016'!T292/'2016 Hourly Load - RC2016'!$C$7</f>
        <v>0.74101540369483576</v>
      </c>
      <c r="U291" s="21">
        <f>+'2016 Hourly Load - RC2016'!U292/'2016 Hourly Load - RC2016'!$C$7</f>
        <v>0.74122533496677601</v>
      </c>
      <c r="V291" s="21">
        <f>+'2016 Hourly Load - RC2016'!V292/'2016 Hourly Load - RC2016'!$C$7</f>
        <v>0.71985433148325462</v>
      </c>
      <c r="W291" s="21">
        <f>+'2016 Hourly Load - RC2016'!W292/'2016 Hourly Load - RC2016'!$C$7</f>
        <v>0.67274575405985348</v>
      </c>
      <c r="X291" s="21">
        <f>+'2016 Hourly Load - RC2016'!X292/'2016 Hourly Load - RC2016'!$C$7</f>
        <v>0.61488869551310954</v>
      </c>
      <c r="Y291" s="21">
        <f>+'2016 Hourly Load - RC2016'!Y292/'2016 Hourly Load - RC2016'!$C$7</f>
        <v>0.55648581565932087</v>
      </c>
      <c r="AA291" s="22">
        <f t="shared" si="5"/>
        <v>0.77754344501244632</v>
      </c>
    </row>
    <row r="292" spans="1:27" x14ac:dyDescent="0.2">
      <c r="A292" s="49">
        <v>42652</v>
      </c>
      <c r="B292" s="21">
        <f>+'2016 Hourly Load - RC2016'!B293/'2016 Hourly Load - RC2016'!$C$7</f>
        <v>0.50312128633209918</v>
      </c>
      <c r="C292" s="21">
        <f>+'2016 Hourly Load - RC2016'!C293/'2016 Hourly Load - RC2016'!$C$7</f>
        <v>0.46928036529532435</v>
      </c>
      <c r="D292" s="21">
        <f>+'2016 Hourly Load - RC2016'!D293/'2016 Hourly Load - RC2016'!$C$7</f>
        <v>0.44572607658362379</v>
      </c>
      <c r="E292" s="21">
        <f>+'2016 Hourly Load - RC2016'!E293/'2016 Hourly Load - RC2016'!$C$7</f>
        <v>0.42838575352135583</v>
      </c>
      <c r="F292" s="21">
        <f>+'2016 Hourly Load - RC2016'!F293/'2016 Hourly Load - RC2016'!$C$7</f>
        <v>0.42565664698613209</v>
      </c>
      <c r="G292" s="21">
        <f>+'2016 Hourly Load - RC2016'!G293/'2016 Hourly Load - RC2016'!$C$7</f>
        <v>0.42078624147711741</v>
      </c>
      <c r="H292" s="21">
        <f>+'2016 Hourly Load - RC2016'!H293/'2016 Hourly Load - RC2016'!$C$7</f>
        <v>0.49464006294571139</v>
      </c>
      <c r="I292" s="21">
        <f>+'2016 Hourly Load - RC2016'!I293/'2016 Hourly Load - RC2016'!$C$7</f>
        <v>0.51428962999932248</v>
      </c>
      <c r="J292" s="21">
        <f>+'2016 Hourly Load - RC2016'!J293/'2016 Hourly Load - RC2016'!$C$7</f>
        <v>0.53927145136021704</v>
      </c>
      <c r="K292" s="21">
        <f>+'2016 Hourly Load - RC2016'!K293/'2016 Hourly Load - RC2016'!$C$7</f>
        <v>0.59738042743328934</v>
      </c>
      <c r="L292" s="21">
        <f>+'2016 Hourly Load - RC2016'!L293/'2016 Hourly Load - RC2016'!$C$7</f>
        <v>0.65259235195358567</v>
      </c>
      <c r="M292" s="21">
        <f>+'2016 Hourly Load - RC2016'!M293/'2016 Hourly Load - RC2016'!$C$7</f>
        <v>0.70133839329812098</v>
      </c>
      <c r="N292" s="21">
        <f>+'2016 Hourly Load - RC2016'!N293/'2016 Hourly Load - RC2016'!$C$7</f>
        <v>0.73778246210695542</v>
      </c>
      <c r="O292" s="21">
        <f>+'2016 Hourly Load - RC2016'!O293/'2016 Hourly Load - RC2016'!$C$7</f>
        <v>0.7727150257578197</v>
      </c>
      <c r="P292" s="21">
        <f>+'2016 Hourly Load - RC2016'!P293/'2016 Hourly Load - RC2016'!$C$7</f>
        <v>0.79652123199584846</v>
      </c>
      <c r="Q292" s="21">
        <f>+'2016 Hourly Load - RC2016'!Q293/'2016 Hourly Load - RC2016'!$C$7</f>
        <v>0.81226607739137013</v>
      </c>
      <c r="R292" s="21">
        <f>+'2016 Hourly Load - RC2016'!R293/'2016 Hourly Load - RC2016'!$C$7</f>
        <v>0.81503717018098198</v>
      </c>
      <c r="S292" s="21">
        <f>+'2016 Hourly Load - RC2016'!S293/'2016 Hourly Load - RC2016'!$C$7</f>
        <v>0.79992211860128126</v>
      </c>
      <c r="T292" s="21">
        <f>+'2016 Hourly Load - RC2016'!T293/'2016 Hourly Load - RC2016'!$C$7</f>
        <v>0.7659552388013422</v>
      </c>
      <c r="U292" s="21">
        <f>+'2016 Hourly Load - RC2016'!U293/'2016 Hourly Load - RC2016'!$C$7</f>
        <v>0.75848168552026785</v>
      </c>
      <c r="V292" s="21">
        <f>+'2016 Hourly Load - RC2016'!V293/'2016 Hourly Load - RC2016'!$C$7</f>
        <v>0.73324794663304516</v>
      </c>
      <c r="W292" s="21">
        <f>+'2016 Hourly Load - RC2016'!W293/'2016 Hourly Load - RC2016'!$C$7</f>
        <v>0.68387211147268878</v>
      </c>
      <c r="X292" s="21">
        <f>+'2016 Hourly Load - RC2016'!X293/'2016 Hourly Load - RC2016'!$C$7</f>
        <v>0.62845025568045221</v>
      </c>
      <c r="Y292" s="21">
        <f>+'2016 Hourly Load - RC2016'!Y293/'2016 Hourly Load - RC2016'!$C$7</f>
        <v>0.56391738268600711</v>
      </c>
      <c r="AA292" s="22">
        <f t="shared" si="5"/>
        <v>0.81503717018098198</v>
      </c>
    </row>
    <row r="293" spans="1:27" x14ac:dyDescent="0.2">
      <c r="A293" s="49">
        <v>42653</v>
      </c>
      <c r="B293" s="21">
        <f>+'2016 Hourly Load - RC2016'!B294/'2016 Hourly Load - RC2016'!$C$7</f>
        <v>0.50916730696397938</v>
      </c>
      <c r="C293" s="21">
        <f>+'2016 Hourly Load - RC2016'!C294/'2016 Hourly Load - RC2016'!$C$7</f>
        <v>0.46970022783920495</v>
      </c>
      <c r="D293" s="21">
        <f>+'2016 Hourly Load - RC2016'!D294/'2016 Hourly Load - RC2016'!$C$7</f>
        <v>0.44606196661872827</v>
      </c>
      <c r="E293" s="21">
        <f>+'2016 Hourly Load - RC2016'!E294/'2016 Hourly Load - RC2016'!$C$7</f>
        <v>0.42905753359156479</v>
      </c>
      <c r="F293" s="21">
        <f>+'2016 Hourly Load - RC2016'!F294/'2016 Hourly Load - RC2016'!$C$7</f>
        <v>0.42599253702123652</v>
      </c>
      <c r="G293" s="21">
        <f>+'2016 Hourly Load - RC2016'!G294/'2016 Hourly Load - RC2016'!$C$7</f>
        <v>0.44673374668893723</v>
      </c>
      <c r="H293" s="21">
        <f>+'2016 Hourly Load - RC2016'!H294/'2016 Hourly Load - RC2016'!$C$7</f>
        <v>0.49589965057735313</v>
      </c>
      <c r="I293" s="21">
        <f>+'2016 Hourly Load - RC2016'!I294/'2016 Hourly Load - RC2016'!$C$7</f>
        <v>0.51794243413108365</v>
      </c>
      <c r="J293" s="21">
        <f>+'2016 Hourly Load - RC2016'!J294/'2016 Hourly Load - RC2016'!$C$7</f>
        <v>0.54506555446576899</v>
      </c>
      <c r="K293" s="21">
        <f>+'2016 Hourly Load - RC2016'!K294/'2016 Hourly Load - RC2016'!$C$7</f>
        <v>0.60380432435466225</v>
      </c>
      <c r="L293" s="21">
        <f>+'2016 Hourly Load - RC2016'!L294/'2016 Hourly Load - RC2016'!$C$7</f>
        <v>0.66149343788385395</v>
      </c>
      <c r="M293" s="21">
        <f>+'2016 Hourly Load - RC2016'!M294/'2016 Hourly Load - RC2016'!$C$7</f>
        <v>0.70604085378958337</v>
      </c>
      <c r="N293" s="21">
        <f>+'2016 Hourly Load - RC2016'!N294/'2016 Hourly Load - RC2016'!$C$7</f>
        <v>0.74525601538802955</v>
      </c>
      <c r="O293" s="21">
        <f>+'2016 Hourly Load - RC2016'!O294/'2016 Hourly Load - RC2016'!$C$7</f>
        <v>0.77766940377561034</v>
      </c>
      <c r="P293" s="21">
        <f>+'2016 Hourly Load - RC2016'!P294/'2016 Hourly Load - RC2016'!$C$7</f>
        <v>0.7996702010749529</v>
      </c>
      <c r="Q293" s="21">
        <f>+'2016 Hourly Load - RC2016'!Q294/'2016 Hourly Load - RC2016'!$C$7</f>
        <v>0.81453333512832526</v>
      </c>
      <c r="R293" s="21">
        <f>+'2016 Hourly Load - RC2016'!R294/'2016 Hourly Load - RC2016'!$C$7</f>
        <v>0.81747237293548936</v>
      </c>
      <c r="S293" s="21">
        <f>+'2016 Hourly Load - RC2016'!S294/'2016 Hourly Load - RC2016'!$C$7</f>
        <v>0.79677314952217682</v>
      </c>
      <c r="T293" s="21">
        <f>+'2016 Hourly Load - RC2016'!T294/'2016 Hourly Load - RC2016'!$C$7</f>
        <v>0.75453497760779054</v>
      </c>
      <c r="U293" s="21">
        <f>+'2016 Hourly Load - RC2016'!U294/'2016 Hourly Load - RC2016'!$C$7</f>
        <v>0.73962985730002984</v>
      </c>
      <c r="V293" s="21">
        <f>+'2016 Hourly Load - RC2016'!V294/'2016 Hourly Load - RC2016'!$C$7</f>
        <v>0.71137310809686682</v>
      </c>
      <c r="W293" s="21">
        <f>+'2016 Hourly Load - RC2016'!W294/'2016 Hourly Load - RC2016'!$C$7</f>
        <v>0.66858911487543571</v>
      </c>
      <c r="X293" s="21">
        <f>+'2016 Hourly Load - RC2016'!X294/'2016 Hourly Load - RC2016'!$C$7</f>
        <v>0.62055683985549737</v>
      </c>
      <c r="Y293" s="21">
        <f>+'2016 Hourly Load - RC2016'!Y294/'2016 Hourly Load - RC2016'!$C$7</f>
        <v>0.56924963699329045</v>
      </c>
      <c r="AA293" s="22">
        <f t="shared" si="5"/>
        <v>0.81747237293548936</v>
      </c>
    </row>
    <row r="294" spans="1:27" x14ac:dyDescent="0.2">
      <c r="A294" s="49">
        <v>42654</v>
      </c>
      <c r="B294" s="21">
        <f>+'2016 Hourly Load - RC2016'!B295/'2016 Hourly Load - RC2016'!$C$7</f>
        <v>0.51886613172762086</v>
      </c>
      <c r="C294" s="21">
        <f>+'2016 Hourly Load - RC2016'!C295/'2016 Hourly Load - RC2016'!$C$7</f>
        <v>0.48200220037490593</v>
      </c>
      <c r="D294" s="21">
        <f>+'2016 Hourly Load - RC2016'!D295/'2016 Hourly Load - RC2016'!$C$7</f>
        <v>0.45844791166320537</v>
      </c>
      <c r="E294" s="21">
        <f>+'2016 Hourly Load - RC2016'!E295/'2016 Hourly Load - RC2016'!$C$7</f>
        <v>0.44077169856583293</v>
      </c>
      <c r="F294" s="21">
        <f>+'2016 Hourly Load - RC2016'!F295/'2016 Hourly Load - RC2016'!$C$7</f>
        <v>0.43086294253025126</v>
      </c>
      <c r="G294" s="21">
        <f>+'2016 Hourly Load - RC2016'!G295/'2016 Hourly Load - RC2016'!$C$7</f>
        <v>0.43136677758290798</v>
      </c>
      <c r="H294" s="21">
        <f>+'2016 Hourly Load - RC2016'!H295/'2016 Hourly Load - RC2016'!$C$7</f>
        <v>0.44308094255717612</v>
      </c>
      <c r="I294" s="21">
        <f>+'2016 Hourly Load - RC2016'!I295/'2016 Hourly Load - RC2016'!$C$7</f>
        <v>0.45529894258410109</v>
      </c>
      <c r="J294" s="21">
        <f>+'2016 Hourly Load - RC2016'!J295/'2016 Hourly Load - RC2016'!$C$7</f>
        <v>0.50513662654272595</v>
      </c>
      <c r="K294" s="21">
        <f>+'2016 Hourly Load - RC2016'!K295/'2016 Hourly Load - RC2016'!$C$7</f>
        <v>0.58331503221328995</v>
      </c>
      <c r="L294" s="21">
        <f>+'2016 Hourly Load - RC2016'!L295/'2016 Hourly Load - RC2016'!$C$7</f>
        <v>0.64788989146212306</v>
      </c>
      <c r="M294" s="21">
        <f>+'2016 Hourly Load - RC2016'!M295/'2016 Hourly Load - RC2016'!$C$7</f>
        <v>0.70205215962271794</v>
      </c>
      <c r="N294" s="21">
        <f>+'2016 Hourly Load - RC2016'!N295/'2016 Hourly Load - RC2016'!$C$7</f>
        <v>0.74370252397567149</v>
      </c>
      <c r="O294" s="21">
        <f>+'2016 Hourly Load - RC2016'!O295/'2016 Hourly Load - RC2016'!$C$7</f>
        <v>0.77523420102110296</v>
      </c>
      <c r="P294" s="21">
        <f>+'2016 Hourly Load - RC2016'!P295/'2016 Hourly Load - RC2016'!$C$7</f>
        <v>0.79664719075901269</v>
      </c>
      <c r="Q294" s="21">
        <f>+'2016 Hourly Load - RC2016'!Q295/'2016 Hourly Load - RC2016'!$C$7</f>
        <v>0.81025073718074336</v>
      </c>
      <c r="R294" s="21">
        <f>+'2016 Hourly Load - RC2016'!R295/'2016 Hourly Load - RC2016'!$C$7</f>
        <v>0.81285388495280297</v>
      </c>
      <c r="S294" s="21">
        <f>+'2016 Hourly Load - RC2016'!S295/'2016 Hourly Load - RC2016'!$C$7</f>
        <v>0.79505171309226641</v>
      </c>
      <c r="T294" s="21">
        <f>+'2016 Hourly Load - RC2016'!T295/'2016 Hourly Load - RC2016'!$C$7</f>
        <v>0.75000046213388027</v>
      </c>
      <c r="U294" s="21">
        <f>+'2016 Hourly Load - RC2016'!U295/'2016 Hourly Load - RC2016'!$C$7</f>
        <v>0.72972110126444822</v>
      </c>
      <c r="V294" s="21">
        <f>+'2016 Hourly Load - RC2016'!V295/'2016 Hourly Load - RC2016'!$C$7</f>
        <v>0.70125442078934497</v>
      </c>
      <c r="W294" s="21">
        <f>+'2016 Hourly Load - RC2016'!W295/'2016 Hourly Load - RC2016'!$C$7</f>
        <v>0.65779864749770478</v>
      </c>
      <c r="X294" s="21">
        <f>+'2016 Hourly Load - RC2016'!X295/'2016 Hourly Load - RC2016'!$C$7</f>
        <v>0.61459479173239306</v>
      </c>
      <c r="Y294" s="21">
        <f>+'2016 Hourly Load - RC2016'!Y295/'2016 Hourly Load - RC2016'!$C$7</f>
        <v>0.56299368508946979</v>
      </c>
      <c r="AA294" s="22">
        <f t="shared" si="5"/>
        <v>0.81285388495280297</v>
      </c>
    </row>
    <row r="295" spans="1:27" x14ac:dyDescent="0.2">
      <c r="A295" s="49">
        <v>42655</v>
      </c>
      <c r="B295" s="21">
        <f>+'2016 Hourly Load - RC2016'!B296/'2016 Hourly Load - RC2016'!$C$7</f>
        <v>0.51613702519239713</v>
      </c>
      <c r="C295" s="21">
        <f>+'2016 Hourly Load - RC2016'!C296/'2016 Hourly Load - RC2016'!$C$7</f>
        <v>0.47818145122559264</v>
      </c>
      <c r="D295" s="21">
        <f>+'2016 Hourly Load - RC2016'!D296/'2016 Hourly Load - RC2016'!$C$7</f>
        <v>0.4494208669697729</v>
      </c>
      <c r="E295" s="21">
        <f>+'2016 Hourly Load - RC2016'!E296/'2016 Hourly Load - RC2016'!$C$7</f>
        <v>0.43136677758290798</v>
      </c>
      <c r="F295" s="21">
        <f>+'2016 Hourly Load - RC2016'!F296/'2016 Hourly Load - RC2016'!$C$7</f>
        <v>0.42267562292457994</v>
      </c>
      <c r="G295" s="21">
        <f>+'2016 Hourly Load - RC2016'!G296/'2016 Hourly Load - RC2016'!$C$7</f>
        <v>0.42103815900344577</v>
      </c>
      <c r="H295" s="21">
        <f>+'2016 Hourly Load - RC2016'!H296/'2016 Hourly Load - RC2016'!$C$7</f>
        <v>0.42943540988105733</v>
      </c>
      <c r="I295" s="21">
        <f>+'2016 Hourly Load - RC2016'!I296/'2016 Hourly Load - RC2016'!$C$7</f>
        <v>0.43577533429365412</v>
      </c>
      <c r="J295" s="21">
        <f>+'2016 Hourly Load - RC2016'!J296/'2016 Hourly Load - RC2016'!$C$7</f>
        <v>0.49006356121741312</v>
      </c>
      <c r="K295" s="21">
        <f>+'2016 Hourly Load - RC2016'!K296/'2016 Hourly Load - RC2016'!$C$7</f>
        <v>0.57353223494087247</v>
      </c>
      <c r="L295" s="21">
        <f>+'2016 Hourly Load - RC2016'!L296/'2016 Hourly Load - RC2016'!$C$7</f>
        <v>0.64092017323370554</v>
      </c>
      <c r="M295" s="21">
        <f>+'2016 Hourly Load - RC2016'!M296/'2016 Hourly Load - RC2016'!$C$7</f>
        <v>0.69722374036809132</v>
      </c>
      <c r="N295" s="21">
        <f>+'2016 Hourly Load - RC2016'!N296/'2016 Hourly Load - RC2016'!$C$7</f>
        <v>0.74466820782659682</v>
      </c>
      <c r="O295" s="21">
        <f>+'2016 Hourly Load - RC2016'!O296/'2016 Hourly Load - RC2016'!$C$7</f>
        <v>0.77527618727549108</v>
      </c>
      <c r="P295" s="21">
        <f>+'2016 Hourly Load - RC2016'!P296/'2016 Hourly Load - RC2016'!$C$7</f>
        <v>0.79555554814492313</v>
      </c>
      <c r="Q295" s="21">
        <f>+'2016 Hourly Load - RC2016'!Q296/'2016 Hourly Load - RC2016'!$C$7</f>
        <v>0.80647197428581829</v>
      </c>
      <c r="R295" s="21">
        <f>+'2016 Hourly Load - RC2016'!R296/'2016 Hourly Load - RC2016'!$C$7</f>
        <v>0.80768957566307187</v>
      </c>
      <c r="S295" s="21">
        <f>+'2016 Hourly Load - RC2016'!S296/'2016 Hourly Load - RC2016'!$C$7</f>
        <v>0.79194473026755019</v>
      </c>
      <c r="T295" s="21">
        <f>+'2016 Hourly Load - RC2016'!T296/'2016 Hourly Load - RC2016'!$C$7</f>
        <v>0.75411511506390994</v>
      </c>
      <c r="U295" s="21">
        <f>+'2016 Hourly Load - RC2016'!U296/'2016 Hourly Load - RC2016'!$C$7</f>
        <v>0.75084018722164136</v>
      </c>
      <c r="V295" s="21">
        <f>+'2016 Hourly Load - RC2016'!V296/'2016 Hourly Load - RC2016'!$C$7</f>
        <v>0.72359110812379168</v>
      </c>
      <c r="W295" s="21">
        <f>+'2016 Hourly Load - RC2016'!W296/'2016 Hourly Load - RC2016'!$C$7</f>
        <v>0.67644054444600255</v>
      </c>
      <c r="X295" s="21">
        <f>+'2016 Hourly Load - RC2016'!X296/'2016 Hourly Load - RC2016'!$C$7</f>
        <v>0.62727464055758664</v>
      </c>
      <c r="Y295" s="21">
        <f>+'2016 Hourly Load - RC2016'!Y296/'2016 Hourly Load - RC2016'!$C$7</f>
        <v>0.5702992933529919</v>
      </c>
      <c r="AA295" s="22">
        <f t="shared" si="5"/>
        <v>0.80768957566307187</v>
      </c>
    </row>
    <row r="296" spans="1:27" x14ac:dyDescent="0.2">
      <c r="A296" s="49">
        <v>42656</v>
      </c>
      <c r="B296" s="21">
        <f>+'2016 Hourly Load - RC2016'!B297/'2016 Hourly Load - RC2016'!$C$7</f>
        <v>0.52251893585938192</v>
      </c>
      <c r="C296" s="21">
        <f>+'2016 Hourly Load - RC2016'!C297/'2016 Hourly Load - RC2016'!$C$7</f>
        <v>0.48817417976995048</v>
      </c>
      <c r="D296" s="21">
        <f>+'2016 Hourly Load - RC2016'!D297/'2016 Hourly Load - RC2016'!$C$7</f>
        <v>0.46650927250571256</v>
      </c>
      <c r="E296" s="21">
        <f>+'2016 Hourly Load - RC2016'!E297/'2016 Hourly Load - RC2016'!$C$7</f>
        <v>0.4536614786629668</v>
      </c>
      <c r="F296" s="21">
        <f>+'2016 Hourly Load - RC2016'!F297/'2016 Hourly Load - RC2016'!$C$7</f>
        <v>0.45395538244368322</v>
      </c>
      <c r="G296" s="21">
        <f>+'2016 Hourly Load - RC2016'!G297/'2016 Hourly Load - RC2016'!$C$7</f>
        <v>0.47738371239221955</v>
      </c>
      <c r="H296" s="21">
        <f>+'2016 Hourly Load - RC2016'!H297/'2016 Hourly Load - RC2016'!$C$7</f>
        <v>0.52361057847347148</v>
      </c>
      <c r="I296" s="21">
        <f>+'2016 Hourly Load - RC2016'!I297/'2016 Hourly Load - RC2016'!$C$7</f>
        <v>0.54288226923758998</v>
      </c>
      <c r="J296" s="21">
        <f>+'2016 Hourly Load - RC2016'!J297/'2016 Hourly Load - RC2016'!$C$7</f>
        <v>0.56840991190552936</v>
      </c>
      <c r="K296" s="21">
        <f>+'2016 Hourly Load - RC2016'!K297/'2016 Hourly Load - RC2016'!$C$7</f>
        <v>0.62244622130296001</v>
      </c>
      <c r="L296" s="21">
        <f>+'2016 Hourly Load - RC2016'!L297/'2016 Hourly Load - RC2016'!$C$7</f>
        <v>0.68294841387615157</v>
      </c>
      <c r="M296" s="21">
        <f>+'2016 Hourly Load - RC2016'!M297/'2016 Hourly Load - RC2016'!$C$7</f>
        <v>0.7309387026417018</v>
      </c>
      <c r="N296" s="21">
        <f>+'2016 Hourly Load - RC2016'!N297/'2016 Hourly Load - RC2016'!$C$7</f>
        <v>0.76440174738898414</v>
      </c>
      <c r="O296" s="21">
        <f>+'2016 Hourly Load - RC2016'!O297/'2016 Hourly Load - RC2016'!$C$7</f>
        <v>0.79131493645172923</v>
      </c>
      <c r="P296" s="21">
        <f>+'2016 Hourly Load - RC2016'!P297/'2016 Hourly Load - RC2016'!$C$7</f>
        <v>0.80949498460175828</v>
      </c>
      <c r="Q296" s="21">
        <f>+'2016 Hourly Load - RC2016'!Q297/'2016 Hourly Load - RC2016'!$C$7</f>
        <v>0.82137709459357888</v>
      </c>
      <c r="R296" s="21">
        <f>+'2016 Hourly Load - RC2016'!R297/'2016 Hourly Load - RC2016'!$C$7</f>
        <v>0.81978161692683271</v>
      </c>
      <c r="S296" s="21">
        <f>+'2016 Hourly Load - RC2016'!S297/'2016 Hourly Load - RC2016'!$C$7</f>
        <v>0.80290314266283325</v>
      </c>
      <c r="T296" s="21">
        <f>+'2016 Hourly Load - RC2016'!T297/'2016 Hourly Load - RC2016'!$C$7</f>
        <v>0.77053174052964057</v>
      </c>
      <c r="U296" s="21">
        <f>+'2016 Hourly Load - RC2016'!U297/'2016 Hourly Load - RC2016'!$C$7</f>
        <v>0.76906222162605853</v>
      </c>
      <c r="V296" s="21">
        <f>+'2016 Hourly Load - RC2016'!V297/'2016 Hourly Load - RC2016'!$C$7</f>
        <v>0.74059554115095516</v>
      </c>
      <c r="W296" s="21">
        <f>+'2016 Hourly Load - RC2016'!W297/'2016 Hourly Load - RC2016'!$C$7</f>
        <v>0.69415874379776299</v>
      </c>
      <c r="X296" s="21">
        <f>+'2016 Hourly Load - RC2016'!X297/'2016 Hourly Load - RC2016'!$C$7</f>
        <v>0.63785517666337732</v>
      </c>
      <c r="Y296" s="21">
        <f>+'2016 Hourly Load - RC2016'!Y297/'2016 Hourly Load - RC2016'!$C$7</f>
        <v>0.57735298409018565</v>
      </c>
      <c r="AA296" s="22">
        <f t="shared" si="5"/>
        <v>0.82137709459357888</v>
      </c>
    </row>
    <row r="297" spans="1:27" x14ac:dyDescent="0.2">
      <c r="A297" s="49">
        <v>42657</v>
      </c>
      <c r="B297" s="21">
        <f>+'2016 Hourly Load - RC2016'!B298/'2016 Hourly Load - RC2016'!$C$7</f>
        <v>0.52633968500869521</v>
      </c>
      <c r="C297" s="21">
        <f>+'2016 Hourly Load - RC2016'!C298/'2016 Hourly Load - RC2016'!$C$7</f>
        <v>0.49401026912989049</v>
      </c>
      <c r="D297" s="21">
        <f>+'2016 Hourly Load - RC2016'!D298/'2016 Hourly Load - RC2016'!$C$7</f>
        <v>0.47415077080433904</v>
      </c>
      <c r="E297" s="21">
        <f>+'2016 Hourly Load - RC2016'!E298/'2016 Hourly Load - RC2016'!$C$7</f>
        <v>0.46075715565454856</v>
      </c>
      <c r="F297" s="21">
        <f>+'2016 Hourly Load - RC2016'!F298/'2016 Hourly Load - RC2016'!$C$7</f>
        <v>0.45756620032105616</v>
      </c>
      <c r="G297" s="21">
        <f>+'2016 Hourly Load - RC2016'!G298/'2016 Hourly Load - RC2016'!$C$7</f>
        <v>0.48175028284857757</v>
      </c>
      <c r="H297" s="21">
        <f>+'2016 Hourly Load - RC2016'!H298/'2016 Hourly Load - RC2016'!$C$7</f>
        <v>0.53410714207048593</v>
      </c>
      <c r="I297" s="21">
        <f>+'2016 Hourly Load - RC2016'!I298/'2016 Hourly Load - RC2016'!$C$7</f>
        <v>0.55413458541358962</v>
      </c>
      <c r="J297" s="21">
        <f>+'2016 Hourly Load - RC2016'!J298/'2016 Hourly Load - RC2016'!$C$7</f>
        <v>0.57966222808152879</v>
      </c>
      <c r="K297" s="21">
        <f>+'2016 Hourly Load - RC2016'!K298/'2016 Hourly Load - RC2016'!$C$7</f>
        <v>0.63541997390886984</v>
      </c>
      <c r="L297" s="21">
        <f>+'2016 Hourly Load - RC2016'!L298/'2016 Hourly Load - RC2016'!$C$7</f>
        <v>0.68895244825364377</v>
      </c>
      <c r="M297" s="21">
        <f>+'2016 Hourly Load - RC2016'!M298/'2016 Hourly Load - RC2016'!$C$7</f>
        <v>0.73358383666814952</v>
      </c>
      <c r="N297" s="21">
        <f>+'2016 Hourly Load - RC2016'!N298/'2016 Hourly Load - RC2016'!$C$7</f>
        <v>0.76482160993286474</v>
      </c>
      <c r="O297" s="21">
        <f>+'2016 Hourly Load - RC2016'!O298/'2016 Hourly Load - RC2016'!$C$7</f>
        <v>0.79820068217137075</v>
      </c>
      <c r="P297" s="21">
        <f>+'2016 Hourly Load - RC2016'!P298/'2016 Hourly Load - RC2016'!$C$7</f>
        <v>0.81621278530384767</v>
      </c>
      <c r="Q297" s="21">
        <f>+'2016 Hourly Load - RC2016'!Q298/'2016 Hourly Load - RC2016'!$C$7</f>
        <v>0.82108319081286241</v>
      </c>
      <c r="R297" s="21">
        <f>+'2016 Hourly Load - RC2016'!R298/'2016 Hourly Load - RC2016'!$C$7</f>
        <v>0.81138436604922104</v>
      </c>
      <c r="S297" s="21">
        <f>+'2016 Hourly Load - RC2016'!S298/'2016 Hourly Load - RC2016'!$C$7</f>
        <v>0.78627658592516236</v>
      </c>
      <c r="T297" s="21">
        <f>+'2016 Hourly Load - RC2016'!T298/'2016 Hourly Load - RC2016'!$C$7</f>
        <v>0.76372996731877518</v>
      </c>
      <c r="U297" s="21">
        <f>+'2016 Hourly Load - RC2016'!U298/'2016 Hourly Load - RC2016'!$C$7</f>
        <v>0.769356125406775</v>
      </c>
      <c r="V297" s="21">
        <f>+'2016 Hourly Load - RC2016'!V298/'2016 Hourly Load - RC2016'!$C$7</f>
        <v>0.73765650334379118</v>
      </c>
      <c r="W297" s="21">
        <f>+'2016 Hourly Load - RC2016'!W298/'2016 Hourly Load - RC2016'!$C$7</f>
        <v>0.68836464069221093</v>
      </c>
      <c r="X297" s="21">
        <f>+'2016 Hourly Load - RC2016'!X298/'2016 Hourly Load - RC2016'!$C$7</f>
        <v>0.62949991204015365</v>
      </c>
      <c r="Y297" s="21">
        <f>+'2016 Hourly Load - RC2016'!Y298/'2016 Hourly Load - RC2016'!$C$7</f>
        <v>0.56660450296684284</v>
      </c>
      <c r="AA297" s="22">
        <f t="shared" si="5"/>
        <v>0.82108319081286241</v>
      </c>
    </row>
    <row r="298" spans="1:27" x14ac:dyDescent="0.2">
      <c r="A298" s="49">
        <v>42658</v>
      </c>
      <c r="B298" s="21">
        <f>+'2016 Hourly Load - RC2016'!B299/'2016 Hourly Load - RC2016'!$C$7</f>
        <v>0.5087894306744869</v>
      </c>
      <c r="C298" s="21">
        <f>+'2016 Hourly Load - RC2016'!C299/'2016 Hourly Load - RC2016'!$C$7</f>
        <v>0.47142166426911536</v>
      </c>
      <c r="D298" s="21">
        <f>+'2016 Hourly Load - RC2016'!D299/'2016 Hourly Load - RC2016'!$C$7</f>
        <v>0.44921093569783266</v>
      </c>
      <c r="E298" s="21">
        <f>+'2016 Hourly Load - RC2016'!E299/'2016 Hourly Load - RC2016'!$C$7</f>
        <v>0.43531348549538545</v>
      </c>
      <c r="F298" s="21">
        <f>+'2016 Hourly Load - RC2016'!F299/'2016 Hourly Load - RC2016'!$C$7</f>
        <v>0.43560738927610188</v>
      </c>
      <c r="G298" s="21">
        <f>+'2016 Hourly Load - RC2016'!G299/'2016 Hourly Load - RC2016'!$C$7</f>
        <v>0.45878380169830985</v>
      </c>
      <c r="H298" s="21">
        <f>+'2016 Hourly Load - RC2016'!H299/'2016 Hourly Load - RC2016'!$C$7</f>
        <v>0.50950319699908386</v>
      </c>
      <c r="I298" s="21">
        <f>+'2016 Hourly Load - RC2016'!I299/'2016 Hourly Load - RC2016'!$C$7</f>
        <v>0.53251166440373976</v>
      </c>
      <c r="J298" s="21">
        <f>+'2016 Hourly Load - RC2016'!J299/'2016 Hourly Load - RC2016'!$C$7</f>
        <v>0.55585602184350003</v>
      </c>
      <c r="K298" s="21">
        <f>+'2016 Hourly Load - RC2016'!K299/'2016 Hourly Load - RC2016'!$C$7</f>
        <v>0.60464404944242334</v>
      </c>
      <c r="L298" s="21">
        <f>+'2016 Hourly Load - RC2016'!L299/'2016 Hourly Load - RC2016'!$C$7</f>
        <v>0.65028310796224242</v>
      </c>
      <c r="M298" s="21">
        <f>+'2016 Hourly Load - RC2016'!M299/'2016 Hourly Load - RC2016'!$C$7</f>
        <v>0.69344497747316614</v>
      </c>
      <c r="N298" s="21">
        <f>+'2016 Hourly Load - RC2016'!N299/'2016 Hourly Load - RC2016'!$C$7</f>
        <v>0.64872961654988426</v>
      </c>
      <c r="O298" s="21">
        <f>+'2016 Hourly Load - RC2016'!O299/'2016 Hourly Load - RC2016'!$C$7</f>
        <v>0.74764923188814902</v>
      </c>
      <c r="P298" s="21">
        <f>+'2016 Hourly Load - RC2016'!P299/'2016 Hourly Load - RC2016'!$C$7</f>
        <v>0.75419908757268606</v>
      </c>
      <c r="Q298" s="21">
        <f>+'2016 Hourly Load - RC2016'!Q299/'2016 Hourly Load - RC2016'!$C$7</f>
        <v>0.75894353431853656</v>
      </c>
      <c r="R298" s="21">
        <f>+'2016 Hourly Load - RC2016'!R299/'2016 Hourly Load - RC2016'!$C$7</f>
        <v>0.74748128687059678</v>
      </c>
      <c r="S298" s="21">
        <f>+'2016 Hourly Load - RC2016'!S299/'2016 Hourly Load - RC2016'!$C$7</f>
        <v>0.72917527995740339</v>
      </c>
      <c r="T298" s="21">
        <f>+'2016 Hourly Load - RC2016'!T299/'2016 Hourly Load - RC2016'!$C$7</f>
        <v>0.70688057887734457</v>
      </c>
      <c r="U298" s="21">
        <f>+'2016 Hourly Load - RC2016'!U299/'2016 Hourly Load - RC2016'!$C$7</f>
        <v>0.71225481943901603</v>
      </c>
      <c r="V298" s="21">
        <f>+'2016 Hourly Load - RC2016'!V299/'2016 Hourly Load - RC2016'!$C$7</f>
        <v>0.68261252384104709</v>
      </c>
      <c r="W298" s="21">
        <f>+'2016 Hourly Load - RC2016'!W299/'2016 Hourly Load - RC2016'!$C$7</f>
        <v>0.63756127288266085</v>
      </c>
      <c r="X298" s="21">
        <f>+'2016 Hourly Load - RC2016'!X299/'2016 Hourly Load - RC2016'!$C$7</f>
        <v>0.57785681914284237</v>
      </c>
      <c r="Y298" s="21">
        <f>+'2016 Hourly Load - RC2016'!Y299/'2016 Hourly Load - RC2016'!$C$7</f>
        <v>0.5190340767451731</v>
      </c>
      <c r="AA298" s="22">
        <f t="shared" si="5"/>
        <v>0.75894353431853656</v>
      </c>
    </row>
    <row r="299" spans="1:27" x14ac:dyDescent="0.2">
      <c r="A299" s="49">
        <v>42659</v>
      </c>
      <c r="B299" s="21">
        <f>+'2016 Hourly Load - RC2016'!B300/'2016 Hourly Load - RC2016'!$C$7</f>
        <v>0.46701310755836922</v>
      </c>
      <c r="C299" s="21">
        <f>+'2016 Hourly Load - RC2016'!C300/'2016 Hourly Load - RC2016'!$C$7</f>
        <v>0.43241643394260942</v>
      </c>
      <c r="D299" s="21">
        <f>+'2016 Hourly Load - RC2016'!D300/'2016 Hourly Load - RC2016'!$C$7</f>
        <v>0.41100344420469981</v>
      </c>
      <c r="E299" s="21">
        <f>+'2016 Hourly Load - RC2016'!E300/'2016 Hourly Load - RC2016'!$C$7</f>
        <v>0.39639222767765564</v>
      </c>
      <c r="F299" s="21">
        <f>+'2016 Hourly Load - RC2016'!F300/'2016 Hourly Load - RC2016'!$C$7</f>
        <v>0.38988435824750661</v>
      </c>
      <c r="G299" s="21">
        <f>+'2016 Hourly Load - RC2016'!G300/'2016 Hourly Load - RC2016'!$C$7</f>
        <v>0.40785447512559547</v>
      </c>
      <c r="H299" s="21">
        <f>+'2016 Hourly Load - RC2016'!H300/'2016 Hourly Load - RC2016'!$C$7</f>
        <v>0.45235990477693699</v>
      </c>
      <c r="I299" s="21">
        <f>+'2016 Hourly Load - RC2016'!I300/'2016 Hourly Load - RC2016'!$C$7</f>
        <v>0.46781084639174236</v>
      </c>
      <c r="J299" s="21">
        <f>+'2016 Hourly Load - RC2016'!J300/'2016 Hourly Load - RC2016'!$C$7</f>
        <v>0.48326178800654768</v>
      </c>
      <c r="K299" s="21">
        <f>+'2016 Hourly Load - RC2016'!K300/'2016 Hourly Load - RC2016'!$C$7</f>
        <v>0.52104941695579987</v>
      </c>
      <c r="L299" s="21">
        <f>+'2016 Hourly Load - RC2016'!L300/'2016 Hourly Load - RC2016'!$C$7</f>
        <v>0.55673773318564923</v>
      </c>
      <c r="M299" s="21">
        <f>+'2016 Hourly Load - RC2016'!M300/'2016 Hourly Load - RC2016'!$C$7</f>
        <v>0.58444866108176752</v>
      </c>
      <c r="N299" s="21">
        <f>+'2016 Hourly Load - RC2016'!N300/'2016 Hourly Load - RC2016'!$C$7</f>
        <v>0.61308328657442301</v>
      </c>
      <c r="O299" s="21">
        <f>+'2016 Hourly Load - RC2016'!O300/'2016 Hourly Load - RC2016'!$C$7</f>
        <v>0.64213777461095922</v>
      </c>
      <c r="P299" s="21">
        <f>+'2016 Hourly Load - RC2016'!P300/'2016 Hourly Load - RC2016'!$C$7</f>
        <v>0.6681272660771671</v>
      </c>
      <c r="Q299" s="21">
        <f>+'2016 Hourly Load - RC2016'!Q300/'2016 Hourly Load - RC2016'!$C$7</f>
        <v>0.69382285376265851</v>
      </c>
      <c r="R299" s="21">
        <f>+'2016 Hourly Load - RC2016'!R300/'2016 Hourly Load - RC2016'!$C$7</f>
        <v>0.70835009778092672</v>
      </c>
      <c r="S299" s="21">
        <f>+'2016 Hourly Load - RC2016'!S300/'2016 Hourly Load - RC2016'!$C$7</f>
        <v>0.70100250326301661</v>
      </c>
      <c r="T299" s="21">
        <f>+'2016 Hourly Load - RC2016'!T300/'2016 Hourly Load - RC2016'!$C$7</f>
        <v>0.6715701389369878</v>
      </c>
      <c r="U299" s="21">
        <f>+'2016 Hourly Load - RC2016'!U300/'2016 Hourly Load - RC2016'!$C$7</f>
        <v>0.66879904614737595</v>
      </c>
      <c r="V299" s="21">
        <f>+'2016 Hourly Load - RC2016'!V300/'2016 Hourly Load - RC2016'!$C$7</f>
        <v>0.64087818697931742</v>
      </c>
      <c r="W299" s="21">
        <f>+'2016 Hourly Load - RC2016'!W300/'2016 Hourly Load - RC2016'!$C$7</f>
        <v>0.59209015938039411</v>
      </c>
      <c r="X299" s="21">
        <f>+'2016 Hourly Load - RC2016'!X300/'2016 Hourly Load - RC2016'!$C$7</f>
        <v>0.53406515581609781</v>
      </c>
      <c r="Y299" s="21">
        <f>+'2016 Hourly Load - RC2016'!Y300/'2016 Hourly Load - RC2016'!$C$7</f>
        <v>0.47251330688320486</v>
      </c>
      <c r="AA299" s="22">
        <f t="shared" si="5"/>
        <v>0.70835009778092672</v>
      </c>
    </row>
    <row r="300" spans="1:27" x14ac:dyDescent="0.2">
      <c r="A300" s="49">
        <v>42660</v>
      </c>
      <c r="B300" s="21">
        <f>+'2016 Hourly Load - RC2016'!B301/'2016 Hourly Load - RC2016'!$C$7</f>
        <v>0.41910679130159506</v>
      </c>
      <c r="C300" s="21">
        <f>+'2016 Hourly Load - RC2016'!C301/'2016 Hourly Load - RC2016'!$C$7</f>
        <v>0.38266272249276073</v>
      </c>
      <c r="D300" s="21">
        <f>+'2016 Hourly Load - RC2016'!D301/'2016 Hourly Load - RC2016'!$C$7</f>
        <v>0.36213144409700032</v>
      </c>
      <c r="E300" s="21">
        <f>+'2016 Hourly Load - RC2016'!E301/'2016 Hourly Load - RC2016'!$C$7</f>
        <v>0.35012337534201576</v>
      </c>
      <c r="F300" s="21">
        <f>+'2016 Hourly Load - RC2016'!F301/'2016 Hourly Load - RC2016'!$C$7</f>
        <v>0.34714235128046361</v>
      </c>
      <c r="G300" s="21">
        <f>+'2016 Hourly Load - RC2016'!G301/'2016 Hourly Load - RC2016'!$C$7</f>
        <v>0.36859732727276129</v>
      </c>
      <c r="H300" s="21">
        <f>+'2016 Hourly Load - RC2016'!H301/'2016 Hourly Load - RC2016'!$C$7</f>
        <v>0.41440433081013256</v>
      </c>
      <c r="I300" s="21">
        <f>+'2016 Hourly Load - RC2016'!I301/'2016 Hourly Load - RC2016'!$C$7</f>
        <v>0.43472567793395261</v>
      </c>
      <c r="J300" s="21">
        <f>+'2016 Hourly Load - RC2016'!J301/'2016 Hourly Load - RC2016'!$C$7</f>
        <v>0.45504702505777272</v>
      </c>
      <c r="K300" s="21">
        <f>+'2016 Hourly Load - RC2016'!K301/'2016 Hourly Load - RC2016'!$C$7</f>
        <v>0.49283465400702486</v>
      </c>
      <c r="L300" s="21">
        <f>+'2016 Hourly Load - RC2016'!L301/'2016 Hourly Load - RC2016'!$C$7</f>
        <v>0.52780920391227715</v>
      </c>
      <c r="M300" s="21">
        <f>+'2016 Hourly Load - RC2016'!M301/'2016 Hourly Load - RC2016'!$C$7</f>
        <v>0.55938286721209685</v>
      </c>
      <c r="N300" s="21">
        <f>+'2016 Hourly Load - RC2016'!N301/'2016 Hourly Load - RC2016'!$C$7</f>
        <v>0.58549831744146896</v>
      </c>
      <c r="O300" s="21">
        <f>+'2016 Hourly Load - RC2016'!O301/'2016 Hourly Load - RC2016'!$C$7</f>
        <v>0.61551848932893038</v>
      </c>
      <c r="P300" s="21">
        <f>+'2016 Hourly Load - RC2016'!P301/'2016 Hourly Load - RC2016'!$C$7</f>
        <v>0.64453099111107848</v>
      </c>
      <c r="Q300" s="21">
        <f>+'2016 Hourly Load - RC2016'!Q301/'2016 Hourly Load - RC2016'!$C$7</f>
        <v>0.67056246883167447</v>
      </c>
      <c r="R300" s="21">
        <f>+'2016 Hourly Load - RC2016'!R301/'2016 Hourly Load - RC2016'!$C$7</f>
        <v>0.68311635889370381</v>
      </c>
      <c r="S300" s="21">
        <f>+'2016 Hourly Load - RC2016'!S301/'2016 Hourly Load - RC2016'!$C$7</f>
        <v>0.67169609770015204</v>
      </c>
      <c r="T300" s="21">
        <f>+'2016 Hourly Load - RC2016'!T301/'2016 Hourly Load - RC2016'!$C$7</f>
        <v>0.63558791892642208</v>
      </c>
      <c r="U300" s="21">
        <f>+'2016 Hourly Load - RC2016'!U301/'2016 Hourly Load - RC2016'!$C$7</f>
        <v>0.62315998762755698</v>
      </c>
      <c r="V300" s="21">
        <f>+'2016 Hourly Load - RC2016'!V301/'2016 Hourly Load - RC2016'!$C$7</f>
        <v>0.59108248927508067</v>
      </c>
      <c r="W300" s="21">
        <f>+'2016 Hourly Load - RC2016'!W301/'2016 Hourly Load - RC2016'!$C$7</f>
        <v>0.54670301838690327</v>
      </c>
      <c r="X300" s="21">
        <f>+'2016 Hourly Load - RC2016'!X301/'2016 Hourly Load - RC2016'!$C$7</f>
        <v>0.50433888770935287</v>
      </c>
      <c r="Y300" s="21">
        <f>+'2016 Hourly Load - RC2016'!Y301/'2016 Hourly Load - RC2016'!$C$7</f>
        <v>0.45584476389114575</v>
      </c>
      <c r="AA300" s="22">
        <f t="shared" si="5"/>
        <v>0.68311635889370381</v>
      </c>
    </row>
    <row r="301" spans="1:27" x14ac:dyDescent="0.2">
      <c r="A301" s="49">
        <v>42661</v>
      </c>
      <c r="B301" s="21">
        <f>+'2016 Hourly Load - RC2016'!B302/'2016 Hourly Load - RC2016'!$C$7</f>
        <v>0.41474022084523704</v>
      </c>
      <c r="C301" s="21">
        <f>+'2016 Hourly Load - RC2016'!C302/'2016 Hourly Load - RC2016'!$C$7</f>
        <v>0.3780442345100743</v>
      </c>
      <c r="D301" s="21">
        <f>+'2016 Hourly Load - RC2016'!D302/'2016 Hourly Load - RC2016'!$C$7</f>
        <v>0.35511973961419463</v>
      </c>
      <c r="E301" s="21">
        <f>+'2016 Hourly Load - RC2016'!E302/'2016 Hourly Load - RC2016'!$C$7</f>
        <v>0.34206201449950857</v>
      </c>
      <c r="F301" s="21">
        <f>+'2016 Hourly Load - RC2016'!F302/'2016 Hourly Load - RC2016'!$C$7</f>
        <v>0.33614195263079244</v>
      </c>
      <c r="G301" s="21">
        <f>+'2016 Hourly Load - RC2016'!G302/'2016 Hourly Load - RC2016'!$C$7</f>
        <v>0.34147420693807579</v>
      </c>
      <c r="H301" s="21">
        <f>+'2016 Hourly Load - RC2016'!H302/'2016 Hourly Load - RC2016'!$C$7</f>
        <v>0.3577648736406423</v>
      </c>
      <c r="I301" s="21">
        <f>+'2016 Hourly Load - RC2016'!I302/'2016 Hourly Load - RC2016'!$C$7</f>
        <v>0.3746433479046416</v>
      </c>
      <c r="J301" s="21">
        <f>+'2016 Hourly Load - RC2016'!J302/'2016 Hourly Load - RC2016'!$C$7</f>
        <v>0.41700747858219217</v>
      </c>
      <c r="K301" s="21">
        <f>+'2016 Hourly Load - RC2016'!K302/'2016 Hourly Load - RC2016'!$C$7</f>
        <v>0.47209344433932426</v>
      </c>
      <c r="L301" s="21">
        <f>+'2016 Hourly Load - RC2016'!L302/'2016 Hourly Load - RC2016'!$C$7</f>
        <v>0.51790044787669554</v>
      </c>
      <c r="M301" s="21">
        <f>+'2016 Hourly Load - RC2016'!M302/'2016 Hourly Load - RC2016'!$C$7</f>
        <v>0.55552013180839555</v>
      </c>
      <c r="N301" s="21">
        <f>+'2016 Hourly Load - RC2016'!N302/'2016 Hourly Load - RC2016'!$C$7</f>
        <v>0.59263598068743883</v>
      </c>
      <c r="O301" s="21">
        <f>+'2016 Hourly Load - RC2016'!O302/'2016 Hourly Load - RC2016'!$C$7</f>
        <v>0.62492341031185539</v>
      </c>
      <c r="P301" s="21">
        <f>+'2016 Hourly Load - RC2016'!P302/'2016 Hourly Load - RC2016'!$C$7</f>
        <v>0.65410385711155572</v>
      </c>
      <c r="Q301" s="21">
        <f>+'2016 Hourly Load - RC2016'!Q302/'2016 Hourly Load - RC2016'!$C$7</f>
        <v>0.67644054444600255</v>
      </c>
      <c r="R301" s="21">
        <f>+'2016 Hourly Load - RC2016'!R302/'2016 Hourly Load - RC2016'!$C$7</f>
        <v>0.68458587779728586</v>
      </c>
      <c r="S301" s="21">
        <f>+'2016 Hourly Load - RC2016'!S302/'2016 Hourly Load - RC2016'!$C$7</f>
        <v>0.67186404271770428</v>
      </c>
      <c r="T301" s="21">
        <f>+'2016 Hourly Load - RC2016'!T302/'2016 Hourly Load - RC2016'!$C$7</f>
        <v>0.63541997390886984</v>
      </c>
      <c r="U301" s="21">
        <f>+'2016 Hourly Load - RC2016'!U302/'2016 Hourly Load - RC2016'!$C$7</f>
        <v>0.62551121787328823</v>
      </c>
      <c r="V301" s="21">
        <f>+'2016 Hourly Load - RC2016'!V302/'2016 Hourly Load - RC2016'!$C$7</f>
        <v>0.59494522467878197</v>
      </c>
      <c r="W301" s="21">
        <f>+'2016 Hourly Load - RC2016'!W302/'2016 Hourly Load - RC2016'!$C$7</f>
        <v>0.55245513523806733</v>
      </c>
      <c r="X301" s="21">
        <f>+'2016 Hourly Load - RC2016'!X302/'2016 Hourly Load - RC2016'!$C$7</f>
        <v>0.51240024855185995</v>
      </c>
      <c r="Y301" s="21">
        <f>+'2016 Hourly Load - RC2016'!Y302/'2016 Hourly Load - RC2016'!$C$7</f>
        <v>0.46457790480386185</v>
      </c>
      <c r="AA301" s="22">
        <f t="shared" si="5"/>
        <v>0.68458587779728586</v>
      </c>
    </row>
    <row r="302" spans="1:27" x14ac:dyDescent="0.2">
      <c r="A302" s="49">
        <v>42662</v>
      </c>
      <c r="B302" s="21">
        <f>+'2016 Hourly Load - RC2016'!B303/'2016 Hourly Load - RC2016'!$C$7</f>
        <v>0.4222977466350874</v>
      </c>
      <c r="C302" s="21">
        <f>+'2016 Hourly Load - RC2016'!C303/'2016 Hourly Load - RC2016'!$C$7</f>
        <v>0.38917059192290965</v>
      </c>
      <c r="D302" s="21">
        <f>+'2016 Hourly Load - RC2016'!D303/'2016 Hourly Load - RC2016'!$C$7</f>
        <v>0.36515445441294053</v>
      </c>
      <c r="E302" s="21">
        <f>+'2016 Hourly Load - RC2016'!E303/'2016 Hourly Load - RC2016'!$C$7</f>
        <v>0.35066919664906049</v>
      </c>
      <c r="F302" s="21">
        <f>+'2016 Hourly Load - RC2016'!F303/'2016 Hourly Load - RC2016'!$C$7</f>
        <v>0.34462317601718012</v>
      </c>
      <c r="G302" s="21">
        <f>+'2016 Hourly Load - RC2016'!G303/'2016 Hourly Load - RC2016'!$C$7</f>
        <v>0.34487509354350848</v>
      </c>
      <c r="H302" s="21">
        <f>+'2016 Hourly Load - RC2016'!H303/'2016 Hourly Load - RC2016'!$C$7</f>
        <v>0.35587549219317965</v>
      </c>
      <c r="I302" s="21">
        <f>+'2016 Hourly Load - RC2016'!I303/'2016 Hourly Load - RC2016'!$C$7</f>
        <v>0.3664980145533584</v>
      </c>
      <c r="J302" s="21">
        <f>+'2016 Hourly Load - RC2016'!J303/'2016 Hourly Load - RC2016'!$C$7</f>
        <v>0.41100344420469981</v>
      </c>
      <c r="K302" s="21">
        <f>+'2016 Hourly Load - RC2016'!K303/'2016 Hourly Load - RC2016'!$C$7</f>
        <v>0.4705399529269661</v>
      </c>
      <c r="L302" s="21">
        <f>+'2016 Hourly Load - RC2016'!L303/'2016 Hourly Load - RC2016'!$C$7</f>
        <v>0.52226701833305356</v>
      </c>
      <c r="M302" s="21">
        <f>+'2016 Hourly Load - RC2016'!M303/'2016 Hourly Load - RC2016'!$C$7</f>
        <v>0.56593272289663388</v>
      </c>
      <c r="N302" s="21">
        <f>+'2016 Hourly Load - RC2016'!N303/'2016 Hourly Load - RC2016'!$C$7</f>
        <v>0.61069007007430365</v>
      </c>
      <c r="O302" s="21">
        <f>+'2016 Hourly Load - RC2016'!O303/'2016 Hourly Load - RC2016'!$C$7</f>
        <v>0.64478290863740684</v>
      </c>
      <c r="P302" s="21">
        <f>+'2016 Hourly Load - RC2016'!P303/'2016 Hourly Load - RC2016'!$C$7</f>
        <v>0.67211596024403264</v>
      </c>
      <c r="Q302" s="21">
        <f>+'2016 Hourly Load - RC2016'!Q303/'2016 Hourly Load - RC2016'!$C$7</f>
        <v>0.68832265443782303</v>
      </c>
      <c r="R302" s="21">
        <f>+'2016 Hourly Load - RC2016'!R303/'2016 Hourly Load - RC2016'!$C$7</f>
        <v>0.69386484001704662</v>
      </c>
      <c r="S302" s="21">
        <f>+'2016 Hourly Load - RC2016'!S303/'2016 Hourly Load - RC2016'!$C$7</f>
        <v>0.68135293620940529</v>
      </c>
      <c r="T302" s="21">
        <f>+'2016 Hourly Load - RC2016'!T303/'2016 Hourly Load - RC2016'!$C$7</f>
        <v>0.65343207704134676</v>
      </c>
      <c r="U302" s="21">
        <f>+'2016 Hourly Load - RC2016'!U303/'2016 Hourly Load - RC2016'!$C$7</f>
        <v>0.65578330728707801</v>
      </c>
      <c r="V302" s="21">
        <f>+'2016 Hourly Load - RC2016'!V303/'2016 Hourly Load - RC2016'!$C$7</f>
        <v>0.62924799451382529</v>
      </c>
      <c r="W302" s="21">
        <f>+'2016 Hourly Load - RC2016'!W303/'2016 Hourly Load - RC2016'!$C$7</f>
        <v>0.58167756829215567</v>
      </c>
      <c r="X302" s="21">
        <f>+'2016 Hourly Load - RC2016'!X303/'2016 Hourly Load - RC2016'!$C$7</f>
        <v>0.5323017331317994</v>
      </c>
      <c r="Y302" s="21">
        <f>+'2016 Hourly Load - RC2016'!Y303/'2016 Hourly Load - RC2016'!$C$7</f>
        <v>0.4786433000238613</v>
      </c>
      <c r="AA302" s="22">
        <f t="shared" si="5"/>
        <v>0.69386484001704662</v>
      </c>
    </row>
    <row r="303" spans="1:27" x14ac:dyDescent="0.2">
      <c r="A303" s="49">
        <v>42663</v>
      </c>
      <c r="B303" s="21">
        <f>+'2016 Hourly Load - RC2016'!B304/'2016 Hourly Load - RC2016'!$C$7</f>
        <v>0.43149273634607216</v>
      </c>
      <c r="C303" s="21">
        <f>+'2016 Hourly Load - RC2016'!C304/'2016 Hourly Load - RC2016'!$C$7</f>
        <v>0.3972739390198049</v>
      </c>
      <c r="D303" s="21">
        <f>+'2016 Hourly Load - RC2016'!D304/'2016 Hourly Load - RC2016'!$C$7</f>
        <v>0.37699457815037285</v>
      </c>
      <c r="E303" s="21">
        <f>+'2016 Hourly Load - RC2016'!E304/'2016 Hourly Load - RC2016'!$C$7</f>
        <v>0.36641404204458228</v>
      </c>
      <c r="F303" s="21">
        <f>+'2016 Hourly Load - RC2016'!F304/'2016 Hourly Load - RC2016'!$C$7</f>
        <v>0.36704383586040312</v>
      </c>
      <c r="G303" s="21">
        <f>+'2016 Hourly Load - RC2016'!G304/'2016 Hourly Load - RC2016'!$C$7</f>
        <v>0.39093401460720811</v>
      </c>
      <c r="H303" s="21">
        <f>+'2016 Hourly Load - RC2016'!H304/'2016 Hourly Load - RC2016'!$C$7</f>
        <v>0.43800060577622119</v>
      </c>
      <c r="I303" s="21">
        <f>+'2016 Hourly Load - RC2016'!I304/'2016 Hourly Load - RC2016'!$C$7</f>
        <v>0.46218468830374254</v>
      </c>
      <c r="J303" s="21">
        <f>+'2016 Hourly Load - RC2016'!J304/'2016 Hourly Load - RC2016'!$C$7</f>
        <v>0.48926582238403998</v>
      </c>
      <c r="K303" s="21">
        <f>+'2016 Hourly Load - RC2016'!K304/'2016 Hourly Load - RC2016'!$C$7</f>
        <v>0.54183261287788853</v>
      </c>
      <c r="L303" s="21">
        <f>+'2016 Hourly Load - RC2016'!L304/'2016 Hourly Load - RC2016'!$C$7</f>
        <v>0.59263598068743883</v>
      </c>
      <c r="M303" s="21">
        <f>+'2016 Hourly Load - RC2016'!M304/'2016 Hourly Load - RC2016'!$C$7</f>
        <v>0.63533600140009383</v>
      </c>
      <c r="N303" s="21">
        <f>+'2016 Hourly Load - RC2016'!N304/'2016 Hourly Load - RC2016'!$C$7</f>
        <v>0.67127623515627144</v>
      </c>
      <c r="O303" s="21">
        <f>+'2016 Hourly Load - RC2016'!O304/'2016 Hourly Load - RC2016'!$C$7</f>
        <v>0.69923908057871809</v>
      </c>
      <c r="P303" s="21">
        <f>+'2016 Hourly Load - RC2016'!P304/'2016 Hourly Load - RC2016'!$C$7</f>
        <v>0.72443083321155288</v>
      </c>
      <c r="Q303" s="21">
        <f>+'2016 Hourly Load - RC2016'!Q304/'2016 Hourly Load - RC2016'!$C$7</f>
        <v>0.731778427729463</v>
      </c>
      <c r="R303" s="21">
        <f>+'2016 Hourly Load - RC2016'!R304/'2016 Hourly Load - RC2016'!$C$7</f>
        <v>0.72669809094850801</v>
      </c>
      <c r="S303" s="21">
        <f>+'2016 Hourly Load - RC2016'!S304/'2016 Hourly Load - RC2016'!$C$7</f>
        <v>0.70948372664940418</v>
      </c>
      <c r="T303" s="21">
        <f>+'2016 Hourly Load - RC2016'!T304/'2016 Hourly Load - RC2016'!$C$7</f>
        <v>0.6924792936222407</v>
      </c>
      <c r="U303" s="21">
        <f>+'2016 Hourly Load - RC2016'!U304/'2016 Hourly Load - RC2016'!$C$7</f>
        <v>0.69860928676289713</v>
      </c>
      <c r="V303" s="21">
        <f>+'2016 Hourly Load - RC2016'!V304/'2016 Hourly Load - RC2016'!$C$7</f>
        <v>0.66774938978767451</v>
      </c>
      <c r="W303" s="21">
        <f>+'2016 Hourly Load - RC2016'!W304/'2016 Hourly Load - RC2016'!$C$7</f>
        <v>0.61954916975018393</v>
      </c>
      <c r="X303" s="21">
        <f>+'2016 Hourly Load - RC2016'!X304/'2016 Hourly Load - RC2016'!$C$7</f>
        <v>0.56450519024743995</v>
      </c>
      <c r="Y303" s="21">
        <f>+'2016 Hourly Load - RC2016'!Y304/'2016 Hourly Load - RC2016'!$C$7</f>
        <v>0.5070679942445766</v>
      </c>
      <c r="AA303" s="22">
        <f t="shared" si="5"/>
        <v>0.731778427729463</v>
      </c>
    </row>
    <row r="304" spans="1:27" x14ac:dyDescent="0.2">
      <c r="A304" s="49">
        <v>42664</v>
      </c>
      <c r="B304" s="21">
        <f>+'2016 Hourly Load - RC2016'!B305/'2016 Hourly Load - RC2016'!$C$7</f>
        <v>0.45651654396135471</v>
      </c>
      <c r="C304" s="21">
        <f>+'2016 Hourly Load - RC2016'!C305/'2016 Hourly Load - RC2016'!$C$7</f>
        <v>0.4259085645124604</v>
      </c>
      <c r="D304" s="21">
        <f>+'2016 Hourly Load - RC2016'!D305/'2016 Hourly Load - RC2016'!$C$7</f>
        <v>0.40814837890631189</v>
      </c>
      <c r="E304" s="21">
        <f>+'2016 Hourly Load - RC2016'!E305/'2016 Hourly Load - RC2016'!$C$7</f>
        <v>0.39698003523908848</v>
      </c>
      <c r="F304" s="21">
        <f>+'2016 Hourly Load - RC2016'!F305/'2016 Hourly Load - RC2016'!$C$7</f>
        <v>0.39781976032684963</v>
      </c>
      <c r="G304" s="21">
        <f>+'2016 Hourly Load - RC2016'!G305/'2016 Hourly Load - RC2016'!$C$7</f>
        <v>0.42263363667019188</v>
      </c>
      <c r="H304" s="21">
        <f>+'2016 Hourly Load - RC2016'!H305/'2016 Hourly Load - RC2016'!$C$7</f>
        <v>0.47515844090965248</v>
      </c>
      <c r="I304" s="21">
        <f>+'2016 Hourly Load - RC2016'!I305/'2016 Hourly Load - RC2016'!$C$7</f>
        <v>0.50144183615657678</v>
      </c>
      <c r="J304" s="21">
        <f>+'2016 Hourly Load - RC2016'!J305/'2016 Hourly Load - RC2016'!$C$7</f>
        <v>0.51147655095532263</v>
      </c>
      <c r="K304" s="21">
        <f>+'2016 Hourly Load - RC2016'!K305/'2016 Hourly Load - RC2016'!$C$7</f>
        <v>0.54414185686923178</v>
      </c>
      <c r="L304" s="21">
        <f>+'2016 Hourly Load - RC2016'!L305/'2016 Hourly Load - RC2016'!$C$7</f>
        <v>0.58033400815173775</v>
      </c>
      <c r="M304" s="21">
        <f>+'2016 Hourly Load - RC2016'!M305/'2016 Hourly Load - RC2016'!$C$7</f>
        <v>0.60216686043352796</v>
      </c>
      <c r="N304" s="21">
        <f>+'2016 Hourly Load - RC2016'!N305/'2016 Hourly Load - RC2016'!$C$7</f>
        <v>0.61698800823251243</v>
      </c>
      <c r="O304" s="21">
        <f>+'2016 Hourly Load - RC2016'!O305/'2016 Hourly Load - RC2016'!$C$7</f>
        <v>0.62416765773287042</v>
      </c>
      <c r="P304" s="21">
        <f>+'2016 Hourly Load - RC2016'!P305/'2016 Hourly Load - RC2016'!$C$7</f>
        <v>0.62588909416278071</v>
      </c>
      <c r="Q304" s="21">
        <f>+'2016 Hourly Load - RC2016'!Q305/'2016 Hourly Load - RC2016'!$C$7</f>
        <v>0.62740059932075087</v>
      </c>
      <c r="R304" s="21">
        <f>+'2016 Hourly Load - RC2016'!R305/'2016 Hourly Load - RC2016'!$C$7</f>
        <v>0.62420964398725842</v>
      </c>
      <c r="S304" s="21">
        <f>+'2016 Hourly Load - RC2016'!S305/'2016 Hourly Load - RC2016'!$C$7</f>
        <v>0.61799567833782587</v>
      </c>
      <c r="T304" s="21">
        <f>+'2016 Hourly Load - RC2016'!T305/'2016 Hourly Load - RC2016'!$C$7</f>
        <v>0.61778574706588552</v>
      </c>
      <c r="U304" s="21">
        <f>+'2016 Hourly Load - RC2016'!U305/'2016 Hourly Load - RC2016'!$C$7</f>
        <v>0.63579785019836244</v>
      </c>
      <c r="V304" s="21">
        <f>+'2016 Hourly Load - RC2016'!V305/'2016 Hourly Load - RC2016'!$C$7</f>
        <v>0.61295732781125889</v>
      </c>
      <c r="W304" s="21">
        <f>+'2016 Hourly Load - RC2016'!W305/'2016 Hourly Load - RC2016'!$C$7</f>
        <v>0.57642928649364833</v>
      </c>
      <c r="X304" s="21">
        <f>+'2016 Hourly Load - RC2016'!X305/'2016 Hourly Load - RC2016'!$C$7</f>
        <v>0.52642365751747133</v>
      </c>
      <c r="Y304" s="21">
        <f>+'2016 Hourly Load - RC2016'!Y305/'2016 Hourly Load - RC2016'!$C$7</f>
        <v>0.46827269519001097</v>
      </c>
      <c r="AA304" s="22">
        <f t="shared" si="5"/>
        <v>0.63579785019836244</v>
      </c>
    </row>
    <row r="305" spans="1:27" x14ac:dyDescent="0.2">
      <c r="A305" s="49">
        <v>42665</v>
      </c>
      <c r="B305" s="21">
        <f>+'2016 Hourly Load - RC2016'!B306/'2016 Hourly Load - RC2016'!$C$7</f>
        <v>0.42443904560887841</v>
      </c>
      <c r="C305" s="21">
        <f>+'2016 Hourly Load - RC2016'!C306/'2016 Hourly Load - RC2016'!$C$7</f>
        <v>0.39475476375652141</v>
      </c>
      <c r="D305" s="21">
        <f>+'2016 Hourly Load - RC2016'!D306/'2016 Hourly Load - RC2016'!$C$7</f>
        <v>0.37754039945741763</v>
      </c>
      <c r="E305" s="21">
        <f>+'2016 Hourly Load - RC2016'!E306/'2016 Hourly Load - RC2016'!$C$7</f>
        <v>0.36905917607102995</v>
      </c>
      <c r="F305" s="21">
        <f>+'2016 Hourly Load - RC2016'!F306/'2016 Hourly Load - RC2016'!$C$7</f>
        <v>0.37107451628165666</v>
      </c>
      <c r="G305" s="21">
        <f>+'2016 Hourly Load - RC2016'!G306/'2016 Hourly Load - RC2016'!$C$7</f>
        <v>0.39412496994070051</v>
      </c>
      <c r="H305" s="21">
        <f>+'2016 Hourly Load - RC2016'!H306/'2016 Hourly Load - RC2016'!$C$7</f>
        <v>0.45173011096111615</v>
      </c>
      <c r="I305" s="21">
        <f>+'2016 Hourly Load - RC2016'!I306/'2016 Hourly Load - RC2016'!$C$7</f>
        <v>0.47948302511162244</v>
      </c>
      <c r="J305" s="21">
        <f>+'2016 Hourly Load - RC2016'!J306/'2016 Hourly Load - RC2016'!$C$7</f>
        <v>0.49098725881395033</v>
      </c>
      <c r="K305" s="21">
        <f>+'2016 Hourly Load - RC2016'!K306/'2016 Hourly Load - RC2016'!$C$7</f>
        <v>0.52130133448212823</v>
      </c>
      <c r="L305" s="21">
        <f>+'2016 Hourly Load - RC2016'!L306/'2016 Hourly Load - RC2016'!$C$7</f>
        <v>0.55950882597526097</v>
      </c>
      <c r="M305" s="21">
        <f>+'2016 Hourly Load - RC2016'!M306/'2016 Hourly Load - RC2016'!$C$7</f>
        <v>0.59729645492451322</v>
      </c>
      <c r="N305" s="21">
        <f>+'2016 Hourly Load - RC2016'!N306/'2016 Hourly Load - RC2016'!$C$7</f>
        <v>0.62500738282063151</v>
      </c>
      <c r="O305" s="21">
        <f>+'2016 Hourly Load - RC2016'!O306/'2016 Hourly Load - RC2016'!$C$7</f>
        <v>0.64868763029549625</v>
      </c>
      <c r="P305" s="21">
        <f>+'2016 Hourly Load - RC2016'!P306/'2016 Hourly Load - RC2016'!$C$7</f>
        <v>0.66594398084898809</v>
      </c>
      <c r="Q305" s="21">
        <f>+'2016 Hourly Load - RC2016'!Q306/'2016 Hourly Load - RC2016'!$C$7</f>
        <v>0.67572677812140558</v>
      </c>
      <c r="R305" s="21">
        <f>+'2016 Hourly Load - RC2016'!R306/'2016 Hourly Load - RC2016'!$C$7</f>
        <v>0.67001664752462964</v>
      </c>
      <c r="S305" s="21">
        <f>+'2016 Hourly Load - RC2016'!S306/'2016 Hourly Load - RC2016'!$C$7</f>
        <v>0.65569933477830189</v>
      </c>
      <c r="T305" s="21">
        <f>+'2016 Hourly Load - RC2016'!T306/'2016 Hourly Load - RC2016'!$C$7</f>
        <v>0.64902352033060062</v>
      </c>
      <c r="U305" s="21">
        <f>+'2016 Hourly Load - RC2016'!U306/'2016 Hourly Load - RC2016'!$C$7</f>
        <v>0.66010789148904803</v>
      </c>
      <c r="V305" s="21">
        <f>+'2016 Hourly Load - RC2016'!V306/'2016 Hourly Load - RC2016'!$C$7</f>
        <v>0.63617572648785492</v>
      </c>
      <c r="W305" s="21">
        <f>+'2016 Hourly Load - RC2016'!W306/'2016 Hourly Load - RC2016'!$C$7</f>
        <v>0.59565899100337893</v>
      </c>
      <c r="X305" s="21">
        <f>+'2016 Hourly Load - RC2016'!X306/'2016 Hourly Load - RC2016'!$C$7</f>
        <v>0.54179062662350053</v>
      </c>
      <c r="Y305" s="21">
        <f>+'2016 Hourly Load - RC2016'!Y306/'2016 Hourly Load - RC2016'!$C$7</f>
        <v>0.484227471857473</v>
      </c>
      <c r="AA305" s="22">
        <f t="shared" si="5"/>
        <v>0.67572677812140558</v>
      </c>
    </row>
    <row r="306" spans="1:27" x14ac:dyDescent="0.2">
      <c r="A306" s="49">
        <v>42666</v>
      </c>
      <c r="B306" s="21">
        <f>+'2016 Hourly Load - RC2016'!B307/'2016 Hourly Load - RC2016'!$C$7</f>
        <v>0.43661505938141526</v>
      </c>
      <c r="C306" s="21">
        <f>+'2016 Hourly Load - RC2016'!C307/'2016 Hourly Load - RC2016'!$C$7</f>
        <v>0.40894611773968498</v>
      </c>
      <c r="D306" s="21">
        <f>+'2016 Hourly Load - RC2016'!D307/'2016 Hourly Load - RC2016'!$C$7</f>
        <v>0.39034620704577527</v>
      </c>
      <c r="E306" s="21">
        <f>+'2016 Hourly Load - RC2016'!E307/'2016 Hourly Load - RC2016'!$C$7</f>
        <v>0.37909389086977574</v>
      </c>
      <c r="F306" s="21">
        <f>+'2016 Hourly Load - RC2016'!F307/'2016 Hourly Load - RC2016'!$C$7</f>
        <v>0.37783430323813399</v>
      </c>
      <c r="G306" s="21">
        <f>+'2016 Hourly Load - RC2016'!G307/'2016 Hourly Load - RC2016'!$C$7</f>
        <v>0.40185044074810322</v>
      </c>
      <c r="H306" s="21">
        <f>+'2016 Hourly Load - RC2016'!H307/'2016 Hourly Load - RC2016'!$C$7</f>
        <v>0.45706236526839944</v>
      </c>
      <c r="I306" s="21">
        <f>+'2016 Hourly Load - RC2016'!I307/'2016 Hourly Load - RC2016'!$C$7</f>
        <v>0.48439541687502524</v>
      </c>
      <c r="J306" s="21">
        <f>+'2016 Hourly Load - RC2016'!J307/'2016 Hourly Load - RC2016'!$C$7</f>
        <v>0.49098725881395033</v>
      </c>
      <c r="K306" s="21">
        <f>+'2016 Hourly Load - RC2016'!K307/'2016 Hourly Load - RC2016'!$C$7</f>
        <v>0.51685079151699409</v>
      </c>
      <c r="L306" s="21">
        <f>+'2016 Hourly Load - RC2016'!L307/'2016 Hourly Load - RC2016'!$C$7</f>
        <v>0.54645110086057491</v>
      </c>
      <c r="M306" s="21">
        <f>+'2016 Hourly Load - RC2016'!M307/'2016 Hourly Load - RC2016'!$C$7</f>
        <v>0.57101305967758897</v>
      </c>
      <c r="N306" s="21">
        <f>+'2016 Hourly Load - RC2016'!N307/'2016 Hourly Load - RC2016'!$C$7</f>
        <v>0.59137639305579703</v>
      </c>
      <c r="O306" s="21">
        <f>+'2016 Hourly Load - RC2016'!O307/'2016 Hourly Load - RC2016'!$C$7</f>
        <v>0.60435014566170697</v>
      </c>
      <c r="P306" s="21">
        <f>+'2016 Hourly Load - RC2016'!P307/'2016 Hourly Load - RC2016'!$C$7</f>
        <v>0.61631622816230347</v>
      </c>
      <c r="Q306" s="21">
        <f>+'2016 Hourly Load - RC2016'!Q307/'2016 Hourly Load - RC2016'!$C$7</f>
        <v>0.62181642748713917</v>
      </c>
      <c r="R306" s="21">
        <f>+'2016 Hourly Load - RC2016'!R307/'2016 Hourly Load - RC2016'!$C$7</f>
        <v>0.61862547215364672</v>
      </c>
      <c r="S306" s="21">
        <f>+'2016 Hourly Load - RC2016'!S307/'2016 Hourly Load - RC2016'!$C$7</f>
        <v>0.60972438622337843</v>
      </c>
      <c r="T306" s="21">
        <f>+'2016 Hourly Load - RC2016'!T307/'2016 Hourly Load - RC2016'!$C$7</f>
        <v>0.60304857177567717</v>
      </c>
      <c r="U306" s="21">
        <f>+'2016 Hourly Load - RC2016'!U307/'2016 Hourly Load - RC2016'!$C$7</f>
        <v>0.61509862678504978</v>
      </c>
      <c r="V306" s="21">
        <f>+'2016 Hourly Load - RC2016'!V307/'2016 Hourly Load - RC2016'!$C$7</f>
        <v>0.60405624188099061</v>
      </c>
      <c r="W306" s="21">
        <f>+'2016 Hourly Load - RC2016'!W307/'2016 Hourly Load - RC2016'!$C$7</f>
        <v>0.56874580194063373</v>
      </c>
      <c r="X306" s="21">
        <f>+'2016 Hourly Load - RC2016'!X307/'2016 Hourly Load - RC2016'!$C$7</f>
        <v>0.52075551317508351</v>
      </c>
      <c r="Y306" s="21">
        <f>+'2016 Hourly Load - RC2016'!Y307/'2016 Hourly Load - RC2016'!$C$7</f>
        <v>0.46944831031287659</v>
      </c>
      <c r="AA306" s="22">
        <f t="shared" si="5"/>
        <v>0.62181642748713917</v>
      </c>
    </row>
    <row r="307" spans="1:27" x14ac:dyDescent="0.2">
      <c r="A307" s="49">
        <v>42667</v>
      </c>
      <c r="B307" s="21">
        <f>+'2016 Hourly Load - RC2016'!B308/'2016 Hourly Load - RC2016'!$C$7</f>
        <v>0.42582459200368428</v>
      </c>
      <c r="C307" s="21">
        <f>+'2016 Hourly Load - RC2016'!C308/'2016 Hourly Load - RC2016'!$C$7</f>
        <v>0.39630825516887952</v>
      </c>
      <c r="D307" s="21">
        <f>+'2016 Hourly Load - RC2016'!D308/'2016 Hourly Load - RC2016'!$C$7</f>
        <v>0.37917786337855186</v>
      </c>
      <c r="E307" s="21">
        <f>+'2016 Hourly Load - RC2016'!E308/'2016 Hourly Load - RC2016'!$C$7</f>
        <v>0.37162033758870139</v>
      </c>
      <c r="F307" s="21">
        <f>+'2016 Hourly Load - RC2016'!F308/'2016 Hourly Load - RC2016'!$C$7</f>
        <v>0.3740135540888207</v>
      </c>
      <c r="G307" s="21">
        <f>+'2016 Hourly Load - RC2016'!G308/'2016 Hourly Load - RC2016'!$C$7</f>
        <v>0.39668613145837206</v>
      </c>
      <c r="H307" s="21">
        <f>+'2016 Hourly Load - RC2016'!H308/'2016 Hourly Load - RC2016'!$C$7</f>
        <v>0.44379470888177314</v>
      </c>
      <c r="I307" s="21">
        <f>+'2016 Hourly Load - RC2016'!I308/'2016 Hourly Load - RC2016'!$C$7</f>
        <v>0.47280721066392128</v>
      </c>
      <c r="J307" s="21">
        <f>+'2016 Hourly Load - RC2016'!J308/'2016 Hourly Load - RC2016'!$C$7</f>
        <v>0.49031547874374137</v>
      </c>
      <c r="K307" s="21">
        <f>+'2016 Hourly Load - RC2016'!K308/'2016 Hourly Load - RC2016'!$C$7</f>
        <v>0.52361057847347148</v>
      </c>
      <c r="L307" s="21">
        <f>+'2016 Hourly Load - RC2016'!L308/'2016 Hourly Load - RC2016'!$C$7</f>
        <v>0.55111157509764941</v>
      </c>
      <c r="M307" s="21">
        <f>+'2016 Hourly Load - RC2016'!M308/'2016 Hourly Load - RC2016'!$C$7</f>
        <v>0.57059319713370837</v>
      </c>
      <c r="N307" s="21">
        <f>+'2016 Hourly Load - RC2016'!N308/'2016 Hourly Load - RC2016'!$C$7</f>
        <v>0.58025003564296163</v>
      </c>
      <c r="O307" s="21">
        <f>+'2016 Hourly Load - RC2016'!O308/'2016 Hourly Load - RC2016'!$C$7</f>
        <v>0.59062064047681206</v>
      </c>
      <c r="P307" s="21">
        <f>+'2016 Hourly Load - RC2016'!P308/'2016 Hourly Load - RC2016'!$C$7</f>
        <v>0.59855604255615491</v>
      </c>
      <c r="Q307" s="21">
        <f>+'2016 Hourly Load - RC2016'!Q308/'2016 Hourly Load - RC2016'!$C$7</f>
        <v>0.60569370580212489</v>
      </c>
      <c r="R307" s="21">
        <f>+'2016 Hourly Load - RC2016'!R308/'2016 Hourly Load - RC2016'!$C$7</f>
        <v>0.60493795322313981</v>
      </c>
      <c r="S307" s="21">
        <f>+'2016 Hourly Load - RC2016'!S308/'2016 Hourly Load - RC2016'!$C$7</f>
        <v>0.59544905973143869</v>
      </c>
      <c r="T307" s="21">
        <f>+'2016 Hourly Load - RC2016'!T308/'2016 Hourly Load - RC2016'!$C$7</f>
        <v>0.5873876988889315</v>
      </c>
      <c r="U307" s="21">
        <f>+'2016 Hourly Load - RC2016'!U308/'2016 Hourly Load - RC2016'!$C$7</f>
        <v>0.59183824185406575</v>
      </c>
      <c r="V307" s="21">
        <f>+'2016 Hourly Load - RC2016'!V308/'2016 Hourly Load - RC2016'!$C$7</f>
        <v>0.56958552702839493</v>
      </c>
      <c r="W307" s="21">
        <f>+'2016 Hourly Load - RC2016'!W308/'2016 Hourly Load - RC2016'!$C$7</f>
        <v>0.54074097026379908</v>
      </c>
      <c r="X307" s="21">
        <f>+'2016 Hourly Load - RC2016'!X308/'2016 Hourly Load - RC2016'!$C$7</f>
        <v>0.50744587053406909</v>
      </c>
      <c r="Y307" s="21">
        <f>+'2016 Hourly Load - RC2016'!Y308/'2016 Hourly Load - RC2016'!$C$7</f>
        <v>0.46197475703180224</v>
      </c>
      <c r="AA307" s="22">
        <f t="shared" si="5"/>
        <v>0.60569370580212489</v>
      </c>
    </row>
    <row r="308" spans="1:27" x14ac:dyDescent="0.2">
      <c r="A308" s="49">
        <v>42668</v>
      </c>
      <c r="B308" s="21">
        <f>+'2016 Hourly Load - RC2016'!B309/'2016 Hourly Load - RC2016'!$C$7</f>
        <v>0.41432035830135644</v>
      </c>
      <c r="C308" s="21">
        <f>+'2016 Hourly Load - RC2016'!C309/'2016 Hourly Load - RC2016'!$C$7</f>
        <v>0.379975602211925</v>
      </c>
      <c r="D308" s="21">
        <f>+'2016 Hourly Load - RC2016'!D309/'2016 Hourly Load - RC2016'!$C$7</f>
        <v>0.3573450110967617</v>
      </c>
      <c r="E308" s="21">
        <f>+'2016 Hourly Load - RC2016'!E309/'2016 Hourly Load - RC2016'!$C$7</f>
        <v>0.34311167085921002</v>
      </c>
      <c r="F308" s="21">
        <f>+'2016 Hourly Load - RC2016'!F309/'2016 Hourly Load - RC2016'!$C$7</f>
        <v>0.33803133407825497</v>
      </c>
      <c r="G308" s="21">
        <f>+'2016 Hourly Load - RC2016'!G309/'2016 Hourly Load - RC2016'!$C$7</f>
        <v>0.34189406948195633</v>
      </c>
      <c r="H308" s="21">
        <f>+'2016 Hourly Load - RC2016'!H309/'2016 Hourly Load - RC2016'!$C$7</f>
        <v>0.35747096985992588</v>
      </c>
      <c r="I308" s="21">
        <f>+'2016 Hourly Load - RC2016'!I309/'2016 Hourly Load - RC2016'!$C$7</f>
        <v>0.37686861938720867</v>
      </c>
      <c r="J308" s="21">
        <f>+'2016 Hourly Load - RC2016'!J309/'2016 Hourly Load - RC2016'!$C$7</f>
        <v>0.41465624833646092</v>
      </c>
      <c r="K308" s="21">
        <f>+'2016 Hourly Load - RC2016'!K309/'2016 Hourly Load - RC2016'!$C$7</f>
        <v>0.46592146494427972</v>
      </c>
      <c r="L308" s="21">
        <f>+'2016 Hourly Load - RC2016'!L309/'2016 Hourly Load - RC2016'!$C$7</f>
        <v>0.50799169184111381</v>
      </c>
      <c r="M308" s="21">
        <f>+'2016 Hourly Load - RC2016'!M309/'2016 Hourly Load - RC2016'!$C$7</f>
        <v>0.53885158881633655</v>
      </c>
      <c r="N308" s="21">
        <f>+'2016 Hourly Load - RC2016'!N309/'2016 Hourly Load - RC2016'!$C$7</f>
        <v>0.56530292908081303</v>
      </c>
      <c r="O308" s="21">
        <f>+'2016 Hourly Load - RC2016'!O309/'2016 Hourly Load - RC2016'!$C$7</f>
        <v>0.58965495662588674</v>
      </c>
      <c r="P308" s="21">
        <f>+'2016 Hourly Load - RC2016'!P309/'2016 Hourly Load - RC2016'!$C$7</f>
        <v>0.60779301852152778</v>
      </c>
      <c r="Q308" s="21">
        <f>+'2016 Hourly Load - RC2016'!Q309/'2016 Hourly Load - RC2016'!$C$7</f>
        <v>0.62089272989060185</v>
      </c>
      <c r="R308" s="21">
        <f>+'2016 Hourly Load - RC2016'!R309/'2016 Hourly Load - RC2016'!$C$7</f>
        <v>0.62118663367131821</v>
      </c>
      <c r="S308" s="21">
        <f>+'2016 Hourly Load - RC2016'!S309/'2016 Hourly Load - RC2016'!$C$7</f>
        <v>0.60544178827579653</v>
      </c>
      <c r="T308" s="21">
        <f>+'2016 Hourly Load - RC2016'!T309/'2016 Hourly Load - RC2016'!$C$7</f>
        <v>0.57676517652875281</v>
      </c>
      <c r="U308" s="21">
        <f>+'2016 Hourly Load - RC2016'!U309/'2016 Hourly Load - RC2016'!$C$7</f>
        <v>0.5728604548706635</v>
      </c>
      <c r="V308" s="21">
        <f>+'2016 Hourly Load - RC2016'!V309/'2016 Hourly Load - RC2016'!$C$7</f>
        <v>0.54661904587812715</v>
      </c>
      <c r="W308" s="21">
        <f>+'2016 Hourly Load - RC2016'!W309/'2016 Hourly Load - RC2016'!$C$7</f>
        <v>0.51462552003442696</v>
      </c>
      <c r="X308" s="21">
        <f>+'2016 Hourly Load - RC2016'!X309/'2016 Hourly Load - RC2016'!$C$7</f>
        <v>0.4799448739098911</v>
      </c>
      <c r="Y308" s="21">
        <f>+'2016 Hourly Load - RC2016'!Y309/'2016 Hourly Load - RC2016'!$C$7</f>
        <v>0.43577533429365412</v>
      </c>
      <c r="AA308" s="22">
        <f t="shared" si="5"/>
        <v>0.62118663367131821</v>
      </c>
    </row>
    <row r="309" spans="1:27" x14ac:dyDescent="0.2">
      <c r="A309" s="49">
        <v>42669</v>
      </c>
      <c r="B309" s="21">
        <f>+'2016 Hourly Load - RC2016'!B310/'2016 Hourly Load - RC2016'!$C$7</f>
        <v>0.39597236513377509</v>
      </c>
      <c r="C309" s="21">
        <f>+'2016 Hourly Load - RC2016'!C310/'2016 Hourly Load - RC2016'!$C$7</f>
        <v>0.36645602829897034</v>
      </c>
      <c r="D309" s="21">
        <f>+'2016 Hourly Load - RC2016'!D310/'2016 Hourly Load - RC2016'!$C$7</f>
        <v>0.34840193891210536</v>
      </c>
      <c r="E309" s="21">
        <f>+'2016 Hourly Load - RC2016'!E310/'2016 Hourly Load - RC2016'!$C$7</f>
        <v>0.3357640763412999</v>
      </c>
      <c r="F309" s="21">
        <f>+'2016 Hourly Load - RC2016'!F310/'2016 Hourly Load - RC2016'!$C$7</f>
        <v>0.33055778079718073</v>
      </c>
      <c r="G309" s="21">
        <f>+'2016 Hourly Load - RC2016'!G310/'2016 Hourly Load - RC2016'!$C$7</f>
        <v>0.33160743715688212</v>
      </c>
      <c r="H309" s="21">
        <f>+'2016 Hourly Load - RC2016'!H310/'2016 Hourly Load - RC2016'!$C$7</f>
        <v>0.34202002824512051</v>
      </c>
      <c r="I309" s="21">
        <f>+'2016 Hourly Load - RC2016'!I310/'2016 Hourly Load - RC2016'!$C$7</f>
        <v>0.3580167911669706</v>
      </c>
      <c r="J309" s="21">
        <f>+'2016 Hourly Load - RC2016'!J310/'2016 Hourly Load - RC2016'!$C$7</f>
        <v>0.39336921736171548</v>
      </c>
      <c r="K309" s="21">
        <f>+'2016 Hourly Load - RC2016'!K310/'2016 Hourly Load - RC2016'!$C$7</f>
        <v>0.44614593912750439</v>
      </c>
      <c r="L309" s="21">
        <f>+'2016 Hourly Load - RC2016'!L310/'2016 Hourly Load - RC2016'!$C$7</f>
        <v>0.49157506637538312</v>
      </c>
      <c r="M309" s="21">
        <f>+'2016 Hourly Load - RC2016'!M310/'2016 Hourly Load - RC2016'!$C$7</f>
        <v>0.52524804239460565</v>
      </c>
      <c r="N309" s="21">
        <f>+'2016 Hourly Load - RC2016'!N310/'2016 Hourly Load - RC2016'!$C$7</f>
        <v>0.55371472286970902</v>
      </c>
      <c r="O309" s="21">
        <f>+'2016 Hourly Load - RC2016'!O310/'2016 Hourly Load - RC2016'!$C$7</f>
        <v>0.58142565076582731</v>
      </c>
      <c r="P309" s="21">
        <f>+'2016 Hourly Load - RC2016'!P310/'2016 Hourly Load - RC2016'!$C$7</f>
        <v>0.60359439308272189</v>
      </c>
      <c r="Q309" s="21">
        <f>+'2016 Hourly Load - RC2016'!Q310/'2016 Hourly Load - RC2016'!$C$7</f>
        <v>0.62047286734672125</v>
      </c>
      <c r="R309" s="21">
        <f>+'2016 Hourly Load - RC2016'!R310/'2016 Hourly Load - RC2016'!$C$7</f>
        <v>0.6279884068821836</v>
      </c>
      <c r="S309" s="21">
        <f>+'2016 Hourly Load - RC2016'!S310/'2016 Hourly Load - RC2016'!$C$7</f>
        <v>0.61715595325006467</v>
      </c>
      <c r="T309" s="21">
        <f>+'2016 Hourly Load - RC2016'!T310/'2016 Hourly Load - RC2016'!$C$7</f>
        <v>0.59213214563478211</v>
      </c>
      <c r="U309" s="21">
        <f>+'2016 Hourly Load - RC2016'!U310/'2016 Hourly Load - RC2016'!$C$7</f>
        <v>0.59981563018779671</v>
      </c>
      <c r="V309" s="21">
        <f>+'2016 Hourly Load - RC2016'!V310/'2016 Hourly Load - RC2016'!$C$7</f>
        <v>0.57281846861627539</v>
      </c>
      <c r="W309" s="21">
        <f>+'2016 Hourly Load - RC2016'!W310/'2016 Hourly Load - RC2016'!$C$7</f>
        <v>0.5288588602719787</v>
      </c>
      <c r="X309" s="21">
        <f>+'2016 Hourly Load - RC2016'!X310/'2016 Hourly Load - RC2016'!$C$7</f>
        <v>0.47763562991854791</v>
      </c>
      <c r="Y309" s="21">
        <f>+'2016 Hourly Load - RC2016'!Y310/'2016 Hourly Load - RC2016'!$C$7</f>
        <v>0.42158398031049044</v>
      </c>
      <c r="AA309" s="22">
        <f t="shared" si="5"/>
        <v>0.6279884068821836</v>
      </c>
    </row>
    <row r="310" spans="1:27" x14ac:dyDescent="0.2">
      <c r="A310" s="49">
        <v>42670</v>
      </c>
      <c r="B310" s="21">
        <f>+'2016 Hourly Load - RC2016'!B311/'2016 Hourly Load - RC2016'!$C$7</f>
        <v>0.37539910048362662</v>
      </c>
      <c r="C310" s="21">
        <f>+'2016 Hourly Load - RC2016'!C311/'2016 Hourly Load - RC2016'!$C$7</f>
        <v>0.34588276364882187</v>
      </c>
      <c r="D310" s="21">
        <f>+'2016 Hourly Load - RC2016'!D311/'2016 Hourly Load - RC2016'!$C$7</f>
        <v>0.32871038560410615</v>
      </c>
      <c r="E310" s="21">
        <f>+'2016 Hourly Load - RC2016'!E311/'2016 Hourly Load - RC2016'!$C$7</f>
        <v>0.32094292854231543</v>
      </c>
      <c r="F310" s="21">
        <f>+'2016 Hourly Load - RC2016'!F311/'2016 Hourly Load - RC2016'!$C$7</f>
        <v>0.32367203507753917</v>
      </c>
      <c r="G310" s="21">
        <f>+'2016 Hourly Load - RC2016'!G311/'2016 Hourly Load - RC2016'!$C$7</f>
        <v>0.34991344407007546</v>
      </c>
      <c r="H310" s="21">
        <f>+'2016 Hourly Load - RC2016'!H311/'2016 Hourly Load - RC2016'!$C$7</f>
        <v>0.40159852322177486</v>
      </c>
      <c r="I310" s="21">
        <f>+'2016 Hourly Load - RC2016'!I311/'2016 Hourly Load - RC2016'!$C$7</f>
        <v>0.43069499751269907</v>
      </c>
      <c r="J310" s="21">
        <f>+'2016 Hourly Load - RC2016'!J311/'2016 Hourly Load - RC2016'!$C$7</f>
        <v>0.44576806283801185</v>
      </c>
      <c r="K310" s="21">
        <f>+'2016 Hourly Load - RC2016'!K311/'2016 Hourly Load - RC2016'!$C$7</f>
        <v>0.48389158182236858</v>
      </c>
      <c r="L310" s="21">
        <f>+'2016 Hourly Load - RC2016'!L311/'2016 Hourly Load - RC2016'!$C$7</f>
        <v>0.5220151008067252</v>
      </c>
      <c r="M310" s="21">
        <f>+'2016 Hourly Load - RC2016'!M311/'2016 Hourly Load - RC2016'!$C$7</f>
        <v>0.55614992562421639</v>
      </c>
      <c r="N310" s="21">
        <f>+'2016 Hourly Load - RC2016'!N311/'2016 Hourly Load - RC2016'!$C$7</f>
        <v>0.58428071606421528</v>
      </c>
      <c r="O310" s="21">
        <f>+'2016 Hourly Load - RC2016'!O311/'2016 Hourly Load - RC2016'!$C$7</f>
        <v>0.61392301166218421</v>
      </c>
      <c r="P310" s="21">
        <f>+'2016 Hourly Load - RC2016'!P311/'2016 Hourly Load - RC2016'!$C$7</f>
        <v>0.63936668182134737</v>
      </c>
      <c r="Q310" s="21">
        <f>+'2016 Hourly Load - RC2016'!Q311/'2016 Hourly Load - RC2016'!$C$7</f>
        <v>0.66254309424355529</v>
      </c>
      <c r="R310" s="21">
        <f>+'2016 Hourly Load - RC2016'!R311/'2016 Hourly Load - RC2016'!$C$7</f>
        <v>0.67450917674415189</v>
      </c>
      <c r="S310" s="21">
        <f>+'2016 Hourly Load - RC2016'!S311/'2016 Hourly Load - RC2016'!$C$7</f>
        <v>0.66552411830510749</v>
      </c>
      <c r="T310" s="21">
        <f>+'2016 Hourly Load - RC2016'!T311/'2016 Hourly Load - RC2016'!$C$7</f>
        <v>0.64696619386558585</v>
      </c>
      <c r="U310" s="21">
        <f>+'2016 Hourly Load - RC2016'!U311/'2016 Hourly Load - RC2016'!$C$7</f>
        <v>0.65481762343615268</v>
      </c>
      <c r="V310" s="21">
        <f>+'2016 Hourly Load - RC2016'!V311/'2016 Hourly Load - RC2016'!$C$7</f>
        <v>0.62227827628540777</v>
      </c>
      <c r="W310" s="21">
        <f>+'2016 Hourly Load - RC2016'!W311/'2016 Hourly Load - RC2016'!$C$7</f>
        <v>0.57206271603729042</v>
      </c>
      <c r="X310" s="21">
        <f>+'2016 Hourly Load - RC2016'!X311/'2016 Hourly Load - RC2016'!$C$7</f>
        <v>0.51529730010463592</v>
      </c>
      <c r="Y310" s="21">
        <f>+'2016 Hourly Load - RC2016'!Y311/'2016 Hourly Load - RC2016'!$C$7</f>
        <v>0.4540813412068474</v>
      </c>
      <c r="AA310" s="22">
        <f t="shared" si="5"/>
        <v>0.67450917674415189</v>
      </c>
    </row>
    <row r="311" spans="1:27" x14ac:dyDescent="0.2">
      <c r="A311" s="49">
        <v>42671</v>
      </c>
      <c r="B311" s="21">
        <f>+'2016 Hourly Load - RC2016'!B312/'2016 Hourly Load - RC2016'!$C$7</f>
        <v>0.40596509367813283</v>
      </c>
      <c r="C311" s="21">
        <f>+'2016 Hourly Load - RC2016'!C312/'2016 Hourly Load - RC2016'!$C$7</f>
        <v>0.37455937539586548</v>
      </c>
      <c r="D311" s="21">
        <f>+'2016 Hourly Load - RC2016'!D312/'2016 Hourly Load - RC2016'!$C$7</f>
        <v>0.35461590456153791</v>
      </c>
      <c r="E311" s="21">
        <f>+'2016 Hourly Load - RC2016'!E312/'2016 Hourly Load - RC2016'!$C$7</f>
        <v>0.34445523099962788</v>
      </c>
      <c r="F311" s="21">
        <f>+'2016 Hourly Load - RC2016'!F312/'2016 Hourly Load - RC2016'!$C$7</f>
        <v>0.34500105230667266</v>
      </c>
      <c r="G311" s="21">
        <f>+'2016 Hourly Load - RC2016'!G312/'2016 Hourly Load - RC2016'!$C$7</f>
        <v>0.37136842006237303</v>
      </c>
      <c r="H311" s="21">
        <f>+'2016 Hourly Load - RC2016'!H312/'2016 Hourly Load - RC2016'!$C$7</f>
        <v>0.42452301811765447</v>
      </c>
      <c r="I311" s="21">
        <f>+'2016 Hourly Load - RC2016'!I312/'2016 Hourly Load - RC2016'!$C$7</f>
        <v>0.45089038587335495</v>
      </c>
      <c r="J311" s="21">
        <f>+'2016 Hourly Load - RC2016'!J312/'2016 Hourly Load - RC2016'!$C$7</f>
        <v>0.46730701133908564</v>
      </c>
      <c r="K311" s="21">
        <f>+'2016 Hourly Load - RC2016'!K312/'2016 Hourly Load - RC2016'!$C$7</f>
        <v>0.51126661968338238</v>
      </c>
      <c r="L311" s="21">
        <f>+'2016 Hourly Load - RC2016'!L312/'2016 Hourly Load - RC2016'!$C$7</f>
        <v>0.55169938265908225</v>
      </c>
      <c r="M311" s="21">
        <f>+'2016 Hourly Load - RC2016'!M312/'2016 Hourly Load - RC2016'!$C$7</f>
        <v>0.59015879167854335</v>
      </c>
      <c r="N311" s="21">
        <f>+'2016 Hourly Load - RC2016'!N312/'2016 Hourly Load - RC2016'!$C$7</f>
        <v>0.62156450996081081</v>
      </c>
      <c r="O311" s="21">
        <f>+'2016 Hourly Load - RC2016'!O312/'2016 Hourly Load - RC2016'!$C$7</f>
        <v>0.6599819327258839</v>
      </c>
      <c r="P311" s="21">
        <f>+'2016 Hourly Load - RC2016'!P312/'2016 Hourly Load - RC2016'!$C$7</f>
        <v>0.68756690185883795</v>
      </c>
      <c r="Q311" s="21">
        <f>+'2016 Hourly Load - RC2016'!Q312/'2016 Hourly Load - RC2016'!$C$7</f>
        <v>0.70730044142122517</v>
      </c>
      <c r="R311" s="21">
        <f>+'2016 Hourly Load - RC2016'!R312/'2016 Hourly Load - RC2016'!$C$7</f>
        <v>0.71674734865853829</v>
      </c>
      <c r="S311" s="21">
        <f>+'2016 Hourly Load - RC2016'!S312/'2016 Hourly Load - RC2016'!$C$7</f>
        <v>0.70566297750009099</v>
      </c>
      <c r="T311" s="21">
        <f>+'2016 Hourly Load - RC2016'!T312/'2016 Hourly Load - RC2016'!$C$7</f>
        <v>0.68227663380594261</v>
      </c>
      <c r="U311" s="21">
        <f>+'2016 Hourly Load - RC2016'!U312/'2016 Hourly Load - RC2016'!$C$7</f>
        <v>0.68861655821853929</v>
      </c>
      <c r="V311" s="21">
        <f>+'2016 Hourly Load - RC2016'!V312/'2016 Hourly Load - RC2016'!$C$7</f>
        <v>0.6549015959449288</v>
      </c>
      <c r="W311" s="21">
        <f>+'2016 Hourly Load - RC2016'!W312/'2016 Hourly Load - RC2016'!$C$7</f>
        <v>0.60934650993388595</v>
      </c>
      <c r="X311" s="21">
        <f>+'2016 Hourly Load - RC2016'!X312/'2016 Hourly Load - RC2016'!$C$7</f>
        <v>0.55148945138714189</v>
      </c>
      <c r="Y311" s="21">
        <f>+'2016 Hourly Load - RC2016'!Y312/'2016 Hourly Load - RC2016'!$C$7</f>
        <v>0.49161705262977118</v>
      </c>
      <c r="AA311" s="22">
        <f t="shared" si="5"/>
        <v>0.71674734865853829</v>
      </c>
    </row>
    <row r="312" spans="1:27" x14ac:dyDescent="0.2">
      <c r="A312" s="49">
        <v>42672</v>
      </c>
      <c r="B312" s="21">
        <f>+'2016 Hourly Load - RC2016'!B313/'2016 Hourly Load - RC2016'!$C$7</f>
        <v>0.44329087382911642</v>
      </c>
      <c r="C312" s="21">
        <f>+'2016 Hourly Load - RC2016'!C313/'2016 Hourly Load - RC2016'!$C$7</f>
        <v>0.40949193904672976</v>
      </c>
      <c r="D312" s="21">
        <f>+'2016 Hourly Load - RC2016'!D313/'2016 Hourly Load - RC2016'!$C$7</f>
        <v>0.38690333418595457</v>
      </c>
      <c r="E312" s="21">
        <f>+'2016 Hourly Load - RC2016'!E313/'2016 Hourly Load - RC2016'!$C$7</f>
        <v>0.37439143037831324</v>
      </c>
      <c r="F312" s="21">
        <f>+'2016 Hourly Load - RC2016'!F313/'2016 Hourly Load - RC2016'!$C$7</f>
        <v>0.37434944412392518</v>
      </c>
      <c r="G312" s="21">
        <f>+'2016 Hourly Load - RC2016'!G313/'2016 Hourly Load - RC2016'!$C$7</f>
        <v>0.39765181530929739</v>
      </c>
      <c r="H312" s="21">
        <f>+'2016 Hourly Load - RC2016'!H313/'2016 Hourly Load - RC2016'!$C$7</f>
        <v>0.45261182230326535</v>
      </c>
      <c r="I312" s="21">
        <f>+'2016 Hourly Load - RC2016'!I313/'2016 Hourly Load - RC2016'!$C$7</f>
        <v>0.47574624847108526</v>
      </c>
      <c r="J312" s="21">
        <f>+'2016 Hourly Load - RC2016'!J313/'2016 Hourly Load - RC2016'!$C$7</f>
        <v>0.49086130005078615</v>
      </c>
      <c r="K312" s="21">
        <f>+'2016 Hourly Load - RC2016'!K313/'2016 Hourly Load - RC2016'!$C$7</f>
        <v>0.54288226923758998</v>
      </c>
      <c r="L312" s="21">
        <f>+'2016 Hourly Load - RC2016'!L313/'2016 Hourly Load - RC2016'!$C$7</f>
        <v>0.58533037242391672</v>
      </c>
      <c r="M312" s="21">
        <f>+'2016 Hourly Load - RC2016'!M313/'2016 Hourly Load - RC2016'!$C$7</f>
        <v>0.62458752027675091</v>
      </c>
      <c r="N312" s="21">
        <f>+'2016 Hourly Load - RC2016'!N313/'2016 Hourly Load - RC2016'!$C$7</f>
        <v>0.66136747912068983</v>
      </c>
      <c r="O312" s="21">
        <f>+'2016 Hourly Load - RC2016'!O313/'2016 Hourly Load - RC2016'!$C$7</f>
        <v>0.6920594310783601</v>
      </c>
      <c r="P312" s="21">
        <f>+'2016 Hourly Load - RC2016'!P313/'2016 Hourly Load - RC2016'!$C$7</f>
        <v>0.71624351360588157</v>
      </c>
      <c r="Q312" s="21">
        <f>+'2016 Hourly Load - RC2016'!Q313/'2016 Hourly Load - RC2016'!$C$7</f>
        <v>0.73698472327358222</v>
      </c>
      <c r="R312" s="21">
        <f>+'2016 Hourly Load - RC2016'!R313/'2016 Hourly Load - RC2016'!$C$7</f>
        <v>0.74105738994922377</v>
      </c>
      <c r="S312" s="21">
        <f>+'2016 Hourly Load - RC2016'!S313/'2016 Hourly Load - RC2016'!$C$7</f>
        <v>0.72207960296582163</v>
      </c>
      <c r="T312" s="21">
        <f>+'2016 Hourly Load - RC2016'!T313/'2016 Hourly Load - RC2016'!$C$7</f>
        <v>0.69210141733274821</v>
      </c>
      <c r="U312" s="21">
        <f>+'2016 Hourly Load - RC2016'!U313/'2016 Hourly Load - RC2016'!$C$7</f>
        <v>0.69218538984152433</v>
      </c>
      <c r="V312" s="21">
        <f>+'2016 Hourly Load - RC2016'!V313/'2016 Hourly Load - RC2016'!$C$7</f>
        <v>0.66052775403292863</v>
      </c>
      <c r="W312" s="21">
        <f>+'2016 Hourly Load - RC2016'!W313/'2016 Hourly Load - RC2016'!$C$7</f>
        <v>0.61404897042534834</v>
      </c>
      <c r="X312" s="21">
        <f>+'2016 Hourly Load - RC2016'!X313/'2016 Hourly Load - RC2016'!$C$7</f>
        <v>0.55619191187860451</v>
      </c>
      <c r="Y312" s="21">
        <f>+'2016 Hourly Load - RC2016'!Y313/'2016 Hourly Load - RC2016'!$C$7</f>
        <v>0.49422020040183079</v>
      </c>
      <c r="AA312" s="22">
        <f t="shared" si="5"/>
        <v>0.74105738994922377</v>
      </c>
    </row>
    <row r="313" spans="1:27" x14ac:dyDescent="0.2">
      <c r="A313" s="49">
        <v>42673</v>
      </c>
      <c r="B313" s="21">
        <f>+'2016 Hourly Load - RC2016'!B314/'2016 Hourly Load - RC2016'!$C$7</f>
        <v>0.43833649581132567</v>
      </c>
      <c r="C313" s="21">
        <f>+'2016 Hourly Load - RC2016'!C314/'2016 Hourly Load - RC2016'!$C$7</f>
        <v>0.40394975346750611</v>
      </c>
      <c r="D313" s="21">
        <f>+'2016 Hourly Load - RC2016'!D314/'2016 Hourly Load - RC2016'!$C$7</f>
        <v>0.38081532729968615</v>
      </c>
      <c r="E313" s="21">
        <f>+'2016 Hourly Load - RC2016'!E314/'2016 Hourly Load - RC2016'!$C$7</f>
        <v>0.36775760218500014</v>
      </c>
      <c r="F313" s="21">
        <f>+'2016 Hourly Load - RC2016'!F314/'2016 Hourly Load - RC2016'!$C$7</f>
        <v>0.36620411077264198</v>
      </c>
      <c r="G313" s="21">
        <f>+'2016 Hourly Load - RC2016'!G314/'2016 Hourly Load - RC2016'!$C$7</f>
        <v>0.38925456443168577</v>
      </c>
      <c r="H313" s="21">
        <f>+'2016 Hourly Load - RC2016'!H314/'2016 Hourly Load - RC2016'!$C$7</f>
        <v>0.44135950612726577</v>
      </c>
      <c r="I313" s="21">
        <f>+'2016 Hourly Load - RC2016'!I314/'2016 Hourly Load - RC2016'!$C$7</f>
        <v>0.46671920377765286</v>
      </c>
      <c r="J313" s="21">
        <f>+'2016 Hourly Load - RC2016'!J314/'2016 Hourly Load - RC2016'!$C$7</f>
        <v>0.48162432408541339</v>
      </c>
      <c r="K313" s="21">
        <f>+'2016 Hourly Load - RC2016'!K314/'2016 Hourly Load - RC2016'!$C$7</f>
        <v>0.52839701147370999</v>
      </c>
      <c r="L313" s="21">
        <f>+'2016 Hourly Load - RC2016'!L314/'2016 Hourly Load - RC2016'!$C$7</f>
        <v>0.57756291536212589</v>
      </c>
      <c r="M313" s="21">
        <f>+'2016 Hourly Load - RC2016'!M314/'2016 Hourly Load - RC2016'!$C$7</f>
        <v>0.61749184328516915</v>
      </c>
      <c r="N313" s="21">
        <f>+'2016 Hourly Load - RC2016'!N314/'2016 Hourly Load - RC2016'!$C$7</f>
        <v>0.65112283305000362</v>
      </c>
      <c r="O313" s="21">
        <f>+'2016 Hourly Load - RC2016'!O314/'2016 Hourly Load - RC2016'!$C$7</f>
        <v>0.67820396713030107</v>
      </c>
      <c r="P313" s="21">
        <f>+'2016 Hourly Load - RC2016'!P314/'2016 Hourly Load - RC2016'!$C$7</f>
        <v>0.69382285376265851</v>
      </c>
      <c r="Q313" s="21">
        <f>+'2016 Hourly Load - RC2016'!Q314/'2016 Hourly Load - RC2016'!$C$7</f>
        <v>0.70583092251764323</v>
      </c>
      <c r="R313" s="21">
        <f>+'2016 Hourly Load - RC2016'!R314/'2016 Hourly Load - RC2016'!$C$7</f>
        <v>0.71406022837770255</v>
      </c>
      <c r="S313" s="21">
        <f>+'2016 Hourly Load - RC2016'!S314/'2016 Hourly Load - RC2016'!$C$7</f>
        <v>0.69827339672779276</v>
      </c>
      <c r="T313" s="21">
        <f>+'2016 Hourly Load - RC2016'!T314/'2016 Hourly Load - RC2016'!$C$7</f>
        <v>0.67677643448110703</v>
      </c>
      <c r="U313" s="21">
        <f>+'2016 Hourly Load - RC2016'!U314/'2016 Hourly Load - RC2016'!$C$7</f>
        <v>0.68118499119185305</v>
      </c>
      <c r="V313" s="21">
        <f>+'2016 Hourly Load - RC2016'!V314/'2016 Hourly Load - RC2016'!$C$7</f>
        <v>0.65007317669030218</v>
      </c>
      <c r="W313" s="21">
        <f>+'2016 Hourly Load - RC2016'!W314/'2016 Hourly Load - RC2016'!$C$7</f>
        <v>0.60888466113561723</v>
      </c>
      <c r="X313" s="21">
        <f>+'2016 Hourly Load - RC2016'!X314/'2016 Hourly Load - RC2016'!$C$7</f>
        <v>0.5548903379925747</v>
      </c>
      <c r="Y313" s="21">
        <f>+'2016 Hourly Load - RC2016'!Y314/'2016 Hourly Load - RC2016'!$C$7</f>
        <v>0.49657143064756204</v>
      </c>
      <c r="AA313" s="22">
        <f t="shared" si="5"/>
        <v>0.71406022837770255</v>
      </c>
    </row>
    <row r="314" spans="1:27" x14ac:dyDescent="0.2">
      <c r="A314" s="49">
        <v>42674</v>
      </c>
      <c r="B314" s="21">
        <f>+'2016 Hourly Load - RC2016'!B315/'2016 Hourly Load - RC2016'!$C$7</f>
        <v>0.44337484633789254</v>
      </c>
      <c r="C314" s="21">
        <f>+'2016 Hourly Load - RC2016'!C315/'2016 Hourly Load - RC2016'!$C$7</f>
        <v>0.40810639265192383</v>
      </c>
      <c r="D314" s="21">
        <f>+'2016 Hourly Load - RC2016'!D315/'2016 Hourly Load - RC2016'!$C$7</f>
        <v>0.38346046132613382</v>
      </c>
      <c r="E314" s="21">
        <f>+'2016 Hourly Load - RC2016'!E315/'2016 Hourly Load - RC2016'!$C$7</f>
        <v>0.37086458500971636</v>
      </c>
      <c r="F314" s="21">
        <f>+'2016 Hourly Load - RC2016'!F315/'2016 Hourly Load - RC2016'!$C$7</f>
        <v>0.36817746472888069</v>
      </c>
      <c r="G314" s="21">
        <f>+'2016 Hourly Load - RC2016'!G315/'2016 Hourly Load - RC2016'!$C$7</f>
        <v>0.39089202835282005</v>
      </c>
      <c r="H314" s="21">
        <f>+'2016 Hourly Load - RC2016'!H315/'2016 Hourly Load - RC2016'!$C$7</f>
        <v>0.44316491506595224</v>
      </c>
      <c r="I314" s="21">
        <f>+'2016 Hourly Load - RC2016'!I315/'2016 Hourly Load - RC2016'!$C$7</f>
        <v>0.46965824158481689</v>
      </c>
      <c r="J314" s="21">
        <f>+'2016 Hourly Load - RC2016'!J315/'2016 Hourly Load - RC2016'!$C$7</f>
        <v>0.48620082581371177</v>
      </c>
      <c r="K314" s="21">
        <f>+'2016 Hourly Load - RC2016'!K315/'2016 Hourly Load - RC2016'!$C$7</f>
        <v>0.53154598055281432</v>
      </c>
      <c r="L314" s="21">
        <f>+'2016 Hourly Load - RC2016'!L315/'2016 Hourly Load - RC2016'!$C$7</f>
        <v>0.57290244112505151</v>
      </c>
      <c r="M314" s="21">
        <f>+'2016 Hourly Load - RC2016'!M315/'2016 Hourly Load - RC2016'!$C$7</f>
        <v>0.6100182900040948</v>
      </c>
      <c r="N314" s="21">
        <f>+'2016 Hourly Load - RC2016'!N315/'2016 Hourly Load - RC2016'!$C$7</f>
        <v>0.63722538284755637</v>
      </c>
      <c r="O314" s="21">
        <f>+'2016 Hourly Load - RC2016'!O315/'2016 Hourly Load - RC2016'!$C$7</f>
        <v>0.65607721106779449</v>
      </c>
      <c r="P314" s="21">
        <f>+'2016 Hourly Load - RC2016'!P315/'2016 Hourly Load - RC2016'!$C$7</f>
        <v>0.67001664752462964</v>
      </c>
      <c r="Q314" s="21">
        <f>+'2016 Hourly Load - RC2016'!Q315/'2016 Hourly Load - RC2016'!$C$7</f>
        <v>0.6804712248672562</v>
      </c>
      <c r="R314" s="21">
        <f>+'2016 Hourly Load - RC2016'!R315/'2016 Hourly Load - RC2016'!$C$7</f>
        <v>0.68273848260421133</v>
      </c>
      <c r="S314" s="21">
        <f>+'2016 Hourly Load - RC2016'!S315/'2016 Hourly Load - RC2016'!$C$7</f>
        <v>0.66098960283119723</v>
      </c>
      <c r="T314" s="21">
        <f>+'2016 Hourly Load - RC2016'!T315/'2016 Hourly Load - RC2016'!$C$7</f>
        <v>0.62148053745203469</v>
      </c>
      <c r="U314" s="21">
        <f>+'2016 Hourly Load - RC2016'!U315/'2016 Hourly Load - RC2016'!$C$7</f>
        <v>0.59981563018779671</v>
      </c>
      <c r="V314" s="21">
        <f>+'2016 Hourly Load - RC2016'!V315/'2016 Hourly Load - RC2016'!$C$7</f>
        <v>0.558753073396276</v>
      </c>
      <c r="W314" s="21">
        <f>+'2016 Hourly Load - RC2016'!W315/'2016 Hourly Load - RC2016'!$C$7</f>
        <v>0.52314872967520276</v>
      </c>
      <c r="X314" s="21">
        <f>+'2016 Hourly Load - RC2016'!X315/'2016 Hourly Load - RC2016'!$C$7</f>
        <v>0.48044870896254777</v>
      </c>
      <c r="Y314" s="21">
        <f>+'2016 Hourly Load - RC2016'!Y315/'2016 Hourly Load - RC2016'!$C$7</f>
        <v>0.43262636521454972</v>
      </c>
      <c r="AA314" s="22">
        <f t="shared" si="5"/>
        <v>0.68273848260421133</v>
      </c>
    </row>
    <row r="315" spans="1:27" x14ac:dyDescent="0.2">
      <c r="A315" s="82">
        <v>42675</v>
      </c>
      <c r="B315" s="21">
        <f>+'2016 Hourly Load - RC2016'!B316/'2016 Hourly Load - RC2016'!$C$7</f>
        <v>0.38476203521216362</v>
      </c>
      <c r="C315" s="21">
        <f>+'2016 Hourly Load - RC2016'!C316/'2016 Hourly Load - RC2016'!$C$7</f>
        <v>0.35205474304386641</v>
      </c>
      <c r="D315" s="21">
        <f>+'2016 Hourly Load - RC2016'!D316/'2016 Hourly Load - RC2016'!$C$7</f>
        <v>0.33320291482362835</v>
      </c>
      <c r="E315" s="21">
        <f>+'2016 Hourly Load - RC2016'!E316/'2016 Hourly Load - RC2016'!$C$7</f>
        <v>0.32270635122661384</v>
      </c>
      <c r="F315" s="21">
        <f>+'2016 Hourly Load - RC2016'!F316/'2016 Hourly Load - RC2016'!$C$7</f>
        <v>0.31884361582291254</v>
      </c>
      <c r="G315" s="21">
        <f>+'2016 Hourly Load - RC2016'!G316/'2016 Hourly Load - RC2016'!$C$7</f>
        <v>0.32321018627927051</v>
      </c>
      <c r="H315" s="21">
        <f>+'2016 Hourly Load - RC2016'!H316/'2016 Hourly Load - RC2016'!$C$7</f>
        <v>0.34160016570123997</v>
      </c>
      <c r="I315" s="21">
        <f>+'2016 Hourly Load - RC2016'!I316/'2016 Hourly Load - RC2016'!$C$7</f>
        <v>0.36032603515831385</v>
      </c>
      <c r="J315" s="21">
        <f>+'2016 Hourly Load - RC2016'!J316/'2016 Hourly Load - RC2016'!$C$7</f>
        <v>0.39790373283562575</v>
      </c>
      <c r="K315" s="21">
        <f>+'2016 Hourly Load - RC2016'!K316/'2016 Hourly Load - RC2016'!$C$7</f>
        <v>0.44329087382911642</v>
      </c>
      <c r="L315" s="21">
        <f>+'2016 Hourly Load - RC2016'!L316/'2016 Hourly Load - RC2016'!$C$7</f>
        <v>0.47616611101496586</v>
      </c>
      <c r="M315" s="21">
        <f>+'2016 Hourly Load - RC2016'!M316/'2016 Hourly Load - RC2016'!$C$7</f>
        <v>0.49119719008589063</v>
      </c>
      <c r="N315" s="21">
        <f>+'2016 Hourly Load - RC2016'!N316/'2016 Hourly Load - RC2016'!$C$7</f>
        <v>0.49690732068266652</v>
      </c>
      <c r="O315" s="21">
        <f>+'2016 Hourly Load - RC2016'!O316/'2016 Hourly Load - RC2016'!$C$7</f>
        <v>0.49673937566511428</v>
      </c>
      <c r="P315" s="21">
        <f>+'2016 Hourly Load - RC2016'!P316/'2016 Hourly Load - RC2016'!$C$7</f>
        <v>0.49846081209502469</v>
      </c>
      <c r="Q315" s="21">
        <f>+'2016 Hourly Load - RC2016'!Q316/'2016 Hourly Load - RC2016'!$C$7</f>
        <v>0.49959444096350225</v>
      </c>
      <c r="R315" s="21">
        <f>+'2016 Hourly Load - RC2016'!R316/'2016 Hourly Load - RC2016'!$C$7</f>
        <v>0.49598362308612925</v>
      </c>
      <c r="S315" s="21">
        <f>+'2016 Hourly Load - RC2016'!S316/'2016 Hourly Load - RC2016'!$C$7</f>
        <v>0.48254802168195071</v>
      </c>
      <c r="T315" s="21">
        <f>+'2016 Hourly Load - RC2016'!T316/'2016 Hourly Load - RC2016'!$C$7</f>
        <v>0.47314310069902565</v>
      </c>
      <c r="U315" s="21">
        <f>+'2016 Hourly Load - RC2016'!U316/'2016 Hourly Load - RC2016'!$C$7</f>
        <v>0.48662068835759231</v>
      </c>
      <c r="V315" s="21">
        <f>+'2016 Hourly Load - RC2016'!V316/'2016 Hourly Load - RC2016'!$C$7</f>
        <v>0.46537564363723499</v>
      </c>
      <c r="W315" s="21">
        <f>+'2016 Hourly Load - RC2016'!W316/'2016 Hourly Load - RC2016'!$C$7</f>
        <v>0.43863039959204198</v>
      </c>
      <c r="X315" s="21">
        <f>+'2016 Hourly Load - RC2016'!X316/'2016 Hourly Load - RC2016'!$C$7</f>
        <v>0.40625899745884925</v>
      </c>
      <c r="Y315" s="21">
        <f>+'2016 Hourly Load - RC2016'!Y316/'2016 Hourly Load - RC2016'!$C$7</f>
        <v>0.37241807642207453</v>
      </c>
      <c r="AA315" s="22">
        <f t="shared" si="5"/>
        <v>0.49959444096350225</v>
      </c>
    </row>
    <row r="316" spans="1:27" x14ac:dyDescent="0.2">
      <c r="A316" s="82">
        <v>42676</v>
      </c>
      <c r="B316" s="21">
        <f>+'2016 Hourly Load - RC2016'!B317/'2016 Hourly Load - RC2016'!$C$7</f>
        <v>0.66334083307692848</v>
      </c>
      <c r="C316" s="21">
        <f>+'2016 Hourly Load - RC2016'!C317/'2016 Hourly Load - RC2016'!$C$7</f>
        <v>0.31124410377867401</v>
      </c>
      <c r="D316" s="21">
        <f>+'2016 Hourly Load - RC2016'!D317/'2016 Hourly Load - RC2016'!$C$7</f>
        <v>0.30759129964691295</v>
      </c>
      <c r="E316" s="21">
        <f>+'2016 Hourly Load - RC2016'!E317/'2016 Hourly Load - RC2016'!$C$7</f>
        <v>0.30729739586619653</v>
      </c>
      <c r="F316" s="21">
        <f>+'2016 Hourly Load - RC2016'!F317/'2016 Hourly Load - RC2016'!$C$7</f>
        <v>0.31216780137521133</v>
      </c>
      <c r="G316" s="21">
        <f>+'2016 Hourly Load - RC2016'!G317/'2016 Hourly Load - RC2016'!$C$7</f>
        <v>0.32661107288470326</v>
      </c>
      <c r="H316" s="21">
        <f>+'2016 Hourly Load - RC2016'!H317/'2016 Hourly Load - RC2016'!$C$7</f>
        <v>0.35192878428070223</v>
      </c>
      <c r="I316" s="21">
        <f>+'2016 Hourly Load - RC2016'!I317/'2016 Hourly Load - RC2016'!$C$7</f>
        <v>0.39832359537950635</v>
      </c>
      <c r="J316" s="21">
        <f>+'2016 Hourly Load - RC2016'!J317/'2016 Hourly Load - RC2016'!$C$7</f>
        <v>0.43867238584643004</v>
      </c>
      <c r="K316" s="21">
        <f>+'2016 Hourly Load - RC2016'!K317/'2016 Hourly Load - RC2016'!$C$7</f>
        <v>0.45487908004022048</v>
      </c>
      <c r="L316" s="21">
        <f>+'2016 Hourly Load - RC2016'!L317/'2016 Hourly Load - RC2016'!$C$7</f>
        <v>0.45714633777717556</v>
      </c>
      <c r="M316" s="21">
        <f>+'2016 Hourly Load - RC2016'!M317/'2016 Hourly Load - RC2016'!$C$7</f>
        <v>0.45273778106642953</v>
      </c>
      <c r="N316" s="21">
        <f>+'2016 Hourly Load - RC2016'!N317/'2016 Hourly Load - RC2016'!$C$7</f>
        <v>0.44866511439078788</v>
      </c>
      <c r="O316" s="21">
        <f>+'2016 Hourly Load - RC2016'!O317/'2016 Hourly Load - RC2016'!$C$7</f>
        <v>0.44224121746941497</v>
      </c>
      <c r="P316" s="21">
        <f>+'2016 Hourly Load - RC2016'!P317/'2016 Hourly Load - RC2016'!$C$7</f>
        <v>0.43934416591663894</v>
      </c>
      <c r="Q316" s="21">
        <f>+'2016 Hourly Load - RC2016'!Q317/'2016 Hourly Load - RC2016'!$C$7</f>
        <v>0.43623718309192272</v>
      </c>
      <c r="R316" s="21">
        <f>+'2016 Hourly Load - RC2016'!R317/'2016 Hourly Load - RC2016'!$C$7</f>
        <v>0.43745478446917641</v>
      </c>
      <c r="S316" s="21">
        <f>+'2016 Hourly Load - RC2016'!S317/'2016 Hourly Load - RC2016'!$C$7</f>
        <v>0.45559284636481751</v>
      </c>
      <c r="T316" s="21">
        <f>+'2016 Hourly Load - RC2016'!T317/'2016 Hourly Load - RC2016'!$C$7</f>
        <v>0.4912811625946667</v>
      </c>
      <c r="U316" s="21">
        <f>+'2016 Hourly Load - RC2016'!U317/'2016 Hourly Load - RC2016'!$C$7</f>
        <v>0.48120446154153285</v>
      </c>
      <c r="V316" s="21">
        <f>+'2016 Hourly Load - RC2016'!V317/'2016 Hourly Load - RC2016'!$C$7</f>
        <v>0.46340228968099623</v>
      </c>
      <c r="W316" s="21">
        <f>+'2016 Hourly Load - RC2016'!W317/'2016 Hourly Load - RC2016'!$C$7</f>
        <v>0.43300424150404226</v>
      </c>
      <c r="X316" s="21">
        <f>+'2016 Hourly Load - RC2016'!X317/'2016 Hourly Load - RC2016'!$C$7</f>
        <v>0.39416695619508857</v>
      </c>
      <c r="Y316" s="21">
        <f>+'2016 Hourly Load - RC2016'!Y317/'2016 Hourly Load - RC2016'!$C$7</f>
        <v>0.35923439254422429</v>
      </c>
      <c r="AA316" s="22">
        <f t="shared" si="5"/>
        <v>0.66334083307692848</v>
      </c>
    </row>
    <row r="317" spans="1:27" x14ac:dyDescent="0.2">
      <c r="A317" s="82">
        <v>42677</v>
      </c>
      <c r="B317" s="21">
        <f>+'2016 Hourly Load - RC2016'!B318/'2016 Hourly Load - RC2016'!$C$7</f>
        <v>0.33017990450768819</v>
      </c>
      <c r="C317" s="21">
        <f>+'2016 Hourly Load - RC2016'!C318/'2016 Hourly Load - RC2016'!$C$7</f>
        <v>0.32098491479670349</v>
      </c>
      <c r="D317" s="21">
        <f>+'2016 Hourly Load - RC2016'!D318/'2016 Hourly Load - RC2016'!$C$7</f>
        <v>0.31582060550697233</v>
      </c>
      <c r="E317" s="21">
        <f>+'2016 Hourly Load - RC2016'!E318/'2016 Hourly Load - RC2016'!$C$7</f>
        <v>0.31779395946321104</v>
      </c>
      <c r="F317" s="21">
        <f>+'2016 Hourly Load - RC2016'!F318/'2016 Hourly Load - RC2016'!$C$7</f>
        <v>0.32904627563921063</v>
      </c>
      <c r="G317" s="21">
        <f>+'2016 Hourly Load - RC2016'!G318/'2016 Hourly Load - RC2016'!$C$7</f>
        <v>0.36721178087795536</v>
      </c>
      <c r="H317" s="21">
        <f>+'2016 Hourly Load - RC2016'!H318/'2016 Hourly Load - RC2016'!$C$7</f>
        <v>0.42960335489860951</v>
      </c>
      <c r="I317" s="21">
        <f>+'2016 Hourly Load - RC2016'!I318/'2016 Hourly Load - RC2016'!$C$7</f>
        <v>0.45420729997001158</v>
      </c>
      <c r="J317" s="21">
        <f>+'2016 Hourly Load - RC2016'!J318/'2016 Hourly Load - RC2016'!$C$7</f>
        <v>0.46054722438260826</v>
      </c>
      <c r="K317" s="21">
        <f>+'2016 Hourly Load - RC2016'!K318/'2016 Hourly Load - RC2016'!$C$7</f>
        <v>0.46860858522511545</v>
      </c>
      <c r="L317" s="21">
        <f>+'2016 Hourly Load - RC2016'!L318/'2016 Hourly Load - RC2016'!$C$7</f>
        <v>0.47830740998875682</v>
      </c>
      <c r="M317" s="21">
        <f>+'2016 Hourly Load - RC2016'!M318/'2016 Hourly Load - RC2016'!$C$7</f>
        <v>0.48557103199789087</v>
      </c>
      <c r="N317" s="21">
        <f>+'2016 Hourly Load - RC2016'!N318/'2016 Hourly Load - RC2016'!$C$7</f>
        <v>0.48641075708565207</v>
      </c>
      <c r="O317" s="21">
        <f>+'2016 Hourly Load - RC2016'!O318/'2016 Hourly Load - RC2016'!$C$7</f>
        <v>0.48771233097168187</v>
      </c>
      <c r="P317" s="21">
        <f>+'2016 Hourly Load - RC2016'!P318/'2016 Hourly Load - RC2016'!$C$7</f>
        <v>0.48498322443645808</v>
      </c>
      <c r="Q317" s="21">
        <f>+'2016 Hourly Load - RC2016'!Q318/'2016 Hourly Load - RC2016'!$C$7</f>
        <v>0.48078459899765225</v>
      </c>
      <c r="R317" s="21">
        <f>+'2016 Hourly Load - RC2016'!R318/'2016 Hourly Load - RC2016'!$C$7</f>
        <v>0.48452137563818942</v>
      </c>
      <c r="S317" s="21">
        <f>+'2016 Hourly Load - RC2016'!S318/'2016 Hourly Load - RC2016'!$C$7</f>
        <v>0.50072806983197982</v>
      </c>
      <c r="T317" s="21">
        <f>+'2016 Hourly Load - RC2016'!T318/'2016 Hourly Load - RC2016'!$C$7</f>
        <v>0.53473693588630677</v>
      </c>
      <c r="U317" s="21">
        <f>+'2016 Hourly Load - RC2016'!U318/'2016 Hourly Load - RC2016'!$C$7</f>
        <v>0.52356859221908336</v>
      </c>
      <c r="V317" s="21">
        <f>+'2016 Hourly Load - RC2016'!V318/'2016 Hourly Load - RC2016'!$C$7</f>
        <v>0.50173573993729326</v>
      </c>
      <c r="W317" s="21">
        <f>+'2016 Hourly Load - RC2016'!W318/'2016 Hourly Load - RC2016'!$C$7</f>
        <v>0.46428400102314543</v>
      </c>
      <c r="X317" s="21">
        <f>+'2016 Hourly Load - RC2016'!X318/'2016 Hourly Load - RC2016'!$C$7</f>
        <v>0.41990453013496815</v>
      </c>
      <c r="Y317" s="21">
        <f>+'2016 Hourly Load - RC2016'!Y318/'2016 Hourly Load - RC2016'!$C$7</f>
        <v>0.37674266062404449</v>
      </c>
      <c r="AA317" s="22">
        <f t="shared" si="5"/>
        <v>0.53473693588630677</v>
      </c>
    </row>
    <row r="318" spans="1:27" x14ac:dyDescent="0.2">
      <c r="A318" s="82">
        <v>42678</v>
      </c>
      <c r="B318" s="21">
        <f>+'2016 Hourly Load - RC2016'!B319/'2016 Hourly Load - RC2016'!$C$7</f>
        <v>0.34634461244709053</v>
      </c>
      <c r="C318" s="21">
        <f>+'2016 Hourly Load - RC2016'!C319/'2016 Hourly Load - RC2016'!$C$7</f>
        <v>0.32682100415664356</v>
      </c>
      <c r="D318" s="21">
        <f>+'2016 Hourly Load - RC2016'!D319/'2016 Hourly Load - RC2016'!$C$7</f>
        <v>0.31586259176136039</v>
      </c>
      <c r="E318" s="21">
        <f>+'2016 Hourly Load - RC2016'!E319/'2016 Hourly Load - RC2016'!$C$7</f>
        <v>0.31372129278756944</v>
      </c>
      <c r="F318" s="21">
        <f>+'2016 Hourly Load - RC2016'!F319/'2016 Hourly Load - RC2016'!$C$7</f>
        <v>0.31896957458607667</v>
      </c>
      <c r="G318" s="21">
        <f>+'2016 Hourly Load - RC2016'!G319/'2016 Hourly Load - RC2016'!$C$7</f>
        <v>0.34940960901741874</v>
      </c>
      <c r="H318" s="21">
        <f>+'2016 Hourly Load - RC2016'!H319/'2016 Hourly Load - RC2016'!$C$7</f>
        <v>0.39878544417777495</v>
      </c>
      <c r="I318" s="21">
        <f>+'2016 Hourly Load - RC2016'!I319/'2016 Hourly Load - RC2016'!$C$7</f>
        <v>0.43363403531986311</v>
      </c>
      <c r="J318" s="21">
        <f>+'2016 Hourly Load - RC2016'!J319/'2016 Hourly Load - RC2016'!$C$7</f>
        <v>0.4609251006721008</v>
      </c>
      <c r="K318" s="21">
        <f>+'2016 Hourly Load - RC2016'!K319/'2016 Hourly Load - RC2016'!$C$7</f>
        <v>0.48191822786612981</v>
      </c>
      <c r="L318" s="21">
        <f>+'2016 Hourly Load - RC2016'!L319/'2016 Hourly Load - RC2016'!$C$7</f>
        <v>0.50215560248117375</v>
      </c>
      <c r="M318" s="21">
        <f>+'2016 Hourly Load - RC2016'!M319/'2016 Hourly Load - RC2016'!$C$7</f>
        <v>0.51974784306977007</v>
      </c>
      <c r="N318" s="21">
        <f>+'2016 Hourly Load - RC2016'!N319/'2016 Hourly Load - RC2016'!$C$7</f>
        <v>0.52810310769299362</v>
      </c>
      <c r="O318" s="21">
        <f>+'2016 Hourly Load - RC2016'!O319/'2016 Hourly Load - RC2016'!$C$7</f>
        <v>0.5356606334828441</v>
      </c>
      <c r="P318" s="21">
        <f>+'2016 Hourly Load - RC2016'!P319/'2016 Hourly Load - RC2016'!$C$7</f>
        <v>0.53969131390409764</v>
      </c>
      <c r="Q318" s="21">
        <f>+'2016 Hourly Load - RC2016'!Q319/'2016 Hourly Load - RC2016'!$C$7</f>
        <v>0.54292425549197809</v>
      </c>
      <c r="R318" s="21">
        <f>+'2016 Hourly Load - RC2016'!R319/'2016 Hourly Load - RC2016'!$C$7</f>
        <v>0.53775994620224699</v>
      </c>
      <c r="S318" s="21">
        <f>+'2016 Hourly Load - RC2016'!S319/'2016 Hourly Load - RC2016'!$C$7</f>
        <v>0.54619918333424666</v>
      </c>
      <c r="T318" s="21">
        <f>+'2016 Hourly Load - RC2016'!T319/'2016 Hourly Load - RC2016'!$C$7</f>
        <v>0.5788225029937677</v>
      </c>
      <c r="U318" s="21">
        <f>+'2016 Hourly Load - RC2016'!U319/'2016 Hourly Load - RC2016'!$C$7</f>
        <v>0.56870381568624573</v>
      </c>
      <c r="V318" s="21">
        <f>+'2016 Hourly Load - RC2016'!V319/'2016 Hourly Load - RC2016'!$C$7</f>
        <v>0.54502356821138098</v>
      </c>
      <c r="W318" s="21">
        <f>+'2016 Hourly Load - RC2016'!W319/'2016 Hourly Load - RC2016'!$C$7</f>
        <v>0.5023655337531141</v>
      </c>
      <c r="X318" s="21">
        <f>+'2016 Hourly Load - RC2016'!X319/'2016 Hourly Load - RC2016'!$C$7</f>
        <v>0.45916167798780233</v>
      </c>
      <c r="Y318" s="21">
        <f>+'2016 Hourly Load - RC2016'!Y319/'2016 Hourly Load - RC2016'!$C$7</f>
        <v>0.4150341246259534</v>
      </c>
      <c r="AA318" s="22">
        <f t="shared" si="5"/>
        <v>0.5788225029937677</v>
      </c>
    </row>
    <row r="319" spans="1:27" x14ac:dyDescent="0.2">
      <c r="A319" s="82">
        <v>42679</v>
      </c>
      <c r="B319" s="21">
        <f>+'2016 Hourly Load - RC2016'!B320/'2016 Hourly Load - RC2016'!$C$7</f>
        <v>0.37879998708905938</v>
      </c>
      <c r="C319" s="21">
        <f>+'2016 Hourly Load - RC2016'!C320/'2016 Hourly Load - RC2016'!$C$7</f>
        <v>0.35381816572816482</v>
      </c>
      <c r="D319" s="21">
        <f>+'2016 Hourly Load - RC2016'!D320/'2016 Hourly Load - RC2016'!$C$7</f>
        <v>0.34084441312225489</v>
      </c>
      <c r="E319" s="21">
        <f>+'2016 Hourly Load - RC2016'!E320/'2016 Hourly Load - RC2016'!$C$7</f>
        <v>0.33454647496404621</v>
      </c>
      <c r="F319" s="21">
        <f>+'2016 Hourly Load - RC2016'!F320/'2016 Hourly Load - RC2016'!$C$7</f>
        <v>0.338745100402852</v>
      </c>
      <c r="G319" s="21">
        <f>+'2016 Hourly Load - RC2016'!G320/'2016 Hourly Load - RC2016'!$C$7</f>
        <v>0.36679191833407476</v>
      </c>
      <c r="H319" s="21">
        <f>+'2016 Hourly Load - RC2016'!H320/'2016 Hourly Load - RC2016'!$C$7</f>
        <v>0.41675556105586381</v>
      </c>
      <c r="I319" s="21">
        <f>+'2016 Hourly Load - RC2016'!I320/'2016 Hourly Load - RC2016'!$C$7</f>
        <v>0.43355006281108699</v>
      </c>
      <c r="J319" s="21">
        <f>+'2016 Hourly Load - RC2016'!J320/'2016 Hourly Load - RC2016'!$C$7</f>
        <v>0.47557830345353302</v>
      </c>
      <c r="K319" s="21">
        <f>+'2016 Hourly Load - RC2016'!K320/'2016 Hourly Load - RC2016'!$C$7</f>
        <v>0.51575914890290453</v>
      </c>
      <c r="L319" s="21">
        <f>+'2016 Hourly Load - RC2016'!L320/'2016 Hourly Load - RC2016'!$C$7</f>
        <v>0.54607322457108243</v>
      </c>
      <c r="M319" s="21">
        <f>+'2016 Hourly Load - RC2016'!M320/'2016 Hourly Load - RC2016'!$C$7</f>
        <v>0.56945956826523081</v>
      </c>
      <c r="N319" s="21">
        <f>+'2016 Hourly Load - RC2016'!N320/'2016 Hourly Load - RC2016'!$C$7</f>
        <v>0.58486852362564801</v>
      </c>
      <c r="O319" s="21">
        <f>+'2016 Hourly Load - RC2016'!O320/'2016 Hourly Load - RC2016'!$C$7</f>
        <v>0.59242604941549848</v>
      </c>
      <c r="P319" s="21">
        <f>+'2016 Hourly Load - RC2016'!P320/'2016 Hourly Load - RC2016'!$C$7</f>
        <v>0.59528111471388645</v>
      </c>
      <c r="Q319" s="21">
        <f>+'2016 Hourly Load - RC2016'!Q320/'2016 Hourly Load - RC2016'!$C$7</f>
        <v>0.58965495662588674</v>
      </c>
      <c r="R319" s="21">
        <f>+'2016 Hourly Load - RC2016'!R320/'2016 Hourly Load - RC2016'!$C$7</f>
        <v>0.58020804938857362</v>
      </c>
      <c r="S319" s="21">
        <f>+'2016 Hourly Load - RC2016'!S320/'2016 Hourly Load - RC2016'!$C$7</f>
        <v>0.58755564390648374</v>
      </c>
      <c r="T319" s="21">
        <f>+'2016 Hourly Load - RC2016'!T320/'2016 Hourly Load - RC2016'!$C$7</f>
        <v>0.61581239310964675</v>
      </c>
      <c r="U319" s="21">
        <f>+'2016 Hourly Load - RC2016'!U320/'2016 Hourly Load - RC2016'!$C$7</f>
        <v>0.60170501163525936</v>
      </c>
      <c r="V319" s="21">
        <f>+'2016 Hourly Load - RC2016'!V320/'2016 Hourly Load - RC2016'!$C$7</f>
        <v>0.57752092910773789</v>
      </c>
      <c r="W319" s="21">
        <f>+'2016 Hourly Load - RC2016'!W320/'2016 Hourly Load - RC2016'!$C$7</f>
        <v>0.53939741012338127</v>
      </c>
      <c r="X319" s="21">
        <f>+'2016 Hourly Load - RC2016'!X320/'2016 Hourly Load - RC2016'!$C$7</f>
        <v>0.48897191860332362</v>
      </c>
      <c r="Y319" s="21">
        <f>+'2016 Hourly Load - RC2016'!Y320/'2016 Hourly Load - RC2016'!$C$7</f>
        <v>0.43745478446917641</v>
      </c>
      <c r="AA319" s="22">
        <f t="shared" si="5"/>
        <v>0.61581239310964675</v>
      </c>
    </row>
    <row r="320" spans="1:27" x14ac:dyDescent="0.2">
      <c r="A320" s="82">
        <v>42680</v>
      </c>
      <c r="B320" s="21">
        <f>+'2016 Hourly Load - RC2016'!B321/'2016 Hourly Load - RC2016'!$C$7</f>
        <v>0.39614031015132734</v>
      </c>
      <c r="C320" s="21">
        <f>+'2016 Hourly Load - RC2016'!C321/'2016 Hourly Load - RC2016'!$C$7</f>
        <v>0.36838739600082099</v>
      </c>
      <c r="D320" s="21">
        <f>+'2016 Hourly Load - RC2016'!D321/'2016 Hourly Load - RC2016'!$C$7</f>
        <v>0.35041727912273218</v>
      </c>
      <c r="E320" s="21">
        <f>+'2016 Hourly Load - RC2016'!E321/'2016 Hourly Load - RC2016'!$C$7</f>
        <v>0.34088639937664295</v>
      </c>
      <c r="F320" s="21">
        <f>+'2016 Hourly Load - RC2016'!F321/'2016 Hourly Load - RC2016'!$C$7</f>
        <v>0.34235591828022499</v>
      </c>
      <c r="G320" s="21">
        <f>+'2016 Hourly Load - RC2016'!G321/'2016 Hourly Load - RC2016'!$C$7</f>
        <v>0.37065465373777606</v>
      </c>
      <c r="H320" s="21">
        <f>+'2016 Hourly Load - RC2016'!H321/'2016 Hourly Load - RC2016'!$C$7</f>
        <v>0.4186449425033264</v>
      </c>
      <c r="I320" s="21">
        <f>+'2016 Hourly Load - RC2016'!I321/'2016 Hourly Load - RC2016'!$C$7</f>
        <v>0.45361949240857874</v>
      </c>
      <c r="J320" s="21">
        <f>+'2016 Hourly Load - RC2016'!J321/'2016 Hourly Load - RC2016'!$C$7</f>
        <v>0.48951773991036834</v>
      </c>
      <c r="K320" s="21">
        <f>+'2016 Hourly Load - RC2016'!K321/'2016 Hourly Load - RC2016'!$C$7</f>
        <v>0.52927872281585919</v>
      </c>
      <c r="L320" s="21">
        <f>+'2016 Hourly Load - RC2016'!L321/'2016 Hourly Load - RC2016'!$C$7</f>
        <v>0.56807402187042488</v>
      </c>
      <c r="M320" s="21">
        <f>+'2016 Hourly Load - RC2016'!M321/'2016 Hourly Load - RC2016'!$C$7</f>
        <v>0.60010953396851308</v>
      </c>
      <c r="N320" s="21">
        <f>+'2016 Hourly Load - RC2016'!N321/'2016 Hourly Load - RC2016'!$C$7</f>
        <v>0.62458752027675091</v>
      </c>
      <c r="O320" s="21">
        <f>+'2016 Hourly Load - RC2016'!O321/'2016 Hourly Load - RC2016'!$C$7</f>
        <v>0.64264160966361594</v>
      </c>
      <c r="P320" s="21">
        <f>+'2016 Hourly Load - RC2016'!P321/'2016 Hourly Load - RC2016'!$C$7</f>
        <v>0.65124879181316775</v>
      </c>
      <c r="Q320" s="21">
        <f>+'2016 Hourly Load - RC2016'!Q321/'2016 Hourly Load - RC2016'!$C$7</f>
        <v>0.6506189979973469</v>
      </c>
      <c r="R320" s="21">
        <f>+'2016 Hourly Load - RC2016'!R321/'2016 Hourly Load - RC2016'!$C$7</f>
        <v>0.6360497677246908</v>
      </c>
      <c r="S320" s="21">
        <f>+'2016 Hourly Load - RC2016'!S321/'2016 Hourly Load - RC2016'!$C$7</f>
        <v>0.62211033126785553</v>
      </c>
      <c r="T320" s="21">
        <f>+'2016 Hourly Load - RC2016'!T321/'2016 Hourly Load - RC2016'!$C$7</f>
        <v>0.63697346532122801</v>
      </c>
      <c r="U320" s="21">
        <f>+'2016 Hourly Load - RC2016'!U321/'2016 Hourly Load - RC2016'!$C$7</f>
        <v>0.61463677798678118</v>
      </c>
      <c r="V320" s="21">
        <f>+'2016 Hourly Load - RC2016'!V321/'2016 Hourly Load - RC2016'!$C$7</f>
        <v>0.57865455797621546</v>
      </c>
      <c r="W320" s="21">
        <f>+'2016 Hourly Load - RC2016'!W321/'2016 Hourly Load - RC2016'!$C$7</f>
        <v>0.53158796680720244</v>
      </c>
      <c r="X320" s="21">
        <f>+'2016 Hourly Load - RC2016'!X321/'2016 Hourly Load - RC2016'!$C$7</f>
        <v>0.47734172613783149</v>
      </c>
      <c r="Y320" s="21">
        <f>+'2016 Hourly Load - RC2016'!Y321/'2016 Hourly Load - RC2016'!$C$7</f>
        <v>0.42620246829317682</v>
      </c>
      <c r="AA320" s="22">
        <f t="shared" si="5"/>
        <v>0.65124879181316775</v>
      </c>
    </row>
    <row r="321" spans="1:27" x14ac:dyDescent="0.2">
      <c r="A321" s="82">
        <v>42681</v>
      </c>
      <c r="B321" s="21">
        <f>+'2016 Hourly Load - RC2016'!B322/'2016 Hourly Load - RC2016'!$C$7</f>
        <v>0.38262073623837267</v>
      </c>
      <c r="C321" s="21">
        <f>+'2016 Hourly Load - RC2016'!C322/'2016 Hourly Load - RC2016'!$C$7</f>
        <v>0.35419604201765731</v>
      </c>
      <c r="D321" s="21">
        <f>+'2016 Hourly Load - RC2016'!D322/'2016 Hourly Load - RC2016'!$C$7</f>
        <v>0.33630989764834462</v>
      </c>
      <c r="E321" s="21">
        <f>+'2016 Hourly Load - RC2016'!E322/'2016 Hourly Load - RC2016'!$C$7</f>
        <v>0.32934017941992705</v>
      </c>
      <c r="F321" s="21">
        <f>+'2016 Hourly Load - RC2016'!F322/'2016 Hourly Load - RC2016'!$C$7</f>
        <v>0.33101962959544934</v>
      </c>
      <c r="G321" s="21">
        <f>+'2016 Hourly Load - RC2016'!G322/'2016 Hourly Load - RC2016'!$C$7</f>
        <v>0.35616939597389607</v>
      </c>
      <c r="H321" s="21">
        <f>+'2016 Hourly Load - RC2016'!H322/'2016 Hourly Load - RC2016'!$C$7</f>
        <v>0.40684680502028209</v>
      </c>
      <c r="I321" s="21">
        <f>+'2016 Hourly Load - RC2016'!I322/'2016 Hourly Load - RC2016'!$C$7</f>
        <v>0.43879834460959422</v>
      </c>
      <c r="J321" s="21">
        <f>+'2016 Hourly Load - RC2016'!J322/'2016 Hourly Load - RC2016'!$C$7</f>
        <v>0.47331104571657789</v>
      </c>
      <c r="K321" s="21">
        <f>+'2016 Hourly Load - RC2016'!K322/'2016 Hourly Load - RC2016'!$C$7</f>
        <v>0.51160250971848686</v>
      </c>
      <c r="L321" s="21">
        <f>+'2016 Hourly Load - RC2016'!L322/'2016 Hourly Load - RC2016'!$C$7</f>
        <v>0.5455274032640377</v>
      </c>
      <c r="M321" s="21">
        <f>+'2016 Hourly Load - RC2016'!M322/'2016 Hourly Load - RC2016'!$C$7</f>
        <v>0.57554757515149924</v>
      </c>
      <c r="N321" s="21">
        <f>+'2016 Hourly Load - RC2016'!N322/'2016 Hourly Load - RC2016'!$C$7</f>
        <v>0.59947974015269223</v>
      </c>
      <c r="O321" s="21">
        <f>+'2016 Hourly Load - RC2016'!O322/'2016 Hourly Load - RC2016'!$C$7</f>
        <v>0.61883540342558696</v>
      </c>
      <c r="P321" s="21">
        <f>+'2016 Hourly Load - RC2016'!P322/'2016 Hourly Load - RC2016'!$C$7</f>
        <v>0.6271066955400344</v>
      </c>
      <c r="Q321" s="21">
        <f>+'2016 Hourly Load - RC2016'!Q322/'2016 Hourly Load - RC2016'!$C$7</f>
        <v>0.62534327285573599</v>
      </c>
      <c r="R321" s="21">
        <f>+'2016 Hourly Load - RC2016'!R322/'2016 Hourly Load - RC2016'!$C$7</f>
        <v>0.60838082608296051</v>
      </c>
      <c r="S321" s="21">
        <f>+'2016 Hourly Load - RC2016'!S322/'2016 Hourly Load - RC2016'!$C$7</f>
        <v>0.59460933464367749</v>
      </c>
      <c r="T321" s="21">
        <f>+'2016 Hourly Load - RC2016'!T322/'2016 Hourly Load - RC2016'!$C$7</f>
        <v>0.60376233810027413</v>
      </c>
      <c r="U321" s="21">
        <f>+'2016 Hourly Load - RC2016'!U322/'2016 Hourly Load - RC2016'!$C$7</f>
        <v>0.57407805624791719</v>
      </c>
      <c r="V321" s="21">
        <f>+'2016 Hourly Load - RC2016'!V322/'2016 Hourly Load - RC2016'!$C$7</f>
        <v>0.54305021425514222</v>
      </c>
      <c r="W321" s="21">
        <f>+'2016 Hourly Load - RC2016'!W322/'2016 Hourly Load - RC2016'!$C$7</f>
        <v>0.50627025541120352</v>
      </c>
      <c r="X321" s="21">
        <f>+'2016 Hourly Load - RC2016'!X322/'2016 Hourly Load - RC2016'!$C$7</f>
        <v>0.46823070893562291</v>
      </c>
      <c r="Y321" s="21">
        <f>+'2016 Hourly Load - RC2016'!Y322/'2016 Hourly Load - RC2016'!$C$7</f>
        <v>0.4278399322143111</v>
      </c>
      <c r="AA321" s="22">
        <f t="shared" si="5"/>
        <v>0.6271066955400344</v>
      </c>
    </row>
    <row r="322" spans="1:27" x14ac:dyDescent="0.2">
      <c r="A322" s="82">
        <v>42682</v>
      </c>
      <c r="B322" s="21">
        <f>+'2016 Hourly Load - RC2016'!B323/'2016 Hourly Load - RC2016'!$C$7</f>
        <v>0.38883470188780517</v>
      </c>
      <c r="C322" s="21">
        <f>+'2016 Hourly Load - RC2016'!C323/'2016 Hourly Load - RC2016'!$C$7</f>
        <v>0.36024206264953773</v>
      </c>
      <c r="D322" s="21">
        <f>+'2016 Hourly Load - RC2016'!D323/'2016 Hourly Load - RC2016'!$C$7</f>
        <v>0.3404665368327624</v>
      </c>
      <c r="E322" s="21">
        <f>+'2016 Hourly Load - RC2016'!E323/'2016 Hourly Load - RC2016'!$C$7</f>
        <v>0.33185935468321048</v>
      </c>
      <c r="F322" s="21">
        <f>+'2016 Hourly Load - RC2016'!F323/'2016 Hourly Load - RC2016'!$C$7</f>
        <v>0.33009593199891207</v>
      </c>
      <c r="G322" s="21">
        <f>+'2016 Hourly Load - RC2016'!G323/'2016 Hourly Load - RC2016'!$C$7</f>
        <v>0.33752749902559831</v>
      </c>
      <c r="H322" s="21">
        <f>+'2016 Hourly Load - RC2016'!H323/'2016 Hourly Load - RC2016'!$C$7</f>
        <v>0.35549761590368711</v>
      </c>
      <c r="I322" s="21">
        <f>+'2016 Hourly Load - RC2016'!I323/'2016 Hourly Load - RC2016'!$C$7</f>
        <v>0.39051415206332751</v>
      </c>
      <c r="J322" s="21">
        <f>+'2016 Hourly Load - RC2016'!J323/'2016 Hourly Load - RC2016'!$C$7</f>
        <v>0.45152017968917585</v>
      </c>
      <c r="K322" s="21">
        <f>+'2016 Hourly Load - RC2016'!K323/'2016 Hourly Load - RC2016'!$C$7</f>
        <v>0.50014026227054698</v>
      </c>
      <c r="L322" s="21">
        <f>+'2016 Hourly Load - RC2016'!L323/'2016 Hourly Load - RC2016'!$C$7</f>
        <v>0.53330940323711284</v>
      </c>
      <c r="M322" s="21">
        <f>+'2016 Hourly Load - RC2016'!M323/'2016 Hourly Load - RC2016'!$C$7</f>
        <v>0.55946683972087297</v>
      </c>
      <c r="N322" s="21">
        <f>+'2016 Hourly Load - RC2016'!N323/'2016 Hourly Load - RC2016'!$C$7</f>
        <v>0.58146763702021531</v>
      </c>
      <c r="O322" s="21">
        <f>+'2016 Hourly Load - RC2016'!O323/'2016 Hourly Load - RC2016'!$C$7</f>
        <v>0.59062064047681206</v>
      </c>
      <c r="P322" s="21">
        <f>+'2016 Hourly Load - RC2016'!P323/'2016 Hourly Load - RC2016'!$C$7</f>
        <v>0.58927708033639414</v>
      </c>
      <c r="Q322" s="21">
        <f>+'2016 Hourly Load - RC2016'!Q323/'2016 Hourly Load - RC2016'!$C$7</f>
        <v>0.57936832430081242</v>
      </c>
      <c r="R322" s="21">
        <f>+'2016 Hourly Load - RC2016'!R323/'2016 Hourly Load - RC2016'!$C$7</f>
        <v>0.5651769703176488</v>
      </c>
      <c r="S322" s="21">
        <f>+'2016 Hourly Load - RC2016'!S323/'2016 Hourly Load - RC2016'!$C$7</f>
        <v>0.56979545830033529</v>
      </c>
      <c r="T322" s="21">
        <f>+'2016 Hourly Load - RC2016'!T323/'2016 Hourly Load - RC2016'!$C$7</f>
        <v>0.57995613186224526</v>
      </c>
      <c r="U322" s="21">
        <f>+'2016 Hourly Load - RC2016'!U323/'2016 Hourly Load - RC2016'!$C$7</f>
        <v>0.55417657166797762</v>
      </c>
      <c r="V322" s="21">
        <f>+'2016 Hourly Load - RC2016'!V323/'2016 Hourly Load - RC2016'!$C$7</f>
        <v>0.5275992726403369</v>
      </c>
      <c r="W322" s="21">
        <f>+'2016 Hourly Load - RC2016'!W323/'2016 Hourly Load - RC2016'!$C$7</f>
        <v>0.4961515681036815</v>
      </c>
      <c r="X322" s="21">
        <f>+'2016 Hourly Load - RC2016'!X323/'2016 Hourly Load - RC2016'!$C$7</f>
        <v>0.46239461957568284</v>
      </c>
      <c r="Y322" s="21">
        <f>+'2016 Hourly Load - RC2016'!Y323/'2016 Hourly Load - RC2016'!$C$7</f>
        <v>0.42296952670529636</v>
      </c>
      <c r="AA322" s="22">
        <f t="shared" si="5"/>
        <v>0.59062064047681206</v>
      </c>
    </row>
    <row r="323" spans="1:27" x14ac:dyDescent="0.2">
      <c r="A323" s="82">
        <v>42683</v>
      </c>
      <c r="B323" s="21">
        <f>+'2016 Hourly Load - RC2016'!B324/'2016 Hourly Load - RC2016'!$C$7</f>
        <v>0.38891867439658129</v>
      </c>
      <c r="C323" s="21">
        <f>+'2016 Hourly Load - RC2016'!C324/'2016 Hourly Load - RC2016'!$C$7</f>
        <v>0.36011610388637355</v>
      </c>
      <c r="D323" s="21">
        <f>+'2016 Hourly Load - RC2016'!D324/'2016 Hourly Load - RC2016'!$C$7</f>
        <v>0.34315365711359808</v>
      </c>
      <c r="E323" s="21">
        <f>+'2016 Hourly Load - RC2016'!E324/'2016 Hourly Load - RC2016'!$C$7</f>
        <v>0.33425257118332979</v>
      </c>
      <c r="F323" s="21">
        <f>+'2016 Hourly Load - RC2016'!F324/'2016 Hourly Load - RC2016'!$C$7</f>
        <v>0.33059976705156879</v>
      </c>
      <c r="G323" s="21">
        <f>+'2016 Hourly Load - RC2016'!G324/'2016 Hourly Load - RC2016'!$C$7</f>
        <v>0.33572209008691184</v>
      </c>
      <c r="H323" s="21">
        <f>+'2016 Hourly Load - RC2016'!H324/'2016 Hourly Load - RC2016'!$C$7</f>
        <v>0.34827598014894118</v>
      </c>
      <c r="I323" s="21">
        <f>+'2016 Hourly Load - RC2016'!I324/'2016 Hourly Load - RC2016'!$C$7</f>
        <v>0.37455937539586548</v>
      </c>
      <c r="J323" s="21">
        <f>+'2016 Hourly Load - RC2016'!J324/'2016 Hourly Load - RC2016'!$C$7</f>
        <v>0.42456500437204253</v>
      </c>
      <c r="K323" s="21">
        <f>+'2016 Hourly Load - RC2016'!K324/'2016 Hourly Load - RC2016'!$C$7</f>
        <v>0.46310838590027981</v>
      </c>
      <c r="L323" s="21">
        <f>+'2016 Hourly Load - RC2016'!L324/'2016 Hourly Load - RC2016'!$C$7</f>
        <v>0.48460534814696554</v>
      </c>
      <c r="M323" s="21">
        <f>+'2016 Hourly Load - RC2016'!M324/'2016 Hourly Load - RC2016'!$C$7</f>
        <v>0.49720122446338294</v>
      </c>
      <c r="N323" s="21">
        <f>+'2016 Hourly Load - RC2016'!N324/'2016 Hourly Load - RC2016'!$C$7</f>
        <v>0.49875471587574111</v>
      </c>
      <c r="O323" s="21">
        <f>+'2016 Hourly Load - RC2016'!O324/'2016 Hourly Load - RC2016'!$C$7</f>
        <v>0.49249876397192038</v>
      </c>
      <c r="P323" s="21">
        <f>+'2016 Hourly Load - RC2016'!P324/'2016 Hourly Load - RC2016'!$C$7</f>
        <v>0.48599089454177147</v>
      </c>
      <c r="Q323" s="21">
        <f>+'2016 Hourly Load - RC2016'!Q324/'2016 Hourly Load - RC2016'!$C$7</f>
        <v>0.4757042622166972</v>
      </c>
      <c r="R323" s="21">
        <f>+'2016 Hourly Load - RC2016'!R324/'2016 Hourly Load - RC2016'!$C$7</f>
        <v>0.47335303197096595</v>
      </c>
      <c r="S323" s="21">
        <f>+'2016 Hourly Load - RC2016'!S324/'2016 Hourly Load - RC2016'!$C$7</f>
        <v>0.49678136191950234</v>
      </c>
      <c r="T323" s="21">
        <f>+'2016 Hourly Load - RC2016'!T324/'2016 Hourly Load - RC2016'!$C$7</f>
        <v>0.51727065406087469</v>
      </c>
      <c r="U323" s="21">
        <f>+'2016 Hourly Load - RC2016'!U324/'2016 Hourly Load - RC2016'!$C$7</f>
        <v>0.50232354749872599</v>
      </c>
      <c r="V323" s="21">
        <f>+'2016 Hourly Load - RC2016'!V324/'2016 Hourly Load - RC2016'!$C$7</f>
        <v>0.48023877769060747</v>
      </c>
      <c r="W323" s="21">
        <f>+'2016 Hourly Load - RC2016'!W324/'2016 Hourly Load - RC2016'!$C$7</f>
        <v>0.44807730682935509</v>
      </c>
      <c r="X323" s="21">
        <f>+'2016 Hourly Load - RC2016'!X324/'2016 Hourly Load - RC2016'!$C$7</f>
        <v>0.41381652324869972</v>
      </c>
      <c r="Y323" s="21">
        <f>+'2016 Hourly Load - RC2016'!Y324/'2016 Hourly Load - RC2016'!$C$7</f>
        <v>0.37292191147473119</v>
      </c>
      <c r="AA323" s="22">
        <f t="shared" si="5"/>
        <v>0.51727065406087469</v>
      </c>
    </row>
    <row r="324" spans="1:27" x14ac:dyDescent="0.2">
      <c r="A324" s="82">
        <v>42684</v>
      </c>
      <c r="B324" s="21">
        <f>+'2016 Hourly Load - RC2016'!B325/'2016 Hourly Load - RC2016'!$C$7</f>
        <v>0.3400466742888818</v>
      </c>
      <c r="C324" s="21">
        <f>+'2016 Hourly Load - RC2016'!C325/'2016 Hourly Load - RC2016'!$C$7</f>
        <v>0.32174066737568852</v>
      </c>
      <c r="D324" s="21">
        <f>+'2016 Hourly Load - RC2016'!D325/'2016 Hourly Load - RC2016'!$C$7</f>
        <v>0.31195787010327103</v>
      </c>
      <c r="E324" s="21">
        <f>+'2016 Hourly Load - RC2016'!E325/'2016 Hourly Load - RC2016'!$C$7</f>
        <v>0.30784321717324131</v>
      </c>
      <c r="F324" s="21">
        <f>+'2016 Hourly Load - RC2016'!F325/'2016 Hourly Load - RC2016'!$C$7</f>
        <v>0.31292355395419635</v>
      </c>
      <c r="G324" s="21">
        <f>+'2016 Hourly Load - RC2016'!G325/'2016 Hourly Load - RC2016'!$C$7</f>
        <v>0.33526024128864318</v>
      </c>
      <c r="H324" s="21">
        <f>+'2016 Hourly Load - RC2016'!H325/'2016 Hourly Load - RC2016'!$C$7</f>
        <v>0.38908661941413353</v>
      </c>
      <c r="I324" s="21">
        <f>+'2016 Hourly Load - RC2016'!I325/'2016 Hourly Load - RC2016'!$C$7</f>
        <v>0.43136677758290798</v>
      </c>
      <c r="J324" s="21">
        <f>+'2016 Hourly Load - RC2016'!J325/'2016 Hourly Load - RC2016'!$C$7</f>
        <v>0.45030257831192216</v>
      </c>
      <c r="K324" s="21">
        <f>+'2016 Hourly Load - RC2016'!K325/'2016 Hourly Load - RC2016'!$C$7</f>
        <v>0.47326905946218983</v>
      </c>
      <c r="L324" s="21">
        <f>+'2016 Hourly Load - RC2016'!L325/'2016 Hourly Load - RC2016'!$C$7</f>
        <v>0.49081931379639809</v>
      </c>
      <c r="M324" s="21">
        <f>+'2016 Hourly Load - RC2016'!M325/'2016 Hourly Load - RC2016'!$C$7</f>
        <v>0.5062282691568154</v>
      </c>
      <c r="N324" s="21">
        <f>+'2016 Hourly Load - RC2016'!N325/'2016 Hourly Load - RC2016'!$C$7</f>
        <v>0.51743859907842693</v>
      </c>
      <c r="O324" s="21">
        <f>+'2016 Hourly Load - RC2016'!O325/'2016 Hourly Load - RC2016'!$C$7</f>
        <v>0.52726338260523242</v>
      </c>
      <c r="P324" s="21">
        <f>+'2016 Hourly Load - RC2016'!P325/'2016 Hourly Load - RC2016'!$C$7</f>
        <v>0.53209180185985916</v>
      </c>
      <c r="Q324" s="21">
        <f>+'2016 Hourly Load - RC2016'!Q325/'2016 Hourly Load - RC2016'!$C$7</f>
        <v>0.53595453726356046</v>
      </c>
      <c r="R324" s="21">
        <f>+'2016 Hourly Load - RC2016'!R325/'2016 Hourly Load - RC2016'!$C$7</f>
        <v>0.53158796680720244</v>
      </c>
      <c r="S324" s="21">
        <f>+'2016 Hourly Load - RC2016'!S325/'2016 Hourly Load - RC2016'!$C$7</f>
        <v>0.53851569878123207</v>
      </c>
      <c r="T324" s="21">
        <f>+'2016 Hourly Load - RC2016'!T325/'2016 Hourly Load - RC2016'!$C$7</f>
        <v>0.56416930021233547</v>
      </c>
      <c r="U324" s="21">
        <f>+'2016 Hourly Load - RC2016'!U325/'2016 Hourly Load - RC2016'!$C$7</f>
        <v>0.54548541700964959</v>
      </c>
      <c r="V324" s="21">
        <f>+'2016 Hourly Load - RC2016'!V325/'2016 Hourly Load - RC2016'!$C$7</f>
        <v>0.51622099770117325</v>
      </c>
      <c r="W324" s="21">
        <f>+'2016 Hourly Load - RC2016'!W325/'2016 Hourly Load - RC2016'!$C$7</f>
        <v>0.47608213850618974</v>
      </c>
      <c r="X324" s="21">
        <f>+'2016 Hourly Load - RC2016'!X325/'2016 Hourly Load - RC2016'!$C$7</f>
        <v>0.43350807655669893</v>
      </c>
      <c r="Y324" s="21">
        <f>+'2016 Hourly Load - RC2016'!Y325/'2016 Hourly Load - RC2016'!$C$7</f>
        <v>0.38837285308953656</v>
      </c>
      <c r="AA324" s="22">
        <f t="shared" si="5"/>
        <v>0.56416930021233547</v>
      </c>
    </row>
    <row r="325" spans="1:27" x14ac:dyDescent="0.2">
      <c r="A325" s="82">
        <v>42685</v>
      </c>
      <c r="B325" s="21">
        <f>+'2016 Hourly Load - RC2016'!B326/'2016 Hourly Load - RC2016'!$C$7</f>
        <v>0.34781413135067257</v>
      </c>
      <c r="C325" s="21">
        <f>+'2016 Hourly Load - RC2016'!C326/'2016 Hourly Load - RC2016'!$C$7</f>
        <v>0.32404991136703171</v>
      </c>
      <c r="D325" s="21">
        <f>+'2016 Hourly Load - RC2016'!D326/'2016 Hourly Load - RC2016'!$C$7</f>
        <v>0.31116013126989789</v>
      </c>
      <c r="E325" s="21">
        <f>+'2016 Hourly Load - RC2016'!E326/'2016 Hourly Load - RC2016'!$C$7</f>
        <v>0.30637369826965927</v>
      </c>
      <c r="F325" s="21">
        <f>+'2016 Hourly Load - RC2016'!F326/'2016 Hourly Load - RC2016'!$C$7</f>
        <v>0.30977458487509196</v>
      </c>
      <c r="G325" s="21">
        <f>+'2016 Hourly Load - RC2016'!G326/'2016 Hourly Load - RC2016'!$C$7</f>
        <v>0.32887833062165839</v>
      </c>
      <c r="H325" s="21">
        <f>+'2016 Hourly Load - RC2016'!H326/'2016 Hourly Load - RC2016'!$C$7</f>
        <v>0.36666595957091064</v>
      </c>
      <c r="I325" s="21">
        <f>+'2016 Hourly Load - RC2016'!I326/'2016 Hourly Load - RC2016'!$C$7</f>
        <v>0.40516735484475974</v>
      </c>
      <c r="J325" s="21">
        <f>+'2016 Hourly Load - RC2016'!J326/'2016 Hourly Load - RC2016'!$C$7</f>
        <v>0.43884033086398228</v>
      </c>
      <c r="K325" s="21">
        <f>+'2016 Hourly Load - RC2016'!K326/'2016 Hourly Load - RC2016'!$C$7</f>
        <v>0.46865057147950351</v>
      </c>
      <c r="L325" s="21">
        <f>+'2016 Hourly Load - RC2016'!L326/'2016 Hourly Load - RC2016'!$C$7</f>
        <v>0.49090328630517421</v>
      </c>
      <c r="M325" s="21">
        <f>+'2016 Hourly Load - RC2016'!M326/'2016 Hourly Load - RC2016'!$C$7</f>
        <v>0.50685806297263636</v>
      </c>
      <c r="N325" s="21">
        <f>+'2016 Hourly Load - RC2016'!N326/'2016 Hourly Load - RC2016'!$C$7</f>
        <v>0.52159523826284471</v>
      </c>
      <c r="O325" s="21">
        <f>+'2016 Hourly Load - RC2016'!O326/'2016 Hourly Load - RC2016'!$C$7</f>
        <v>0.53519878468457549</v>
      </c>
      <c r="P325" s="21">
        <f>+'2016 Hourly Load - RC2016'!P326/'2016 Hourly Load - RC2016'!$C$7</f>
        <v>0.54153870909717228</v>
      </c>
      <c r="Q325" s="21">
        <f>+'2016 Hourly Load - RC2016'!Q326/'2016 Hourly Load - RC2016'!$C$7</f>
        <v>0.54737479845711223</v>
      </c>
      <c r="R325" s="21">
        <f>+'2016 Hourly Load - RC2016'!R326/'2016 Hourly Load - RC2016'!$C$7</f>
        <v>0.54229446167615725</v>
      </c>
      <c r="S325" s="21">
        <f>+'2016 Hourly Load - RC2016'!S326/'2016 Hourly Load - RC2016'!$C$7</f>
        <v>0.54502356821138098</v>
      </c>
      <c r="T325" s="21">
        <f>+'2016 Hourly Load - RC2016'!T326/'2016 Hourly Load - RC2016'!$C$7</f>
        <v>0.56975347204594717</v>
      </c>
      <c r="U325" s="21">
        <f>+'2016 Hourly Load - RC2016'!U326/'2016 Hourly Load - RC2016'!$C$7</f>
        <v>0.55241314898367921</v>
      </c>
      <c r="V325" s="21">
        <f>+'2016 Hourly Load - RC2016'!V326/'2016 Hourly Load - RC2016'!$C$7</f>
        <v>0.52310674342081476</v>
      </c>
      <c r="W325" s="21">
        <f>+'2016 Hourly Load - RC2016'!W326/'2016 Hourly Load - RC2016'!$C$7</f>
        <v>0.48317781549777156</v>
      </c>
      <c r="X325" s="21">
        <f>+'2016 Hourly Load - RC2016'!X326/'2016 Hourly Load - RC2016'!$C$7</f>
        <v>0.43821053704816149</v>
      </c>
      <c r="Y325" s="21">
        <f>+'2016 Hourly Load - RC2016'!Y326/'2016 Hourly Load - RC2016'!$C$7</f>
        <v>0.38900264690535741</v>
      </c>
      <c r="AA325" s="22">
        <f t="shared" si="5"/>
        <v>0.56975347204594717</v>
      </c>
    </row>
    <row r="326" spans="1:27" x14ac:dyDescent="0.2">
      <c r="A326" s="82">
        <v>42686</v>
      </c>
      <c r="B326" s="21">
        <f>+'2016 Hourly Load - RC2016'!B327/'2016 Hourly Load - RC2016'!$C$7</f>
        <v>0.34718433753485167</v>
      </c>
      <c r="C326" s="21">
        <f>+'2016 Hourly Load - RC2016'!C327/'2016 Hourly Load - RC2016'!$C$7</f>
        <v>0.32283230998977802</v>
      </c>
      <c r="D326" s="21">
        <f>+'2016 Hourly Load - RC2016'!D327/'2016 Hourly Load - RC2016'!$C$7</f>
        <v>0.31162198006816655</v>
      </c>
      <c r="E326" s="21">
        <f>+'2016 Hourly Load - RC2016'!E327/'2016 Hourly Load - RC2016'!$C$7</f>
        <v>0.30687753332231599</v>
      </c>
      <c r="F326" s="21">
        <f>+'2016 Hourly Load - RC2016'!F327/'2016 Hourly Load - RC2016'!$C$7</f>
        <v>0.31267163642786799</v>
      </c>
      <c r="G326" s="21">
        <f>+'2016 Hourly Load - RC2016'!G327/'2016 Hourly Load - RC2016'!$C$7</f>
        <v>0.3396268117450012</v>
      </c>
      <c r="H326" s="21">
        <f>+'2016 Hourly Load - RC2016'!H327/'2016 Hourly Load - RC2016'!$C$7</f>
        <v>0.39429291495825275</v>
      </c>
      <c r="I326" s="21">
        <f>+'2016 Hourly Load - RC2016'!I327/'2016 Hourly Load - RC2016'!$C$7</f>
        <v>0.42536274320541567</v>
      </c>
      <c r="J326" s="21">
        <f>+'2016 Hourly Load - RC2016'!J327/'2016 Hourly Load - RC2016'!$C$7</f>
        <v>0.44685970545210141</v>
      </c>
      <c r="K326" s="21">
        <f>+'2016 Hourly Load - RC2016'!K327/'2016 Hourly Load - RC2016'!$C$7</f>
        <v>0.47423474331311516</v>
      </c>
      <c r="L326" s="21">
        <f>+'2016 Hourly Load - RC2016'!L327/'2016 Hourly Load - RC2016'!$C$7</f>
        <v>0.50211361622678574</v>
      </c>
      <c r="M326" s="21">
        <f>+'2016 Hourly Load - RC2016'!M327/'2016 Hourly Load - RC2016'!$C$7</f>
        <v>0.52688550631573994</v>
      </c>
      <c r="N326" s="21">
        <f>+'2016 Hourly Load - RC2016'!N327/'2016 Hourly Load - RC2016'!$C$7</f>
        <v>0.54859239983436592</v>
      </c>
      <c r="O326" s="21">
        <f>+'2016 Hourly Load - RC2016'!O327/'2016 Hourly Load - RC2016'!$C$7</f>
        <v>0.57076114215126061</v>
      </c>
      <c r="P326" s="21">
        <f>+'2016 Hourly Load - RC2016'!P327/'2016 Hourly Load - RC2016'!$C$7</f>
        <v>0.58562427620463309</v>
      </c>
      <c r="Q326" s="21">
        <f>+'2016 Hourly Load - RC2016'!Q327/'2016 Hourly Load - RC2016'!$C$7</f>
        <v>0.59095653051191654</v>
      </c>
      <c r="R326" s="21">
        <f>+'2016 Hourly Load - RC2016'!R327/'2016 Hourly Load - RC2016'!$C$7</f>
        <v>0.58293715592379736</v>
      </c>
      <c r="S326" s="21">
        <f>+'2016 Hourly Load - RC2016'!S327/'2016 Hourly Load - RC2016'!$C$7</f>
        <v>0.57747894285334977</v>
      </c>
      <c r="T326" s="21">
        <f>+'2016 Hourly Load - RC2016'!T327/'2016 Hourly Load - RC2016'!$C$7</f>
        <v>0.59775830372278183</v>
      </c>
      <c r="U326" s="21">
        <f>+'2016 Hourly Load - RC2016'!U327/'2016 Hourly Load - RC2016'!$C$7</f>
        <v>0.57768887412529013</v>
      </c>
      <c r="V326" s="21">
        <f>+'2016 Hourly Load - RC2016'!V327/'2016 Hourly Load - RC2016'!$C$7</f>
        <v>0.54724883969394811</v>
      </c>
      <c r="W326" s="21">
        <f>+'2016 Hourly Load - RC2016'!W327/'2016 Hourly Load - RC2016'!$C$7</f>
        <v>0.50710998049896461</v>
      </c>
      <c r="X326" s="21">
        <f>+'2016 Hourly Load - RC2016'!X327/'2016 Hourly Load - RC2016'!$C$7</f>
        <v>0.45911969173341427</v>
      </c>
      <c r="Y326" s="21">
        <f>+'2016 Hourly Load - RC2016'!Y327/'2016 Hourly Load - RC2016'!$C$7</f>
        <v>0.40886214523090886</v>
      </c>
      <c r="AA326" s="22">
        <f t="shared" si="5"/>
        <v>0.59775830372278183</v>
      </c>
    </row>
    <row r="327" spans="1:27" x14ac:dyDescent="0.2">
      <c r="A327" s="82">
        <v>42687</v>
      </c>
      <c r="B327" s="21">
        <f>+'2016 Hourly Load - RC2016'!B328/'2016 Hourly Load - RC2016'!$C$7</f>
        <v>0.36775760218500014</v>
      </c>
      <c r="C327" s="21">
        <f>+'2016 Hourly Load - RC2016'!C328/'2016 Hourly Load - RC2016'!$C$7</f>
        <v>0.34311167085921002</v>
      </c>
      <c r="D327" s="21">
        <f>+'2016 Hourly Load - RC2016'!D328/'2016 Hourly Load - RC2016'!$C$7</f>
        <v>0.32803860553389724</v>
      </c>
      <c r="E327" s="21">
        <f>+'2016 Hourly Load - RC2016'!E328/'2016 Hourly Load - RC2016'!$C$7</f>
        <v>0.32337813129682275</v>
      </c>
      <c r="F327" s="21">
        <f>+'2016 Hourly Load - RC2016'!F328/'2016 Hourly Load - RC2016'!$C$7</f>
        <v>0.32711490793735992</v>
      </c>
      <c r="G327" s="21">
        <f>+'2016 Hourly Load - RC2016'!G328/'2016 Hourly Load - RC2016'!$C$7</f>
        <v>0.35327234442112004</v>
      </c>
      <c r="H327" s="21">
        <f>+'2016 Hourly Load - RC2016'!H328/'2016 Hourly Load - RC2016'!$C$7</f>
        <v>0.40617502495007313</v>
      </c>
      <c r="I327" s="21">
        <f>+'2016 Hourly Load - RC2016'!I328/'2016 Hourly Load - RC2016'!$C$7</f>
        <v>0.43867238584643004</v>
      </c>
      <c r="J327" s="21">
        <f>+'2016 Hourly Load - RC2016'!J328/'2016 Hourly Load - RC2016'!$C$7</f>
        <v>0.46747495635663788</v>
      </c>
      <c r="K327" s="21">
        <f>+'2016 Hourly Load - RC2016'!K328/'2016 Hourly Load - RC2016'!$C$7</f>
        <v>0.50345717636720355</v>
      </c>
      <c r="L327" s="21">
        <f>+'2016 Hourly Load - RC2016'!L328/'2016 Hourly Load - RC2016'!$C$7</f>
        <v>0.53536672970212762</v>
      </c>
      <c r="M327" s="21">
        <f>+'2016 Hourly Load - RC2016'!M328/'2016 Hourly Load - RC2016'!$C$7</f>
        <v>0.55883704590505212</v>
      </c>
      <c r="N327" s="21">
        <f>+'2016 Hourly Load - RC2016'!N328/'2016 Hourly Load - RC2016'!$C$7</f>
        <v>0.58159359578337955</v>
      </c>
      <c r="O327" s="21">
        <f>+'2016 Hourly Load - RC2016'!O328/'2016 Hourly Load - RC2016'!$C$7</f>
        <v>0.60157905287209512</v>
      </c>
      <c r="P327" s="21">
        <f>+'2016 Hourly Load - RC2016'!P328/'2016 Hourly Load - RC2016'!$C$7</f>
        <v>0.61048013880236351</v>
      </c>
      <c r="Q327" s="21">
        <f>+'2016 Hourly Load - RC2016'!Q328/'2016 Hourly Load - RC2016'!$C$7</f>
        <v>0.61169774017961709</v>
      </c>
      <c r="R327" s="21">
        <f>+'2016 Hourly Load - RC2016'!R328/'2016 Hourly Load - RC2016'!$C$7</f>
        <v>0.6006133690211698</v>
      </c>
      <c r="S327" s="21">
        <f>+'2016 Hourly Load - RC2016'!S328/'2016 Hourly Load - RC2016'!$C$7</f>
        <v>0.59452536213490137</v>
      </c>
      <c r="T327" s="21">
        <f>+'2016 Hourly Load - RC2016'!T328/'2016 Hourly Load - RC2016'!$C$7</f>
        <v>0.61186568519716933</v>
      </c>
      <c r="U327" s="21">
        <f>+'2016 Hourly Load - RC2016'!U328/'2016 Hourly Load - RC2016'!$C$7</f>
        <v>0.59146036556457315</v>
      </c>
      <c r="V327" s="21">
        <f>+'2016 Hourly Load - RC2016'!V328/'2016 Hourly Load - RC2016'!$C$7</f>
        <v>0.56001266102791769</v>
      </c>
      <c r="W327" s="21">
        <f>+'2016 Hourly Load - RC2016'!W328/'2016 Hourly Load - RC2016'!$C$7</f>
        <v>0.51769051660475529</v>
      </c>
      <c r="X327" s="21">
        <f>+'2016 Hourly Load - RC2016'!X328/'2016 Hourly Load - RC2016'!$C$7</f>
        <v>0.46634132748816032</v>
      </c>
      <c r="Y327" s="21">
        <f>+'2016 Hourly Load - RC2016'!Y328/'2016 Hourly Load - RC2016'!$C$7</f>
        <v>0.41688151981902799</v>
      </c>
      <c r="AA327" s="22">
        <f t="shared" si="5"/>
        <v>0.61186568519716933</v>
      </c>
    </row>
    <row r="328" spans="1:27" x14ac:dyDescent="0.2">
      <c r="A328" s="82">
        <v>42688</v>
      </c>
      <c r="B328" s="21">
        <f>+'2016 Hourly Load - RC2016'!B329/'2016 Hourly Load - RC2016'!$C$7</f>
        <v>0.37476930666780578</v>
      </c>
      <c r="C328" s="21">
        <f>+'2016 Hourly Load - RC2016'!C329/'2016 Hourly Load - RC2016'!$C$7</f>
        <v>0.34676447499097113</v>
      </c>
      <c r="D328" s="21">
        <f>+'2016 Hourly Load - RC2016'!D329/'2016 Hourly Load - RC2016'!$C$7</f>
        <v>0.33127154712177764</v>
      </c>
      <c r="E328" s="21">
        <f>+'2016 Hourly Load - RC2016'!E329/'2016 Hourly Load - RC2016'!$C$7</f>
        <v>0.3231682000248825</v>
      </c>
      <c r="F328" s="21">
        <f>+'2016 Hourly Load - RC2016'!F329/'2016 Hourly Load - RC2016'!$C$7</f>
        <v>0.32509956772673315</v>
      </c>
      <c r="G328" s="21">
        <f>+'2016 Hourly Load - RC2016'!G329/'2016 Hourly Load - RC2016'!$C$7</f>
        <v>0.34882180145598596</v>
      </c>
      <c r="H328" s="21">
        <f>+'2016 Hourly Load - RC2016'!H329/'2016 Hourly Load - RC2016'!$C$7</f>
        <v>0.40164050947616292</v>
      </c>
      <c r="I328" s="21">
        <f>+'2016 Hourly Load - RC2016'!I329/'2016 Hourly Load - RC2016'!$C$7</f>
        <v>0.43552341676732576</v>
      </c>
      <c r="J328" s="21">
        <f>+'2016 Hourly Load - RC2016'!J329/'2016 Hourly Load - RC2016'!$C$7</f>
        <v>0.46482982233019021</v>
      </c>
      <c r="K328" s="21">
        <f>+'2016 Hourly Load - RC2016'!K329/'2016 Hourly Load - RC2016'!$C$7</f>
        <v>0.49602560934051732</v>
      </c>
      <c r="L328" s="21">
        <f>+'2016 Hourly Load - RC2016'!L329/'2016 Hourly Load - RC2016'!$C$7</f>
        <v>0.52314872967520276</v>
      </c>
      <c r="M328" s="21">
        <f>+'2016 Hourly Load - RC2016'!M329/'2016 Hourly Load - RC2016'!$C$7</f>
        <v>0.54099288779012744</v>
      </c>
      <c r="N328" s="21">
        <f>+'2016 Hourly Load - RC2016'!N329/'2016 Hourly Load - RC2016'!$C$7</f>
        <v>0.55770341703657456</v>
      </c>
      <c r="O328" s="21">
        <f>+'2016 Hourly Load - RC2016'!O329/'2016 Hourly Load - RC2016'!$C$7</f>
        <v>0.56983744455472329</v>
      </c>
      <c r="P328" s="21">
        <f>+'2016 Hourly Load - RC2016'!P329/'2016 Hourly Load - RC2016'!$C$7</f>
        <v>0.57693312154630505</v>
      </c>
      <c r="Q328" s="21">
        <f>+'2016 Hourly Load - RC2016'!Q329/'2016 Hourly Load - RC2016'!$C$7</f>
        <v>0.57684914903752893</v>
      </c>
      <c r="R328" s="21">
        <f>+'2016 Hourly Load - RC2016'!R329/'2016 Hourly Load - RC2016'!$C$7</f>
        <v>0.56446320399305183</v>
      </c>
      <c r="S328" s="21">
        <f>+'2016 Hourly Load - RC2016'!S329/'2016 Hourly Load - RC2016'!$C$7</f>
        <v>0.5604745098261863</v>
      </c>
      <c r="T328" s="21">
        <f>+'2016 Hourly Load - RC2016'!T329/'2016 Hourly Load - RC2016'!$C$7</f>
        <v>0.57365819370403659</v>
      </c>
      <c r="U328" s="21">
        <f>+'2016 Hourly Load - RC2016'!U329/'2016 Hourly Load - RC2016'!$C$7</f>
        <v>0.5498100012116196</v>
      </c>
      <c r="V328" s="21">
        <f>+'2016 Hourly Load - RC2016'!V329/'2016 Hourly Load - RC2016'!$C$7</f>
        <v>0.52193112829794908</v>
      </c>
      <c r="W328" s="21">
        <f>+'2016 Hourly Load - RC2016'!W329/'2016 Hourly Load - RC2016'!$C$7</f>
        <v>0.48733445468218933</v>
      </c>
      <c r="X328" s="21">
        <f>+'2016 Hourly Load - RC2016'!X329/'2016 Hourly Load - RC2016'!$C$7</f>
        <v>0.45265380855765341</v>
      </c>
      <c r="Y328" s="21">
        <f>+'2016 Hourly Load - RC2016'!Y329/'2016 Hourly Load - RC2016'!$C$7</f>
        <v>0.41322871568726693</v>
      </c>
      <c r="AA328" s="22">
        <f t="shared" si="5"/>
        <v>0.57693312154630505</v>
      </c>
    </row>
    <row r="329" spans="1:27" x14ac:dyDescent="0.2">
      <c r="A329" s="82">
        <v>42689</v>
      </c>
      <c r="B329" s="21">
        <f>+'2016 Hourly Load - RC2016'!B330/'2016 Hourly Load - RC2016'!$C$7</f>
        <v>0.37745642694864151</v>
      </c>
      <c r="C329" s="21">
        <f>+'2016 Hourly Load - RC2016'!C330/'2016 Hourly Load - RC2016'!$C$7</f>
        <v>0.35129899046488139</v>
      </c>
      <c r="D329" s="21">
        <f>+'2016 Hourly Load - RC2016'!D330/'2016 Hourly Load - RC2016'!$C$7</f>
        <v>0.33647784266589686</v>
      </c>
      <c r="E329" s="21">
        <f>+'2016 Hourly Load - RC2016'!E330/'2016 Hourly Load - RC2016'!$C$7</f>
        <v>0.32841648182338973</v>
      </c>
      <c r="F329" s="21">
        <f>+'2016 Hourly Load - RC2016'!F330/'2016 Hourly Load - RC2016'!$C$7</f>
        <v>0.32770271549879276</v>
      </c>
      <c r="G329" s="21">
        <f>+'2016 Hourly Load - RC2016'!G330/'2016 Hourly Load - RC2016'!$C$7</f>
        <v>0.33614195263079244</v>
      </c>
      <c r="H329" s="21">
        <f>+'2016 Hourly Load - RC2016'!H330/'2016 Hourly Load - RC2016'!$C$7</f>
        <v>0.35658925851777662</v>
      </c>
      <c r="I329" s="21">
        <f>+'2016 Hourly Load - RC2016'!I330/'2016 Hourly Load - RC2016'!$C$7</f>
        <v>0.38858278436147686</v>
      </c>
      <c r="J329" s="21">
        <f>+'2016 Hourly Load - RC2016'!J330/'2016 Hourly Load - RC2016'!$C$7</f>
        <v>0.43795861952183313</v>
      </c>
      <c r="K329" s="21">
        <f>+'2016 Hourly Load - RC2016'!K330/'2016 Hourly Load - RC2016'!$C$7</f>
        <v>0.47902117631335378</v>
      </c>
      <c r="L329" s="21">
        <f>+'2016 Hourly Load - RC2016'!L330/'2016 Hourly Load - RC2016'!$C$7</f>
        <v>0.50559847534099456</v>
      </c>
      <c r="M329" s="21">
        <f>+'2016 Hourly Load - RC2016'!M330/'2016 Hourly Load - RC2016'!$C$7</f>
        <v>0.52583584995603849</v>
      </c>
      <c r="N329" s="21">
        <f>+'2016 Hourly Load - RC2016'!N330/'2016 Hourly Load - RC2016'!$C$7</f>
        <v>0.53922946510582903</v>
      </c>
      <c r="O329" s="21">
        <f>+'2016 Hourly Load - RC2016'!O330/'2016 Hourly Load - RC2016'!$C$7</f>
        <v>0.55094363008009717</v>
      </c>
      <c r="P329" s="21">
        <f>+'2016 Hourly Load - RC2016'!P330/'2016 Hourly Load - RC2016'!$C$7</f>
        <v>0.55526821428206719</v>
      </c>
      <c r="Q329" s="21">
        <f>+'2016 Hourly Load - RC2016'!Q330/'2016 Hourly Load - RC2016'!$C$7</f>
        <v>0.55283301152755981</v>
      </c>
      <c r="R329" s="21">
        <f>+'2016 Hourly Load - RC2016'!R330/'2016 Hourly Load - RC2016'!$C$7</f>
        <v>0.54221048916738113</v>
      </c>
      <c r="S329" s="21">
        <f>+'2016 Hourly Load - RC2016'!S330/'2016 Hourly Load - RC2016'!$C$7</f>
        <v>0.54006919019359023</v>
      </c>
      <c r="T329" s="21">
        <f>+'2016 Hourly Load - RC2016'!T330/'2016 Hourly Load - RC2016'!$C$7</f>
        <v>0.55531020053645519</v>
      </c>
      <c r="U329" s="21">
        <f>+'2016 Hourly Load - RC2016'!U330/'2016 Hourly Load - RC2016'!$C$7</f>
        <v>0.53175591182475468</v>
      </c>
      <c r="V329" s="21">
        <f>+'2016 Hourly Load - RC2016'!V330/'2016 Hourly Load - RC2016'!$C$7</f>
        <v>0.5062282691568154</v>
      </c>
      <c r="W329" s="21">
        <f>+'2016 Hourly Load - RC2016'!W330/'2016 Hourly Load - RC2016'!$C$7</f>
        <v>0.47826542373436876</v>
      </c>
      <c r="X329" s="21">
        <f>+'2016 Hourly Load - RC2016'!X330/'2016 Hourly Load - RC2016'!$C$7</f>
        <v>0.44858114188201176</v>
      </c>
      <c r="Y329" s="21">
        <f>+'2016 Hourly Load - RC2016'!Y330/'2016 Hourly Load - RC2016'!$C$7</f>
        <v>0.41562193218738624</v>
      </c>
      <c r="AA329" s="22">
        <f t="shared" si="5"/>
        <v>0.55531020053645519</v>
      </c>
    </row>
    <row r="330" spans="1:27" x14ac:dyDescent="0.2">
      <c r="A330" s="82">
        <v>42690</v>
      </c>
      <c r="B330" s="21">
        <f>+'2016 Hourly Load - RC2016'!B331/'2016 Hourly Load - RC2016'!$C$7</f>
        <v>0.38148710736989505</v>
      </c>
      <c r="C330" s="21">
        <f>+'2016 Hourly Load - RC2016'!C331/'2016 Hourly Load - RC2016'!$C$7</f>
        <v>0.35864658498279151</v>
      </c>
      <c r="D330" s="21">
        <f>+'2016 Hourly Load - RC2016'!D331/'2016 Hourly Load - RC2016'!$C$7</f>
        <v>0.34374146467503092</v>
      </c>
      <c r="E330" s="21">
        <f>+'2016 Hourly Load - RC2016'!E331/'2016 Hourly Load - RC2016'!$C$7</f>
        <v>0.33542818630619542</v>
      </c>
      <c r="F330" s="21">
        <f>+'2016 Hourly Load - RC2016'!F331/'2016 Hourly Load - RC2016'!$C$7</f>
        <v>0.33295099729729999</v>
      </c>
      <c r="G330" s="21">
        <f>+'2016 Hourly Load - RC2016'!G331/'2016 Hourly Load - RC2016'!$C$7</f>
        <v>0.33971078425377732</v>
      </c>
      <c r="H330" s="21">
        <f>+'2016 Hourly Load - RC2016'!H331/'2016 Hourly Load - RC2016'!$C$7</f>
        <v>0.35197077053509029</v>
      </c>
      <c r="I330" s="21">
        <f>+'2016 Hourly Load - RC2016'!I331/'2016 Hourly Load - RC2016'!$C$7</f>
        <v>0.37871601458028326</v>
      </c>
      <c r="J330" s="21">
        <f>+'2016 Hourly Load - RC2016'!J331/'2016 Hourly Load - RC2016'!$C$7</f>
        <v>0.43955409718857924</v>
      </c>
      <c r="K330" s="21">
        <f>+'2016 Hourly Load - RC2016'!K331/'2016 Hourly Load - RC2016'!$C$7</f>
        <v>0.49434615916499497</v>
      </c>
      <c r="L330" s="21">
        <f>+'2016 Hourly Load - RC2016'!L331/'2016 Hourly Load - RC2016'!$C$7</f>
        <v>0.53360330701782921</v>
      </c>
      <c r="M330" s="21">
        <f>+'2016 Hourly Load - RC2016'!M331/'2016 Hourly Load - RC2016'!$C$7</f>
        <v>0.5621539600017087</v>
      </c>
      <c r="N330" s="21">
        <f>+'2016 Hourly Load - RC2016'!N331/'2016 Hourly Load - RC2016'!$C$7</f>
        <v>0.58596016623973757</v>
      </c>
      <c r="O330" s="21">
        <f>+'2016 Hourly Load - RC2016'!O331/'2016 Hourly Load - RC2016'!$C$7</f>
        <v>0.60086528654749816</v>
      </c>
      <c r="P330" s="21">
        <f>+'2016 Hourly Load - RC2016'!P331/'2016 Hourly Load - RC2016'!$C$7</f>
        <v>0.60716322470570683</v>
      </c>
      <c r="Q330" s="21">
        <f>+'2016 Hourly Load - RC2016'!Q331/'2016 Hourly Load - RC2016'!$C$7</f>
        <v>0.60678534841621434</v>
      </c>
      <c r="R330" s="21">
        <f>+'2016 Hourly Load - RC2016'!R331/'2016 Hourly Load - RC2016'!$C$7</f>
        <v>0.59494522467878197</v>
      </c>
      <c r="S330" s="21">
        <f>+'2016 Hourly Load - RC2016'!S331/'2016 Hourly Load - RC2016'!$C$7</f>
        <v>0.59271995319621495</v>
      </c>
      <c r="T330" s="21">
        <f>+'2016 Hourly Load - RC2016'!T331/'2016 Hourly Load - RC2016'!$C$7</f>
        <v>0.61094198760063201</v>
      </c>
      <c r="U330" s="21">
        <f>+'2016 Hourly Load - RC2016'!U331/'2016 Hourly Load - RC2016'!$C$7</f>
        <v>0.59099851676630455</v>
      </c>
      <c r="V330" s="21">
        <f>+'2016 Hourly Load - RC2016'!V331/'2016 Hourly Load - RC2016'!$C$7</f>
        <v>0.56055848233496242</v>
      </c>
      <c r="W330" s="21">
        <f>+'2016 Hourly Load - RC2016'!W331/'2016 Hourly Load - RC2016'!$C$7</f>
        <v>0.52440831730684456</v>
      </c>
      <c r="X330" s="21">
        <f>+'2016 Hourly Load - RC2016'!X331/'2016 Hourly Load - RC2016'!$C$7</f>
        <v>0.48573897701544311</v>
      </c>
      <c r="Y330" s="21">
        <f>+'2016 Hourly Load - RC2016'!Y331/'2016 Hourly Load - RC2016'!$C$7</f>
        <v>0.44148546489042995</v>
      </c>
      <c r="AA330" s="22">
        <f t="shared" si="5"/>
        <v>0.61094198760063201</v>
      </c>
    </row>
    <row r="331" spans="1:27" x14ac:dyDescent="0.2">
      <c r="A331" s="82">
        <v>42691</v>
      </c>
      <c r="B331" s="21">
        <f>+'2016 Hourly Load - RC2016'!B332/'2016 Hourly Load - RC2016'!$C$7</f>
        <v>0.40445358852016278</v>
      </c>
      <c r="C331" s="21">
        <f>+'2016 Hourly Load - RC2016'!C332/'2016 Hourly Load - RC2016'!$C$7</f>
        <v>0.38186498365938759</v>
      </c>
      <c r="D331" s="21">
        <f>+'2016 Hourly Load - RC2016'!D332/'2016 Hourly Load - RC2016'!$C$7</f>
        <v>0.36897520356225383</v>
      </c>
      <c r="E331" s="21">
        <f>+'2016 Hourly Load - RC2016'!E332/'2016 Hourly Load - RC2016'!$C$7</f>
        <v>0.36334904547425401</v>
      </c>
      <c r="F331" s="21">
        <f>+'2016 Hourly Load - RC2016'!F332/'2016 Hourly Load - RC2016'!$C$7</f>
        <v>0.37065465373777606</v>
      </c>
      <c r="G331" s="21">
        <f>+'2016 Hourly Load - RC2016'!G332/'2016 Hourly Load - RC2016'!$C$7</f>
        <v>0.40012900431819282</v>
      </c>
      <c r="H331" s="21">
        <f>+'2016 Hourly Load - RC2016'!H332/'2016 Hourly Load - RC2016'!$C$7</f>
        <v>0.4540813412068474</v>
      </c>
      <c r="I331" s="21">
        <f>+'2016 Hourly Load - RC2016'!I332/'2016 Hourly Load - RC2016'!$C$7</f>
        <v>0.48573897701544311</v>
      </c>
      <c r="J331" s="21">
        <f>+'2016 Hourly Load - RC2016'!J332/'2016 Hourly Load - RC2016'!$C$7</f>
        <v>0.52251893585938192</v>
      </c>
      <c r="K331" s="21">
        <f>+'2016 Hourly Load - RC2016'!K332/'2016 Hourly Load - RC2016'!$C$7</f>
        <v>0.57164285349340982</v>
      </c>
      <c r="L331" s="21">
        <f>+'2016 Hourly Load - RC2016'!L332/'2016 Hourly Load - RC2016'!$C$7</f>
        <v>0.61803766459221388</v>
      </c>
      <c r="M331" s="21">
        <f>+'2016 Hourly Load - RC2016'!M332/'2016 Hourly Load - RC2016'!$C$7</f>
        <v>0.65305420075185427</v>
      </c>
      <c r="N331" s="21">
        <f>+'2016 Hourly Load - RC2016'!N332/'2016 Hourly Load - RC2016'!$C$7</f>
        <v>0.67799403585836071</v>
      </c>
      <c r="O331" s="21">
        <f>+'2016 Hourly Load - RC2016'!O332/'2016 Hourly Load - RC2016'!$C$7</f>
        <v>0.69168155478886761</v>
      </c>
      <c r="P331" s="21">
        <f>+'2016 Hourly Load - RC2016'!P332/'2016 Hourly Load - RC2016'!$C$7</f>
        <v>0.69348696372755403</v>
      </c>
      <c r="Q331" s="21">
        <f>+'2016 Hourly Load - RC2016'!Q332/'2016 Hourly Load - RC2016'!$C$7</f>
        <v>0.68760888811322607</v>
      </c>
      <c r="R331" s="21">
        <f>+'2016 Hourly Load - RC2016'!R332/'2016 Hourly Load - RC2016'!$C$7</f>
        <v>0.67518095681436086</v>
      </c>
      <c r="S331" s="21">
        <f>+'2016 Hourly Load - RC2016'!S332/'2016 Hourly Load - RC2016'!$C$7</f>
        <v>0.67555883310385334</v>
      </c>
      <c r="T331" s="21">
        <f>+'2016 Hourly Load - RC2016'!T332/'2016 Hourly Load - RC2016'!$C$7</f>
        <v>0.68811272316588268</v>
      </c>
      <c r="U331" s="21">
        <f>+'2016 Hourly Load - RC2016'!U332/'2016 Hourly Load - RC2016'!$C$7</f>
        <v>0.66203925919089868</v>
      </c>
      <c r="V331" s="21">
        <f>+'2016 Hourly Load - RC2016'!V332/'2016 Hourly Load - RC2016'!$C$7</f>
        <v>0.62315998762755698</v>
      </c>
      <c r="W331" s="21">
        <f>+'2016 Hourly Load - RC2016'!W332/'2016 Hourly Load - RC2016'!$C$7</f>
        <v>0.5723986060723949</v>
      </c>
      <c r="X331" s="21">
        <f>+'2016 Hourly Load - RC2016'!X332/'2016 Hourly Load - RC2016'!$C$7</f>
        <v>0.52058756815753127</v>
      </c>
      <c r="Y331" s="21">
        <f>+'2016 Hourly Load - RC2016'!Y332/'2016 Hourly Load - RC2016'!$C$7</f>
        <v>0.46386413847926489</v>
      </c>
      <c r="AA331" s="22">
        <f t="shared" si="5"/>
        <v>0.69348696372755403</v>
      </c>
    </row>
    <row r="332" spans="1:27" x14ac:dyDescent="0.2">
      <c r="A332" s="82">
        <v>42692</v>
      </c>
      <c r="B332" s="21">
        <f>+'2016 Hourly Load - RC2016'!B333/'2016 Hourly Load - RC2016'!$C$7</f>
        <v>0.41914877755598312</v>
      </c>
      <c r="C332" s="21">
        <f>+'2016 Hourly Load - RC2016'!C333/'2016 Hourly Load - RC2016'!$C$7</f>
        <v>0.39017826202822303</v>
      </c>
      <c r="D332" s="21">
        <f>+'2016 Hourly Load - RC2016'!D333/'2016 Hourly Load - RC2016'!$C$7</f>
        <v>0.37015081868511934</v>
      </c>
      <c r="E332" s="21">
        <f>+'2016 Hourly Load - RC2016'!E333/'2016 Hourly Load - RC2016'!$C$7</f>
        <v>0.35982220010565713</v>
      </c>
      <c r="F332" s="21">
        <f>+'2016 Hourly Load - RC2016'!F333/'2016 Hourly Load - RC2016'!$C$7</f>
        <v>0.36234137536894062</v>
      </c>
      <c r="G332" s="21">
        <f>+'2016 Hourly Load - RC2016'!G333/'2016 Hourly Load - RC2016'!$C$7</f>
        <v>0.38539182902798447</v>
      </c>
      <c r="H332" s="21">
        <f>+'2016 Hourly Load - RC2016'!H333/'2016 Hourly Load - RC2016'!$C$7</f>
        <v>0.44203128619747467</v>
      </c>
      <c r="I332" s="21">
        <f>+'2016 Hourly Load - RC2016'!I333/'2016 Hourly Load - RC2016'!$C$7</f>
        <v>0.47423474331311516</v>
      </c>
      <c r="J332" s="21">
        <f>+'2016 Hourly Load - RC2016'!J333/'2016 Hourly Load - RC2016'!$C$7</f>
        <v>0.5002242347793231</v>
      </c>
      <c r="K332" s="21">
        <f>+'2016 Hourly Load - RC2016'!K333/'2016 Hourly Load - RC2016'!$C$7</f>
        <v>0.52932070907024731</v>
      </c>
      <c r="L332" s="21">
        <f>+'2016 Hourly Load - RC2016'!L333/'2016 Hourly Load - RC2016'!$C$7</f>
        <v>0.54876034485191816</v>
      </c>
      <c r="M332" s="21">
        <f>+'2016 Hourly Load - RC2016'!M333/'2016 Hourly Load - RC2016'!$C$7</f>
        <v>0.55241314898367921</v>
      </c>
      <c r="N332" s="21">
        <f>+'2016 Hourly Load - RC2016'!N333/'2016 Hourly Load - RC2016'!$C$7</f>
        <v>0.54309220050953033</v>
      </c>
      <c r="O332" s="21">
        <f>+'2016 Hourly Load - RC2016'!O333/'2016 Hourly Load - RC2016'!$C$7</f>
        <v>0.53293152694762025</v>
      </c>
      <c r="P332" s="21">
        <f>+'2016 Hourly Load - RC2016'!P333/'2016 Hourly Load - RC2016'!$C$7</f>
        <v>0.51924400801711346</v>
      </c>
      <c r="Q332" s="21">
        <f>+'2016 Hourly Load - RC2016'!Q333/'2016 Hourly Load - RC2016'!$C$7</f>
        <v>0.50555648908660655</v>
      </c>
      <c r="R332" s="21">
        <f>+'2016 Hourly Load - RC2016'!R333/'2016 Hourly Load - RC2016'!$C$7</f>
        <v>0.5061862829024274</v>
      </c>
      <c r="S332" s="21">
        <f>+'2016 Hourly Load - RC2016'!S333/'2016 Hourly Load - RC2016'!$C$7</f>
        <v>0.53347734825466508</v>
      </c>
      <c r="T332" s="21">
        <f>+'2016 Hourly Load - RC2016'!T333/'2016 Hourly Load - RC2016'!$C$7</f>
        <v>0.5608943723700669</v>
      </c>
      <c r="U332" s="21">
        <f>+'2016 Hourly Load - RC2016'!U333/'2016 Hourly Load - RC2016'!$C$7</f>
        <v>0.55237116272929121</v>
      </c>
      <c r="V332" s="21">
        <f>+'2016 Hourly Load - RC2016'!V333/'2016 Hourly Load - RC2016'!$C$7</f>
        <v>0.53154598055281432</v>
      </c>
      <c r="W332" s="21">
        <f>+'2016 Hourly Load - RC2016'!W333/'2016 Hourly Load - RC2016'!$C$7</f>
        <v>0.49925855092839777</v>
      </c>
      <c r="X332" s="21">
        <f>+'2016 Hourly Load - RC2016'!X333/'2016 Hourly Load - RC2016'!$C$7</f>
        <v>0.45626462643502635</v>
      </c>
      <c r="Y332" s="21">
        <f>+'2016 Hourly Load - RC2016'!Y333/'2016 Hourly Load - RC2016'!$C$7</f>
        <v>0.41541200091544594</v>
      </c>
      <c r="AA332" s="22">
        <f t="shared" ref="AA332:AA375" si="6">MAX(B332:Y332)</f>
        <v>0.5608943723700669</v>
      </c>
    </row>
    <row r="333" spans="1:27" x14ac:dyDescent="0.2">
      <c r="A333" s="82">
        <v>42693</v>
      </c>
      <c r="B333" s="21">
        <f>+'2016 Hourly Load - RC2016'!B334/'2016 Hourly Load - RC2016'!$C$7</f>
        <v>0.38627354037013373</v>
      </c>
      <c r="C333" s="21">
        <f>+'2016 Hourly Load - RC2016'!C334/'2016 Hourly Load - RC2016'!$C$7</f>
        <v>0.37317382900105955</v>
      </c>
      <c r="D333" s="21">
        <f>+'2016 Hourly Load - RC2016'!D334/'2016 Hourly Load - RC2016'!$C$7</f>
        <v>0.36784157469377626</v>
      </c>
      <c r="E333" s="21">
        <f>+'2016 Hourly Load - RC2016'!E334/'2016 Hourly Load - RC2016'!$C$7</f>
        <v>0.36859732727276129</v>
      </c>
      <c r="F333" s="21">
        <f>+'2016 Hourly Load - RC2016'!F334/'2016 Hourly Load - RC2016'!$C$7</f>
        <v>0.38106724482601451</v>
      </c>
      <c r="G333" s="21">
        <f>+'2016 Hourly Load - RC2016'!G334/'2016 Hourly Load - RC2016'!$C$7</f>
        <v>0.41826706621383392</v>
      </c>
      <c r="H333" s="21">
        <f>+'2016 Hourly Load - RC2016'!H334/'2016 Hourly Load - RC2016'!$C$7</f>
        <v>0.49060938252445779</v>
      </c>
      <c r="I333" s="21">
        <f>+'2016 Hourly Load - RC2016'!I334/'2016 Hourly Load - RC2016'!$C$7</f>
        <v>0.5220151008067252</v>
      </c>
      <c r="J333" s="21">
        <f>+'2016 Hourly Load - RC2016'!J334/'2016 Hourly Load - RC2016'!$C$7</f>
        <v>0.53465296337753065</v>
      </c>
      <c r="K333" s="21">
        <f>+'2016 Hourly Load - RC2016'!K334/'2016 Hourly Load - RC2016'!$C$7</f>
        <v>0.5407829565181872</v>
      </c>
      <c r="L333" s="21">
        <f>+'2016 Hourly Load - RC2016'!L334/'2016 Hourly Load - RC2016'!$C$7</f>
        <v>0.53746604242153062</v>
      </c>
      <c r="M333" s="21">
        <f>+'2016 Hourly Load - RC2016'!M334/'2016 Hourly Load - RC2016'!$C$7</f>
        <v>0.52470222108756093</v>
      </c>
      <c r="N333" s="21">
        <f>+'2016 Hourly Load - RC2016'!N334/'2016 Hourly Load - RC2016'!$C$7</f>
        <v>0.5092092932183675</v>
      </c>
      <c r="O333" s="21">
        <f>+'2016 Hourly Load - RC2016'!O334/'2016 Hourly Load - RC2016'!$C$7</f>
        <v>0.49766307326165155</v>
      </c>
      <c r="P333" s="21">
        <f>+'2016 Hourly Load - RC2016'!P334/'2016 Hourly Load - RC2016'!$C$7</f>
        <v>0.48859404231383108</v>
      </c>
      <c r="Q333" s="21">
        <f>+'2016 Hourly Load - RC2016'!Q334/'2016 Hourly Load - RC2016'!$C$7</f>
        <v>0.48519315570839838</v>
      </c>
      <c r="R333" s="21">
        <f>+'2016 Hourly Load - RC2016'!R334/'2016 Hourly Load - RC2016'!$C$7</f>
        <v>0.49090328630517421</v>
      </c>
      <c r="S333" s="21">
        <f>+'2016 Hourly Load - RC2016'!S334/'2016 Hourly Load - RC2016'!$C$7</f>
        <v>0.52356859221908336</v>
      </c>
      <c r="T333" s="21">
        <f>+'2016 Hourly Load - RC2016'!T334/'2016 Hourly Load - RC2016'!$C$7</f>
        <v>0.55610793936982839</v>
      </c>
      <c r="U333" s="21">
        <f>+'2016 Hourly Load - RC2016'!U334/'2016 Hourly Load - RC2016'!$C$7</f>
        <v>0.55090164382570916</v>
      </c>
      <c r="V333" s="21">
        <f>+'2016 Hourly Load - RC2016'!V334/'2016 Hourly Load - RC2016'!$C$7</f>
        <v>0.53482090839508289</v>
      </c>
      <c r="W333" s="21">
        <f>+'2016 Hourly Load - RC2016'!W334/'2016 Hourly Load - RC2016'!$C$7</f>
        <v>0.50324724509526331</v>
      </c>
      <c r="X333" s="21">
        <f>+'2016 Hourly Load - RC2016'!X334/'2016 Hourly Load - RC2016'!$C$7</f>
        <v>0.46231064706690672</v>
      </c>
      <c r="Y333" s="21">
        <f>+'2016 Hourly Load - RC2016'!Y334/'2016 Hourly Load - RC2016'!$C$7</f>
        <v>0.42011446140690845</v>
      </c>
      <c r="AA333" s="22">
        <f t="shared" si="6"/>
        <v>0.55610793936982839</v>
      </c>
    </row>
    <row r="334" spans="1:27" x14ac:dyDescent="0.2">
      <c r="A334" s="82">
        <v>42694</v>
      </c>
      <c r="B334" s="21">
        <f>+'2016 Hourly Load - RC2016'!B335/'2016 Hourly Load - RC2016'!$C$7</f>
        <v>0.38959045446679025</v>
      </c>
      <c r="C334" s="21">
        <f>+'2016 Hourly Load - RC2016'!C335/'2016 Hourly Load - RC2016'!$C$7</f>
        <v>0.37426547161514906</v>
      </c>
      <c r="D334" s="21">
        <f>+'2016 Hourly Load - RC2016'!D335/'2016 Hourly Load - RC2016'!$C$7</f>
        <v>0.37048670872022382</v>
      </c>
      <c r="E334" s="21">
        <f>+'2016 Hourly Load - RC2016'!E335/'2016 Hourly Load - RC2016'!$C$7</f>
        <v>0.37208218638697005</v>
      </c>
      <c r="F334" s="21">
        <f>+'2016 Hourly Load - RC2016'!F335/'2016 Hourly Load - RC2016'!$C$7</f>
        <v>0.38513991150165616</v>
      </c>
      <c r="G334" s="21">
        <f>+'2016 Hourly Load - RC2016'!G335/'2016 Hourly Load - RC2016'!$C$7</f>
        <v>0.42187788409120686</v>
      </c>
      <c r="H334" s="21">
        <f>+'2016 Hourly Load - RC2016'!H335/'2016 Hourly Load - RC2016'!$C$7</f>
        <v>0.48657870210320425</v>
      </c>
      <c r="I334" s="21">
        <f>+'2016 Hourly Load - RC2016'!I335/'2016 Hourly Load - RC2016'!$C$7</f>
        <v>0.51252620731502407</v>
      </c>
      <c r="J334" s="21">
        <f>+'2016 Hourly Load - RC2016'!J335/'2016 Hourly Load - RC2016'!$C$7</f>
        <v>0.506606145446308</v>
      </c>
      <c r="K334" s="21">
        <f>+'2016 Hourly Load - RC2016'!K335/'2016 Hourly Load - RC2016'!$C$7</f>
        <v>0.50652217293753188</v>
      </c>
      <c r="L334" s="21">
        <f>+'2016 Hourly Load - RC2016'!L335/'2016 Hourly Load - RC2016'!$C$7</f>
        <v>0.50433888770935287</v>
      </c>
      <c r="M334" s="21">
        <f>+'2016 Hourly Load - RC2016'!M335/'2016 Hourly Load - RC2016'!$C$7</f>
        <v>0.50165176742851714</v>
      </c>
      <c r="N334" s="21">
        <f>+'2016 Hourly Load - RC2016'!N335/'2016 Hourly Load - RC2016'!$C$7</f>
        <v>0.49741115573532324</v>
      </c>
      <c r="O334" s="21">
        <f>+'2016 Hourly Load - RC2016'!O335/'2016 Hourly Load - RC2016'!$C$7</f>
        <v>0.49308657153335322</v>
      </c>
      <c r="P334" s="21">
        <f>+'2016 Hourly Load - RC2016'!P335/'2016 Hourly Load - RC2016'!$C$7</f>
        <v>0.48603288079615953</v>
      </c>
      <c r="Q334" s="21">
        <f>+'2016 Hourly Load - RC2016'!Q335/'2016 Hourly Load - RC2016'!$C$7</f>
        <v>0.48259000793633877</v>
      </c>
      <c r="R334" s="21">
        <f>+'2016 Hourly Load - RC2016'!R335/'2016 Hourly Load - RC2016'!$C$7</f>
        <v>0.48414349934869688</v>
      </c>
      <c r="S334" s="21">
        <f>+'2016 Hourly Load - RC2016'!S335/'2016 Hourly Load - RC2016'!$C$7</f>
        <v>0.5143736025080986</v>
      </c>
      <c r="T334" s="21">
        <f>+'2016 Hourly Load - RC2016'!T335/'2016 Hourly Load - RC2016'!$C$7</f>
        <v>0.54712288093078387</v>
      </c>
      <c r="U334" s="21">
        <f>+'2016 Hourly Load - RC2016'!U335/'2016 Hourly Load - RC2016'!$C$7</f>
        <v>0.54221048916738113</v>
      </c>
      <c r="V334" s="21">
        <f>+'2016 Hourly Load - RC2016'!V335/'2016 Hourly Load - RC2016'!$C$7</f>
        <v>0.52419838603490432</v>
      </c>
      <c r="W334" s="21">
        <f>+'2016 Hourly Load - RC2016'!W335/'2016 Hourly Load - RC2016'!$C$7</f>
        <v>0.49329650280529352</v>
      </c>
      <c r="X334" s="21">
        <f>+'2016 Hourly Load - RC2016'!X335/'2016 Hourly Load - RC2016'!$C$7</f>
        <v>0.45328360237347426</v>
      </c>
      <c r="Y334" s="21">
        <f>+'2016 Hourly Load - RC2016'!Y335/'2016 Hourly Load - RC2016'!$C$7</f>
        <v>0.41100344420469981</v>
      </c>
      <c r="AA334" s="22">
        <f t="shared" si="6"/>
        <v>0.54712288093078387</v>
      </c>
    </row>
    <row r="335" spans="1:27" x14ac:dyDescent="0.2">
      <c r="A335" s="82">
        <v>42695</v>
      </c>
      <c r="B335" s="21">
        <f>+'2016 Hourly Load - RC2016'!B336/'2016 Hourly Load - RC2016'!$C$7</f>
        <v>0.37791827574691012</v>
      </c>
      <c r="C335" s="21">
        <f>+'2016 Hourly Load - RC2016'!C336/'2016 Hourly Load - RC2016'!$C$7</f>
        <v>0.3573450110967617</v>
      </c>
      <c r="D335" s="21">
        <f>+'2016 Hourly Load - RC2016'!D336/'2016 Hourly Load - RC2016'!$C$7</f>
        <v>0.35020734785079188</v>
      </c>
      <c r="E335" s="21">
        <f>+'2016 Hourly Load - RC2016'!E336/'2016 Hourly Load - RC2016'!$C$7</f>
        <v>0.34592474990320993</v>
      </c>
      <c r="F335" s="21">
        <f>+'2016 Hourly Load - RC2016'!F336/'2016 Hourly Load - RC2016'!$C$7</f>
        <v>0.35197077053509029</v>
      </c>
      <c r="G335" s="21">
        <f>+'2016 Hourly Load - RC2016'!G336/'2016 Hourly Load - RC2016'!$C$7</f>
        <v>0.39085004209843199</v>
      </c>
      <c r="H335" s="21">
        <f>+'2016 Hourly Load - RC2016'!H336/'2016 Hourly Load - RC2016'!$C$7</f>
        <v>0.44463443396953428</v>
      </c>
      <c r="I335" s="21">
        <f>+'2016 Hourly Load - RC2016'!I336/'2016 Hourly Load - RC2016'!$C$7</f>
        <v>0.47545234469036884</v>
      </c>
      <c r="J335" s="21">
        <f>+'2016 Hourly Load - RC2016'!J336/'2016 Hourly Load - RC2016'!$C$7</f>
        <v>0.48620082581371177</v>
      </c>
      <c r="K335" s="21">
        <f>+'2016 Hourly Load - RC2016'!K336/'2016 Hourly Load - RC2016'!$C$7</f>
        <v>0.49657143064756204</v>
      </c>
      <c r="L335" s="21">
        <f>+'2016 Hourly Load - RC2016'!L336/'2016 Hourly Load - RC2016'!$C$7</f>
        <v>0.50526258530589008</v>
      </c>
      <c r="M335" s="21">
        <f>+'2016 Hourly Load - RC2016'!M336/'2016 Hourly Load - RC2016'!$C$7</f>
        <v>0.50723593926212884</v>
      </c>
      <c r="N335" s="21">
        <f>+'2016 Hourly Load - RC2016'!N336/'2016 Hourly Load - RC2016'!$C$7</f>
        <v>0.50018224852493509</v>
      </c>
      <c r="O335" s="21">
        <f>+'2016 Hourly Load - RC2016'!O336/'2016 Hourly Load - RC2016'!$C$7</f>
        <v>0.49522787050714417</v>
      </c>
      <c r="P335" s="21">
        <f>+'2016 Hourly Load - RC2016'!P336/'2016 Hourly Load - RC2016'!$C$7</f>
        <v>0.48918184987526386</v>
      </c>
      <c r="Q335" s="21">
        <f>+'2016 Hourly Load - RC2016'!Q336/'2016 Hourly Load - RC2016'!$C$7</f>
        <v>0.48368165055042828</v>
      </c>
      <c r="R335" s="21">
        <f>+'2016 Hourly Load - RC2016'!R336/'2016 Hourly Load - RC2016'!$C$7</f>
        <v>0.48691459213830873</v>
      </c>
      <c r="S335" s="21">
        <f>+'2016 Hourly Load - RC2016'!S336/'2016 Hourly Load - RC2016'!$C$7</f>
        <v>0.51109867466583014</v>
      </c>
      <c r="T335" s="21">
        <f>+'2016 Hourly Load - RC2016'!T336/'2016 Hourly Load - RC2016'!$C$7</f>
        <v>0.52617173999114297</v>
      </c>
      <c r="U335" s="21">
        <f>+'2016 Hourly Load - RC2016'!U336/'2016 Hourly Load - RC2016'!$C$7</f>
        <v>0.51269415233257631</v>
      </c>
      <c r="V335" s="21">
        <f>+'2016 Hourly Load - RC2016'!V336/'2016 Hourly Load - RC2016'!$C$7</f>
        <v>0.49464006294571139</v>
      </c>
      <c r="W335" s="21">
        <f>+'2016 Hourly Load - RC2016'!W336/'2016 Hourly Load - RC2016'!$C$7</f>
        <v>0.46957426907604077</v>
      </c>
      <c r="X335" s="21">
        <f>+'2016 Hourly Load - RC2016'!X336/'2016 Hourly Load - RC2016'!$C$7</f>
        <v>0.4402258772587882</v>
      </c>
      <c r="Y335" s="21">
        <f>+'2016 Hourly Load - RC2016'!Y336/'2016 Hourly Load - RC2016'!$C$7</f>
        <v>0.40621701120446119</v>
      </c>
      <c r="AA335" s="22">
        <f t="shared" si="6"/>
        <v>0.52617173999114297</v>
      </c>
    </row>
    <row r="336" spans="1:27" x14ac:dyDescent="0.2">
      <c r="A336" s="82">
        <v>42696</v>
      </c>
      <c r="B336" s="21">
        <f>+'2016 Hourly Load - RC2016'!B337/'2016 Hourly Load - RC2016'!$C$7</f>
        <v>0.37300588398350731</v>
      </c>
      <c r="C336" s="21">
        <f>+'2016 Hourly Load - RC2016'!C337/'2016 Hourly Load - RC2016'!$C$7</f>
        <v>0.35155090799120975</v>
      </c>
      <c r="D336" s="21">
        <f>+'2016 Hourly Load - RC2016'!D337/'2016 Hourly Load - RC2016'!$C$7</f>
        <v>0.33958482549061314</v>
      </c>
      <c r="E336" s="21">
        <f>+'2016 Hourly Load - RC2016'!E337/'2016 Hourly Load - RC2016'!$C$7</f>
        <v>0.3353442137974193</v>
      </c>
      <c r="F336" s="21">
        <f>+'2016 Hourly Load - RC2016'!F337/'2016 Hourly Load - RC2016'!$C$7</f>
        <v>0.33689770520977741</v>
      </c>
      <c r="G336" s="21">
        <f>+'2016 Hourly Load - RC2016'!G337/'2016 Hourly Load - RC2016'!$C$7</f>
        <v>0.34659652997341889</v>
      </c>
      <c r="H336" s="21">
        <f>+'2016 Hourly Load - RC2016'!H337/'2016 Hourly Load - RC2016'!$C$7</f>
        <v>0.36893321730786577</v>
      </c>
      <c r="I336" s="21">
        <f>+'2016 Hourly Load - RC2016'!I337/'2016 Hourly Load - RC2016'!$C$7</f>
        <v>0.39891140294093913</v>
      </c>
      <c r="J336" s="21">
        <f>+'2016 Hourly Load - RC2016'!J337/'2016 Hourly Load - RC2016'!$C$7</f>
        <v>0.44908497693466848</v>
      </c>
      <c r="K336" s="21">
        <f>+'2016 Hourly Load - RC2016'!K337/'2016 Hourly Load - RC2016'!$C$7</f>
        <v>0.49254075022630844</v>
      </c>
      <c r="L336" s="21">
        <f>+'2016 Hourly Load - RC2016'!L337/'2016 Hourly Load - RC2016'!$C$7</f>
        <v>0.51743859907842693</v>
      </c>
      <c r="M336" s="21">
        <f>+'2016 Hourly Load - RC2016'!M337/'2016 Hourly Load - RC2016'!$C$7</f>
        <v>0.53083221422821736</v>
      </c>
      <c r="N336" s="21">
        <f>+'2016 Hourly Load - RC2016'!N337/'2016 Hourly Load - RC2016'!$C$7</f>
        <v>0.53154598055281432</v>
      </c>
      <c r="O336" s="21">
        <f>+'2016 Hourly Load - RC2016'!O337/'2016 Hourly Load - RC2016'!$C$7</f>
        <v>0.53070625546505323</v>
      </c>
      <c r="P336" s="21">
        <f>+'2016 Hourly Load - RC2016'!P337/'2016 Hourly Load - RC2016'!$C$7</f>
        <v>0.52650763002624734</v>
      </c>
      <c r="Q336" s="21">
        <f>+'2016 Hourly Load - RC2016'!Q337/'2016 Hourly Load - RC2016'!$C$7</f>
        <v>0.51932798052588947</v>
      </c>
      <c r="R336" s="21">
        <f>+'2016 Hourly Load - RC2016'!R337/'2016 Hourly Load - RC2016'!$C$7</f>
        <v>0.51802640663985966</v>
      </c>
      <c r="S336" s="21">
        <f>+'2016 Hourly Load - RC2016'!S337/'2016 Hourly Load - RC2016'!$C$7</f>
        <v>0.53851569878123207</v>
      </c>
      <c r="T336" s="21">
        <f>+'2016 Hourly Load - RC2016'!T337/'2016 Hourly Load - RC2016'!$C$7</f>
        <v>0.55426054417675374</v>
      </c>
      <c r="U336" s="21">
        <f>+'2016 Hourly Load - RC2016'!U337/'2016 Hourly Load - RC2016'!$C$7</f>
        <v>0.54368000807096317</v>
      </c>
      <c r="V336" s="21">
        <f>+'2016 Hourly Load - RC2016'!V337/'2016 Hourly Load - RC2016'!$C$7</f>
        <v>0.52818708020176974</v>
      </c>
      <c r="W336" s="21">
        <f>+'2016 Hourly Load - RC2016'!W337/'2016 Hourly Load - RC2016'!$C$7</f>
        <v>0.50509464028833784</v>
      </c>
      <c r="X336" s="21">
        <f>+'2016 Hourly Load - RC2016'!X337/'2016 Hourly Load - RC2016'!$C$7</f>
        <v>0.47872727253263742</v>
      </c>
      <c r="Y336" s="21">
        <f>+'2016 Hourly Load - RC2016'!Y337/'2016 Hourly Load - RC2016'!$C$7</f>
        <v>0.44249313499574333</v>
      </c>
      <c r="AA336" s="22">
        <f t="shared" si="6"/>
        <v>0.55426054417675374</v>
      </c>
    </row>
    <row r="337" spans="1:27" x14ac:dyDescent="0.2">
      <c r="A337" s="82">
        <v>42697</v>
      </c>
      <c r="B337" s="21">
        <f>+'2016 Hourly Load - RC2016'!B338/'2016 Hourly Load - RC2016'!$C$7</f>
        <v>0.40764454385365517</v>
      </c>
      <c r="C337" s="21">
        <f>+'2016 Hourly Load - RC2016'!C338/'2016 Hourly Load - RC2016'!$C$7</f>
        <v>0.38492998022971586</v>
      </c>
      <c r="D337" s="21">
        <f>+'2016 Hourly Load - RC2016'!D338/'2016 Hourly Load - RC2016'!$C$7</f>
        <v>0.36712780836917924</v>
      </c>
      <c r="E337" s="21">
        <f>+'2016 Hourly Load - RC2016'!E338/'2016 Hourly Load - RC2016'!$C$7</f>
        <v>0.35696713480726916</v>
      </c>
      <c r="F337" s="21">
        <f>+'2016 Hourly Load - RC2016'!F338/'2016 Hourly Load - RC2016'!$C$7</f>
        <v>0.35507775335980657</v>
      </c>
      <c r="G337" s="21">
        <f>+'2016 Hourly Load - RC2016'!G338/'2016 Hourly Load - RC2016'!$C$7</f>
        <v>0.361165760246075</v>
      </c>
      <c r="H337" s="21">
        <f>+'2016 Hourly Load - RC2016'!H338/'2016 Hourly Load - RC2016'!$C$7</f>
        <v>0.37392958158004458</v>
      </c>
      <c r="I337" s="21">
        <f>+'2016 Hourly Load - RC2016'!I338/'2016 Hourly Load - RC2016'!$C$7</f>
        <v>0.40306804212535691</v>
      </c>
      <c r="J337" s="21">
        <f>+'2016 Hourly Load - RC2016'!J338/'2016 Hourly Load - RC2016'!$C$7</f>
        <v>0.46957426907604077</v>
      </c>
      <c r="K337" s="21">
        <f>+'2016 Hourly Load - RC2016'!K338/'2016 Hourly Load - RC2016'!$C$7</f>
        <v>0.53494686715824713</v>
      </c>
      <c r="L337" s="21">
        <f>+'2016 Hourly Load - RC2016'!L338/'2016 Hourly Load - RC2016'!$C$7</f>
        <v>0.57735298409018565</v>
      </c>
      <c r="M337" s="21">
        <f>+'2016 Hourly Load - RC2016'!M338/'2016 Hourly Load - RC2016'!$C$7</f>
        <v>0.60468603569681145</v>
      </c>
      <c r="N337" s="21">
        <f>+'2016 Hourly Load - RC2016'!N338/'2016 Hourly Load - RC2016'!$C$7</f>
        <v>0.62194238625030329</v>
      </c>
      <c r="O337" s="21">
        <f>+'2016 Hourly Load - RC2016'!O338/'2016 Hourly Load - RC2016'!$C$7</f>
        <v>0.63445429005794451</v>
      </c>
      <c r="P337" s="21">
        <f>+'2016 Hourly Load - RC2016'!P338/'2016 Hourly Load - RC2016'!$C$7</f>
        <v>0.63672154779489964</v>
      </c>
      <c r="Q337" s="21">
        <f>+'2016 Hourly Load - RC2016'!Q338/'2016 Hourly Load - RC2016'!$C$7</f>
        <v>0.63248093610170586</v>
      </c>
      <c r="R337" s="21">
        <f>+'2016 Hourly Load - RC2016'!R338/'2016 Hourly Load - RC2016'!$C$7</f>
        <v>0.61635821441669159</v>
      </c>
      <c r="S337" s="21">
        <f>+'2016 Hourly Load - RC2016'!S338/'2016 Hourly Load - RC2016'!$C$7</f>
        <v>0.6228240975924525</v>
      </c>
      <c r="T337" s="21">
        <f>+'2016 Hourly Load - RC2016'!T338/'2016 Hourly Load - RC2016'!$C$7</f>
        <v>0.64293551344433231</v>
      </c>
      <c r="U337" s="21">
        <f>+'2016 Hourly Load - RC2016'!U338/'2016 Hourly Load - RC2016'!$C$7</f>
        <v>0.62941593953137753</v>
      </c>
      <c r="V337" s="21">
        <f>+'2016 Hourly Load - RC2016'!V338/'2016 Hourly Load - RC2016'!$C$7</f>
        <v>0.60552576078457265</v>
      </c>
      <c r="W337" s="21">
        <f>+'2016 Hourly Load - RC2016'!W338/'2016 Hourly Load - RC2016'!$C$7</f>
        <v>0.57008936208105165</v>
      </c>
      <c r="X337" s="21">
        <f>+'2016 Hourly Load - RC2016'!X338/'2016 Hourly Load - RC2016'!$C$7</f>
        <v>0.53066426921066512</v>
      </c>
      <c r="Y337" s="21">
        <f>+'2016 Hourly Load - RC2016'!Y338/'2016 Hourly Load - RC2016'!$C$7</f>
        <v>0.49119719008589063</v>
      </c>
      <c r="AA337" s="22">
        <f t="shared" si="6"/>
        <v>0.64293551344433231</v>
      </c>
    </row>
    <row r="338" spans="1:27" x14ac:dyDescent="0.2">
      <c r="A338" s="82">
        <v>42698</v>
      </c>
      <c r="B338" s="21">
        <f>+'2016 Hourly Load - RC2016'!B339/'2016 Hourly Load - RC2016'!$C$7</f>
        <v>0.44110758860093741</v>
      </c>
      <c r="C338" s="21">
        <f>+'2016 Hourly Load - RC2016'!C339/'2016 Hourly Load - RC2016'!$C$7</f>
        <v>0.41058358166081926</v>
      </c>
      <c r="D338" s="21">
        <f>+'2016 Hourly Load - RC2016'!D339/'2016 Hourly Load - RC2016'!$C$7</f>
        <v>0.39328524485293936</v>
      </c>
      <c r="E338" s="21">
        <f>+'2016 Hourly Load - RC2016'!E339/'2016 Hourly Load - RC2016'!$C$7</f>
        <v>0.38660943040523815</v>
      </c>
      <c r="F338" s="21">
        <f>+'2016 Hourly Load - RC2016'!F339/'2016 Hourly Load - RC2016'!$C$7</f>
        <v>0.3919416847125215</v>
      </c>
      <c r="G338" s="21">
        <f>+'2016 Hourly Load - RC2016'!G339/'2016 Hourly Load - RC2016'!$C$7</f>
        <v>0.41877090126649058</v>
      </c>
      <c r="H338" s="21">
        <f>+'2016 Hourly Load - RC2016'!H339/'2016 Hourly Load - RC2016'!$C$7</f>
        <v>0.4677688601373543</v>
      </c>
      <c r="I338" s="21">
        <f>+'2016 Hourly Load - RC2016'!I339/'2016 Hourly Load - RC2016'!$C$7</f>
        <v>0.5019456712092335</v>
      </c>
      <c r="J338" s="21">
        <f>+'2016 Hourly Load - RC2016'!J339/'2016 Hourly Load - RC2016'!$C$7</f>
        <v>0.54624116958863467</v>
      </c>
      <c r="K338" s="21">
        <f>+'2016 Hourly Load - RC2016'!K339/'2016 Hourly Load - RC2016'!$C$7</f>
        <v>0.59507118344194609</v>
      </c>
      <c r="L338" s="21">
        <f>+'2016 Hourly Load - RC2016'!L339/'2016 Hourly Load - RC2016'!$C$7</f>
        <v>0.63911476429501901</v>
      </c>
      <c r="M338" s="21">
        <f>+'2016 Hourly Load - RC2016'!M339/'2016 Hourly Load - RC2016'!$C$7</f>
        <v>0.68450190528850974</v>
      </c>
      <c r="N338" s="21">
        <f>+'2016 Hourly Load - RC2016'!N339/'2016 Hourly Load - RC2016'!$C$7</f>
        <v>0.71926652392182178</v>
      </c>
      <c r="O338" s="21">
        <f>+'2016 Hourly Load - RC2016'!O339/'2016 Hourly Load - RC2016'!$C$7</f>
        <v>0.7368587645104181</v>
      </c>
      <c r="P338" s="21">
        <f>+'2016 Hourly Load - RC2016'!P339/'2016 Hourly Load - RC2016'!$C$7</f>
        <v>0.74513005662486553</v>
      </c>
      <c r="Q338" s="21">
        <f>+'2016 Hourly Load - RC2016'!Q339/'2016 Hourly Load - RC2016'!$C$7</f>
        <v>0.7420230738001492</v>
      </c>
      <c r="R338" s="21">
        <f>+'2016 Hourly Load - RC2016'!R339/'2016 Hourly Load - RC2016'!$C$7</f>
        <v>0.72241549300092611</v>
      </c>
      <c r="S338" s="21">
        <f>+'2016 Hourly Load - RC2016'!S339/'2016 Hourly Load - RC2016'!$C$7</f>
        <v>0.71519385724618012</v>
      </c>
      <c r="T338" s="21">
        <f>+'2016 Hourly Load - RC2016'!T339/'2016 Hourly Load - RC2016'!$C$7</f>
        <v>0.72967911501006011</v>
      </c>
      <c r="U338" s="21">
        <f>+'2016 Hourly Load - RC2016'!U339/'2016 Hourly Load - RC2016'!$C$7</f>
        <v>0.70511715619304616</v>
      </c>
      <c r="V338" s="21">
        <f>+'2016 Hourly Load - RC2016'!V339/'2016 Hourly Load - RC2016'!$C$7</f>
        <v>0.67257780904230124</v>
      </c>
      <c r="W338" s="21">
        <f>+'2016 Hourly Load - RC2016'!W339/'2016 Hourly Load - RC2016'!$C$7</f>
        <v>0.6236638226802137</v>
      </c>
      <c r="X338" s="21">
        <f>+'2016 Hourly Load - RC2016'!X339/'2016 Hourly Load - RC2016'!$C$7</f>
        <v>0.57899044801131994</v>
      </c>
      <c r="Y338" s="21">
        <f>+'2016 Hourly Load - RC2016'!Y339/'2016 Hourly Load - RC2016'!$C$7</f>
        <v>0.52281283964009839</v>
      </c>
      <c r="AA338" s="22">
        <f t="shared" si="6"/>
        <v>0.74513005662486553</v>
      </c>
    </row>
    <row r="339" spans="1:27" x14ac:dyDescent="0.2">
      <c r="A339" s="82">
        <v>42699</v>
      </c>
      <c r="B339" s="21">
        <f>+'2016 Hourly Load - RC2016'!B340/'2016 Hourly Load - RC2016'!$C$7</f>
        <v>0.47377289451484655</v>
      </c>
      <c r="C339" s="21">
        <f>+'2016 Hourly Load - RC2016'!C340/'2016 Hourly Load - RC2016'!$C$7</f>
        <v>0.43984800096929566</v>
      </c>
      <c r="D339" s="21">
        <f>+'2016 Hourly Load - RC2016'!D340/'2016 Hourly Load - RC2016'!$C$7</f>
        <v>0.42078624147711741</v>
      </c>
      <c r="E339" s="21">
        <f>+'2016 Hourly Load - RC2016'!E340/'2016 Hourly Load - RC2016'!$C$7</f>
        <v>0.41331268819604305</v>
      </c>
      <c r="F339" s="21">
        <f>+'2016 Hourly Load - RC2016'!F340/'2016 Hourly Load - RC2016'!$C$7</f>
        <v>0.41516008338911758</v>
      </c>
      <c r="G339" s="21">
        <f>+'2016 Hourly Load - RC2016'!G340/'2016 Hourly Load - RC2016'!$C$7</f>
        <v>0.44152745114481801</v>
      </c>
      <c r="H339" s="21">
        <f>+'2016 Hourly Load - RC2016'!H340/'2016 Hourly Load - RC2016'!$C$7</f>
        <v>0.49018951998057719</v>
      </c>
      <c r="I339" s="21">
        <f>+'2016 Hourly Load - RC2016'!I340/'2016 Hourly Load - RC2016'!$C$7</f>
        <v>0.52302277091203864</v>
      </c>
      <c r="J339" s="21">
        <f>+'2016 Hourly Load - RC2016'!J340/'2016 Hourly Load - RC2016'!$C$7</f>
        <v>0.56660450296684284</v>
      </c>
      <c r="K339" s="21">
        <f>+'2016 Hourly Load - RC2016'!K340/'2016 Hourly Load - RC2016'!$C$7</f>
        <v>0.61203363021472157</v>
      </c>
      <c r="L339" s="21">
        <f>+'2016 Hourly Load - RC2016'!L340/'2016 Hourly Load - RC2016'!$C$7</f>
        <v>0.65150070933949611</v>
      </c>
      <c r="M339" s="21">
        <f>+'2016 Hourly Load - RC2016'!M340/'2016 Hourly Load - RC2016'!$C$7</f>
        <v>0.67761615956886823</v>
      </c>
      <c r="N339" s="21">
        <f>+'2016 Hourly Load - RC2016'!N340/'2016 Hourly Load - RC2016'!$C$7</f>
        <v>0.69239532111346458</v>
      </c>
      <c r="O339" s="21">
        <f>+'2016 Hourly Load - RC2016'!O340/'2016 Hourly Load - RC2016'!$C$7</f>
        <v>0.70305982972803138</v>
      </c>
      <c r="P339" s="21">
        <f>+'2016 Hourly Load - RC2016'!P340/'2016 Hourly Load - RC2016'!$C$7</f>
        <v>0.70175825584200158</v>
      </c>
      <c r="Q339" s="21">
        <f>+'2016 Hourly Load - RC2016'!Q340/'2016 Hourly Load - RC2016'!$C$7</f>
        <v>0.69457860634164359</v>
      </c>
      <c r="R339" s="21">
        <f>+'2016 Hourly Load - RC2016'!R340/'2016 Hourly Load - RC2016'!$C$7</f>
        <v>0.67904369221806216</v>
      </c>
      <c r="S339" s="21">
        <f>+'2016 Hourly Load - RC2016'!S340/'2016 Hourly Load - RC2016'!$C$7</f>
        <v>0.68412402899901714</v>
      </c>
      <c r="T339" s="21">
        <f>+'2016 Hourly Load - RC2016'!T340/'2016 Hourly Load - RC2016'!$C$7</f>
        <v>0.69827339672779276</v>
      </c>
      <c r="U339" s="21">
        <f>+'2016 Hourly Load - RC2016'!U340/'2016 Hourly Load - RC2016'!$C$7</f>
        <v>0.67946355476194276</v>
      </c>
      <c r="V339" s="21">
        <f>+'2016 Hourly Load - RC2016'!V340/'2016 Hourly Load - RC2016'!$C$7</f>
        <v>0.64839372651477978</v>
      </c>
      <c r="W339" s="21">
        <f>+'2016 Hourly Load - RC2016'!W340/'2016 Hourly Load - RC2016'!$C$7</f>
        <v>0.61152979516206485</v>
      </c>
      <c r="X339" s="21">
        <f>+'2016 Hourly Load - RC2016'!X340/'2016 Hourly Load - RC2016'!$C$7</f>
        <v>0.56681443423878308</v>
      </c>
      <c r="Y339" s="21">
        <f>+'2016 Hourly Load - RC2016'!Y340/'2016 Hourly Load - RC2016'!$C$7</f>
        <v>0.5224349633506058</v>
      </c>
      <c r="AA339" s="22">
        <f t="shared" si="6"/>
        <v>0.70305982972803138</v>
      </c>
    </row>
    <row r="340" spans="1:27" x14ac:dyDescent="0.2">
      <c r="A340" s="82">
        <v>42700</v>
      </c>
      <c r="B340" s="21">
        <f>+'2016 Hourly Load - RC2016'!B341/'2016 Hourly Load - RC2016'!$C$7</f>
        <v>0.4788532312958016</v>
      </c>
      <c r="C340" s="21">
        <f>+'2016 Hourly Load - RC2016'!C341/'2016 Hourly Load - RC2016'!$C$7</f>
        <v>0.4491689494434446</v>
      </c>
      <c r="D340" s="21">
        <f>+'2016 Hourly Load - RC2016'!D341/'2016 Hourly Load - RC2016'!$C$7</f>
        <v>0.42972931366177369</v>
      </c>
      <c r="E340" s="21">
        <f>+'2016 Hourly Load - RC2016'!E341/'2016 Hourly Load - RC2016'!$C$7</f>
        <v>0.41956864009986372</v>
      </c>
      <c r="F340" s="21">
        <f>+'2016 Hourly Load - RC2016'!F341/'2016 Hourly Load - RC2016'!$C$7</f>
        <v>0.41965261260863984</v>
      </c>
      <c r="G340" s="21">
        <f>+'2016 Hourly Load - RC2016'!G341/'2016 Hourly Load - RC2016'!$C$7</f>
        <v>0.43485163669711679</v>
      </c>
      <c r="H340" s="21">
        <f>+'2016 Hourly Load - RC2016'!H341/'2016 Hourly Load - RC2016'!$C$7</f>
        <v>0.46760091511980206</v>
      </c>
      <c r="I340" s="21">
        <f>+'2016 Hourly Load - RC2016'!I341/'2016 Hourly Load - RC2016'!$C$7</f>
        <v>0.49867074336696499</v>
      </c>
      <c r="J340" s="21">
        <f>+'2016 Hourly Load - RC2016'!J341/'2016 Hourly Load - RC2016'!$C$7</f>
        <v>0.53561864722845598</v>
      </c>
      <c r="K340" s="21">
        <f>+'2016 Hourly Load - RC2016'!K341/'2016 Hourly Load - RC2016'!$C$7</f>
        <v>0.56169211120343998</v>
      </c>
      <c r="L340" s="21">
        <f>+'2016 Hourly Load - RC2016'!L341/'2016 Hourly Load - RC2016'!$C$7</f>
        <v>0.5634555338877385</v>
      </c>
      <c r="M340" s="21">
        <f>+'2016 Hourly Load - RC2016'!M341/'2016 Hourly Load - RC2016'!$C$7</f>
        <v>0.55736752700147008</v>
      </c>
      <c r="N340" s="21">
        <f>+'2016 Hourly Load - RC2016'!N341/'2016 Hourly Load - RC2016'!$C$7</f>
        <v>0.54787863350976895</v>
      </c>
      <c r="O340" s="21">
        <f>+'2016 Hourly Load - RC2016'!O341/'2016 Hourly Load - RC2016'!$C$7</f>
        <v>0.53301549945639637</v>
      </c>
      <c r="P340" s="21">
        <f>+'2016 Hourly Load - RC2016'!P341/'2016 Hourly Load - RC2016'!$C$7</f>
        <v>0.51508736883269568</v>
      </c>
      <c r="Q340" s="21">
        <f>+'2016 Hourly Load - RC2016'!Q341/'2016 Hourly Load - RC2016'!$C$7</f>
        <v>0.49753711449848742</v>
      </c>
      <c r="R340" s="21">
        <f>+'2016 Hourly Load - RC2016'!R341/'2016 Hourly Load - RC2016'!$C$7</f>
        <v>0.48800623475239824</v>
      </c>
      <c r="S340" s="21">
        <f>+'2016 Hourly Load - RC2016'!S341/'2016 Hourly Load - RC2016'!$C$7</f>
        <v>0.50757182929723321</v>
      </c>
      <c r="T340" s="21">
        <f>+'2016 Hourly Load - RC2016'!T341/'2016 Hourly Load - RC2016'!$C$7</f>
        <v>0.52906879154391895</v>
      </c>
      <c r="U340" s="21">
        <f>+'2016 Hourly Load - RC2016'!U341/'2016 Hourly Load - RC2016'!$C$7</f>
        <v>0.51672483275382997</v>
      </c>
      <c r="V340" s="21">
        <f>+'2016 Hourly Load - RC2016'!V341/'2016 Hourly Load - RC2016'!$C$7</f>
        <v>0.49627752686684562</v>
      </c>
      <c r="W340" s="21">
        <f>+'2016 Hourly Load - RC2016'!W341/'2016 Hourly Load - RC2016'!$C$7</f>
        <v>0.47490652338332412</v>
      </c>
      <c r="X340" s="21">
        <f>+'2016 Hourly Load - RC2016'!X341/'2016 Hourly Load - RC2016'!$C$7</f>
        <v>0.44648182916260887</v>
      </c>
      <c r="Y340" s="21">
        <f>+'2016 Hourly Load - RC2016'!Y341/'2016 Hourly Load - RC2016'!$C$7</f>
        <v>0.41028967788010284</v>
      </c>
      <c r="AA340" s="22">
        <f t="shared" si="6"/>
        <v>0.5634555338877385</v>
      </c>
    </row>
    <row r="341" spans="1:27" x14ac:dyDescent="0.2">
      <c r="A341" s="82">
        <v>42701</v>
      </c>
      <c r="B341" s="21">
        <f>+'2016 Hourly Load - RC2016'!B342/'2016 Hourly Load - RC2016'!$C$7</f>
        <v>0.37703656440476091</v>
      </c>
      <c r="C341" s="21">
        <f>+'2016 Hourly Load - RC2016'!C342/'2016 Hourly Load - RC2016'!$C$7</f>
        <v>0.35499378085103045</v>
      </c>
      <c r="D341" s="21">
        <f>+'2016 Hourly Load - RC2016'!D342/'2016 Hourly Load - RC2016'!$C$7</f>
        <v>0.34378345092941898</v>
      </c>
      <c r="E341" s="21">
        <f>+'2016 Hourly Load - RC2016'!E342/'2016 Hourly Load - RC2016'!$C$7</f>
        <v>0.34092838563103101</v>
      </c>
      <c r="F341" s="21">
        <f>+'2016 Hourly Load - RC2016'!F342/'2016 Hourly Load - RC2016'!$C$7</f>
        <v>0.34390940969258316</v>
      </c>
      <c r="G341" s="21">
        <f>+'2016 Hourly Load - RC2016'!G342/'2016 Hourly Load - RC2016'!$C$7</f>
        <v>0.35742898360553782</v>
      </c>
      <c r="H341" s="21">
        <f>+'2016 Hourly Load - RC2016'!H342/'2016 Hourly Load - RC2016'!$C$7</f>
        <v>0.38278868125592486</v>
      </c>
      <c r="I341" s="21">
        <f>+'2016 Hourly Load - RC2016'!I342/'2016 Hourly Load - RC2016'!$C$7</f>
        <v>0.41977857137180402</v>
      </c>
      <c r="J341" s="21">
        <f>+'2016 Hourly Load - RC2016'!J342/'2016 Hourly Load - RC2016'!$C$7</f>
        <v>0.46214270204935448</v>
      </c>
      <c r="K341" s="21">
        <f>+'2016 Hourly Load - RC2016'!K342/'2016 Hourly Load - RC2016'!$C$7</f>
        <v>0.48985362994547282</v>
      </c>
      <c r="L341" s="21">
        <f>+'2016 Hourly Load - RC2016'!L342/'2016 Hourly Load - RC2016'!$C$7</f>
        <v>0.50627025541120352</v>
      </c>
      <c r="M341" s="21">
        <f>+'2016 Hourly Load - RC2016'!M342/'2016 Hourly Load - RC2016'!$C$7</f>
        <v>0.51269415233257631</v>
      </c>
      <c r="N341" s="21">
        <f>+'2016 Hourly Load - RC2016'!N342/'2016 Hourly Load - RC2016'!$C$7</f>
        <v>0.51227428978869571</v>
      </c>
      <c r="O341" s="21">
        <f>+'2016 Hourly Load - RC2016'!O342/'2016 Hourly Load - RC2016'!$C$7</f>
        <v>0.50349916262159167</v>
      </c>
      <c r="P341" s="21">
        <f>+'2016 Hourly Load - RC2016'!P342/'2016 Hourly Load - RC2016'!$C$7</f>
        <v>0.49346444782284576</v>
      </c>
      <c r="Q341" s="21">
        <f>+'2016 Hourly Load - RC2016'!Q342/'2016 Hourly Load - RC2016'!$C$7</f>
        <v>0.47776158868171203</v>
      </c>
      <c r="R341" s="21">
        <f>+'2016 Hourly Load - RC2016'!R342/'2016 Hourly Load - RC2016'!$C$7</f>
        <v>0.45714633777717556</v>
      </c>
      <c r="S341" s="21">
        <f>+'2016 Hourly Load - RC2016'!S342/'2016 Hourly Load - RC2016'!$C$7</f>
        <v>0.44862312813639982</v>
      </c>
      <c r="T341" s="21">
        <f>+'2016 Hourly Load - RC2016'!T342/'2016 Hourly Load - RC2016'!$C$7</f>
        <v>0.4547531212770563</v>
      </c>
      <c r="U341" s="21">
        <f>+'2016 Hourly Load - RC2016'!U342/'2016 Hourly Load - RC2016'!$C$7</f>
        <v>0.43854642708326586</v>
      </c>
      <c r="V341" s="21">
        <f>+'2016 Hourly Load - RC2016'!V342/'2016 Hourly Load - RC2016'!$C$7</f>
        <v>0.4274200696704305</v>
      </c>
      <c r="W341" s="21">
        <f>+'2016 Hourly Load - RC2016'!W342/'2016 Hourly Load - RC2016'!$C$7</f>
        <v>0.41738535487168466</v>
      </c>
      <c r="X341" s="21">
        <f>+'2016 Hourly Load - RC2016'!X342/'2016 Hourly Load - RC2016'!$C$7</f>
        <v>0.4015565369673868</v>
      </c>
      <c r="Y341" s="21">
        <f>+'2016 Hourly Load - RC2016'!Y342/'2016 Hourly Load - RC2016'!$C$7</f>
        <v>0.37850608330834296</v>
      </c>
      <c r="AA341" s="22">
        <f t="shared" si="6"/>
        <v>0.51269415233257631</v>
      </c>
    </row>
    <row r="342" spans="1:27" x14ac:dyDescent="0.2">
      <c r="A342" s="82">
        <v>42702</v>
      </c>
      <c r="B342" s="21">
        <f>+'2016 Hourly Load - RC2016'!B343/'2016 Hourly Load - RC2016'!$C$7</f>
        <v>0.35646329975461249</v>
      </c>
      <c r="C342" s="21">
        <f>+'2016 Hourly Load - RC2016'!C343/'2016 Hourly Load - RC2016'!$C$7</f>
        <v>0.34332160213115032</v>
      </c>
      <c r="D342" s="21">
        <f>+'2016 Hourly Load - RC2016'!D343/'2016 Hourly Load - RC2016'!$C$7</f>
        <v>0.33803133407825497</v>
      </c>
      <c r="E342" s="21">
        <f>+'2016 Hourly Load - RC2016'!E343/'2016 Hourly Load - RC2016'!$C$7</f>
        <v>0.3398367430169415</v>
      </c>
      <c r="F342" s="21">
        <f>+'2016 Hourly Load - RC2016'!F343/'2016 Hourly Load - RC2016'!$C$7</f>
        <v>0.34932563650864268</v>
      </c>
      <c r="G342" s="21">
        <f>+'2016 Hourly Load - RC2016'!G343/'2016 Hourly Load - RC2016'!$C$7</f>
        <v>0.36922712108858213</v>
      </c>
      <c r="H342" s="21">
        <f>+'2016 Hourly Load - RC2016'!H343/'2016 Hourly Load - RC2016'!$C$7</f>
        <v>0.40096872940595402</v>
      </c>
      <c r="I342" s="21">
        <f>+'2016 Hourly Load - RC2016'!I343/'2016 Hourly Load - RC2016'!$C$7</f>
        <v>0.43438978789884819</v>
      </c>
      <c r="J342" s="21">
        <f>+'2016 Hourly Load - RC2016'!J343/'2016 Hourly Load - RC2016'!$C$7</f>
        <v>0.4660474237074439</v>
      </c>
      <c r="K342" s="21">
        <f>+'2016 Hourly Load - RC2016'!K343/'2016 Hourly Load - RC2016'!$C$7</f>
        <v>0.48389158182236858</v>
      </c>
      <c r="L342" s="21">
        <f>+'2016 Hourly Load - RC2016'!L343/'2016 Hourly Load - RC2016'!$C$7</f>
        <v>0.48628479832248789</v>
      </c>
      <c r="M342" s="21">
        <f>+'2016 Hourly Load - RC2016'!M343/'2016 Hourly Load - RC2016'!$C$7</f>
        <v>0.47834939624314488</v>
      </c>
      <c r="N342" s="21">
        <f>+'2016 Hourly Load - RC2016'!N343/'2016 Hourly Load - RC2016'!$C$7</f>
        <v>0.46852461271633933</v>
      </c>
      <c r="O342" s="21">
        <f>+'2016 Hourly Load - RC2016'!O343/'2016 Hourly Load - RC2016'!$C$7</f>
        <v>0.45962352678607099</v>
      </c>
      <c r="P342" s="21">
        <f>+'2016 Hourly Load - RC2016'!P343/'2016 Hourly Load - RC2016'!$C$7</f>
        <v>0.45135223467162361</v>
      </c>
      <c r="Q342" s="21">
        <f>+'2016 Hourly Load - RC2016'!Q343/'2016 Hourly Load - RC2016'!$C$7</f>
        <v>0.44597799410995215</v>
      </c>
      <c r="R342" s="21">
        <f>+'2016 Hourly Load - RC2016'!R343/'2016 Hourly Load - RC2016'!$C$7</f>
        <v>0.44639785665383275</v>
      </c>
      <c r="S342" s="21">
        <f>+'2016 Hourly Load - RC2016'!S343/'2016 Hourly Load - RC2016'!$C$7</f>
        <v>0.47373090826045849</v>
      </c>
      <c r="T342" s="21">
        <f>+'2016 Hourly Load - RC2016'!T343/'2016 Hourly Load - RC2016'!$C$7</f>
        <v>0.50484272276200948</v>
      </c>
      <c r="U342" s="21">
        <f>+'2016 Hourly Load - RC2016'!U343/'2016 Hourly Load - RC2016'!$C$7</f>
        <v>0.49602560934051732</v>
      </c>
      <c r="V342" s="21">
        <f>+'2016 Hourly Load - RC2016'!V343/'2016 Hourly Load - RC2016'!$C$7</f>
        <v>0.48242206291878653</v>
      </c>
      <c r="W342" s="21">
        <f>+'2016 Hourly Load - RC2016'!W343/'2016 Hourly Load - RC2016'!$C$7</f>
        <v>0.47406679829556292</v>
      </c>
      <c r="X342" s="21">
        <f>+'2016 Hourly Load - RC2016'!X343/'2016 Hourly Load - RC2016'!$C$7</f>
        <v>0.44589402160117603</v>
      </c>
      <c r="Y342" s="21">
        <f>+'2016 Hourly Load - RC2016'!Y343/'2016 Hourly Load - RC2016'!$C$7</f>
        <v>0.41390049575747584</v>
      </c>
      <c r="AA342" s="22">
        <f t="shared" si="6"/>
        <v>0.50484272276200948</v>
      </c>
    </row>
    <row r="343" spans="1:27" x14ac:dyDescent="0.2">
      <c r="A343" s="82">
        <v>42703</v>
      </c>
      <c r="B343" s="21">
        <f>+'2016 Hourly Load - RC2016'!B344/'2016 Hourly Load - RC2016'!$C$7</f>
        <v>0.3850979252472681</v>
      </c>
      <c r="C343" s="21">
        <f>+'2016 Hourly Load - RC2016'!C344/'2016 Hourly Load - RC2016'!$C$7</f>
        <v>0.36947903861491049</v>
      </c>
      <c r="D343" s="21">
        <f>+'2016 Hourly Load - RC2016'!D344/'2016 Hourly Load - RC2016'!$C$7</f>
        <v>0.361165760246075</v>
      </c>
      <c r="E343" s="21">
        <f>+'2016 Hourly Load - RC2016'!E344/'2016 Hourly Load - RC2016'!$C$7</f>
        <v>0.36011610388637355</v>
      </c>
      <c r="F343" s="21">
        <f>+'2016 Hourly Load - RC2016'!F344/'2016 Hourly Load - RC2016'!$C$7</f>
        <v>0.36502849564977635</v>
      </c>
      <c r="G343" s="21">
        <f>+'2016 Hourly Load - RC2016'!G344/'2016 Hourly Load - RC2016'!$C$7</f>
        <v>0.3753151279748505</v>
      </c>
      <c r="H343" s="21">
        <f>+'2016 Hourly Load - RC2016'!H344/'2016 Hourly Load - RC2016'!$C$7</f>
        <v>0.39777777407246157</v>
      </c>
      <c r="I343" s="21">
        <f>+'2016 Hourly Load - RC2016'!I344/'2016 Hourly Load - RC2016'!$C$7</f>
        <v>0.42628644080195294</v>
      </c>
      <c r="J343" s="21">
        <f>+'2016 Hourly Load - RC2016'!J344/'2016 Hourly Load - RC2016'!$C$7</f>
        <v>0.45660051647013078</v>
      </c>
      <c r="K343" s="21">
        <f>+'2016 Hourly Load - RC2016'!K344/'2016 Hourly Load - RC2016'!$C$7</f>
        <v>0.47045598041819003</v>
      </c>
      <c r="L343" s="21">
        <f>+'2016 Hourly Load - RC2016'!L344/'2016 Hourly Load - RC2016'!$C$7</f>
        <v>0.47221940310248844</v>
      </c>
      <c r="M343" s="21">
        <f>+'2016 Hourly Load - RC2016'!M344/'2016 Hourly Load - RC2016'!$C$7</f>
        <v>0.47108577423401088</v>
      </c>
      <c r="N343" s="21">
        <f>+'2016 Hourly Load - RC2016'!N344/'2016 Hourly Load - RC2016'!$C$7</f>
        <v>0.46701310755836922</v>
      </c>
      <c r="O343" s="21">
        <f>+'2016 Hourly Load - RC2016'!O344/'2016 Hourly Load - RC2016'!$C$7</f>
        <v>0.46247859208445896</v>
      </c>
      <c r="P343" s="21">
        <f>+'2016 Hourly Load - RC2016'!P344/'2016 Hourly Load - RC2016'!$C$7</f>
        <v>0.45693640650523526</v>
      </c>
      <c r="Q343" s="21">
        <f>+'2016 Hourly Load - RC2016'!Q344/'2016 Hourly Load - RC2016'!$C$7</f>
        <v>0.45143620718039973</v>
      </c>
      <c r="R343" s="21">
        <f>+'2016 Hourly Load - RC2016'!R344/'2016 Hourly Load - RC2016'!$C$7</f>
        <v>0.44656580167138499</v>
      </c>
      <c r="S343" s="21">
        <f>+'2016 Hourly Load - RC2016'!S344/'2016 Hourly Load - RC2016'!$C$7</f>
        <v>0.46550160240039912</v>
      </c>
      <c r="T343" s="21">
        <f>+'2016 Hourly Load - RC2016'!T344/'2016 Hourly Load - RC2016'!$C$7</f>
        <v>0.48989561619986088</v>
      </c>
      <c r="U343" s="21">
        <f>+'2016 Hourly Load - RC2016'!U344/'2016 Hourly Load - RC2016'!$C$7</f>
        <v>0.47893720380457772</v>
      </c>
      <c r="V343" s="21">
        <f>+'2016 Hourly Load - RC2016'!V344/'2016 Hourly Load - RC2016'!$C$7</f>
        <v>0.46189078452302612</v>
      </c>
      <c r="W343" s="21">
        <f>+'2016 Hourly Load - RC2016'!W344/'2016 Hourly Load - RC2016'!$C$7</f>
        <v>0.44245114874135527</v>
      </c>
      <c r="X343" s="21">
        <f>+'2016 Hourly Load - RC2016'!X344/'2016 Hourly Load - RC2016'!$C$7</f>
        <v>0.41620973974881903</v>
      </c>
      <c r="Y343" s="21">
        <f>+'2016 Hourly Load - RC2016'!Y344/'2016 Hourly Load - RC2016'!$C$7</f>
        <v>0.38421621390511884</v>
      </c>
      <c r="AA343" s="22">
        <f t="shared" si="6"/>
        <v>0.48989561619986088</v>
      </c>
    </row>
    <row r="344" spans="1:27" x14ac:dyDescent="0.2">
      <c r="A344" s="82">
        <v>42704</v>
      </c>
      <c r="B344" s="21">
        <f>+'2016 Hourly Load - RC2016'!B345/'2016 Hourly Load - RC2016'!$C$7</f>
        <v>0.35255857809652308</v>
      </c>
      <c r="C344" s="21">
        <f>+'2016 Hourly Load - RC2016'!C345/'2016 Hourly Load - RC2016'!$C$7</f>
        <v>0.33198531344637466</v>
      </c>
      <c r="D344" s="21">
        <f>+'2016 Hourly Load - RC2016'!D345/'2016 Hourly Load - RC2016'!$C$7</f>
        <v>0.32161470861252434</v>
      </c>
      <c r="E344" s="21">
        <f>+'2016 Hourly Load - RC2016'!E345/'2016 Hourly Load - RC2016'!$C$7</f>
        <v>0.31766800070004692</v>
      </c>
      <c r="F344" s="21">
        <f>+'2016 Hourly Load - RC2016'!F345/'2016 Hourly Load - RC2016'!$C$7</f>
        <v>0.31959936840189757</v>
      </c>
      <c r="G344" s="21">
        <f>+'2016 Hourly Load - RC2016'!G345/'2016 Hourly Load - RC2016'!$C$7</f>
        <v>0.32782867426195694</v>
      </c>
      <c r="H344" s="21">
        <f>+'2016 Hourly Load - RC2016'!H345/'2016 Hourly Load - RC2016'!$C$7</f>
        <v>0.3436574921662548</v>
      </c>
      <c r="I344" s="21">
        <f>+'2016 Hourly Load - RC2016'!I345/'2016 Hourly Load - RC2016'!$C$7</f>
        <v>0.36868129978153741</v>
      </c>
      <c r="J344" s="21">
        <f>+'2016 Hourly Load - RC2016'!J345/'2016 Hourly Load - RC2016'!$C$7</f>
        <v>0.41100344420469981</v>
      </c>
      <c r="K344" s="21">
        <f>+'2016 Hourly Load - RC2016'!K345/'2016 Hourly Load - RC2016'!$C$7</f>
        <v>0.44316491506595224</v>
      </c>
      <c r="L344" s="21">
        <f>+'2016 Hourly Load - RC2016'!L345/'2016 Hourly Load - RC2016'!$C$7</f>
        <v>0.46302441339150369</v>
      </c>
      <c r="M344" s="21">
        <f>+'2016 Hourly Load - RC2016'!M345/'2016 Hourly Load - RC2016'!$C$7</f>
        <v>0.47599816599741362</v>
      </c>
      <c r="N344" s="21">
        <f>+'2016 Hourly Load - RC2016'!N345/'2016 Hourly Load - RC2016'!$C$7</f>
        <v>0.48544507323472669</v>
      </c>
      <c r="O344" s="21">
        <f>+'2016 Hourly Load - RC2016'!O345/'2016 Hourly Load - RC2016'!$C$7</f>
        <v>0.49027349248935331</v>
      </c>
      <c r="P344" s="21">
        <f>+'2016 Hourly Load - RC2016'!P345/'2016 Hourly Load - RC2016'!$C$7</f>
        <v>0.49123917634027864</v>
      </c>
      <c r="Q344" s="21">
        <f>+'2016 Hourly Load - RC2016'!Q345/'2016 Hourly Load - RC2016'!$C$7</f>
        <v>0.48800623475239824</v>
      </c>
      <c r="R344" s="21">
        <f>+'2016 Hourly Load - RC2016'!R345/'2016 Hourly Load - RC2016'!$C$7</f>
        <v>0.48326178800654768</v>
      </c>
      <c r="S344" s="21">
        <f>+'2016 Hourly Load - RC2016'!S345/'2016 Hourly Load - RC2016'!$C$7</f>
        <v>0.50219758873556186</v>
      </c>
      <c r="T344" s="21">
        <f>+'2016 Hourly Load - RC2016'!T345/'2016 Hourly Load - RC2016'!$C$7</f>
        <v>0.53549268846529186</v>
      </c>
      <c r="U344" s="21">
        <f>+'2016 Hourly Load - RC2016'!U345/'2016 Hourly Load - RC2016'!$C$7</f>
        <v>0.52394646850857596</v>
      </c>
      <c r="V344" s="21">
        <f>+'2016 Hourly Load - RC2016'!V345/'2016 Hourly Load - RC2016'!$C$7</f>
        <v>0.50467477774445724</v>
      </c>
      <c r="W344" s="21">
        <f>+'2016 Hourly Load - RC2016'!W345/'2016 Hourly Load - RC2016'!$C$7</f>
        <v>0.47532638592720466</v>
      </c>
      <c r="X344" s="21">
        <f>+'2016 Hourly Load - RC2016'!X345/'2016 Hourly Load - RC2016'!$C$7</f>
        <v>0.43984800096929566</v>
      </c>
      <c r="Y344" s="21">
        <f>+'2016 Hourly Load - RC2016'!Y345/'2016 Hourly Load - RC2016'!$C$7</f>
        <v>0.39492270877407365</v>
      </c>
      <c r="AA344" s="22">
        <f t="shared" si="6"/>
        <v>0.53549268846529186</v>
      </c>
    </row>
    <row r="345" spans="1:27" x14ac:dyDescent="0.2">
      <c r="A345" s="17">
        <v>42705</v>
      </c>
      <c r="B345" s="21">
        <f>+'2016 Hourly Load - RC2016'!B346/'2016 Hourly Load - RC2016'!$C$7</f>
        <v>0.35999014512320937</v>
      </c>
      <c r="C345" s="21">
        <f>+'2016 Hourly Load - RC2016'!C346/'2016 Hourly Load - RC2016'!$C$7</f>
        <v>0.33714962273610577</v>
      </c>
      <c r="D345" s="21">
        <f>+'2016 Hourly Load - RC2016'!D346/'2016 Hourly Load - RC2016'!$C$7</f>
        <v>0.32577134779694206</v>
      </c>
      <c r="E345" s="21">
        <f>+'2016 Hourly Load - RC2016'!E346/'2016 Hourly Load - RC2016'!$C$7</f>
        <v>0.32216052991956912</v>
      </c>
      <c r="F345" s="21">
        <f>+'2016 Hourly Load - RC2016'!F346/'2016 Hourly Load - RC2016'!$C$7</f>
        <v>0.32829052306022555</v>
      </c>
      <c r="G345" s="21">
        <f>+'2016 Hourly Load - RC2016'!G346/'2016 Hourly Load - RC2016'!$C$7</f>
        <v>0.35822672243891091</v>
      </c>
      <c r="H345" s="21">
        <f>+'2016 Hourly Load - RC2016'!H346/'2016 Hourly Load - RC2016'!$C$7</f>
        <v>0.41335467445043111</v>
      </c>
      <c r="I345" s="21">
        <f>+'2016 Hourly Load - RC2016'!I346/'2016 Hourly Load - RC2016'!$C$7</f>
        <v>0.44379470888177314</v>
      </c>
      <c r="J345" s="21">
        <f>+'2016 Hourly Load - RC2016'!J346/'2016 Hourly Load - RC2016'!$C$7</f>
        <v>0.46978420034798107</v>
      </c>
      <c r="K345" s="21">
        <f>+'2016 Hourly Load - RC2016'!K346/'2016 Hourly Load - RC2016'!$C$7</f>
        <v>0.49829286707747245</v>
      </c>
      <c r="L345" s="21">
        <f>+'2016 Hourly Load - RC2016'!L346/'2016 Hourly Load - RC2016'!$C$7</f>
        <v>0.52806112143860551</v>
      </c>
      <c r="M345" s="21">
        <f>+'2016 Hourly Load - RC2016'!M346/'2016 Hourly Load - RC2016'!$C$7</f>
        <v>0.55115356135203752</v>
      </c>
      <c r="N345" s="21">
        <f>+'2016 Hourly Load - RC2016'!N346/'2016 Hourly Load - RC2016'!$C$7</f>
        <v>0.56186005622099222</v>
      </c>
      <c r="O345" s="21">
        <f>+'2016 Hourly Load - RC2016'!O346/'2016 Hourly Load - RC2016'!$C$7</f>
        <v>0.56589073664224587</v>
      </c>
      <c r="P345" s="21">
        <f>+'2016 Hourly Load - RC2016'!P346/'2016 Hourly Load - RC2016'!$C$7</f>
        <v>0.56085238611567889</v>
      </c>
      <c r="Q345" s="21">
        <f>+'2016 Hourly Load - RC2016'!Q346/'2016 Hourly Load - RC2016'!$C$7</f>
        <v>0.55169938265908225</v>
      </c>
      <c r="R345" s="21">
        <f>+'2016 Hourly Load - RC2016'!R346/'2016 Hourly Load - RC2016'!$C$7</f>
        <v>0.54313418676391834</v>
      </c>
      <c r="S345" s="21">
        <f>+'2016 Hourly Load - RC2016'!S346/'2016 Hourly Load - RC2016'!$C$7</f>
        <v>0.56265779505436531</v>
      </c>
      <c r="T345" s="21">
        <f>+'2016 Hourly Load - RC2016'!T346/'2016 Hourly Load - RC2016'!$C$7</f>
        <v>0.59444138962612525</v>
      </c>
      <c r="U345" s="21">
        <f>+'2016 Hourly Load - RC2016'!U346/'2016 Hourly Load - RC2016'!$C$7</f>
        <v>0.58465859235370776</v>
      </c>
      <c r="V345" s="21">
        <f>+'2016 Hourly Load - RC2016'!V346/'2016 Hourly Load - RC2016'!$C$7</f>
        <v>0.56165012494905198</v>
      </c>
      <c r="W345" s="21">
        <f>+'2016 Hourly Load - RC2016'!W346/'2016 Hourly Load - RC2016'!$C$7</f>
        <v>0.52445030356123257</v>
      </c>
      <c r="X345" s="21">
        <f>+'2016 Hourly Load - RC2016'!X346/'2016 Hourly Load - RC2016'!$C$7</f>
        <v>0.48023877769060747</v>
      </c>
      <c r="Y345" s="21">
        <f>+'2016 Hourly Load - RC2016'!Y346/'2016 Hourly Load - RC2016'!$C$7</f>
        <v>0.42863767104768419</v>
      </c>
      <c r="AA345" s="22">
        <f t="shared" si="6"/>
        <v>0.59444138962612525</v>
      </c>
    </row>
    <row r="346" spans="1:27" x14ac:dyDescent="0.2">
      <c r="A346" s="17">
        <v>42706</v>
      </c>
      <c r="B346" s="21">
        <f>+'2016 Hourly Load - RC2016'!B347/'2016 Hourly Load - RC2016'!$C$7</f>
        <v>0.38476203521216362</v>
      </c>
      <c r="C346" s="21">
        <f>+'2016 Hourly Load - RC2016'!C347/'2016 Hourly Load - RC2016'!$C$7</f>
        <v>0.3573450110967617</v>
      </c>
      <c r="D346" s="21">
        <f>+'2016 Hourly Load - RC2016'!D347/'2016 Hourly Load - RC2016'!$C$7</f>
        <v>0.33987872927132956</v>
      </c>
      <c r="E346" s="21">
        <f>+'2016 Hourly Load - RC2016'!E347/'2016 Hourly Load - RC2016'!$C$7</f>
        <v>0.33299298355168805</v>
      </c>
      <c r="F346" s="21">
        <f>+'2016 Hourly Load - RC2016'!F347/'2016 Hourly Load - RC2016'!$C$7</f>
        <v>0.33773743029753861</v>
      </c>
      <c r="G346" s="21">
        <f>+'2016 Hourly Load - RC2016'!G347/'2016 Hourly Load - RC2016'!$C$7</f>
        <v>0.36494452314100023</v>
      </c>
      <c r="H346" s="21">
        <f>+'2016 Hourly Load - RC2016'!H347/'2016 Hourly Load - RC2016'!$C$7</f>
        <v>0.42170993907365462</v>
      </c>
      <c r="I346" s="21">
        <f>+'2016 Hourly Load - RC2016'!I347/'2016 Hourly Load - RC2016'!$C$7</f>
        <v>0.45076442711019077</v>
      </c>
      <c r="J346" s="21">
        <f>+'2016 Hourly Load - RC2016'!J347/'2016 Hourly Load - RC2016'!$C$7</f>
        <v>0.4715896092866676</v>
      </c>
      <c r="K346" s="21">
        <f>+'2016 Hourly Load - RC2016'!K347/'2016 Hourly Load - RC2016'!$C$7</f>
        <v>0.5015258086653529</v>
      </c>
      <c r="L346" s="21">
        <f>+'2016 Hourly Load - RC2016'!L347/'2016 Hourly Load - RC2016'!$C$7</f>
        <v>0.53011844790362039</v>
      </c>
      <c r="M346" s="21">
        <f>+'2016 Hourly Load - RC2016'!M347/'2016 Hourly Load - RC2016'!$C$7</f>
        <v>0.54754274347466447</v>
      </c>
      <c r="N346" s="21">
        <f>+'2016 Hourly Load - RC2016'!N347/'2016 Hourly Load - RC2016'!$C$7</f>
        <v>0.55757745827341043</v>
      </c>
      <c r="O346" s="21">
        <f>+'2016 Hourly Load - RC2016'!O347/'2016 Hourly Load - RC2016'!$C$7</f>
        <v>0.56383341017723099</v>
      </c>
      <c r="P346" s="21">
        <f>+'2016 Hourly Load - RC2016'!P347/'2016 Hourly Load - RC2016'!$C$7</f>
        <v>0.56169211120343998</v>
      </c>
      <c r="Q346" s="21">
        <f>+'2016 Hourly Load - RC2016'!Q347/'2016 Hourly Load - RC2016'!$C$7</f>
        <v>0.55438650293991798</v>
      </c>
      <c r="R346" s="21">
        <f>+'2016 Hourly Load - RC2016'!R347/'2016 Hourly Load - RC2016'!$C$7</f>
        <v>0.54443576064994814</v>
      </c>
      <c r="S346" s="21">
        <f>+'2016 Hourly Load - RC2016'!S347/'2016 Hourly Load - RC2016'!$C$7</f>
        <v>0.56576477787908164</v>
      </c>
      <c r="T346" s="21">
        <f>+'2016 Hourly Load - RC2016'!T347/'2016 Hourly Load - RC2016'!$C$7</f>
        <v>0.59683460612624462</v>
      </c>
      <c r="U346" s="21">
        <f>+'2016 Hourly Load - RC2016'!U347/'2016 Hourly Load - RC2016'!$C$7</f>
        <v>0.58558228995024508</v>
      </c>
      <c r="V346" s="21">
        <f>+'2016 Hourly Load - RC2016'!V347/'2016 Hourly Load - RC2016'!$C$7</f>
        <v>0.56286772632630566</v>
      </c>
      <c r="W346" s="21">
        <f>+'2016 Hourly Load - RC2016'!W347/'2016 Hourly Load - RC2016'!$C$7</f>
        <v>0.52726338260523242</v>
      </c>
      <c r="X346" s="21">
        <f>+'2016 Hourly Load - RC2016'!X347/'2016 Hourly Load - RC2016'!$C$7</f>
        <v>0.48099453026959255</v>
      </c>
      <c r="Y346" s="21">
        <f>+'2016 Hourly Load - RC2016'!Y347/'2016 Hourly Load - RC2016'!$C$7</f>
        <v>0.42909951984595285</v>
      </c>
      <c r="AA346" s="22">
        <f t="shared" si="6"/>
        <v>0.59683460612624462</v>
      </c>
    </row>
    <row r="347" spans="1:27" x14ac:dyDescent="0.2">
      <c r="A347" s="17">
        <v>42707</v>
      </c>
      <c r="B347" s="21">
        <f>+'2016 Hourly Load - RC2016'!B348/'2016 Hourly Load - RC2016'!$C$7</f>
        <v>0.38417422765073078</v>
      </c>
      <c r="C347" s="21">
        <f>+'2016 Hourly Load - RC2016'!C348/'2016 Hourly Load - RC2016'!$C$7</f>
        <v>0.35490980834225433</v>
      </c>
      <c r="D347" s="21">
        <f>+'2016 Hourly Load - RC2016'!D348/'2016 Hourly Load - RC2016'!$C$7</f>
        <v>0.33929092170989672</v>
      </c>
      <c r="E347" s="21">
        <f>+'2016 Hourly Load - RC2016'!E348/'2016 Hourly Load - RC2016'!$C$7</f>
        <v>0.33185935468321048</v>
      </c>
      <c r="F347" s="21">
        <f>+'2016 Hourly Load - RC2016'!F348/'2016 Hourly Load - RC2016'!$C$7</f>
        <v>0.33505031001670288</v>
      </c>
      <c r="G347" s="21">
        <f>+'2016 Hourly Load - RC2016'!G348/'2016 Hourly Load - RC2016'!$C$7</f>
        <v>0.36259329289526898</v>
      </c>
      <c r="H347" s="21">
        <f>+'2016 Hourly Load - RC2016'!H348/'2016 Hourly Load - RC2016'!$C$7</f>
        <v>0.42431308684571423</v>
      </c>
      <c r="I347" s="21">
        <f>+'2016 Hourly Load - RC2016'!I348/'2016 Hourly Load - RC2016'!$C$7</f>
        <v>0.45080641336457883</v>
      </c>
      <c r="J347" s="21">
        <f>+'2016 Hourly Load - RC2016'!J348/'2016 Hourly Load - RC2016'!$C$7</f>
        <v>0.47654398730445835</v>
      </c>
      <c r="K347" s="21">
        <f>+'2016 Hourly Load - RC2016'!K348/'2016 Hourly Load - RC2016'!$C$7</f>
        <v>0.51286209735012855</v>
      </c>
      <c r="L347" s="21">
        <f>+'2016 Hourly Load - RC2016'!L348/'2016 Hourly Load - RC2016'!$C$7</f>
        <v>0.54053103899185884</v>
      </c>
      <c r="M347" s="21">
        <f>+'2016 Hourly Load - RC2016'!M348/'2016 Hourly Load - RC2016'!$C$7</f>
        <v>0.56286772632630566</v>
      </c>
      <c r="N347" s="21">
        <f>+'2016 Hourly Load - RC2016'!N348/'2016 Hourly Load - RC2016'!$C$7</f>
        <v>0.57957825557275278</v>
      </c>
      <c r="O347" s="21">
        <f>+'2016 Hourly Load - RC2016'!O348/'2016 Hourly Load - RC2016'!$C$7</f>
        <v>0.5873876988889315</v>
      </c>
      <c r="P347" s="21">
        <f>+'2016 Hourly Load - RC2016'!P348/'2016 Hourly Load - RC2016'!$C$7</f>
        <v>0.59343371952081181</v>
      </c>
      <c r="Q347" s="21">
        <f>+'2016 Hourly Load - RC2016'!Q348/'2016 Hourly Load - RC2016'!$C$7</f>
        <v>0.59624679856481178</v>
      </c>
      <c r="R347" s="21">
        <f>+'2016 Hourly Load - RC2016'!R348/'2016 Hourly Load - RC2016'!$C$7</f>
        <v>0.58247530712552875</v>
      </c>
      <c r="S347" s="21">
        <f>+'2016 Hourly Load - RC2016'!S348/'2016 Hourly Load - RC2016'!$C$7</f>
        <v>0.58894119030128966</v>
      </c>
      <c r="T347" s="21">
        <f>+'2016 Hourly Load - RC2016'!T348/'2016 Hourly Load - RC2016'!$C$7</f>
        <v>0.61627424190791547</v>
      </c>
      <c r="U347" s="21">
        <f>+'2016 Hourly Load - RC2016'!U348/'2016 Hourly Load - RC2016'!$C$7</f>
        <v>0.60166302538087124</v>
      </c>
      <c r="V347" s="21">
        <f>+'2016 Hourly Load - RC2016'!V348/'2016 Hourly Load - RC2016'!$C$7</f>
        <v>0.57546360264272312</v>
      </c>
      <c r="W347" s="21">
        <f>+'2016 Hourly Load - RC2016'!W348/'2016 Hourly Load - RC2016'!$C$7</f>
        <v>0.53692022111448579</v>
      </c>
      <c r="X347" s="21">
        <f>+'2016 Hourly Load - RC2016'!X348/'2016 Hourly Load - RC2016'!$C$7</f>
        <v>0.48972767118230864</v>
      </c>
      <c r="Y347" s="21">
        <f>+'2016 Hourly Load - RC2016'!Y348/'2016 Hourly Load - RC2016'!$C$7</f>
        <v>0.43472567793395261</v>
      </c>
      <c r="AA347" s="22">
        <f t="shared" si="6"/>
        <v>0.61627424190791547</v>
      </c>
    </row>
    <row r="348" spans="1:27" x14ac:dyDescent="0.2">
      <c r="A348" s="17">
        <v>42708</v>
      </c>
      <c r="B348" s="21">
        <f>+'2016 Hourly Load - RC2016'!B349/'2016 Hourly Load - RC2016'!$C$7</f>
        <v>0.38912860566852159</v>
      </c>
      <c r="C348" s="21">
        <f>+'2016 Hourly Load - RC2016'!C349/'2016 Hourly Load - RC2016'!$C$7</f>
        <v>0.36112377399168694</v>
      </c>
      <c r="D348" s="21">
        <f>+'2016 Hourly Load - RC2016'!D349/'2016 Hourly Load - RC2016'!$C$7</f>
        <v>0.34500105230667266</v>
      </c>
      <c r="E348" s="21">
        <f>+'2016 Hourly Load - RC2016'!E349/'2016 Hourly Load - RC2016'!$C$7</f>
        <v>0.33807332033264303</v>
      </c>
      <c r="F348" s="21">
        <f>+'2016 Hourly Load - RC2016'!F349/'2016 Hourly Load - RC2016'!$C$7</f>
        <v>0.34210400075389663</v>
      </c>
      <c r="G348" s="21">
        <f>+'2016 Hourly Load - RC2016'!G349/'2016 Hourly Load - RC2016'!$C$7</f>
        <v>0.37044472246583576</v>
      </c>
      <c r="H348" s="21">
        <f>+'2016 Hourly Load - RC2016'!H349/'2016 Hourly Load - RC2016'!$C$7</f>
        <v>0.42574061949490821</v>
      </c>
      <c r="I348" s="21">
        <f>+'2016 Hourly Load - RC2016'!I349/'2016 Hourly Load - RC2016'!$C$7</f>
        <v>0.45597072265430993</v>
      </c>
      <c r="J348" s="21">
        <f>+'2016 Hourly Load - RC2016'!J349/'2016 Hourly Load - RC2016'!$C$7</f>
        <v>0.48091055776081643</v>
      </c>
      <c r="K348" s="21">
        <f>+'2016 Hourly Load - RC2016'!K349/'2016 Hourly Load - RC2016'!$C$7</f>
        <v>0.51630497020994937</v>
      </c>
      <c r="L348" s="21">
        <f>+'2016 Hourly Load - RC2016'!L349/'2016 Hourly Load - RC2016'!$C$7</f>
        <v>0.54443576064994814</v>
      </c>
      <c r="M348" s="21">
        <f>+'2016 Hourly Load - RC2016'!M349/'2016 Hourly Load - RC2016'!$C$7</f>
        <v>0.56782210434409652</v>
      </c>
      <c r="N348" s="21">
        <f>+'2016 Hourly Load - RC2016'!N349/'2016 Hourly Load - RC2016'!$C$7</f>
        <v>0.58587619373096145</v>
      </c>
      <c r="O348" s="21">
        <f>+'2016 Hourly Load - RC2016'!O349/'2016 Hourly Load - RC2016'!$C$7</f>
        <v>0.59385358206469241</v>
      </c>
      <c r="P348" s="21">
        <f>+'2016 Hourly Load - RC2016'!P349/'2016 Hourly Load - RC2016'!$C$7</f>
        <v>0.59914385011758775</v>
      </c>
      <c r="Q348" s="21">
        <f>+'2016 Hourly Load - RC2016'!Q349/'2016 Hourly Load - RC2016'!$C$7</f>
        <v>0.60111720407382652</v>
      </c>
      <c r="R348" s="21">
        <f>+'2016 Hourly Load - RC2016'!R349/'2016 Hourly Load - RC2016'!$C$7</f>
        <v>0.58625407002045393</v>
      </c>
      <c r="S348" s="21">
        <f>+'2016 Hourly Load - RC2016'!S349/'2016 Hourly Load - RC2016'!$C$7</f>
        <v>0.59334974701203569</v>
      </c>
      <c r="T348" s="21">
        <f>+'2016 Hourly Load - RC2016'!T349/'2016 Hourly Load - RC2016'!$C$7</f>
        <v>0.62215231752224354</v>
      </c>
      <c r="U348" s="21">
        <f>+'2016 Hourly Load - RC2016'!U349/'2016 Hourly Load - RC2016'!$C$7</f>
        <v>0.60989233124093067</v>
      </c>
      <c r="V348" s="21">
        <f>+'2016 Hourly Load - RC2016'!V349/'2016 Hourly Load - RC2016'!$C$7</f>
        <v>0.58575023496779732</v>
      </c>
      <c r="W348" s="21">
        <f>+'2016 Hourly Load - RC2016'!W349/'2016 Hourly Load - RC2016'!$C$7</f>
        <v>0.55027185000988821</v>
      </c>
      <c r="X348" s="21">
        <f>+'2016 Hourly Load - RC2016'!X349/'2016 Hourly Load - RC2016'!$C$7</f>
        <v>0.50118991863024842</v>
      </c>
      <c r="Y348" s="21">
        <f>+'2016 Hourly Load - RC2016'!Y349/'2016 Hourly Load - RC2016'!$C$7</f>
        <v>0.44765744428547449</v>
      </c>
      <c r="AA348" s="22">
        <f t="shared" si="6"/>
        <v>0.62215231752224354</v>
      </c>
    </row>
    <row r="349" spans="1:27" x14ac:dyDescent="0.2">
      <c r="A349" s="17">
        <v>42709</v>
      </c>
      <c r="B349" s="21">
        <f>+'2016 Hourly Load - RC2016'!B350/'2016 Hourly Load - RC2016'!$C$7</f>
        <v>0.4013466056954465</v>
      </c>
      <c r="C349" s="21">
        <f>+'2016 Hourly Load - RC2016'!C350/'2016 Hourly Load - RC2016'!$C$7</f>
        <v>0.36952102486929855</v>
      </c>
      <c r="D349" s="21">
        <f>+'2016 Hourly Load - RC2016'!D350/'2016 Hourly Load - RC2016'!$C$7</f>
        <v>0.35222268806141865</v>
      </c>
      <c r="E349" s="21">
        <f>+'2016 Hourly Load - RC2016'!E350/'2016 Hourly Load - RC2016'!$C$7</f>
        <v>0.34512701106983684</v>
      </c>
      <c r="F349" s="21">
        <f>+'2016 Hourly Load - RC2016'!F350/'2016 Hourly Load - RC2016'!$C$7</f>
        <v>0.34789810385944869</v>
      </c>
      <c r="G349" s="21">
        <f>+'2016 Hourly Load - RC2016'!G350/'2016 Hourly Load - RC2016'!$C$7</f>
        <v>0.37527314172046244</v>
      </c>
      <c r="H349" s="21">
        <f>+'2016 Hourly Load - RC2016'!H350/'2016 Hourly Load - RC2016'!$C$7</f>
        <v>0.43073698376708713</v>
      </c>
      <c r="I349" s="21">
        <f>+'2016 Hourly Load - RC2016'!I350/'2016 Hourly Load - RC2016'!$C$7</f>
        <v>0.46121900445281722</v>
      </c>
      <c r="J349" s="21">
        <f>+'2016 Hourly Load - RC2016'!J350/'2016 Hourly Load - RC2016'!$C$7</f>
        <v>0.49140712135783088</v>
      </c>
      <c r="K349" s="21">
        <f>+'2016 Hourly Load - RC2016'!K350/'2016 Hourly Load - RC2016'!$C$7</f>
        <v>0.53326741698272473</v>
      </c>
      <c r="L349" s="21">
        <f>+'2016 Hourly Load - RC2016'!L350/'2016 Hourly Load - RC2016'!$C$7</f>
        <v>0.56425327272111159</v>
      </c>
      <c r="M349" s="21">
        <f>+'2016 Hourly Load - RC2016'!M350/'2016 Hourly Load - RC2016'!$C$7</f>
        <v>0.58503646864320025</v>
      </c>
      <c r="N349" s="21">
        <f>+'2016 Hourly Load - RC2016'!N350/'2016 Hourly Load - RC2016'!$C$7</f>
        <v>0.59641474358236402</v>
      </c>
      <c r="O349" s="21">
        <f>+'2016 Hourly Load - RC2016'!O350/'2016 Hourly Load - RC2016'!$C$7</f>
        <v>0.59536508722266257</v>
      </c>
      <c r="P349" s="21">
        <f>+'2016 Hourly Load - RC2016'!P350/'2016 Hourly Load - RC2016'!$C$7</f>
        <v>0.594231458354185</v>
      </c>
      <c r="Q349" s="21">
        <f>+'2016 Hourly Load - RC2016'!Q350/'2016 Hourly Load - RC2016'!$C$7</f>
        <v>0.59838809753860267</v>
      </c>
      <c r="R349" s="21">
        <f>+'2016 Hourly Load - RC2016'!R350/'2016 Hourly Load - RC2016'!$C$7</f>
        <v>0.59280392570499107</v>
      </c>
      <c r="S349" s="21">
        <f>+'2016 Hourly Load - RC2016'!S350/'2016 Hourly Load - RC2016'!$C$7</f>
        <v>0.60015152022290119</v>
      </c>
      <c r="T349" s="21">
        <f>+'2016 Hourly Load - RC2016'!T350/'2016 Hourly Load - RC2016'!$C$7</f>
        <v>0.61577040685525875</v>
      </c>
      <c r="U349" s="21">
        <f>+'2016 Hourly Load - RC2016'!U350/'2016 Hourly Load - RC2016'!$C$7</f>
        <v>0.59666666110869238</v>
      </c>
      <c r="V349" s="21">
        <f>+'2016 Hourly Load - RC2016'!V350/'2016 Hourly Load - RC2016'!$C$7</f>
        <v>0.57185278476535006</v>
      </c>
      <c r="W349" s="21">
        <f>+'2016 Hourly Load - RC2016'!W350/'2016 Hourly Load - RC2016'!$C$7</f>
        <v>0.54074097026379908</v>
      </c>
      <c r="X349" s="21">
        <f>+'2016 Hourly Load - RC2016'!X350/'2016 Hourly Load - RC2016'!$C$7</f>
        <v>0.50480073650762147</v>
      </c>
      <c r="Y349" s="21">
        <f>+'2016 Hourly Load - RC2016'!Y350/'2016 Hourly Load - RC2016'!$C$7</f>
        <v>0.45995941682117547</v>
      </c>
      <c r="AA349" s="22">
        <f t="shared" si="6"/>
        <v>0.61577040685525875</v>
      </c>
    </row>
    <row r="350" spans="1:27" x14ac:dyDescent="0.2">
      <c r="A350" s="17">
        <v>42710</v>
      </c>
      <c r="B350" s="21">
        <f>+'2016 Hourly Load - RC2016'!B351/'2016 Hourly Load - RC2016'!$C$7</f>
        <v>0.4152440558978937</v>
      </c>
      <c r="C350" s="21">
        <f>+'2016 Hourly Load - RC2016'!C351/'2016 Hourly Load - RC2016'!$C$7</f>
        <v>0.383586420089298</v>
      </c>
      <c r="D350" s="21">
        <f>+'2016 Hourly Load - RC2016'!D351/'2016 Hourly Load - RC2016'!$C$7</f>
        <v>0.36372692176374655</v>
      </c>
      <c r="E350" s="21">
        <f>+'2016 Hourly Load - RC2016'!E351/'2016 Hourly Load - RC2016'!$C$7</f>
        <v>0.35129899046488139</v>
      </c>
      <c r="F350" s="21">
        <f>+'2016 Hourly Load - RC2016'!F351/'2016 Hourly Load - RC2016'!$C$7</f>
        <v>0.34626063993831441</v>
      </c>
      <c r="G350" s="21">
        <f>+'2016 Hourly Load - RC2016'!G351/'2016 Hourly Load - RC2016'!$C$7</f>
        <v>0.35184481177192617</v>
      </c>
      <c r="H350" s="21">
        <f>+'2016 Hourly Load - RC2016'!H351/'2016 Hourly Load - RC2016'!$C$7</f>
        <v>0.36939506610613437</v>
      </c>
      <c r="I350" s="21">
        <f>+'2016 Hourly Load - RC2016'!I351/'2016 Hourly Load - RC2016'!$C$7</f>
        <v>0.39735791152858102</v>
      </c>
      <c r="J350" s="21">
        <f>+'2016 Hourly Load - RC2016'!J351/'2016 Hourly Load - RC2016'!$C$7</f>
        <v>0.45483709378583242</v>
      </c>
      <c r="K350" s="21">
        <f>+'2016 Hourly Load - RC2016'!K351/'2016 Hourly Load - RC2016'!$C$7</f>
        <v>0.51076278463072566</v>
      </c>
      <c r="L350" s="21">
        <f>+'2016 Hourly Load - RC2016'!L351/'2016 Hourly Load - RC2016'!$C$7</f>
        <v>0.55153143764153001</v>
      </c>
      <c r="M350" s="21">
        <f>+'2016 Hourly Load - RC2016'!M351/'2016 Hourly Load - RC2016'!$C$7</f>
        <v>0.57831866794111098</v>
      </c>
      <c r="N350" s="21">
        <f>+'2016 Hourly Load - RC2016'!N351/'2016 Hourly Load - RC2016'!$C$7</f>
        <v>0.5963307710735879</v>
      </c>
      <c r="O350" s="21">
        <f>+'2016 Hourly Load - RC2016'!O351/'2016 Hourly Load - RC2016'!$C$7</f>
        <v>0.60741514223203519</v>
      </c>
      <c r="P350" s="21">
        <f>+'2016 Hourly Load - RC2016'!P351/'2016 Hourly Load - RC2016'!$C$7</f>
        <v>0.61236952024982605</v>
      </c>
      <c r="Q350" s="21">
        <f>+'2016 Hourly Load - RC2016'!Q351/'2016 Hourly Load - RC2016'!$C$7</f>
        <v>0.60838082608296051</v>
      </c>
      <c r="R350" s="21">
        <f>+'2016 Hourly Load - RC2016'!R351/'2016 Hourly Load - RC2016'!$C$7</f>
        <v>0.59028475044170758</v>
      </c>
      <c r="S350" s="21">
        <f>+'2016 Hourly Load - RC2016'!S351/'2016 Hourly Load - RC2016'!$C$7</f>
        <v>0.58251729337991676</v>
      </c>
      <c r="T350" s="21">
        <f>+'2016 Hourly Load - RC2016'!T351/'2016 Hourly Load - RC2016'!$C$7</f>
        <v>0.59481926591561773</v>
      </c>
      <c r="U350" s="21">
        <f>+'2016 Hourly Load - RC2016'!U351/'2016 Hourly Load - RC2016'!$C$7</f>
        <v>0.56631059918612636</v>
      </c>
      <c r="V350" s="21">
        <f>+'2016 Hourly Load - RC2016'!V351/'2016 Hourly Load - RC2016'!$C$7</f>
        <v>0.53847371252684395</v>
      </c>
      <c r="W350" s="21">
        <f>+'2016 Hourly Load - RC2016'!W351/'2016 Hourly Load - RC2016'!$C$7</f>
        <v>0.50929326572714362</v>
      </c>
      <c r="X350" s="21">
        <f>+'2016 Hourly Load - RC2016'!X351/'2016 Hourly Load - RC2016'!$C$7</f>
        <v>0.47259727939198098</v>
      </c>
      <c r="Y350" s="21">
        <f>+'2016 Hourly Load - RC2016'!Y351/'2016 Hourly Load - RC2016'!$C$7</f>
        <v>0.42926746486350509</v>
      </c>
      <c r="AA350" s="22">
        <f t="shared" si="6"/>
        <v>0.61236952024982605</v>
      </c>
    </row>
    <row r="351" spans="1:27" x14ac:dyDescent="0.2">
      <c r="A351" s="17">
        <v>42711</v>
      </c>
      <c r="B351" s="21">
        <f>+'2016 Hourly Load - RC2016'!B352/'2016 Hourly Load - RC2016'!$C$7</f>
        <v>0.38459409019461138</v>
      </c>
      <c r="C351" s="21">
        <f>+'2016 Hourly Load - RC2016'!C352/'2016 Hourly Load - RC2016'!$C$7</f>
        <v>0.35650528600900055</v>
      </c>
      <c r="D351" s="21">
        <f>+'2016 Hourly Load - RC2016'!D352/'2016 Hourly Load - RC2016'!$C$7</f>
        <v>0.33798934782386691</v>
      </c>
      <c r="E351" s="21">
        <f>+'2016 Hourly Load - RC2016'!E352/'2016 Hourly Load - RC2016'!$C$7</f>
        <v>0.3259392928144943</v>
      </c>
      <c r="F351" s="21">
        <f>+'2016 Hourly Load - RC2016'!F352/'2016 Hourly Load - RC2016'!$C$7</f>
        <v>0.32258039246344966</v>
      </c>
      <c r="G351" s="21">
        <f>+'2016 Hourly Load - RC2016'!G352/'2016 Hourly Load - RC2016'!$C$7</f>
        <v>0.32732483920930022</v>
      </c>
      <c r="H351" s="21">
        <f>+'2016 Hourly Load - RC2016'!H352/'2016 Hourly Load - RC2016'!$C$7</f>
        <v>0.33966879799938926</v>
      </c>
      <c r="I351" s="21">
        <f>+'2016 Hourly Load - RC2016'!I352/'2016 Hourly Load - RC2016'!$C$7</f>
        <v>0.36213144409700032</v>
      </c>
      <c r="J351" s="21">
        <f>+'2016 Hourly Load - RC2016'!J352/'2016 Hourly Load - RC2016'!$C$7</f>
        <v>0.41537001466105788</v>
      </c>
      <c r="K351" s="21">
        <f>+'2016 Hourly Load - RC2016'!K352/'2016 Hourly Load - RC2016'!$C$7</f>
        <v>0.46802077766368261</v>
      </c>
      <c r="L351" s="21">
        <f>+'2016 Hourly Load - RC2016'!L352/'2016 Hourly Load - RC2016'!$C$7</f>
        <v>0.50156779491974102</v>
      </c>
      <c r="M351" s="21">
        <f>+'2016 Hourly Load - RC2016'!M352/'2016 Hourly Load - RC2016'!$C$7</f>
        <v>0.523274688438367</v>
      </c>
      <c r="N351" s="21">
        <f>+'2016 Hourly Load - RC2016'!N352/'2016 Hourly Load - RC2016'!$C$7</f>
        <v>0.53461097712314265</v>
      </c>
      <c r="O351" s="21">
        <f>+'2016 Hourly Load - RC2016'!O352/'2016 Hourly Load - RC2016'!$C$7</f>
        <v>0.5408249427725752</v>
      </c>
      <c r="P351" s="21">
        <f>+'2016 Hourly Load - RC2016'!P352/'2016 Hourly Load - RC2016'!$C$7</f>
        <v>0.54267233796564973</v>
      </c>
      <c r="Q351" s="21">
        <f>+'2016 Hourly Load - RC2016'!Q352/'2016 Hourly Load - RC2016'!$C$7</f>
        <v>0.53461097712314265</v>
      </c>
      <c r="R351" s="21">
        <f>+'2016 Hourly Load - RC2016'!R352/'2016 Hourly Load - RC2016'!$C$7</f>
        <v>0.52356859221908336</v>
      </c>
      <c r="S351" s="21">
        <f>+'2016 Hourly Load - RC2016'!S352/'2016 Hourly Load - RC2016'!$C$7</f>
        <v>0.5365423448249933</v>
      </c>
      <c r="T351" s="21">
        <f>+'2016 Hourly Load - RC2016'!T352/'2016 Hourly Load - RC2016'!$C$7</f>
        <v>0.56971148579155917</v>
      </c>
      <c r="U351" s="21">
        <f>+'2016 Hourly Load - RC2016'!U352/'2016 Hourly Load - RC2016'!$C$7</f>
        <v>0.54796260601854507</v>
      </c>
      <c r="V351" s="21">
        <f>+'2016 Hourly Load - RC2016'!V352/'2016 Hourly Load - RC2016'!$C$7</f>
        <v>0.52453427607000869</v>
      </c>
      <c r="W351" s="21">
        <f>+'2016 Hourly Load - RC2016'!W352/'2016 Hourly Load - RC2016'!$C$7</f>
        <v>0.49048342376129361</v>
      </c>
      <c r="X351" s="21">
        <f>+'2016 Hourly Load - RC2016'!X352/'2016 Hourly Load - RC2016'!$C$7</f>
        <v>0.44610395287311633</v>
      </c>
      <c r="Y351" s="21">
        <f>+'2016 Hourly Load - RC2016'!Y352/'2016 Hourly Load - RC2016'!$C$7</f>
        <v>0.3970640077478646</v>
      </c>
      <c r="AA351" s="22">
        <f t="shared" si="6"/>
        <v>0.56971148579155917</v>
      </c>
    </row>
    <row r="352" spans="1:27" x14ac:dyDescent="0.2">
      <c r="A352" s="17">
        <v>42712</v>
      </c>
      <c r="B352" s="21">
        <f>+'2016 Hourly Load - RC2016'!B353/'2016 Hourly Load - RC2016'!$C$7</f>
        <v>0.35524569837735881</v>
      </c>
      <c r="C352" s="21">
        <f>+'2016 Hourly Load - RC2016'!C353/'2016 Hourly Load - RC2016'!$C$7</f>
        <v>0.32980202821819565</v>
      </c>
      <c r="D352" s="21">
        <f>+'2016 Hourly Load - RC2016'!D353/'2016 Hourly Load - RC2016'!$C$7</f>
        <v>0.31703820688422601</v>
      </c>
      <c r="E352" s="21">
        <f>+'2016 Hourly Load - RC2016'!E353/'2016 Hourly Load - RC2016'!$C$7</f>
        <v>0.31258766391909187</v>
      </c>
      <c r="F352" s="21">
        <f>+'2016 Hourly Load - RC2016'!F353/'2016 Hourly Load - RC2016'!$C$7</f>
        <v>0.31770998695443492</v>
      </c>
      <c r="G352" s="21">
        <f>+'2016 Hourly Load - RC2016'!G353/'2016 Hourly Load - RC2016'!$C$7</f>
        <v>0.34596673615759799</v>
      </c>
      <c r="H352" s="21">
        <f>+'2016 Hourly Load - RC2016'!H353/'2016 Hourly Load - RC2016'!$C$7</f>
        <v>0.4004648943532973</v>
      </c>
      <c r="I352" s="21">
        <f>+'2016 Hourly Load - RC2016'!I353/'2016 Hourly Load - RC2016'!$C$7</f>
        <v>0.43052705249514683</v>
      </c>
      <c r="J352" s="21">
        <f>+'2016 Hourly Load - RC2016'!J353/'2016 Hourly Load - RC2016'!$C$7</f>
        <v>0.45030257831192216</v>
      </c>
      <c r="K352" s="21">
        <f>+'2016 Hourly Load - RC2016'!K353/'2016 Hourly Load - RC2016'!$C$7</f>
        <v>0.47343700447974207</v>
      </c>
      <c r="L352" s="21">
        <f>+'2016 Hourly Load - RC2016'!L353/'2016 Hourly Load - RC2016'!$C$7</f>
        <v>0.4934224615684577</v>
      </c>
      <c r="M352" s="21">
        <f>+'2016 Hourly Load - RC2016'!M353/'2016 Hourly Load - RC2016'!$C$7</f>
        <v>0.50643820042875576</v>
      </c>
      <c r="N352" s="21">
        <f>+'2016 Hourly Load - RC2016'!N353/'2016 Hourly Load - RC2016'!$C$7</f>
        <v>0.51487743756075532</v>
      </c>
      <c r="O352" s="21">
        <f>+'2016 Hourly Load - RC2016'!O353/'2016 Hourly Load - RC2016'!$C$7</f>
        <v>0.52167921077162083</v>
      </c>
      <c r="P352" s="21">
        <f>+'2016 Hourly Load - RC2016'!P353/'2016 Hourly Load - RC2016'!$C$7</f>
        <v>0.52482817985072505</v>
      </c>
      <c r="Q352" s="21">
        <f>+'2016 Hourly Load - RC2016'!Q353/'2016 Hourly Load - RC2016'!$C$7</f>
        <v>0.52860694274565034</v>
      </c>
      <c r="R352" s="21">
        <f>+'2016 Hourly Load - RC2016'!R353/'2016 Hourly Load - RC2016'!$C$7</f>
        <v>0.5271374238420683</v>
      </c>
      <c r="S352" s="21">
        <f>+'2016 Hourly Load - RC2016'!S353/'2016 Hourly Load - RC2016'!$C$7</f>
        <v>0.5455274032640377</v>
      </c>
      <c r="T352" s="21">
        <f>+'2016 Hourly Load - RC2016'!T353/'2016 Hourly Load - RC2016'!$C$7</f>
        <v>0.58100578822194671</v>
      </c>
      <c r="U352" s="21">
        <f>+'2016 Hourly Load - RC2016'!U353/'2016 Hourly Load - RC2016'!$C$7</f>
        <v>0.57097107342320086</v>
      </c>
      <c r="V352" s="21">
        <f>+'2016 Hourly Load - RC2016'!V353/'2016 Hourly Load - RC2016'!$C$7</f>
        <v>0.5429662417463661</v>
      </c>
      <c r="W352" s="21">
        <f>+'2016 Hourly Load - RC2016'!W353/'2016 Hourly Load - RC2016'!$C$7</f>
        <v>0.50366710763914391</v>
      </c>
      <c r="X352" s="21">
        <f>+'2016 Hourly Load - RC2016'!X353/'2016 Hourly Load - RC2016'!$C$7</f>
        <v>0.45702037901401138</v>
      </c>
      <c r="Y352" s="21">
        <f>+'2016 Hourly Load - RC2016'!Y353/'2016 Hourly Load - RC2016'!$C$7</f>
        <v>0.40214434452881964</v>
      </c>
      <c r="AA352" s="22">
        <f t="shared" si="6"/>
        <v>0.58100578822194671</v>
      </c>
    </row>
    <row r="353" spans="1:27" x14ac:dyDescent="0.2">
      <c r="A353" s="17">
        <v>42713</v>
      </c>
      <c r="B353" s="21">
        <f>+'2016 Hourly Load - RC2016'!B354/'2016 Hourly Load - RC2016'!$C$7</f>
        <v>0.35810076367574672</v>
      </c>
      <c r="C353" s="21">
        <f>+'2016 Hourly Load - RC2016'!C354/'2016 Hourly Load - RC2016'!$C$7</f>
        <v>0.33463044747282233</v>
      </c>
      <c r="D353" s="21">
        <f>+'2016 Hourly Load - RC2016'!D354/'2016 Hourly Load - RC2016'!$C$7</f>
        <v>0.32279032373538996</v>
      </c>
      <c r="E353" s="21">
        <f>+'2016 Hourly Load - RC2016'!E354/'2016 Hourly Load - RC2016'!$C$7</f>
        <v>0.31947340963873339</v>
      </c>
      <c r="F353" s="21">
        <f>+'2016 Hourly Load - RC2016'!F354/'2016 Hourly Load - RC2016'!$C$7</f>
        <v>0.32488963645479285</v>
      </c>
      <c r="G353" s="21">
        <f>+'2016 Hourly Load - RC2016'!G354/'2016 Hourly Load - RC2016'!$C$7</f>
        <v>0.35604343721073189</v>
      </c>
      <c r="H353" s="21">
        <f>+'2016 Hourly Load - RC2016'!H354/'2016 Hourly Load - RC2016'!$C$7</f>
        <v>0.42007247515252039</v>
      </c>
      <c r="I353" s="21">
        <f>+'2016 Hourly Load - RC2016'!I354/'2016 Hourly Load - RC2016'!$C$7</f>
        <v>0.44975675700487738</v>
      </c>
      <c r="J353" s="21">
        <f>+'2016 Hourly Load - RC2016'!J354/'2016 Hourly Load - RC2016'!$C$7</f>
        <v>0.46491379483896633</v>
      </c>
      <c r="K353" s="21">
        <f>+'2016 Hourly Load - RC2016'!K354/'2016 Hourly Load - RC2016'!$C$7</f>
        <v>0.47717378112027925</v>
      </c>
      <c r="L353" s="21">
        <f>+'2016 Hourly Load - RC2016'!L354/'2016 Hourly Load - RC2016'!$C$7</f>
        <v>0.4844374031294133</v>
      </c>
      <c r="M353" s="21">
        <f>+'2016 Hourly Load - RC2016'!M354/'2016 Hourly Load - RC2016'!$C$7</f>
        <v>0.48599089454177147</v>
      </c>
      <c r="N353" s="21">
        <f>+'2016 Hourly Load - RC2016'!N354/'2016 Hourly Load - RC2016'!$C$7</f>
        <v>0.48536110072595057</v>
      </c>
      <c r="O353" s="21">
        <f>+'2016 Hourly Load - RC2016'!O354/'2016 Hourly Load - RC2016'!$C$7</f>
        <v>0.48259000793633877</v>
      </c>
      <c r="P353" s="21">
        <f>+'2016 Hourly Load - RC2016'!P354/'2016 Hourly Load - RC2016'!$C$7</f>
        <v>0.47818145122559264</v>
      </c>
      <c r="Q353" s="21">
        <f>+'2016 Hourly Load - RC2016'!Q354/'2016 Hourly Load - RC2016'!$C$7</f>
        <v>0.47171556804983178</v>
      </c>
      <c r="R353" s="21">
        <f>+'2016 Hourly Load - RC2016'!R354/'2016 Hourly Load - RC2016'!$C$7</f>
        <v>0.47490652338332412</v>
      </c>
      <c r="S353" s="21">
        <f>+'2016 Hourly Load - RC2016'!S354/'2016 Hourly Load - RC2016'!$C$7</f>
        <v>0.50824360936744217</v>
      </c>
      <c r="T353" s="21">
        <f>+'2016 Hourly Load - RC2016'!T354/'2016 Hourly Load - RC2016'!$C$7</f>
        <v>0.55073369880815692</v>
      </c>
      <c r="U353" s="21">
        <f>+'2016 Hourly Load - RC2016'!U354/'2016 Hourly Load - RC2016'!$C$7</f>
        <v>0.54611521082547054</v>
      </c>
      <c r="V353" s="21">
        <f>+'2016 Hourly Load - RC2016'!V354/'2016 Hourly Load - RC2016'!$C$7</f>
        <v>0.52814509394738163</v>
      </c>
      <c r="W353" s="21">
        <f>+'2016 Hourly Load - RC2016'!W354/'2016 Hourly Load - RC2016'!$C$7</f>
        <v>0.49787300453359185</v>
      </c>
      <c r="X353" s="21">
        <f>+'2016 Hourly Load - RC2016'!X354/'2016 Hourly Load - RC2016'!$C$7</f>
        <v>0.45420729997001158</v>
      </c>
      <c r="Y353" s="21">
        <f>+'2016 Hourly Load - RC2016'!Y354/'2016 Hourly Load - RC2016'!$C$7</f>
        <v>0.40835831017825219</v>
      </c>
      <c r="AA353" s="22">
        <f t="shared" si="6"/>
        <v>0.55073369880815692</v>
      </c>
    </row>
    <row r="354" spans="1:27" x14ac:dyDescent="0.2">
      <c r="A354" s="17">
        <v>42714</v>
      </c>
      <c r="B354" s="21">
        <f>+'2016 Hourly Load - RC2016'!B355/'2016 Hourly Load - RC2016'!$C$7</f>
        <v>0.37296389772911925</v>
      </c>
      <c r="C354" s="21">
        <f>+'2016 Hourly Load - RC2016'!C355/'2016 Hourly Load - RC2016'!$C$7</f>
        <v>0.35747096985992588</v>
      </c>
      <c r="D354" s="21">
        <f>+'2016 Hourly Load - RC2016'!D355/'2016 Hourly Load - RC2016'!$C$7</f>
        <v>0.35020734785079188</v>
      </c>
      <c r="E354" s="21">
        <f>+'2016 Hourly Load - RC2016'!E355/'2016 Hourly Load - RC2016'!$C$7</f>
        <v>0.35448994579837373</v>
      </c>
      <c r="F354" s="21">
        <f>+'2016 Hourly Load - RC2016'!F355/'2016 Hourly Load - RC2016'!$C$7</f>
        <v>0.36670794582529864</v>
      </c>
      <c r="G354" s="21">
        <f>+'2016 Hourly Load - RC2016'!G355/'2016 Hourly Load - RC2016'!$C$7</f>
        <v>0.41280885314338633</v>
      </c>
      <c r="H354" s="21">
        <f>+'2016 Hourly Load - RC2016'!H355/'2016 Hourly Load - RC2016'!$C$7</f>
        <v>0.49052541001568167</v>
      </c>
      <c r="I354" s="21">
        <f>+'2016 Hourly Load - RC2016'!I355/'2016 Hourly Load - RC2016'!$C$7</f>
        <v>0.53339337574588896</v>
      </c>
      <c r="J354" s="21">
        <f>+'2016 Hourly Load - RC2016'!J355/'2016 Hourly Load - RC2016'!$C$7</f>
        <v>0.52953064034218755</v>
      </c>
      <c r="K354" s="21">
        <f>+'2016 Hourly Load - RC2016'!K355/'2016 Hourly Load - RC2016'!$C$7</f>
        <v>0.51634695646433737</v>
      </c>
      <c r="L354" s="21">
        <f>+'2016 Hourly Load - RC2016'!L355/'2016 Hourly Load - RC2016'!$C$7</f>
        <v>0.50593436537609904</v>
      </c>
      <c r="M354" s="21">
        <f>+'2016 Hourly Load - RC2016'!M355/'2016 Hourly Load - RC2016'!$C$7</f>
        <v>0.4932125302965174</v>
      </c>
      <c r="N354" s="21">
        <f>+'2016 Hourly Load - RC2016'!N355/'2016 Hourly Load - RC2016'!$C$7</f>
        <v>0.48233809041001041</v>
      </c>
      <c r="O354" s="21">
        <f>+'2016 Hourly Load - RC2016'!O355/'2016 Hourly Load - RC2016'!$C$7</f>
        <v>0.47486453712893606</v>
      </c>
      <c r="P354" s="21">
        <f>+'2016 Hourly Load - RC2016'!P355/'2016 Hourly Load - RC2016'!$C$7</f>
        <v>0.46566954741795136</v>
      </c>
      <c r="Q354" s="21">
        <f>+'2016 Hourly Load - RC2016'!Q355/'2016 Hourly Load - RC2016'!$C$7</f>
        <v>0.46214270204935448</v>
      </c>
      <c r="R354" s="21">
        <f>+'2016 Hourly Load - RC2016'!R355/'2016 Hourly Load - RC2016'!$C$7</f>
        <v>0.4671390663215334</v>
      </c>
      <c r="S354" s="21">
        <f>+'2016 Hourly Load - RC2016'!S355/'2016 Hourly Load - RC2016'!$C$7</f>
        <v>0.5061862829024274</v>
      </c>
      <c r="T354" s="21">
        <f>+'2016 Hourly Load - RC2016'!T355/'2016 Hourly Load - RC2016'!$C$7</f>
        <v>0.55866910088749988</v>
      </c>
      <c r="U354" s="21">
        <f>+'2016 Hourly Load - RC2016'!U355/'2016 Hourly Load - RC2016'!$C$7</f>
        <v>0.55862711463311188</v>
      </c>
      <c r="V354" s="21">
        <f>+'2016 Hourly Load - RC2016'!V355/'2016 Hourly Load - RC2016'!$C$7</f>
        <v>0.55111157509764941</v>
      </c>
      <c r="W354" s="21">
        <f>+'2016 Hourly Load - RC2016'!W355/'2016 Hourly Load - RC2016'!$C$7</f>
        <v>0.52503811112266541</v>
      </c>
      <c r="X354" s="21">
        <f>+'2016 Hourly Load - RC2016'!X355/'2016 Hourly Load - RC2016'!$C$7</f>
        <v>0.48477329316451778</v>
      </c>
      <c r="Y354" s="21">
        <f>+'2016 Hourly Load - RC2016'!Y355/'2016 Hourly Load - RC2016'!$C$7</f>
        <v>0.44005793224123596</v>
      </c>
      <c r="AA354" s="22">
        <f t="shared" si="6"/>
        <v>0.55866910088749988</v>
      </c>
    </row>
    <row r="355" spans="1:27" x14ac:dyDescent="0.2">
      <c r="A355" s="17">
        <v>42715</v>
      </c>
      <c r="B355" s="21">
        <f>+'2016 Hourly Load - RC2016'!B356/'2016 Hourly Load - RC2016'!$C$7</f>
        <v>0.41049960915204314</v>
      </c>
      <c r="C355" s="21">
        <f>+'2016 Hourly Load - RC2016'!C356/'2016 Hourly Load - RC2016'!$C$7</f>
        <v>0.39647620018643176</v>
      </c>
      <c r="D355" s="21">
        <f>+'2016 Hourly Load - RC2016'!D356/'2016 Hourly Load - RC2016'!$C$7</f>
        <v>0.39320127234416324</v>
      </c>
      <c r="E355" s="21">
        <f>+'2016 Hourly Load - RC2016'!E356/'2016 Hourly Load - RC2016'!$C$7</f>
        <v>0.39429291495825275</v>
      </c>
      <c r="F355" s="21">
        <f>+'2016 Hourly Load - RC2016'!F356/'2016 Hourly Load - RC2016'!$C$7</f>
        <v>0.40886214523090886</v>
      </c>
      <c r="G355" s="21">
        <f>+'2016 Hourly Load - RC2016'!G356/'2016 Hourly Load - RC2016'!$C$7</f>
        <v>0.45420729997001158</v>
      </c>
      <c r="H355" s="21">
        <f>+'2016 Hourly Load - RC2016'!H356/'2016 Hourly Load - RC2016'!$C$7</f>
        <v>0.53494686715824713</v>
      </c>
      <c r="I355" s="21">
        <f>+'2016 Hourly Load - RC2016'!I356/'2016 Hourly Load - RC2016'!$C$7</f>
        <v>0.57227264730923066</v>
      </c>
      <c r="J355" s="21">
        <f>+'2016 Hourly Load - RC2016'!J356/'2016 Hourly Load - RC2016'!$C$7</f>
        <v>0.55648581565932087</v>
      </c>
      <c r="K355" s="21">
        <f>+'2016 Hourly Load - RC2016'!K356/'2016 Hourly Load - RC2016'!$C$7</f>
        <v>0.5403630939743066</v>
      </c>
      <c r="L355" s="21">
        <f>+'2016 Hourly Load - RC2016'!L356/'2016 Hourly Load - RC2016'!$C$7</f>
        <v>0.52033565063120291</v>
      </c>
      <c r="M355" s="21">
        <f>+'2016 Hourly Load - RC2016'!M356/'2016 Hourly Load - RC2016'!$C$7</f>
        <v>0.50694203548141248</v>
      </c>
      <c r="N355" s="21">
        <f>+'2016 Hourly Load - RC2016'!N356/'2016 Hourly Load - RC2016'!$C$7</f>
        <v>0.493632392840398</v>
      </c>
      <c r="O355" s="21">
        <f>+'2016 Hourly Load - RC2016'!O356/'2016 Hourly Load - RC2016'!$C$7</f>
        <v>0.4835556917872641</v>
      </c>
      <c r="P355" s="21">
        <f>+'2016 Hourly Load - RC2016'!P356/'2016 Hourly Load - RC2016'!$C$7</f>
        <v>0.47406679829556292</v>
      </c>
      <c r="Q355" s="21">
        <f>+'2016 Hourly Load - RC2016'!Q356/'2016 Hourly Load - RC2016'!$C$7</f>
        <v>0.47007810412869749</v>
      </c>
      <c r="R355" s="21">
        <f>+'2016 Hourly Load - RC2016'!R356/'2016 Hourly Load - RC2016'!$C$7</f>
        <v>0.47536837218159272</v>
      </c>
      <c r="S355" s="21">
        <f>+'2016 Hourly Load - RC2016'!S356/'2016 Hourly Load - RC2016'!$C$7</f>
        <v>0.51227428978869571</v>
      </c>
      <c r="T355" s="21">
        <f>+'2016 Hourly Load - RC2016'!T356/'2016 Hourly Load - RC2016'!$C$7</f>
        <v>0.55598198060666415</v>
      </c>
      <c r="U355" s="21">
        <f>+'2016 Hourly Load - RC2016'!U356/'2016 Hourly Load - RC2016'!$C$7</f>
        <v>0.55258109400123145</v>
      </c>
      <c r="V355" s="21">
        <f>+'2016 Hourly Load - RC2016'!V356/'2016 Hourly Load - RC2016'!$C$7</f>
        <v>0.54204254414982889</v>
      </c>
      <c r="W355" s="21">
        <f>+'2016 Hourly Load - RC2016'!W356/'2016 Hourly Load - RC2016'!$C$7</f>
        <v>0.51567517639412841</v>
      </c>
      <c r="X355" s="21">
        <f>+'2016 Hourly Load - RC2016'!X356/'2016 Hourly Load - RC2016'!$C$7</f>
        <v>0.47167358179544372</v>
      </c>
      <c r="Y355" s="21">
        <f>+'2016 Hourly Load - RC2016'!Y356/'2016 Hourly Load - RC2016'!$C$7</f>
        <v>0.42754602843359468</v>
      </c>
      <c r="AA355" s="22">
        <f t="shared" si="6"/>
        <v>0.57227264730923066</v>
      </c>
    </row>
    <row r="356" spans="1:27" x14ac:dyDescent="0.2">
      <c r="A356" s="17">
        <v>42716</v>
      </c>
      <c r="B356" s="21">
        <f>+'2016 Hourly Load - RC2016'!B357/'2016 Hourly Load - RC2016'!$C$7</f>
        <v>0.39530058506356613</v>
      </c>
      <c r="C356" s="21">
        <f>+'2016 Hourly Load - RC2016'!C357/'2016 Hourly Load - RC2016'!$C$7</f>
        <v>0.37859005581711908</v>
      </c>
      <c r="D356" s="21">
        <f>+'2016 Hourly Load - RC2016'!D357/'2016 Hourly Load - RC2016'!$C$7</f>
        <v>0.37271198020279089</v>
      </c>
      <c r="E356" s="21">
        <f>+'2016 Hourly Load - RC2016'!E357/'2016 Hourly Load - RC2016'!$C$7</f>
        <v>0.37199821387819393</v>
      </c>
      <c r="F356" s="21">
        <f>+'2016 Hourly Load - RC2016'!F357/'2016 Hourly Load - RC2016'!$C$7</f>
        <v>0.38660943040523815</v>
      </c>
      <c r="G356" s="21">
        <f>+'2016 Hourly Load - RC2016'!G357/'2016 Hourly Load - RC2016'!$C$7</f>
        <v>0.43023314871443041</v>
      </c>
      <c r="H356" s="21">
        <f>+'2016 Hourly Load - RC2016'!H357/'2016 Hourly Load - RC2016'!$C$7</f>
        <v>0.50223957498994987</v>
      </c>
      <c r="I356" s="21">
        <f>+'2016 Hourly Load - RC2016'!I357/'2016 Hourly Load - RC2016'!$C$7</f>
        <v>0.53692022111448579</v>
      </c>
      <c r="J356" s="21">
        <f>+'2016 Hourly Load - RC2016'!J357/'2016 Hourly Load - RC2016'!$C$7</f>
        <v>0.53935542386899316</v>
      </c>
      <c r="K356" s="21">
        <f>+'2016 Hourly Load - RC2016'!K357/'2016 Hourly Load - RC2016'!$C$7</f>
        <v>0.53889357507072455</v>
      </c>
      <c r="L356" s="21">
        <f>+'2016 Hourly Load - RC2016'!L357/'2016 Hourly Load - RC2016'!$C$7</f>
        <v>0.53049632419311288</v>
      </c>
      <c r="M356" s="21">
        <f>+'2016 Hourly Load - RC2016'!M357/'2016 Hourly Load - RC2016'!$C$7</f>
        <v>0.51970585681538206</v>
      </c>
      <c r="N356" s="21">
        <f>+'2016 Hourly Load - RC2016'!N357/'2016 Hourly Load - RC2016'!$C$7</f>
        <v>0.506648131700696</v>
      </c>
      <c r="O356" s="21">
        <f>+'2016 Hourly Load - RC2016'!O357/'2016 Hourly Load - RC2016'!$C$7</f>
        <v>0.49556376054224865</v>
      </c>
      <c r="P356" s="21">
        <f>+'2016 Hourly Load - RC2016'!P357/'2016 Hourly Load - RC2016'!$C$7</f>
        <v>0.48414349934869688</v>
      </c>
      <c r="Q356" s="21">
        <f>+'2016 Hourly Load - RC2016'!Q357/'2016 Hourly Load - RC2016'!$C$7</f>
        <v>0.48011281892744334</v>
      </c>
      <c r="R356" s="21">
        <f>+'2016 Hourly Load - RC2016'!R357/'2016 Hourly Load - RC2016'!$C$7</f>
        <v>0.48645274334004013</v>
      </c>
      <c r="S356" s="21">
        <f>+'2016 Hourly Load - RC2016'!S357/'2016 Hourly Load - RC2016'!$C$7</f>
        <v>0.52625571249991909</v>
      </c>
      <c r="T356" s="21">
        <f>+'2016 Hourly Load - RC2016'!T357/'2016 Hourly Load - RC2016'!$C$7</f>
        <v>0.56341354763335039</v>
      </c>
      <c r="U356" s="21">
        <f>+'2016 Hourly Load - RC2016'!U357/'2016 Hourly Load - RC2016'!$C$7</f>
        <v>0.556611774422485</v>
      </c>
      <c r="V356" s="21">
        <f>+'2016 Hourly Load - RC2016'!V357/'2016 Hourly Load - RC2016'!$C$7</f>
        <v>0.54834048230803756</v>
      </c>
      <c r="W356" s="21">
        <f>+'2016 Hourly Load - RC2016'!W357/'2016 Hourly Load - RC2016'!$C$7</f>
        <v>0.5280191351842175</v>
      </c>
      <c r="X356" s="21">
        <f>+'2016 Hourly Load - RC2016'!X357/'2016 Hourly Load - RC2016'!$C$7</f>
        <v>0.49804094955114409</v>
      </c>
      <c r="Y356" s="21">
        <f>+'2016 Hourly Load - RC2016'!Y357/'2016 Hourly Load - RC2016'!$C$7</f>
        <v>0.46176482575986194</v>
      </c>
      <c r="AA356" s="22">
        <f t="shared" si="6"/>
        <v>0.56341354763335039</v>
      </c>
    </row>
    <row r="357" spans="1:27" x14ac:dyDescent="0.2">
      <c r="A357" s="17">
        <v>42717</v>
      </c>
      <c r="B357" s="21">
        <f>+'2016 Hourly Load - RC2016'!B358/'2016 Hourly Load - RC2016'!$C$7</f>
        <v>0.42867965730207225</v>
      </c>
      <c r="C357" s="21">
        <f>+'2016 Hourly Load - RC2016'!C358/'2016 Hourly Load - RC2016'!$C$7</f>
        <v>0.41423638579258032</v>
      </c>
      <c r="D357" s="21">
        <f>+'2016 Hourly Load - RC2016'!D358/'2016 Hourly Load - RC2016'!$C$7</f>
        <v>0.40739262632732681</v>
      </c>
      <c r="E357" s="21">
        <f>+'2016 Hourly Load - RC2016'!E358/'2016 Hourly Load - RC2016'!$C$7</f>
        <v>0.40823235141508801</v>
      </c>
      <c r="F357" s="21">
        <f>+'2016 Hourly Load - RC2016'!F358/'2016 Hourly Load - RC2016'!$C$7</f>
        <v>0.41608378098565485</v>
      </c>
      <c r="G357" s="21">
        <f>+'2016 Hourly Load - RC2016'!G358/'2016 Hourly Load - RC2016'!$C$7</f>
        <v>0.43728683945162417</v>
      </c>
      <c r="H357" s="21">
        <f>+'2016 Hourly Load - RC2016'!H358/'2016 Hourly Load - RC2016'!$C$7</f>
        <v>0.46986817285675719</v>
      </c>
      <c r="I357" s="21">
        <f>+'2016 Hourly Load - RC2016'!I358/'2016 Hourly Load - RC2016'!$C$7</f>
        <v>0.50849552689377053</v>
      </c>
      <c r="J357" s="21">
        <f>+'2016 Hourly Load - RC2016'!J358/'2016 Hourly Load - RC2016'!$C$7</f>
        <v>0.53125207677209796</v>
      </c>
      <c r="K357" s="21">
        <f>+'2016 Hourly Load - RC2016'!K358/'2016 Hourly Load - RC2016'!$C$7</f>
        <v>0.52990851663168015</v>
      </c>
      <c r="L357" s="21">
        <f>+'2016 Hourly Load - RC2016'!L358/'2016 Hourly Load - RC2016'!$C$7</f>
        <v>0.51386976745544199</v>
      </c>
      <c r="M357" s="21">
        <f>+'2016 Hourly Load - RC2016'!M358/'2016 Hourly Load - RC2016'!$C$7</f>
        <v>0.49904861965645747</v>
      </c>
      <c r="N357" s="21">
        <f>+'2016 Hourly Load - RC2016'!N358/'2016 Hourly Load - RC2016'!$C$7</f>
        <v>0.48800623475239824</v>
      </c>
      <c r="O357" s="21">
        <f>+'2016 Hourly Load - RC2016'!O358/'2016 Hourly Load - RC2016'!$C$7</f>
        <v>0.47704782235711507</v>
      </c>
      <c r="P357" s="21">
        <f>+'2016 Hourly Load - RC2016'!P358/'2016 Hourly Load - RC2016'!$C$7</f>
        <v>0.46730701133908564</v>
      </c>
      <c r="Q357" s="21">
        <f>+'2016 Hourly Load - RC2016'!Q358/'2016 Hourly Load - RC2016'!$C$7</f>
        <v>0.46218468830374254</v>
      </c>
      <c r="R357" s="21">
        <f>+'2016 Hourly Load - RC2016'!R358/'2016 Hourly Load - RC2016'!$C$7</f>
        <v>0.46075715565454856</v>
      </c>
      <c r="S357" s="21">
        <f>+'2016 Hourly Load - RC2016'!S358/'2016 Hourly Load - RC2016'!$C$7</f>
        <v>0.48649472959442819</v>
      </c>
      <c r="T357" s="21">
        <f>+'2016 Hourly Load - RC2016'!T358/'2016 Hourly Load - RC2016'!$C$7</f>
        <v>0.51764853035036718</v>
      </c>
      <c r="U357" s="21">
        <f>+'2016 Hourly Load - RC2016'!U358/'2016 Hourly Load - RC2016'!$C$7</f>
        <v>0.50769778806039745</v>
      </c>
      <c r="V357" s="21">
        <f>+'2016 Hourly Load - RC2016'!V358/'2016 Hourly Load - RC2016'!$C$7</f>
        <v>0.4970332794458307</v>
      </c>
      <c r="W357" s="21">
        <f>+'2016 Hourly Load - RC2016'!W358/'2016 Hourly Load - RC2016'!$C$7</f>
        <v>0.48124644779592091</v>
      </c>
      <c r="X357" s="21">
        <f>+'2016 Hourly Load - RC2016'!X358/'2016 Hourly Load - RC2016'!$C$7</f>
        <v>0.4573142827947278</v>
      </c>
      <c r="Y357" s="21">
        <f>+'2016 Hourly Load - RC2016'!Y358/'2016 Hourly Load - RC2016'!$C$7</f>
        <v>0.43082095627586325</v>
      </c>
      <c r="AA357" s="22">
        <f t="shared" si="6"/>
        <v>0.53125207677209796</v>
      </c>
    </row>
    <row r="358" spans="1:27" x14ac:dyDescent="0.2">
      <c r="A358" s="17">
        <v>42718</v>
      </c>
      <c r="B358" s="21">
        <f>+'2016 Hourly Load - RC2016'!B359/'2016 Hourly Load - RC2016'!$C$7</f>
        <v>0.40361386343240169</v>
      </c>
      <c r="C358" s="21">
        <f>+'2016 Hourly Load - RC2016'!C359/'2016 Hourly Load - RC2016'!$C$7</f>
        <v>0.38656744415085009</v>
      </c>
      <c r="D358" s="21">
        <f>+'2016 Hourly Load - RC2016'!D359/'2016 Hourly Load - RC2016'!$C$7</f>
        <v>0.38068936853652197</v>
      </c>
      <c r="E358" s="21">
        <f>+'2016 Hourly Load - RC2016'!E359/'2016 Hourly Load - RC2016'!$C$7</f>
        <v>0.38119320358917869</v>
      </c>
      <c r="F358" s="21">
        <f>+'2016 Hourly Load - RC2016'!F359/'2016 Hourly Load - RC2016'!$C$7</f>
        <v>0.38711326545789482</v>
      </c>
      <c r="G358" s="21">
        <f>+'2016 Hourly Load - RC2016'!G359/'2016 Hourly Load - RC2016'!$C$7</f>
        <v>0.40407571223067029</v>
      </c>
      <c r="H358" s="21">
        <f>+'2016 Hourly Load - RC2016'!H359/'2016 Hourly Load - RC2016'!$C$7</f>
        <v>0.43493560920589291</v>
      </c>
      <c r="I358" s="21">
        <f>+'2016 Hourly Load - RC2016'!I359/'2016 Hourly Load - RC2016'!$C$7</f>
        <v>0.47314310069902565</v>
      </c>
      <c r="J358" s="21">
        <f>+'2016 Hourly Load - RC2016'!J359/'2016 Hourly Load - RC2016'!$C$7</f>
        <v>0.50782374682356157</v>
      </c>
      <c r="K358" s="21">
        <f>+'2016 Hourly Load - RC2016'!K359/'2016 Hourly Load - RC2016'!$C$7</f>
        <v>0.51172846848165099</v>
      </c>
      <c r="L358" s="21">
        <f>+'2016 Hourly Load - RC2016'!L359/'2016 Hourly Load - RC2016'!$C$7</f>
        <v>0.49783101827920379</v>
      </c>
      <c r="M358" s="21">
        <f>+'2016 Hourly Load - RC2016'!M359/'2016 Hourly Load - RC2016'!$C$7</f>
        <v>0.48725048217341321</v>
      </c>
      <c r="N358" s="21">
        <f>+'2016 Hourly Load - RC2016'!N359/'2016 Hourly Load - RC2016'!$C$7</f>
        <v>0.47902117631335378</v>
      </c>
      <c r="O358" s="21">
        <f>+'2016 Hourly Load - RC2016'!O359/'2016 Hourly Load - RC2016'!$C$7</f>
        <v>0.47221940310248844</v>
      </c>
      <c r="P358" s="21">
        <f>+'2016 Hourly Load - RC2016'!P359/'2016 Hourly Load - RC2016'!$C$7</f>
        <v>0.46764290137419012</v>
      </c>
      <c r="Q358" s="21">
        <f>+'2016 Hourly Load - RC2016'!Q359/'2016 Hourly Load - RC2016'!$C$7</f>
        <v>0.46357023469854847</v>
      </c>
      <c r="R358" s="21">
        <f>+'2016 Hourly Load - RC2016'!R359/'2016 Hourly Load - RC2016'!$C$7</f>
        <v>0.46373817971610071</v>
      </c>
      <c r="S358" s="21">
        <f>+'2016 Hourly Load - RC2016'!S359/'2016 Hourly Load - RC2016'!$C$7</f>
        <v>0.49073534128762197</v>
      </c>
      <c r="T358" s="21">
        <f>+'2016 Hourly Load - RC2016'!T359/'2016 Hourly Load - RC2016'!$C$7</f>
        <v>0.53511481217579937</v>
      </c>
      <c r="U358" s="21">
        <f>+'2016 Hourly Load - RC2016'!U359/'2016 Hourly Load - RC2016'!$C$7</f>
        <v>0.52965659910535179</v>
      </c>
      <c r="V358" s="21">
        <f>+'2016 Hourly Load - RC2016'!V359/'2016 Hourly Load - RC2016'!$C$7</f>
        <v>0.51706072278893433</v>
      </c>
      <c r="W358" s="21">
        <f>+'2016 Hourly Load - RC2016'!W359/'2016 Hourly Load - RC2016'!$C$7</f>
        <v>0.49375835160356213</v>
      </c>
      <c r="X358" s="21">
        <f>+'2016 Hourly Load - RC2016'!X359/'2016 Hourly Load - RC2016'!$C$7</f>
        <v>0.45412332746123546</v>
      </c>
      <c r="Y358" s="21">
        <f>+'2016 Hourly Load - RC2016'!Y359/'2016 Hourly Load - RC2016'!$C$7</f>
        <v>0.4152440558978937</v>
      </c>
      <c r="AA358" s="22">
        <f t="shared" si="6"/>
        <v>0.53511481217579937</v>
      </c>
    </row>
    <row r="359" spans="1:27" x14ac:dyDescent="0.2">
      <c r="A359" s="17">
        <v>42719</v>
      </c>
      <c r="B359" s="21">
        <f>+'2016 Hourly Load - RC2016'!B360/'2016 Hourly Load - RC2016'!$C$7</f>
        <v>0.38593765033502925</v>
      </c>
      <c r="C359" s="21">
        <f>+'2016 Hourly Load - RC2016'!C360/'2016 Hourly Load - RC2016'!$C$7</f>
        <v>0.37107451628165666</v>
      </c>
      <c r="D359" s="21">
        <f>+'2016 Hourly Load - RC2016'!D360/'2016 Hourly Load - RC2016'!$C$7</f>
        <v>0.3699408874131791</v>
      </c>
      <c r="E359" s="21">
        <f>+'2016 Hourly Load - RC2016'!E360/'2016 Hourly Load - RC2016'!$C$7</f>
        <v>0.37313184274667149</v>
      </c>
      <c r="F359" s="21">
        <f>+'2016 Hourly Load - RC2016'!F360/'2016 Hourly Load - RC2016'!$C$7</f>
        <v>0.39034620704577527</v>
      </c>
      <c r="G359" s="21">
        <f>+'2016 Hourly Load - RC2016'!G360/'2016 Hourly Load - RC2016'!$C$7</f>
        <v>0.43422184288129595</v>
      </c>
      <c r="H359" s="21">
        <f>+'2016 Hourly Load - RC2016'!H360/'2016 Hourly Load - RC2016'!$C$7</f>
        <v>0.51231627604308383</v>
      </c>
      <c r="I359" s="21">
        <f>+'2016 Hourly Load - RC2016'!I360/'2016 Hourly Load - RC2016'!$C$7</f>
        <v>0.55237116272929121</v>
      </c>
      <c r="J359" s="21">
        <f>+'2016 Hourly Load - RC2016'!J360/'2016 Hourly Load - RC2016'!$C$7</f>
        <v>0.54901226237824652</v>
      </c>
      <c r="K359" s="21">
        <f>+'2016 Hourly Load - RC2016'!K360/'2016 Hourly Load - RC2016'!$C$7</f>
        <v>0.52940468157902343</v>
      </c>
      <c r="L359" s="21">
        <f>+'2016 Hourly Load - RC2016'!L360/'2016 Hourly Load - RC2016'!$C$7</f>
        <v>0.51496141006953144</v>
      </c>
      <c r="M359" s="21">
        <f>+'2016 Hourly Load - RC2016'!M360/'2016 Hourly Load - RC2016'!$C$7</f>
        <v>0.50341519011281555</v>
      </c>
      <c r="N359" s="21">
        <f>+'2016 Hourly Load - RC2016'!N360/'2016 Hourly Load - RC2016'!$C$7</f>
        <v>0.50068608357759181</v>
      </c>
      <c r="O359" s="21">
        <f>+'2016 Hourly Load - RC2016'!O360/'2016 Hourly Load - RC2016'!$C$7</f>
        <v>0.49631951312123368</v>
      </c>
      <c r="P359" s="21">
        <f>+'2016 Hourly Load - RC2016'!P360/'2016 Hourly Load - RC2016'!$C$7</f>
        <v>0.49107123132272645</v>
      </c>
      <c r="Q359" s="21">
        <f>+'2016 Hourly Load - RC2016'!Q360/'2016 Hourly Load - RC2016'!$C$7</f>
        <v>0.49027349248935331</v>
      </c>
      <c r="R359" s="21">
        <f>+'2016 Hourly Load - RC2016'!R360/'2016 Hourly Load - RC2016'!$C$7</f>
        <v>0.49153308012099506</v>
      </c>
      <c r="S359" s="21">
        <f>+'2016 Hourly Load - RC2016'!S360/'2016 Hourly Load - RC2016'!$C$7</f>
        <v>0.52079749942947151</v>
      </c>
      <c r="T359" s="21">
        <f>+'2016 Hourly Load - RC2016'!T360/'2016 Hourly Load - RC2016'!$C$7</f>
        <v>0.56605868165979811</v>
      </c>
      <c r="U359" s="21">
        <f>+'2016 Hourly Load - RC2016'!U360/'2016 Hourly Load - RC2016'!$C$7</f>
        <v>0.56152416618588774</v>
      </c>
      <c r="V359" s="21">
        <f>+'2016 Hourly Load - RC2016'!V360/'2016 Hourly Load - RC2016'!$C$7</f>
        <v>0.54393192559729142</v>
      </c>
      <c r="W359" s="21">
        <f>+'2016 Hourly Load - RC2016'!W360/'2016 Hourly Load - RC2016'!$C$7</f>
        <v>0.51181244099042711</v>
      </c>
      <c r="X359" s="21">
        <f>+'2016 Hourly Load - RC2016'!X360/'2016 Hourly Load - RC2016'!$C$7</f>
        <v>0.46764290137419012</v>
      </c>
      <c r="Y359" s="21">
        <f>+'2016 Hourly Load - RC2016'!Y360/'2016 Hourly Load - RC2016'!$C$7</f>
        <v>0.42095418649466965</v>
      </c>
      <c r="AA359" s="22">
        <f t="shared" si="6"/>
        <v>0.56605868165979811</v>
      </c>
    </row>
    <row r="360" spans="1:27" x14ac:dyDescent="0.2">
      <c r="A360" s="17">
        <v>42720</v>
      </c>
      <c r="B360" s="21">
        <f>+'2016 Hourly Load - RC2016'!B361/'2016 Hourly Load - RC2016'!$C$7</f>
        <v>0.38543381528237253</v>
      </c>
      <c r="C360" s="21">
        <f>+'2016 Hourly Load - RC2016'!C361/'2016 Hourly Load - RC2016'!$C$7</f>
        <v>0.36855534101837323</v>
      </c>
      <c r="D360" s="21">
        <f>+'2016 Hourly Load - RC2016'!D361/'2016 Hourly Load - RC2016'!$C$7</f>
        <v>0.36238336162332868</v>
      </c>
      <c r="E360" s="21">
        <f>+'2016 Hourly Load - RC2016'!E361/'2016 Hourly Load - RC2016'!$C$7</f>
        <v>0.36460863310589575</v>
      </c>
      <c r="F360" s="21">
        <f>+'2016 Hourly Load - RC2016'!F361/'2016 Hourly Load - RC2016'!$C$7</f>
        <v>0.37691060564159673</v>
      </c>
      <c r="G360" s="21">
        <f>+'2016 Hourly Load - RC2016'!G361/'2016 Hourly Load - RC2016'!$C$7</f>
        <v>0.41809912119628168</v>
      </c>
      <c r="H360" s="21">
        <f>+'2016 Hourly Load - RC2016'!H361/'2016 Hourly Load - RC2016'!$C$7</f>
        <v>0.49350643407723382</v>
      </c>
      <c r="I360" s="21">
        <f>+'2016 Hourly Load - RC2016'!I361/'2016 Hourly Load - RC2016'!$C$7</f>
        <v>0.52810310769299362</v>
      </c>
      <c r="J360" s="21">
        <f>+'2016 Hourly Load - RC2016'!J361/'2016 Hourly Load - RC2016'!$C$7</f>
        <v>0.52449228981562068</v>
      </c>
      <c r="K360" s="21">
        <f>+'2016 Hourly Load - RC2016'!K361/'2016 Hourly Load - RC2016'!$C$7</f>
        <v>0.51088874339388979</v>
      </c>
      <c r="L360" s="21">
        <f>+'2016 Hourly Load - RC2016'!L361/'2016 Hourly Load - RC2016'!$C$7</f>
        <v>0.50186169870045738</v>
      </c>
      <c r="M360" s="21">
        <f>+'2016 Hourly Load - RC2016'!M361/'2016 Hourly Load - RC2016'!$C$7</f>
        <v>0.497243210717771</v>
      </c>
      <c r="N360" s="21">
        <f>+'2016 Hourly Load - RC2016'!N361/'2016 Hourly Load - RC2016'!$C$7</f>
        <v>0.49568971930541283</v>
      </c>
      <c r="O360" s="21">
        <f>+'2016 Hourly Load - RC2016'!O361/'2016 Hourly Load - RC2016'!$C$7</f>
        <v>0.4964034856300098</v>
      </c>
      <c r="P360" s="21">
        <f>+'2016 Hourly Load - RC2016'!P361/'2016 Hourly Load - RC2016'!$C$7</f>
        <v>0.49556376054224865</v>
      </c>
      <c r="Q360" s="21">
        <f>+'2016 Hourly Load - RC2016'!Q361/'2016 Hourly Load - RC2016'!$C$7</f>
        <v>0.49665540315633816</v>
      </c>
      <c r="R360" s="21">
        <f>+'2016 Hourly Load - RC2016'!R361/'2016 Hourly Load - RC2016'!$C$7</f>
        <v>0.49728519697215906</v>
      </c>
      <c r="S360" s="21">
        <f>+'2016 Hourly Load - RC2016'!S361/'2016 Hourly Load - RC2016'!$C$7</f>
        <v>0.51957989805221783</v>
      </c>
      <c r="T360" s="21">
        <f>+'2016 Hourly Load - RC2016'!T361/'2016 Hourly Load - RC2016'!$C$7</f>
        <v>0.56009663353669381</v>
      </c>
      <c r="U360" s="21">
        <f>+'2016 Hourly Load - RC2016'!U361/'2016 Hourly Load - RC2016'!$C$7</f>
        <v>0.55266506651000757</v>
      </c>
      <c r="V360" s="21">
        <f>+'2016 Hourly Load - RC2016'!V361/'2016 Hourly Load - RC2016'!$C$7</f>
        <v>0.53087420048260547</v>
      </c>
      <c r="W360" s="21">
        <f>+'2016 Hourly Load - RC2016'!W361/'2016 Hourly Load - RC2016'!$C$7</f>
        <v>0.49396828287550243</v>
      </c>
      <c r="X360" s="21">
        <f>+'2016 Hourly Load - RC2016'!X361/'2016 Hourly Load - RC2016'!$C$7</f>
        <v>0.45000867453120574</v>
      </c>
      <c r="Y360" s="21">
        <f>+'2016 Hourly Load - RC2016'!Y361/'2016 Hourly Load - RC2016'!$C$7</f>
        <v>0.40164050947616292</v>
      </c>
      <c r="AA360" s="22">
        <f t="shared" si="6"/>
        <v>0.56009663353669381</v>
      </c>
    </row>
    <row r="361" spans="1:27" x14ac:dyDescent="0.2">
      <c r="A361" s="17">
        <v>42721</v>
      </c>
      <c r="B361" s="21">
        <f>+'2016 Hourly Load - RC2016'!B362/'2016 Hourly Load - RC2016'!$C$7</f>
        <v>0.36133370526362724</v>
      </c>
      <c r="C361" s="21">
        <f>+'2016 Hourly Load - RC2016'!C362/'2016 Hourly Load - RC2016'!$C$7</f>
        <v>0.34013064679765792</v>
      </c>
      <c r="D361" s="21">
        <f>+'2016 Hourly Load - RC2016'!D362/'2016 Hourly Load - RC2016'!$C$7</f>
        <v>0.3317333959200463</v>
      </c>
      <c r="E361" s="21">
        <f>+'2016 Hourly Load - RC2016'!E362/'2016 Hourly Load - RC2016'!$C$7</f>
        <v>0.33076771206912103</v>
      </c>
      <c r="F361" s="21">
        <f>+'2016 Hourly Load - RC2016'!F362/'2016 Hourly Load - RC2016'!$C$7</f>
        <v>0.34164215195562803</v>
      </c>
      <c r="G361" s="21">
        <f>+'2016 Hourly Load - RC2016'!G362/'2016 Hourly Load - RC2016'!$C$7</f>
        <v>0.37808622076446236</v>
      </c>
      <c r="H361" s="21">
        <f>+'2016 Hourly Load - RC2016'!H362/'2016 Hourly Load - RC2016'!$C$7</f>
        <v>0.44324888757472836</v>
      </c>
      <c r="I361" s="21">
        <f>+'2016 Hourly Load - RC2016'!I362/'2016 Hourly Load - RC2016'!$C$7</f>
        <v>0.47818145122559264</v>
      </c>
      <c r="J361" s="21">
        <f>+'2016 Hourly Load - RC2016'!J362/'2016 Hourly Load - RC2016'!$C$7</f>
        <v>0.48166631033980145</v>
      </c>
      <c r="K361" s="21">
        <f>+'2016 Hourly Load - RC2016'!K362/'2016 Hourly Load - RC2016'!$C$7</f>
        <v>0.48573897701544311</v>
      </c>
      <c r="L361" s="21">
        <f>+'2016 Hourly Load - RC2016'!L362/'2016 Hourly Load - RC2016'!$C$7</f>
        <v>0.48939178114720416</v>
      </c>
      <c r="M361" s="21">
        <f>+'2016 Hourly Load - RC2016'!M362/'2016 Hourly Load - RC2016'!$C$7</f>
        <v>0.49153308012099506</v>
      </c>
      <c r="N361" s="21">
        <f>+'2016 Hourly Load - RC2016'!N362/'2016 Hourly Load - RC2016'!$C$7</f>
        <v>0.49581567806857701</v>
      </c>
      <c r="O361" s="21">
        <f>+'2016 Hourly Load - RC2016'!O362/'2016 Hourly Load - RC2016'!$C$7</f>
        <v>0.5010639598670843</v>
      </c>
      <c r="P361" s="21">
        <f>+'2016 Hourly Load - RC2016'!P362/'2016 Hourly Load - RC2016'!$C$7</f>
        <v>0.50656415919191988</v>
      </c>
      <c r="Q361" s="21">
        <f>+'2016 Hourly Load - RC2016'!Q362/'2016 Hourly Load - RC2016'!$C$7</f>
        <v>0.51210634477114347</v>
      </c>
      <c r="R361" s="21">
        <f>+'2016 Hourly Load - RC2016'!R362/'2016 Hourly Load - RC2016'!$C$7</f>
        <v>0.50937723823591974</v>
      </c>
      <c r="S361" s="21">
        <f>+'2016 Hourly Load - RC2016'!S362/'2016 Hourly Load - RC2016'!$C$7</f>
        <v>0.52936269532463531</v>
      </c>
      <c r="T361" s="21">
        <f>+'2016 Hourly Load - RC2016'!T362/'2016 Hourly Load - RC2016'!$C$7</f>
        <v>0.56463114901060407</v>
      </c>
      <c r="U361" s="21">
        <f>+'2016 Hourly Load - RC2016'!U362/'2016 Hourly Load - RC2016'!$C$7</f>
        <v>0.55350479159776877</v>
      </c>
      <c r="V361" s="21">
        <f>+'2016 Hourly Load - RC2016'!V362/'2016 Hourly Load - RC2016'!$C$7</f>
        <v>0.52986653037729203</v>
      </c>
      <c r="W361" s="21">
        <f>+'2016 Hourly Load - RC2016'!W362/'2016 Hourly Load - RC2016'!$C$7</f>
        <v>0.49837683958624857</v>
      </c>
      <c r="X361" s="21">
        <f>+'2016 Hourly Load - RC2016'!X362/'2016 Hourly Load - RC2016'!$C$7</f>
        <v>0.45357750615419068</v>
      </c>
      <c r="Y361" s="21">
        <f>+'2016 Hourly Load - RC2016'!Y362/'2016 Hourly Load - RC2016'!$C$7</f>
        <v>0.40294208336219273</v>
      </c>
      <c r="AA361" s="22">
        <f t="shared" si="6"/>
        <v>0.56463114901060407</v>
      </c>
    </row>
    <row r="362" spans="1:27" x14ac:dyDescent="0.2">
      <c r="A362" s="17">
        <v>42722</v>
      </c>
      <c r="B362" s="21">
        <f>+'2016 Hourly Load - RC2016'!B363/'2016 Hourly Load - RC2016'!$C$7</f>
        <v>0.36326507296547789</v>
      </c>
      <c r="C362" s="21">
        <f>+'2016 Hourly Load - RC2016'!C363/'2016 Hourly Load - RC2016'!$C$7</f>
        <v>0.34147420693807579</v>
      </c>
      <c r="D362" s="21">
        <f>+'2016 Hourly Load - RC2016'!D363/'2016 Hourly Load - RC2016'!$C$7</f>
        <v>0.33253113475341939</v>
      </c>
      <c r="E362" s="21">
        <f>+'2016 Hourly Load - RC2016'!E363/'2016 Hourly Load - RC2016'!$C$7</f>
        <v>0.33206928595515078</v>
      </c>
      <c r="F362" s="21">
        <f>+'2016 Hourly Load - RC2016'!F363/'2016 Hourly Load - RC2016'!$C$7</f>
        <v>0.34222995951706081</v>
      </c>
      <c r="G362" s="21">
        <f>+'2016 Hourly Load - RC2016'!G363/'2016 Hourly Load - RC2016'!$C$7</f>
        <v>0.37649074309771613</v>
      </c>
      <c r="H362" s="21">
        <f>+'2016 Hourly Load - RC2016'!H363/'2016 Hourly Load - RC2016'!$C$7</f>
        <v>0.44249313499574333</v>
      </c>
      <c r="I362" s="21">
        <f>+'2016 Hourly Load - RC2016'!I363/'2016 Hourly Load - RC2016'!$C$7</f>
        <v>0.47876925878702548</v>
      </c>
      <c r="J362" s="21">
        <f>+'2016 Hourly Load - RC2016'!J363/'2016 Hourly Load - RC2016'!$C$7</f>
        <v>0.49136513510344282</v>
      </c>
      <c r="K362" s="21">
        <f>+'2016 Hourly Load - RC2016'!K363/'2016 Hourly Load - RC2016'!$C$7</f>
        <v>0.49879670213012917</v>
      </c>
      <c r="L362" s="21">
        <f>+'2016 Hourly Load - RC2016'!L363/'2016 Hourly Load - RC2016'!$C$7</f>
        <v>0.5019036849548455</v>
      </c>
      <c r="M362" s="21">
        <f>+'2016 Hourly Load - RC2016'!M363/'2016 Hourly Load - RC2016'!$C$7</f>
        <v>0.49934252343717389</v>
      </c>
      <c r="N362" s="21">
        <f>+'2016 Hourly Load - RC2016'!N363/'2016 Hourly Load - RC2016'!$C$7</f>
        <v>0.49892266089329329</v>
      </c>
      <c r="O362" s="21">
        <f>+'2016 Hourly Load - RC2016'!O363/'2016 Hourly Load - RC2016'!$C$7</f>
        <v>0.50681607671824824</v>
      </c>
      <c r="P362" s="21">
        <f>+'2016 Hourly Load - RC2016'!P363/'2016 Hourly Load - RC2016'!$C$7</f>
        <v>0.51164449597287487</v>
      </c>
      <c r="Q362" s="21">
        <f>+'2016 Hourly Load - RC2016'!Q363/'2016 Hourly Load - RC2016'!$C$7</f>
        <v>0.51286209735012855</v>
      </c>
      <c r="R362" s="21">
        <f>+'2016 Hourly Load - RC2016'!R363/'2016 Hourly Load - RC2016'!$C$7</f>
        <v>0.51038490834123318</v>
      </c>
      <c r="S362" s="21">
        <f>+'2016 Hourly Load - RC2016'!S363/'2016 Hourly Load - RC2016'!$C$7</f>
        <v>0.52877488776320258</v>
      </c>
      <c r="T362" s="21">
        <f>+'2016 Hourly Load - RC2016'!T363/'2016 Hourly Load - RC2016'!$C$7</f>
        <v>0.56421128646672347</v>
      </c>
      <c r="U362" s="21">
        <f>+'2016 Hourly Load - RC2016'!U363/'2016 Hourly Load - RC2016'!$C$7</f>
        <v>0.5532108878170523</v>
      </c>
      <c r="V362" s="21">
        <f>+'2016 Hourly Load - RC2016'!V363/'2016 Hourly Load - RC2016'!$C$7</f>
        <v>0.53532474344773961</v>
      </c>
      <c r="W362" s="21">
        <f>+'2016 Hourly Load - RC2016'!W363/'2016 Hourly Load - RC2016'!$C$7</f>
        <v>0.50291135506015883</v>
      </c>
      <c r="X362" s="21">
        <f>+'2016 Hourly Load - RC2016'!X363/'2016 Hourly Load - RC2016'!$C$7</f>
        <v>0.46054722438260826</v>
      </c>
      <c r="Y362" s="21">
        <f>+'2016 Hourly Load - RC2016'!Y363/'2016 Hourly Load - RC2016'!$C$7</f>
        <v>0.41259892187144603</v>
      </c>
      <c r="AA362" s="22">
        <f t="shared" si="6"/>
        <v>0.56421128646672347</v>
      </c>
    </row>
    <row r="363" spans="1:27" x14ac:dyDescent="0.2">
      <c r="A363" s="17">
        <v>42723</v>
      </c>
      <c r="B363" s="21">
        <f>+'2016 Hourly Load - RC2016'!B364/'2016 Hourly Load - RC2016'!$C$7</f>
        <v>0.37418149910637294</v>
      </c>
      <c r="C363" s="21">
        <f>+'2016 Hourly Load - RC2016'!C364/'2016 Hourly Load - RC2016'!$C$7</f>
        <v>0.35327234442112004</v>
      </c>
      <c r="D363" s="21">
        <f>+'2016 Hourly Load - RC2016'!D364/'2016 Hourly Load - RC2016'!$C$7</f>
        <v>0.34311167085921002</v>
      </c>
      <c r="E363" s="21">
        <f>+'2016 Hourly Load - RC2016'!E364/'2016 Hourly Load - RC2016'!$C$7</f>
        <v>0.34151619319246385</v>
      </c>
      <c r="F363" s="21">
        <f>+'2016 Hourly Load - RC2016'!F364/'2016 Hourly Load - RC2016'!$C$7</f>
        <v>0.35062721039467248</v>
      </c>
      <c r="G363" s="21">
        <f>+'2016 Hourly Load - RC2016'!G364/'2016 Hourly Load - RC2016'!$C$7</f>
        <v>0.38371237885246218</v>
      </c>
      <c r="H363" s="21">
        <f>+'2016 Hourly Load - RC2016'!H364/'2016 Hourly Load - RC2016'!$C$7</f>
        <v>0.44337484633789254</v>
      </c>
      <c r="I363" s="21">
        <f>+'2016 Hourly Load - RC2016'!I364/'2016 Hourly Load - RC2016'!$C$7</f>
        <v>0.48196021412051787</v>
      </c>
      <c r="J363" s="21">
        <f>+'2016 Hourly Load - RC2016'!J364/'2016 Hourly Load - RC2016'!$C$7</f>
        <v>0.49526985676153223</v>
      </c>
      <c r="K363" s="21">
        <f>+'2016 Hourly Load - RC2016'!K364/'2016 Hourly Load - RC2016'!$C$7</f>
        <v>0.50282738255138271</v>
      </c>
      <c r="L363" s="21">
        <f>+'2016 Hourly Load - RC2016'!L364/'2016 Hourly Load - RC2016'!$C$7</f>
        <v>0.50946121074469586</v>
      </c>
      <c r="M363" s="21">
        <f>+'2016 Hourly Load - RC2016'!M364/'2016 Hourly Load - RC2016'!$C$7</f>
        <v>0.51206435851675547</v>
      </c>
      <c r="N363" s="21">
        <f>+'2016 Hourly Load - RC2016'!N364/'2016 Hourly Load - RC2016'!$C$7</f>
        <v>0.51177045473603899</v>
      </c>
      <c r="O363" s="21">
        <f>+'2016 Hourly Load - RC2016'!O364/'2016 Hourly Load - RC2016'!$C$7</f>
        <v>0.51416367123615836</v>
      </c>
      <c r="P363" s="21">
        <f>+'2016 Hourly Load - RC2016'!P364/'2016 Hourly Load - RC2016'!$C$7</f>
        <v>0.51412168498177035</v>
      </c>
      <c r="Q363" s="21">
        <f>+'2016 Hourly Load - RC2016'!Q364/'2016 Hourly Load - RC2016'!$C$7</f>
        <v>0.51315600113084492</v>
      </c>
      <c r="R363" s="21">
        <f>+'2016 Hourly Load - RC2016'!R364/'2016 Hourly Load - RC2016'!$C$7</f>
        <v>0.50832758187621829</v>
      </c>
      <c r="S363" s="21">
        <f>+'2016 Hourly Load - RC2016'!S364/'2016 Hourly Load - RC2016'!$C$7</f>
        <v>0.52268688087693416</v>
      </c>
      <c r="T363" s="21">
        <f>+'2016 Hourly Load - RC2016'!T364/'2016 Hourly Load - RC2016'!$C$7</f>
        <v>0.55283301152755981</v>
      </c>
      <c r="U363" s="21">
        <f>+'2016 Hourly Load - RC2016'!U364/'2016 Hourly Load - RC2016'!$C$7</f>
        <v>0.53704617987765002</v>
      </c>
      <c r="V363" s="21">
        <f>+'2016 Hourly Load - RC2016'!V364/'2016 Hourly Load - RC2016'!$C$7</f>
        <v>0.51559120388535229</v>
      </c>
      <c r="W363" s="21">
        <f>+'2016 Hourly Load - RC2016'!W364/'2016 Hourly Load - RC2016'!$C$7</f>
        <v>0.4886780148226072</v>
      </c>
      <c r="X363" s="21">
        <f>+'2016 Hourly Load - RC2016'!X364/'2016 Hourly Load - RC2016'!$C$7</f>
        <v>0.45769215908422034</v>
      </c>
      <c r="Y363" s="21">
        <f>+'2016 Hourly Load - RC2016'!Y364/'2016 Hourly Load - RC2016'!$C$7</f>
        <v>0.41675556105586381</v>
      </c>
      <c r="AA363" s="22">
        <f t="shared" si="6"/>
        <v>0.55283301152755981</v>
      </c>
    </row>
    <row r="364" spans="1:27" x14ac:dyDescent="0.2">
      <c r="A364" s="17">
        <v>42724</v>
      </c>
      <c r="B364" s="21">
        <f>+'2016 Hourly Load - RC2016'!B365/'2016 Hourly Load - RC2016'!$C$7</f>
        <v>0.37989162970314888</v>
      </c>
      <c r="C364" s="21">
        <f>+'2016 Hourly Load - RC2016'!C365/'2016 Hourly Load - RC2016'!$C$7</f>
        <v>0.35532967088613487</v>
      </c>
      <c r="D364" s="21">
        <f>+'2016 Hourly Load - RC2016'!D365/'2016 Hourly Load - RC2016'!$C$7</f>
        <v>0.34269180831532947</v>
      </c>
      <c r="E364" s="21">
        <f>+'2016 Hourly Load - RC2016'!E365/'2016 Hourly Load - RC2016'!$C$7</f>
        <v>0.33689770520977741</v>
      </c>
      <c r="F364" s="21">
        <f>+'2016 Hourly Load - RC2016'!F365/'2016 Hourly Load - RC2016'!$C$7</f>
        <v>0.33630989764834462</v>
      </c>
      <c r="G364" s="21">
        <f>+'2016 Hourly Load - RC2016'!G365/'2016 Hourly Load - RC2016'!$C$7</f>
        <v>0.34873782894720984</v>
      </c>
      <c r="H364" s="21">
        <f>+'2016 Hourly Load - RC2016'!H365/'2016 Hourly Load - RC2016'!$C$7</f>
        <v>0.37254403518523871</v>
      </c>
      <c r="I364" s="21">
        <f>+'2016 Hourly Load - RC2016'!I365/'2016 Hourly Load - RC2016'!$C$7</f>
        <v>0.40415968473944636</v>
      </c>
      <c r="J364" s="21">
        <f>+'2016 Hourly Load - RC2016'!J365/'2016 Hourly Load - RC2016'!$C$7</f>
        <v>0.4453482002941313</v>
      </c>
      <c r="K364" s="21">
        <f>+'2016 Hourly Load - RC2016'!K365/'2016 Hourly Load - RC2016'!$C$7</f>
        <v>0.47683789108517477</v>
      </c>
      <c r="L364" s="21">
        <f>+'2016 Hourly Load - RC2016'!L365/'2016 Hourly Load - RC2016'!$C$7</f>
        <v>0.49417821414744273</v>
      </c>
      <c r="M364" s="21">
        <f>+'2016 Hourly Load - RC2016'!M365/'2016 Hourly Load - RC2016'!$C$7</f>
        <v>0.49728519697215906</v>
      </c>
      <c r="N364" s="21">
        <f>+'2016 Hourly Load - RC2016'!N365/'2016 Hourly Load - RC2016'!$C$7</f>
        <v>0.50975511452541222</v>
      </c>
      <c r="O364" s="21">
        <f>+'2016 Hourly Load - RC2016'!O365/'2016 Hourly Load - RC2016'!$C$7</f>
        <v>0.51122463342899427</v>
      </c>
      <c r="P364" s="21">
        <f>+'2016 Hourly Load - RC2016'!P365/'2016 Hourly Load - RC2016'!$C$7</f>
        <v>0.51269415233257631</v>
      </c>
      <c r="Q364" s="21">
        <f>+'2016 Hourly Load - RC2016'!Q365/'2016 Hourly Load - RC2016'!$C$7</f>
        <v>0.51311401487645691</v>
      </c>
      <c r="R364" s="21">
        <f>+'2016 Hourly Load - RC2016'!R365/'2016 Hourly Load - RC2016'!$C$7</f>
        <v>0.50841155438499441</v>
      </c>
      <c r="S364" s="21">
        <f>+'2016 Hourly Load - RC2016'!S365/'2016 Hourly Load - RC2016'!$C$7</f>
        <v>0.52113338946457599</v>
      </c>
      <c r="T364" s="21">
        <f>+'2016 Hourly Load - RC2016'!T365/'2016 Hourly Load - RC2016'!$C$7</f>
        <v>0.54796260601854507</v>
      </c>
      <c r="U364" s="21">
        <f>+'2016 Hourly Load - RC2016'!U365/'2016 Hourly Load - RC2016'!$C$7</f>
        <v>0.52806112143860551</v>
      </c>
      <c r="V364" s="21">
        <f>+'2016 Hourly Load - RC2016'!V365/'2016 Hourly Load - RC2016'!$C$7</f>
        <v>0.50593436537609904</v>
      </c>
      <c r="W364" s="21">
        <f>+'2016 Hourly Load - RC2016'!W365/'2016 Hourly Load - RC2016'!$C$7</f>
        <v>0.48070062648887613</v>
      </c>
      <c r="X364" s="21">
        <f>+'2016 Hourly Load - RC2016'!X365/'2016 Hourly Load - RC2016'!$C$7</f>
        <v>0.44912696318905654</v>
      </c>
      <c r="Y364" s="21">
        <f>+'2016 Hourly Load - RC2016'!Y365/'2016 Hourly Load - RC2016'!$C$7</f>
        <v>0.4101217328625506</v>
      </c>
      <c r="AA364" s="22">
        <f t="shared" si="6"/>
        <v>0.54796260601854507</v>
      </c>
    </row>
    <row r="365" spans="1:27" x14ac:dyDescent="0.2">
      <c r="A365" s="17">
        <v>42725</v>
      </c>
      <c r="B365" s="21">
        <f>+'2016 Hourly Load - RC2016'!B366/'2016 Hourly Load - RC2016'!$C$7</f>
        <v>0.370612667483388</v>
      </c>
      <c r="C365" s="21">
        <f>+'2016 Hourly Load - RC2016'!C366/'2016 Hourly Load - RC2016'!$C$7</f>
        <v>0.34281776707849365</v>
      </c>
      <c r="D365" s="21">
        <f>+'2016 Hourly Load - RC2016'!D366/'2016 Hourly Load - RC2016'!$C$7</f>
        <v>0.32577134779694206</v>
      </c>
      <c r="E365" s="21">
        <f>+'2016 Hourly Load - RC2016'!E366/'2016 Hourly Load - RC2016'!$C$7</f>
        <v>0.31787793197198716</v>
      </c>
      <c r="F365" s="21">
        <f>+'2016 Hourly Load - RC2016'!F366/'2016 Hourly Load - RC2016'!$C$7</f>
        <v>0.31678628935789765</v>
      </c>
      <c r="G365" s="21">
        <f>+'2016 Hourly Load - RC2016'!G366/'2016 Hourly Load - RC2016'!$C$7</f>
        <v>0.3225384062090616</v>
      </c>
      <c r="H365" s="21">
        <f>+'2016 Hourly Load - RC2016'!H366/'2016 Hourly Load - RC2016'!$C$7</f>
        <v>0.33765345778876249</v>
      </c>
      <c r="I365" s="21">
        <f>+'2016 Hourly Load - RC2016'!I366/'2016 Hourly Load - RC2016'!$C$7</f>
        <v>0.36288719667598535</v>
      </c>
      <c r="J365" s="21">
        <f>+'2016 Hourly Load - RC2016'!J366/'2016 Hourly Load - RC2016'!$C$7</f>
        <v>0.41230501809072961</v>
      </c>
      <c r="K365" s="21">
        <f>+'2016 Hourly Load - RC2016'!K366/'2016 Hourly Load - RC2016'!$C$7</f>
        <v>0.46121900445281722</v>
      </c>
      <c r="L365" s="21">
        <f>+'2016 Hourly Load - RC2016'!L366/'2016 Hourly Load - RC2016'!$C$7</f>
        <v>0.49102924506833839</v>
      </c>
      <c r="M365" s="21">
        <f>+'2016 Hourly Load - RC2016'!M366/'2016 Hourly Load - RC2016'!$C$7</f>
        <v>0.50648018668314376</v>
      </c>
      <c r="N365" s="21">
        <f>+'2016 Hourly Load - RC2016'!N366/'2016 Hourly Load - RC2016'!$C$7</f>
        <v>0.5224349633506058</v>
      </c>
      <c r="O365" s="21">
        <f>+'2016 Hourly Load - RC2016'!O366/'2016 Hourly Load - RC2016'!$C$7</f>
        <v>0.5271794100964563</v>
      </c>
      <c r="P365" s="21">
        <f>+'2016 Hourly Load - RC2016'!P366/'2016 Hourly Load - RC2016'!$C$7</f>
        <v>0.52361057847347148</v>
      </c>
      <c r="Q365" s="21">
        <f>+'2016 Hourly Load - RC2016'!Q366/'2016 Hourly Load - RC2016'!$C$7</f>
        <v>0.51697675028015821</v>
      </c>
      <c r="R365" s="21">
        <f>+'2016 Hourly Load - RC2016'!R366/'2016 Hourly Load - RC2016'!$C$7</f>
        <v>0.51156052346409875</v>
      </c>
      <c r="S365" s="21">
        <f>+'2016 Hourly Load - RC2016'!S366/'2016 Hourly Load - RC2016'!$C$7</f>
        <v>0.53221776062302328</v>
      </c>
      <c r="T365" s="21">
        <f>+'2016 Hourly Load - RC2016'!T366/'2016 Hourly Load - RC2016'!$C$7</f>
        <v>0.56400135519478323</v>
      </c>
      <c r="U365" s="21">
        <f>+'2016 Hourly Load - RC2016'!U366/'2016 Hourly Load - RC2016'!$C$7</f>
        <v>0.55119554760642553</v>
      </c>
      <c r="V365" s="21">
        <f>+'2016 Hourly Load - RC2016'!V366/'2016 Hourly Load - RC2016'!$C$7</f>
        <v>0.5331414582195606</v>
      </c>
      <c r="W365" s="21">
        <f>+'2016 Hourly Load - RC2016'!W366/'2016 Hourly Load - RC2016'!$C$7</f>
        <v>0.50656415919191988</v>
      </c>
      <c r="X365" s="21">
        <f>+'2016 Hourly Load - RC2016'!X366/'2016 Hourly Load - RC2016'!$C$7</f>
        <v>0.46944831031287659</v>
      </c>
      <c r="Y365" s="21">
        <f>+'2016 Hourly Load - RC2016'!Y366/'2016 Hourly Load - RC2016'!$C$7</f>
        <v>0.42170993907365462</v>
      </c>
      <c r="AA365" s="22">
        <f t="shared" si="6"/>
        <v>0.56400135519478323</v>
      </c>
    </row>
    <row r="366" spans="1:27" x14ac:dyDescent="0.2">
      <c r="A366" s="17">
        <v>42726</v>
      </c>
      <c r="B366" s="21">
        <f>+'2016 Hourly Load - RC2016'!B367/'2016 Hourly Load - RC2016'!$C$7</f>
        <v>0.37808622076446236</v>
      </c>
      <c r="C366" s="21">
        <f>+'2016 Hourly Load - RC2016'!C367/'2016 Hourly Load - RC2016'!$C$7</f>
        <v>0.34915769149109044</v>
      </c>
      <c r="D366" s="21">
        <f>+'2016 Hourly Load - RC2016'!D367/'2016 Hourly Load - RC2016'!$C$7</f>
        <v>0.33177538217443436</v>
      </c>
      <c r="E366" s="21">
        <f>+'2016 Hourly Load - RC2016'!E367/'2016 Hourly Load - RC2016'!$C$7</f>
        <v>0.3231682000248825</v>
      </c>
      <c r="F366" s="21">
        <f>+'2016 Hourly Load - RC2016'!F367/'2016 Hourly Load - RC2016'!$C$7</f>
        <v>0.32577134779694206</v>
      </c>
      <c r="G366" s="21">
        <f>+'2016 Hourly Load - RC2016'!G367/'2016 Hourly Load - RC2016'!$C$7</f>
        <v>0.34655454371903083</v>
      </c>
      <c r="H366" s="21">
        <f>+'2016 Hourly Load - RC2016'!H367/'2016 Hourly Load - RC2016'!$C$7</f>
        <v>0.38287265376470098</v>
      </c>
      <c r="I366" s="21">
        <f>+'2016 Hourly Load - RC2016'!I367/'2016 Hourly Load - RC2016'!$C$7</f>
        <v>0.419064805047207</v>
      </c>
      <c r="J366" s="21">
        <f>+'2016 Hourly Load - RC2016'!J367/'2016 Hourly Load - RC2016'!$C$7</f>
        <v>0.4671390663215334</v>
      </c>
      <c r="K366" s="21">
        <f>+'2016 Hourly Load - RC2016'!K367/'2016 Hourly Load - RC2016'!$C$7</f>
        <v>0.51303004236768079</v>
      </c>
      <c r="L366" s="21">
        <f>+'2016 Hourly Load - RC2016'!L367/'2016 Hourly Load - RC2016'!$C$7</f>
        <v>0.55094363008009717</v>
      </c>
      <c r="M366" s="21">
        <f>+'2016 Hourly Load - RC2016'!M367/'2016 Hourly Load - RC2016'!$C$7</f>
        <v>0.57491778133567839</v>
      </c>
      <c r="N366" s="21">
        <f>+'2016 Hourly Load - RC2016'!N367/'2016 Hourly Load - RC2016'!$C$7</f>
        <v>0.59099851676630455</v>
      </c>
      <c r="O366" s="21">
        <f>+'2016 Hourly Load - RC2016'!O367/'2016 Hourly Load - RC2016'!$C$7</f>
        <v>0.60288062675812493</v>
      </c>
      <c r="P366" s="21">
        <f>+'2016 Hourly Load - RC2016'!P367/'2016 Hourly Load - RC2016'!$C$7</f>
        <v>0.61115191887257236</v>
      </c>
      <c r="Q366" s="21">
        <f>+'2016 Hourly Load - RC2016'!Q367/'2016 Hourly Load - RC2016'!$C$7</f>
        <v>0.6070372659425427</v>
      </c>
      <c r="R366" s="21">
        <f>+'2016 Hourly Load - RC2016'!R367/'2016 Hourly Load - RC2016'!$C$7</f>
        <v>0.59276193945060296</v>
      </c>
      <c r="S366" s="21">
        <f>+'2016 Hourly Load - RC2016'!S367/'2016 Hourly Load - RC2016'!$C$7</f>
        <v>0.60111720407382652</v>
      </c>
      <c r="T366" s="21">
        <f>+'2016 Hourly Load - RC2016'!T367/'2016 Hourly Load - RC2016'!$C$7</f>
        <v>0.6326908673736461</v>
      </c>
      <c r="U366" s="21">
        <f>+'2016 Hourly Load - RC2016'!U367/'2016 Hourly Load - RC2016'!$C$7</f>
        <v>0.6156024618377065</v>
      </c>
      <c r="V366" s="21">
        <f>+'2016 Hourly Load - RC2016'!V367/'2016 Hourly Load - RC2016'!$C$7</f>
        <v>0.59003283291537922</v>
      </c>
      <c r="W366" s="21">
        <f>+'2016 Hourly Load - RC2016'!W367/'2016 Hourly Load - RC2016'!$C$7</f>
        <v>0.55925690844893261</v>
      </c>
      <c r="X366" s="21">
        <f>+'2016 Hourly Load - RC2016'!X367/'2016 Hourly Load - RC2016'!$C$7</f>
        <v>0.51743859907842693</v>
      </c>
      <c r="Y366" s="21">
        <f>+'2016 Hourly Load - RC2016'!Y367/'2016 Hourly Load - RC2016'!$C$7</f>
        <v>0.46054722438260826</v>
      </c>
      <c r="AA366" s="22">
        <f t="shared" si="6"/>
        <v>0.6326908673736461</v>
      </c>
    </row>
    <row r="367" spans="1:27" x14ac:dyDescent="0.2">
      <c r="A367" s="17">
        <v>42727</v>
      </c>
      <c r="B367" s="21">
        <f>+'2016 Hourly Load - RC2016'!B368/'2016 Hourly Load - RC2016'!$C$7</f>
        <v>0.41117138922225205</v>
      </c>
      <c r="C367" s="21">
        <f>+'2016 Hourly Load - RC2016'!C368/'2016 Hourly Load - RC2016'!$C$7</f>
        <v>0.37653272935210419</v>
      </c>
      <c r="D367" s="21">
        <f>+'2016 Hourly Load - RC2016'!D368/'2016 Hourly Load - RC2016'!$C$7</f>
        <v>0.35444795954398567</v>
      </c>
      <c r="E367" s="21">
        <f>+'2016 Hourly Load - RC2016'!E368/'2016 Hourly Load - RC2016'!$C$7</f>
        <v>0.34336358838553838</v>
      </c>
      <c r="F367" s="21">
        <f>+'2016 Hourly Load - RC2016'!F368/'2016 Hourly Load - RC2016'!$C$7</f>
        <v>0.34487509354350848</v>
      </c>
      <c r="G367" s="21">
        <f>+'2016 Hourly Load - RC2016'!G368/'2016 Hourly Load - RC2016'!$C$7</f>
        <v>0.36549034444804496</v>
      </c>
      <c r="H367" s="21">
        <f>+'2016 Hourly Load - RC2016'!H368/'2016 Hourly Load - RC2016'!$C$7</f>
        <v>0.40063283937084954</v>
      </c>
      <c r="I367" s="21">
        <f>+'2016 Hourly Load - RC2016'!I368/'2016 Hourly Load - RC2016'!$C$7</f>
        <v>0.4361532105831466</v>
      </c>
      <c r="J367" s="21">
        <f>+'2016 Hourly Load - RC2016'!J368/'2016 Hourly Load - RC2016'!$C$7</f>
        <v>0.48708253715586097</v>
      </c>
      <c r="K367" s="21">
        <f>+'2016 Hourly Load - RC2016'!K368/'2016 Hourly Load - RC2016'!$C$7</f>
        <v>0.53847371252684395</v>
      </c>
      <c r="L367" s="21">
        <f>+'2016 Hourly Load - RC2016'!L368/'2016 Hourly Load - RC2016'!$C$7</f>
        <v>0.57634531398487221</v>
      </c>
      <c r="M367" s="21">
        <f>+'2016 Hourly Load - RC2016'!M368/'2016 Hourly Load - RC2016'!$C$7</f>
        <v>0.60313254428445329</v>
      </c>
      <c r="N367" s="21">
        <f>+'2016 Hourly Load - RC2016'!N368/'2016 Hourly Load - RC2016'!$C$7</f>
        <v>0.62244622130296001</v>
      </c>
      <c r="O367" s="21">
        <f>+'2016 Hourly Load - RC2016'!O368/'2016 Hourly Load - RC2016'!$C$7</f>
        <v>0.63008771960158649</v>
      </c>
      <c r="P367" s="21">
        <f>+'2016 Hourly Load - RC2016'!P368/'2016 Hourly Load - RC2016'!$C$7</f>
        <v>0.61291534155687077</v>
      </c>
      <c r="Q367" s="21">
        <f>+'2016 Hourly Load - RC2016'!Q368/'2016 Hourly Load - RC2016'!$C$7</f>
        <v>0.59444138962612525</v>
      </c>
      <c r="R367" s="21">
        <f>+'2016 Hourly Load - RC2016'!R368/'2016 Hourly Load - RC2016'!$C$7</f>
        <v>0.57802476416039461</v>
      </c>
      <c r="S367" s="21">
        <f>+'2016 Hourly Load - RC2016'!S368/'2016 Hourly Load - RC2016'!$C$7</f>
        <v>0.58444866108176752</v>
      </c>
      <c r="T367" s="21">
        <f>+'2016 Hourly Load - RC2016'!T368/'2016 Hourly Load - RC2016'!$C$7</f>
        <v>0.61379705289901998</v>
      </c>
      <c r="U367" s="21">
        <f>+'2016 Hourly Load - RC2016'!U368/'2016 Hourly Load - RC2016'!$C$7</f>
        <v>0.59717049616134898</v>
      </c>
      <c r="V367" s="21">
        <f>+'2016 Hourly Load - RC2016'!V368/'2016 Hourly Load - RC2016'!$C$7</f>
        <v>0.57323833116015599</v>
      </c>
      <c r="W367" s="21">
        <f>+'2016 Hourly Load - RC2016'!W368/'2016 Hourly Load - RC2016'!$C$7</f>
        <v>0.55480636548379858</v>
      </c>
      <c r="X367" s="21">
        <f>+'2016 Hourly Load - RC2016'!X368/'2016 Hourly Load - RC2016'!$C$7</f>
        <v>0.52776721765788914</v>
      </c>
      <c r="Y367" s="21">
        <f>+'2016 Hourly Load - RC2016'!Y368/'2016 Hourly Load - RC2016'!$C$7</f>
        <v>0.49262472273508456</v>
      </c>
      <c r="AA367" s="22">
        <f t="shared" si="6"/>
        <v>0.63008771960158649</v>
      </c>
    </row>
    <row r="368" spans="1:27" x14ac:dyDescent="0.2">
      <c r="A368" s="17">
        <v>42728</v>
      </c>
      <c r="B368" s="21">
        <f>+'2016 Hourly Load - RC2016'!B369/'2016 Hourly Load - RC2016'!$C$7</f>
        <v>0.44975675700487738</v>
      </c>
      <c r="C368" s="21">
        <f>+'2016 Hourly Load - RC2016'!C369/'2016 Hourly Load - RC2016'!$C$7</f>
        <v>0.41654562978392351</v>
      </c>
      <c r="D368" s="21">
        <f>+'2016 Hourly Load - RC2016'!D369/'2016 Hourly Load - RC2016'!$C$7</f>
        <v>0.39492270877407365</v>
      </c>
      <c r="E368" s="21">
        <f>+'2016 Hourly Load - RC2016'!E369/'2016 Hourly Load - RC2016'!$C$7</f>
        <v>0.38539182902798447</v>
      </c>
      <c r="F368" s="21">
        <f>+'2016 Hourly Load - RC2016'!F369/'2016 Hourly Load - RC2016'!$C$7</f>
        <v>0.38320854379980546</v>
      </c>
      <c r="G368" s="21">
        <f>+'2016 Hourly Load - RC2016'!G369/'2016 Hourly Load - RC2016'!$C$7</f>
        <v>0.39614031015132734</v>
      </c>
      <c r="H368" s="21">
        <f>+'2016 Hourly Load - RC2016'!H369/'2016 Hourly Load - RC2016'!$C$7</f>
        <v>0.42024042017007263</v>
      </c>
      <c r="I368" s="21">
        <f>+'2016 Hourly Load - RC2016'!I369/'2016 Hourly Load - RC2016'!$C$7</f>
        <v>0.45076442711019077</v>
      </c>
      <c r="J368" s="21">
        <f>+'2016 Hourly Load - RC2016'!J369/'2016 Hourly Load - RC2016'!$C$7</f>
        <v>0.50866347191132277</v>
      </c>
      <c r="K368" s="21">
        <f>+'2016 Hourly Load - RC2016'!K369/'2016 Hourly Load - RC2016'!$C$7</f>
        <v>0.57315435865137987</v>
      </c>
      <c r="L368" s="21">
        <f>+'2016 Hourly Load - RC2016'!L369/'2016 Hourly Load - RC2016'!$C$7</f>
        <v>0.62286608384684061</v>
      </c>
      <c r="M368" s="21">
        <f>+'2016 Hourly Load - RC2016'!M369/'2016 Hourly Load - RC2016'!$C$7</f>
        <v>0.65599323855901837</v>
      </c>
      <c r="N368" s="21">
        <f>+'2016 Hourly Load - RC2016'!N369/'2016 Hourly Load - RC2016'!$C$7</f>
        <v>0.67316561660373408</v>
      </c>
      <c r="O368" s="21">
        <f>+'2016 Hourly Load - RC2016'!O369/'2016 Hourly Load - RC2016'!$C$7</f>
        <v>0.67614664066528607</v>
      </c>
      <c r="P368" s="21">
        <f>+'2016 Hourly Load - RC2016'!P369/'2016 Hourly Load - RC2016'!$C$7</f>
        <v>0.67837191214785331</v>
      </c>
      <c r="Q368" s="21">
        <f>+'2016 Hourly Load - RC2016'!Q369/'2016 Hourly Load - RC2016'!$C$7</f>
        <v>0.67031055130534611</v>
      </c>
      <c r="R368" s="21">
        <f>+'2016 Hourly Load - RC2016'!R369/'2016 Hourly Load - RC2016'!$C$7</f>
        <v>0.66157741039263007</v>
      </c>
      <c r="S368" s="21">
        <f>+'2016 Hourly Load - RC2016'!S369/'2016 Hourly Load - RC2016'!$C$7</f>
        <v>0.66951281247197303</v>
      </c>
      <c r="T368" s="21">
        <f>+'2016 Hourly Load - RC2016'!T369/'2016 Hourly Load - RC2016'!$C$7</f>
        <v>0.67690239324427115</v>
      </c>
      <c r="U368" s="21">
        <f>+'2016 Hourly Load - RC2016'!U369/'2016 Hourly Load - RC2016'!$C$7</f>
        <v>0.63861092924236229</v>
      </c>
      <c r="V368" s="21">
        <f>+'2016 Hourly Load - RC2016'!V369/'2016 Hourly Load - RC2016'!$C$7</f>
        <v>0.60258672297740856</v>
      </c>
      <c r="W368" s="21">
        <f>+'2016 Hourly Load - RC2016'!W369/'2016 Hourly Load - RC2016'!$C$7</f>
        <v>0.57214668854606654</v>
      </c>
      <c r="X368" s="21">
        <f>+'2016 Hourly Load - RC2016'!X369/'2016 Hourly Load - RC2016'!$C$7</f>
        <v>0.54250439294809749</v>
      </c>
      <c r="Y368" s="21">
        <f>+'2016 Hourly Load - RC2016'!Y369/'2016 Hourly Load - RC2016'!$C$7</f>
        <v>0.50009827601615897</v>
      </c>
      <c r="AA368" s="22">
        <f t="shared" si="6"/>
        <v>0.67837191214785331</v>
      </c>
    </row>
    <row r="369" spans="1:27" x14ac:dyDescent="0.2">
      <c r="A369" s="17">
        <v>42729</v>
      </c>
      <c r="B369" s="21">
        <f>+'2016 Hourly Load - RC2016'!B370/'2016 Hourly Load - RC2016'!$C$7</f>
        <v>0.45693640650523526</v>
      </c>
      <c r="C369" s="21">
        <f>+'2016 Hourly Load - RC2016'!C370/'2016 Hourly Load - RC2016'!$C$7</f>
        <v>0.42355733426672915</v>
      </c>
      <c r="D369" s="21">
        <f>+'2016 Hourly Load - RC2016'!D370/'2016 Hourly Load - RC2016'!$C$7</f>
        <v>0.39370510739681991</v>
      </c>
      <c r="E369" s="21">
        <f>+'2016 Hourly Load - RC2016'!E370/'2016 Hourly Load - RC2016'!$C$7</f>
        <v>0.37073862624655218</v>
      </c>
      <c r="F369" s="21">
        <f>+'2016 Hourly Load - RC2016'!F370/'2016 Hourly Load - RC2016'!$C$7</f>
        <v>0.35495179459664239</v>
      </c>
      <c r="G369" s="21">
        <f>+'2016 Hourly Load - RC2016'!G370/'2016 Hourly Load - RC2016'!$C$7</f>
        <v>0.35213871555264253</v>
      </c>
      <c r="H369" s="21">
        <f>+'2016 Hourly Load - RC2016'!H370/'2016 Hourly Load - RC2016'!$C$7</f>
        <v>0.35868857123717957</v>
      </c>
      <c r="I369" s="21">
        <f>+'2016 Hourly Load - RC2016'!I370/'2016 Hourly Load - RC2016'!$C$7</f>
        <v>0.37691060564159673</v>
      </c>
      <c r="J369" s="21">
        <f>+'2016 Hourly Load - RC2016'!J370/'2016 Hourly Load - RC2016'!$C$7</f>
        <v>0.42007247515252039</v>
      </c>
      <c r="K369" s="21">
        <f>+'2016 Hourly Load - RC2016'!K370/'2016 Hourly Load - RC2016'!$C$7</f>
        <v>0.46403208349681713</v>
      </c>
      <c r="L369" s="21">
        <f>+'2016 Hourly Load - RC2016'!L370/'2016 Hourly Load - RC2016'!$C$7</f>
        <v>0.49161705262977118</v>
      </c>
      <c r="M369" s="21">
        <f>+'2016 Hourly Load - RC2016'!M370/'2016 Hourly Load - RC2016'!$C$7</f>
        <v>0.50547251657783043</v>
      </c>
      <c r="N369" s="21">
        <f>+'2016 Hourly Load - RC2016'!N370/'2016 Hourly Load - RC2016'!$C$7</f>
        <v>0.51030093583245706</v>
      </c>
      <c r="O369" s="21">
        <f>+'2016 Hourly Load - RC2016'!O370/'2016 Hourly Load - RC2016'!$C$7</f>
        <v>0.50681607671824824</v>
      </c>
      <c r="P369" s="21">
        <f>+'2016 Hourly Load - RC2016'!P370/'2016 Hourly Load - RC2016'!$C$7</f>
        <v>0.49938450969156195</v>
      </c>
      <c r="Q369" s="21">
        <f>+'2016 Hourly Load - RC2016'!Q370/'2016 Hourly Load - RC2016'!$C$7</f>
        <v>0.48372363680481634</v>
      </c>
      <c r="R369" s="21">
        <f>+'2016 Hourly Load - RC2016'!R370/'2016 Hourly Load - RC2016'!$C$7</f>
        <v>0.46701310755836922</v>
      </c>
      <c r="S369" s="21">
        <f>+'2016 Hourly Load - RC2016'!S370/'2016 Hourly Load - RC2016'!$C$7</f>
        <v>0.4741927570587271</v>
      </c>
      <c r="T369" s="21">
        <f>+'2016 Hourly Load - RC2016'!T370/'2016 Hourly Load - RC2016'!$C$7</f>
        <v>0.49401026912989049</v>
      </c>
      <c r="U369" s="21">
        <f>+'2016 Hourly Load - RC2016'!U370/'2016 Hourly Load - RC2016'!$C$7</f>
        <v>0.48372363680481634</v>
      </c>
      <c r="V369" s="21">
        <f>+'2016 Hourly Load - RC2016'!V370/'2016 Hourly Load - RC2016'!$C$7</f>
        <v>0.47536837218159272</v>
      </c>
      <c r="W369" s="21">
        <f>+'2016 Hourly Load - RC2016'!W370/'2016 Hourly Load - RC2016'!$C$7</f>
        <v>0.46226866081251866</v>
      </c>
      <c r="X369" s="21">
        <f>+'2016 Hourly Load - RC2016'!X370/'2016 Hourly Load - RC2016'!$C$7</f>
        <v>0.43842046832010179</v>
      </c>
      <c r="Y369" s="21">
        <f>+'2016 Hourly Load - RC2016'!Y370/'2016 Hourly Load - RC2016'!$C$7</f>
        <v>0.40449557477455084</v>
      </c>
      <c r="AA369" s="22">
        <f t="shared" si="6"/>
        <v>0.51030093583245706</v>
      </c>
    </row>
    <row r="370" spans="1:27" x14ac:dyDescent="0.2">
      <c r="A370" s="17">
        <v>42730</v>
      </c>
      <c r="B370" s="21">
        <f>+'2016 Hourly Load - RC2016'!B371/'2016 Hourly Load - RC2016'!$C$7</f>
        <v>0.36926910734297019</v>
      </c>
      <c r="C370" s="21">
        <f>+'2016 Hourly Load - RC2016'!C371/'2016 Hourly Load - RC2016'!$C$7</f>
        <v>0.3447491347803443</v>
      </c>
      <c r="D370" s="21">
        <f>+'2016 Hourly Load - RC2016'!D371/'2016 Hourly Load - RC2016'!$C$7</f>
        <v>0.33353880485873283</v>
      </c>
      <c r="E370" s="21">
        <f>+'2016 Hourly Load - RC2016'!E371/'2016 Hourly Load - RC2016'!$C$7</f>
        <v>0.32761874299001664</v>
      </c>
      <c r="F370" s="21">
        <f>+'2016 Hourly Load - RC2016'!F371/'2016 Hourly Load - RC2016'!$C$7</f>
        <v>0.33038983577962849</v>
      </c>
      <c r="G370" s="21">
        <f>+'2016 Hourly Load - RC2016'!G371/'2016 Hourly Load - RC2016'!$C$7</f>
        <v>0.3453789285961652</v>
      </c>
      <c r="H370" s="21">
        <f>+'2016 Hourly Load - RC2016'!H371/'2016 Hourly Load - RC2016'!$C$7</f>
        <v>0.37099054377288054</v>
      </c>
      <c r="I370" s="21">
        <f>+'2016 Hourly Load - RC2016'!I371/'2016 Hourly Load - RC2016'!$C$7</f>
        <v>0.40071681187962566</v>
      </c>
      <c r="J370" s="21">
        <f>+'2016 Hourly Load - RC2016'!J371/'2016 Hourly Load - RC2016'!$C$7</f>
        <v>0.43804259203060925</v>
      </c>
      <c r="K370" s="21">
        <f>+'2016 Hourly Load - RC2016'!K371/'2016 Hourly Load - RC2016'!$C$7</f>
        <v>0.47276522440953322</v>
      </c>
      <c r="L370" s="21">
        <f>+'2016 Hourly Load - RC2016'!L371/'2016 Hourly Load - RC2016'!$C$7</f>
        <v>0.49938450969156195</v>
      </c>
      <c r="M370" s="21">
        <f>+'2016 Hourly Load - RC2016'!M371/'2016 Hourly Load - RC2016'!$C$7</f>
        <v>0.51034292208684506</v>
      </c>
      <c r="N370" s="21">
        <f>+'2016 Hourly Load - RC2016'!N371/'2016 Hourly Load - RC2016'!$C$7</f>
        <v>0.5100490183061287</v>
      </c>
      <c r="O370" s="21">
        <f>+'2016 Hourly Load - RC2016'!O371/'2016 Hourly Load - RC2016'!$C$7</f>
        <v>0.50362512138475579</v>
      </c>
      <c r="P370" s="21">
        <f>+'2016 Hourly Load - RC2016'!P371/'2016 Hourly Load - RC2016'!$C$7</f>
        <v>0.49967841347227837</v>
      </c>
      <c r="Q370" s="21">
        <f>+'2016 Hourly Load - RC2016'!Q371/'2016 Hourly Load - RC2016'!$C$7</f>
        <v>0.49686533442827846</v>
      </c>
      <c r="R370" s="21">
        <f>+'2016 Hourly Load - RC2016'!R371/'2016 Hourly Load - RC2016'!$C$7</f>
        <v>0.49934252343717389</v>
      </c>
      <c r="S370" s="21">
        <f>+'2016 Hourly Load - RC2016'!S371/'2016 Hourly Load - RC2016'!$C$7</f>
        <v>0.52764125889472502</v>
      </c>
      <c r="T370" s="21">
        <f>+'2016 Hourly Load - RC2016'!T371/'2016 Hourly Load - RC2016'!$C$7</f>
        <v>0.55774540329096256</v>
      </c>
      <c r="U370" s="21">
        <f>+'2016 Hourly Load - RC2016'!U371/'2016 Hourly Load - RC2016'!$C$7</f>
        <v>0.54691294965884363</v>
      </c>
      <c r="V370" s="21">
        <f>+'2016 Hourly Load - RC2016'!V371/'2016 Hourly Load - RC2016'!$C$7</f>
        <v>0.52667557504379958</v>
      </c>
      <c r="W370" s="21">
        <f>+'2016 Hourly Load - RC2016'!W371/'2016 Hourly Load - RC2016'!$C$7</f>
        <v>0.50160978117412902</v>
      </c>
      <c r="X370" s="21">
        <f>+'2016 Hourly Load - RC2016'!X371/'2016 Hourly Load - RC2016'!$C$7</f>
        <v>0.47133769176033924</v>
      </c>
      <c r="Y370" s="21">
        <f>+'2016 Hourly Load - RC2016'!Y371/'2016 Hourly Load - RC2016'!$C$7</f>
        <v>0.43073698376708713</v>
      </c>
      <c r="AA370" s="22">
        <f t="shared" si="6"/>
        <v>0.55774540329096256</v>
      </c>
    </row>
    <row r="371" spans="1:27" x14ac:dyDescent="0.2">
      <c r="A371" s="17">
        <v>42731</v>
      </c>
      <c r="B371" s="21">
        <f>+'2016 Hourly Load - RC2016'!B372/'2016 Hourly Load - RC2016'!$C$7</f>
        <v>0.38975839948434249</v>
      </c>
      <c r="C371" s="21">
        <f>+'2016 Hourly Load - RC2016'!C372/'2016 Hourly Load - RC2016'!$C$7</f>
        <v>0.35999014512320937</v>
      </c>
      <c r="D371" s="21">
        <f>+'2016 Hourly Load - RC2016'!D372/'2016 Hourly Load - RC2016'!$C$7</f>
        <v>0.34038256432398628</v>
      </c>
      <c r="E371" s="21">
        <f>+'2016 Hourly Load - RC2016'!E372/'2016 Hourly Load - RC2016'!$C$7</f>
        <v>0.33139750588494182</v>
      </c>
      <c r="F371" s="21">
        <f>+'2016 Hourly Load - RC2016'!F372/'2016 Hourly Load - RC2016'!$C$7</f>
        <v>0.33143949213932988</v>
      </c>
      <c r="G371" s="21">
        <f>+'2016 Hourly Load - RC2016'!G372/'2016 Hourly Load - RC2016'!$C$7</f>
        <v>0.33807332033264303</v>
      </c>
      <c r="H371" s="21">
        <f>+'2016 Hourly Load - RC2016'!H372/'2016 Hourly Load - RC2016'!$C$7</f>
        <v>0.35549761590368711</v>
      </c>
      <c r="I371" s="21">
        <f>+'2016 Hourly Load - RC2016'!I372/'2016 Hourly Load - RC2016'!$C$7</f>
        <v>0.37489526543096996</v>
      </c>
      <c r="J371" s="21">
        <f>+'2016 Hourly Load - RC2016'!J372/'2016 Hourly Load - RC2016'!$C$7</f>
        <v>0.42032439267884875</v>
      </c>
      <c r="K371" s="21">
        <f>+'2016 Hourly Load - RC2016'!K372/'2016 Hourly Load - RC2016'!$C$7</f>
        <v>0.47469659211138382</v>
      </c>
      <c r="L371" s="21">
        <f>+'2016 Hourly Load - RC2016'!L372/'2016 Hourly Load - RC2016'!$C$7</f>
        <v>0.51672483275382997</v>
      </c>
      <c r="M371" s="21">
        <f>+'2016 Hourly Load - RC2016'!M372/'2016 Hourly Load - RC2016'!$C$7</f>
        <v>0.54376398057973929</v>
      </c>
      <c r="N371" s="21">
        <f>+'2016 Hourly Load - RC2016'!N372/'2016 Hourly Load - RC2016'!$C$7</f>
        <v>0.56055848233496242</v>
      </c>
      <c r="O371" s="21">
        <f>+'2016 Hourly Load - RC2016'!O372/'2016 Hourly Load - RC2016'!$C$7</f>
        <v>0.56601669540541</v>
      </c>
      <c r="P371" s="21">
        <f>+'2016 Hourly Load - RC2016'!P372/'2016 Hourly Load - RC2016'!$C$7</f>
        <v>0.56622662667735024</v>
      </c>
      <c r="Q371" s="21">
        <f>+'2016 Hourly Load - RC2016'!Q372/'2016 Hourly Load - RC2016'!$C$7</f>
        <v>0.55736752700147008</v>
      </c>
      <c r="R371" s="21">
        <f>+'2016 Hourly Load - RC2016'!R372/'2016 Hourly Load - RC2016'!$C$7</f>
        <v>0.54657705962373915</v>
      </c>
      <c r="S371" s="21">
        <f>+'2016 Hourly Load - RC2016'!S372/'2016 Hourly Load - RC2016'!$C$7</f>
        <v>0.55904697717699237</v>
      </c>
      <c r="T371" s="21">
        <f>+'2016 Hourly Load - RC2016'!T372/'2016 Hourly Load - RC2016'!$C$7</f>
        <v>0.58688386383627489</v>
      </c>
      <c r="U371" s="21">
        <f>+'2016 Hourly Load - RC2016'!U372/'2016 Hourly Load - RC2016'!$C$7</f>
        <v>0.56937559575645469</v>
      </c>
      <c r="V371" s="21">
        <f>+'2016 Hourly Load - RC2016'!V372/'2016 Hourly Load - RC2016'!$C$7</f>
        <v>0.54414185686923178</v>
      </c>
      <c r="W371" s="21">
        <f>+'2016 Hourly Load - RC2016'!W372/'2016 Hourly Load - RC2016'!$C$7</f>
        <v>0.51701873653454633</v>
      </c>
      <c r="X371" s="21">
        <f>+'2016 Hourly Load - RC2016'!X372/'2016 Hourly Load - RC2016'!$C$7</f>
        <v>0.48133042030469703</v>
      </c>
      <c r="Y371" s="21">
        <f>+'2016 Hourly Load - RC2016'!Y372/'2016 Hourly Load - RC2016'!$C$7</f>
        <v>0.43619519683753466</v>
      </c>
      <c r="AA371" s="22">
        <f t="shared" si="6"/>
        <v>0.58688386383627489</v>
      </c>
    </row>
    <row r="372" spans="1:27" x14ac:dyDescent="0.2">
      <c r="A372" s="17">
        <v>42732</v>
      </c>
      <c r="B372" s="21">
        <f>+'2016 Hourly Load - RC2016'!B373/'2016 Hourly Load - RC2016'!$C$7</f>
        <v>0.39353716237926772</v>
      </c>
      <c r="C372" s="21">
        <f>+'2016 Hourly Load - RC2016'!C373/'2016 Hourly Load - RC2016'!$C$7</f>
        <v>0.36179555406189584</v>
      </c>
      <c r="D372" s="21">
        <f>+'2016 Hourly Load - RC2016'!D373/'2016 Hourly Load - RC2016'!$C$7</f>
        <v>0.34168413821001609</v>
      </c>
      <c r="E372" s="21">
        <f>+'2016 Hourly Load - RC2016'!E373/'2016 Hourly Load - RC2016'!$C$7</f>
        <v>0.33017990450768819</v>
      </c>
      <c r="F372" s="21">
        <f>+'2016 Hourly Load - RC2016'!F373/'2016 Hourly Load - RC2016'!$C$7</f>
        <v>0.32451176016530031</v>
      </c>
      <c r="G372" s="21">
        <f>+'2016 Hourly Load - RC2016'!G373/'2016 Hourly Load - RC2016'!$C$7</f>
        <v>0.32711490793735992</v>
      </c>
      <c r="H372" s="21">
        <f>+'2016 Hourly Load - RC2016'!H373/'2016 Hourly Load - RC2016'!$C$7</f>
        <v>0.3400466742888818</v>
      </c>
      <c r="I372" s="21">
        <f>+'2016 Hourly Load - RC2016'!I373/'2016 Hourly Load - RC2016'!$C$7</f>
        <v>0.35688316229849304</v>
      </c>
      <c r="J372" s="21">
        <f>+'2016 Hourly Load - RC2016'!J373/'2016 Hourly Load - RC2016'!$C$7</f>
        <v>0.41310275692410275</v>
      </c>
      <c r="K372" s="21">
        <f>+'2016 Hourly Load - RC2016'!K373/'2016 Hourly Load - RC2016'!$C$7</f>
        <v>0.47389885327801068</v>
      </c>
      <c r="L372" s="21">
        <f>+'2016 Hourly Load - RC2016'!L373/'2016 Hourly Load - RC2016'!$C$7</f>
        <v>0.51840428292935226</v>
      </c>
      <c r="M372" s="21">
        <f>+'2016 Hourly Load - RC2016'!M373/'2016 Hourly Load - RC2016'!$C$7</f>
        <v>0.55157342389591801</v>
      </c>
      <c r="N372" s="21">
        <f>+'2016 Hourly Load - RC2016'!N373/'2016 Hourly Load - RC2016'!$C$7</f>
        <v>0.57458189130057391</v>
      </c>
      <c r="O372" s="21">
        <f>+'2016 Hourly Load - RC2016'!O373/'2016 Hourly Load - RC2016'!$C$7</f>
        <v>0.59066262673120007</v>
      </c>
      <c r="P372" s="21">
        <f>+'2016 Hourly Load - RC2016'!P373/'2016 Hourly Load - RC2016'!$C$7</f>
        <v>0.59914385011758775</v>
      </c>
      <c r="Q372" s="21">
        <f>+'2016 Hourly Load - RC2016'!Q373/'2016 Hourly Load - RC2016'!$C$7</f>
        <v>0.59884994633687139</v>
      </c>
      <c r="R372" s="21">
        <f>+'2016 Hourly Load - RC2016'!R373/'2016 Hourly Load - RC2016'!$C$7</f>
        <v>0.58965495662588674</v>
      </c>
      <c r="S372" s="21">
        <f>+'2016 Hourly Load - RC2016'!S373/'2016 Hourly Load - RC2016'!$C$7</f>
        <v>0.58696783634505101</v>
      </c>
      <c r="T372" s="21">
        <f>+'2016 Hourly Load - RC2016'!T373/'2016 Hourly Load - RC2016'!$C$7</f>
        <v>0.61308328657442301</v>
      </c>
      <c r="U372" s="21">
        <f>+'2016 Hourly Load - RC2016'!U373/'2016 Hourly Load - RC2016'!$C$7</f>
        <v>0.59271995319621495</v>
      </c>
      <c r="V372" s="21">
        <f>+'2016 Hourly Load - RC2016'!V373/'2016 Hourly Load - RC2016'!$C$7</f>
        <v>0.56475710777376831</v>
      </c>
      <c r="W372" s="21">
        <f>+'2016 Hourly Load - RC2016'!W373/'2016 Hourly Load - RC2016'!$C$7</f>
        <v>0.53259563691251588</v>
      </c>
      <c r="X372" s="21">
        <f>+'2016 Hourly Load - RC2016'!X373/'2016 Hourly Load - RC2016'!$C$7</f>
        <v>0.49132314884905476</v>
      </c>
      <c r="Y372" s="21">
        <f>+'2016 Hourly Load - RC2016'!Y373/'2016 Hourly Load - RC2016'!$C$7</f>
        <v>0.43963806969735536</v>
      </c>
      <c r="AA372" s="22">
        <f t="shared" si="6"/>
        <v>0.61308328657442301</v>
      </c>
    </row>
    <row r="373" spans="1:27" x14ac:dyDescent="0.2">
      <c r="A373" s="17">
        <v>42733</v>
      </c>
      <c r="B373" s="21">
        <f>+'2016 Hourly Load - RC2016'!B374/'2016 Hourly Load - RC2016'!$C$7</f>
        <v>0.39534257131795419</v>
      </c>
      <c r="C373" s="21">
        <f>+'2016 Hourly Load - RC2016'!C374/'2016 Hourly Load - RC2016'!$C$7</f>
        <v>0.36494452314100023</v>
      </c>
      <c r="D373" s="21">
        <f>+'2016 Hourly Load - RC2016'!D374/'2016 Hourly Load - RC2016'!$C$7</f>
        <v>0.34659652997341889</v>
      </c>
      <c r="E373" s="21">
        <f>+'2016 Hourly Load - RC2016'!E374/'2016 Hourly Load - RC2016'!$C$7</f>
        <v>0.3385351691309117</v>
      </c>
      <c r="F373" s="21">
        <f>+'2016 Hourly Load - RC2016'!F374/'2016 Hourly Load - RC2016'!$C$7</f>
        <v>0.3394168804730609</v>
      </c>
      <c r="G373" s="21">
        <f>+'2016 Hourly Load - RC2016'!G374/'2016 Hourly Load - RC2016'!$C$7</f>
        <v>0.35549761590368711</v>
      </c>
      <c r="H373" s="21">
        <f>+'2016 Hourly Load - RC2016'!H374/'2016 Hourly Load - RC2016'!$C$7</f>
        <v>0.38891867439658129</v>
      </c>
      <c r="I373" s="21">
        <f>+'2016 Hourly Load - RC2016'!I374/'2016 Hourly Load - RC2016'!$C$7</f>
        <v>0.42036637893323681</v>
      </c>
      <c r="J373" s="21">
        <f>+'2016 Hourly Load - RC2016'!J374/'2016 Hourly Load - RC2016'!$C$7</f>
        <v>0.47129570550595118</v>
      </c>
      <c r="K373" s="21">
        <f>+'2016 Hourly Load - RC2016'!K374/'2016 Hourly Load - RC2016'!$C$7</f>
        <v>0.52877488776320258</v>
      </c>
      <c r="L373" s="21">
        <f>+'2016 Hourly Load - RC2016'!L374/'2016 Hourly Load - RC2016'!$C$7</f>
        <v>0.57428798751985743</v>
      </c>
      <c r="M373" s="21">
        <f>+'2016 Hourly Load - RC2016'!M374/'2016 Hourly Load - RC2016'!$C$7</f>
        <v>0.60372035184588613</v>
      </c>
      <c r="N373" s="21">
        <f>+'2016 Hourly Load - RC2016'!N374/'2016 Hourly Load - RC2016'!$C$7</f>
        <v>0.61904533469752732</v>
      </c>
      <c r="O373" s="21">
        <f>+'2016 Hourly Load - RC2016'!O374/'2016 Hourly Load - RC2016'!$C$7</f>
        <v>0.62588909416278071</v>
      </c>
      <c r="P373" s="21">
        <f>+'2016 Hourly Load - RC2016'!P374/'2016 Hourly Load - RC2016'!$C$7</f>
        <v>0.63092744468934769</v>
      </c>
      <c r="Q373" s="21">
        <f>+'2016 Hourly Load - RC2016'!Q374/'2016 Hourly Load - RC2016'!$C$7</f>
        <v>0.63348860620701919</v>
      </c>
      <c r="R373" s="21">
        <f>+'2016 Hourly Load - RC2016'!R374/'2016 Hourly Load - RC2016'!$C$7</f>
        <v>0.62341190515388534</v>
      </c>
      <c r="S373" s="21">
        <f>+'2016 Hourly Load - RC2016'!S374/'2016 Hourly Load - RC2016'!$C$7</f>
        <v>0.62055683985549737</v>
      </c>
      <c r="T373" s="21">
        <f>+'2016 Hourly Load - RC2016'!T374/'2016 Hourly Load - RC2016'!$C$7</f>
        <v>0.64948536912886934</v>
      </c>
      <c r="U373" s="21">
        <f>+'2016 Hourly Load - RC2016'!U374/'2016 Hourly Load - RC2016'!$C$7</f>
        <v>0.627526558083915</v>
      </c>
      <c r="V373" s="21">
        <f>+'2016 Hourly Load - RC2016'!V374/'2016 Hourly Load - RC2016'!$C$7</f>
        <v>0.59771631746839382</v>
      </c>
      <c r="W373" s="21">
        <f>+'2016 Hourly Load - RC2016'!W374/'2016 Hourly Load - RC2016'!$C$7</f>
        <v>0.55728355449269396</v>
      </c>
      <c r="X373" s="21">
        <f>+'2016 Hourly Load - RC2016'!X374/'2016 Hourly Load - RC2016'!$C$7</f>
        <v>0.5130720286220688</v>
      </c>
      <c r="Y373" s="21">
        <f>+'2016 Hourly Load - RC2016'!Y374/'2016 Hourly Load - RC2016'!$C$7</f>
        <v>0.45786010410177252</v>
      </c>
      <c r="AA373" s="22">
        <f t="shared" si="6"/>
        <v>0.64948536912886934</v>
      </c>
    </row>
    <row r="374" spans="1:27" x14ac:dyDescent="0.2">
      <c r="A374" s="17">
        <v>42734</v>
      </c>
      <c r="B374" s="21">
        <f>+'2016 Hourly Load - RC2016'!B375/'2016 Hourly Load - RC2016'!$C$7</f>
        <v>0.40785447512559547</v>
      </c>
      <c r="C374" s="21">
        <f>+'2016 Hourly Load - RC2016'!C375/'2016 Hourly Load - RC2016'!$C$7</f>
        <v>0.37510519670291026</v>
      </c>
      <c r="D374" s="21">
        <f>+'2016 Hourly Load - RC2016'!D375/'2016 Hourly Load - RC2016'!$C$7</f>
        <v>0.35520371212297075</v>
      </c>
      <c r="E374" s="21">
        <f>+'2016 Hourly Load - RC2016'!E375/'2016 Hourly Load - RC2016'!$C$7</f>
        <v>0.34437125849085176</v>
      </c>
      <c r="F374" s="21">
        <f>+'2016 Hourly Load - RC2016'!F375/'2016 Hourly Load - RC2016'!$C$7</f>
        <v>0.34332160213115032</v>
      </c>
      <c r="G374" s="21">
        <f>+'2016 Hourly Load - RC2016'!G375/'2016 Hourly Load - RC2016'!$C$7</f>
        <v>0.35944432381616459</v>
      </c>
      <c r="H374" s="21">
        <f>+'2016 Hourly Load - RC2016'!H375/'2016 Hourly Load - RC2016'!$C$7</f>
        <v>0.39059812457210363</v>
      </c>
      <c r="I374" s="21">
        <f>+'2016 Hourly Load - RC2016'!I375/'2016 Hourly Load - RC2016'!$C$7</f>
        <v>0.42108014525783383</v>
      </c>
      <c r="J374" s="21">
        <f>+'2016 Hourly Load - RC2016'!J375/'2016 Hourly Load - RC2016'!$C$7</f>
        <v>0.46541762989162305</v>
      </c>
      <c r="K374" s="21">
        <f>+'2016 Hourly Load - RC2016'!K375/'2016 Hourly Load - RC2016'!$C$7</f>
        <v>0.51470949254320308</v>
      </c>
      <c r="L374" s="21">
        <f>+'2016 Hourly Load - RC2016'!L375/'2016 Hourly Load - RC2016'!$C$7</f>
        <v>0.55879505965066412</v>
      </c>
      <c r="M374" s="21">
        <f>+'2016 Hourly Load - RC2016'!M375/'2016 Hourly Load - RC2016'!$C$7</f>
        <v>0.59460933464367749</v>
      </c>
      <c r="N374" s="21">
        <f>+'2016 Hourly Load - RC2016'!N375/'2016 Hourly Load - RC2016'!$C$7</f>
        <v>0.61690403572373631</v>
      </c>
      <c r="O374" s="21">
        <f>+'2016 Hourly Load - RC2016'!O375/'2016 Hourly Load - RC2016'!$C$7</f>
        <v>0.63252292235609386</v>
      </c>
      <c r="P374" s="21">
        <f>+'2016 Hourly Load - RC2016'!P375/'2016 Hourly Load - RC2016'!$C$7</f>
        <v>0.63676353404928776</v>
      </c>
      <c r="Q374" s="21">
        <f>+'2016 Hourly Load - RC2016'!Q375/'2016 Hourly Load - RC2016'!$C$7</f>
        <v>0.63155723850516854</v>
      </c>
      <c r="R374" s="21">
        <f>+'2016 Hourly Load - RC2016'!R375/'2016 Hourly Load - RC2016'!$C$7</f>
        <v>0.61933923847824368</v>
      </c>
      <c r="S374" s="21">
        <f>+'2016 Hourly Load - RC2016'!S375/'2016 Hourly Load - RC2016'!$C$7</f>
        <v>0.61921327971507956</v>
      </c>
      <c r="T374" s="21">
        <f>+'2016 Hourly Load - RC2016'!T375/'2016 Hourly Load - RC2016'!$C$7</f>
        <v>0.64776393269895893</v>
      </c>
      <c r="U374" s="21">
        <f>+'2016 Hourly Load - RC2016'!U375/'2016 Hourly Load - RC2016'!$C$7</f>
        <v>0.62609902543472107</v>
      </c>
      <c r="V374" s="21">
        <f>+'2016 Hourly Load - RC2016'!V375/'2016 Hourly Load - RC2016'!$C$7</f>
        <v>0.59922782262636387</v>
      </c>
      <c r="W374" s="21">
        <f>+'2016 Hourly Load - RC2016'!W375/'2016 Hourly Load - RC2016'!$C$7</f>
        <v>0.56076841360690277</v>
      </c>
      <c r="X374" s="21">
        <f>+'2016 Hourly Load - RC2016'!X375/'2016 Hourly Load - RC2016'!$C$7</f>
        <v>0.51932798052588947</v>
      </c>
      <c r="Y374" s="21">
        <f>+'2016 Hourly Load - RC2016'!Y375/'2016 Hourly Load - RC2016'!$C$7</f>
        <v>0.46844064020756321</v>
      </c>
      <c r="AA374" s="22">
        <f t="shared" si="6"/>
        <v>0.64776393269895893</v>
      </c>
    </row>
    <row r="375" spans="1:27" x14ac:dyDescent="0.2">
      <c r="A375" s="17">
        <v>42735</v>
      </c>
      <c r="B375" s="21">
        <f>+'2016 Hourly Load - RC2016'!B376/'2016 Hourly Load - RC2016'!$C$7</f>
        <v>0.42112213151222189</v>
      </c>
      <c r="C375" s="21">
        <f>+'2016 Hourly Load - RC2016'!C376/'2016 Hourly Load - RC2016'!$C$7</f>
        <v>0.38707127920350676</v>
      </c>
      <c r="D375" s="21">
        <f>+'2016 Hourly Load - RC2016'!D376/'2016 Hourly Load - RC2016'!$C$7</f>
        <v>0.3662880832814181</v>
      </c>
      <c r="E375" s="21">
        <f>+'2016 Hourly Load - RC2016'!E376/'2016 Hourly Load - RC2016'!$C$7</f>
        <v>0.35507775335980657</v>
      </c>
      <c r="F375" s="21">
        <f>+'2016 Hourly Load - RC2016'!F376/'2016 Hourly Load - RC2016'!$C$7</f>
        <v>0.35411206950888119</v>
      </c>
      <c r="G375" s="21">
        <f>+'2016 Hourly Load - RC2016'!G376/'2016 Hourly Load - RC2016'!$C$7</f>
        <v>0.36821945098326875</v>
      </c>
      <c r="H375" s="21">
        <f>+'2016 Hourly Load - RC2016'!H376/'2016 Hourly Load - RC2016'!$C$7</f>
        <v>0.3970640077478646</v>
      </c>
      <c r="I375" s="21">
        <f>+'2016 Hourly Load - RC2016'!I376/'2016 Hourly Load - RC2016'!$C$7</f>
        <v>0.42951938238983345</v>
      </c>
      <c r="J375" s="21">
        <f>+'2016 Hourly Load - RC2016'!J376/'2016 Hourly Load - RC2016'!$C$7</f>
        <v>0.47221940310248844</v>
      </c>
      <c r="K375" s="21">
        <f>+'2016 Hourly Load - RC2016'!K376/'2016 Hourly Load - RC2016'!$C$7</f>
        <v>0.51592709392045677</v>
      </c>
      <c r="L375" s="21">
        <f>+'2016 Hourly Load - RC2016'!L376/'2016 Hourly Load - RC2016'!$C$7</f>
        <v>0.55069171255376881</v>
      </c>
      <c r="M375" s="21">
        <f>+'2016 Hourly Load - RC2016'!M376/'2016 Hourly Load - RC2016'!$C$7</f>
        <v>0.57084511466003673</v>
      </c>
      <c r="N375" s="21">
        <f>+'2016 Hourly Load - RC2016'!N376/'2016 Hourly Load - RC2016'!$C$7</f>
        <v>0.57563154766027536</v>
      </c>
      <c r="O375" s="21">
        <f>+'2016 Hourly Load - RC2016'!O376/'2016 Hourly Load - RC2016'!$C$7</f>
        <v>0.57873853048499158</v>
      </c>
      <c r="P375" s="21">
        <f>+'2016 Hourly Load - RC2016'!P376/'2016 Hourly Load - RC2016'!$C$7</f>
        <v>0.57777284663406625</v>
      </c>
      <c r="Q375" s="21">
        <f>+'2016 Hourly Load - RC2016'!Q376/'2016 Hourly Load - RC2016'!$C$7</f>
        <v>0.57172682600218594</v>
      </c>
      <c r="R375" s="21">
        <f>+'2016 Hourly Load - RC2016'!R376/'2016 Hourly Load - RC2016'!$C$7</f>
        <v>0.57344826243209635</v>
      </c>
      <c r="S375" s="21">
        <f>+'2016 Hourly Load - RC2016'!S376/'2016 Hourly Load - RC2016'!$C$7</f>
        <v>0.60325850304761752</v>
      </c>
      <c r="T375" s="21">
        <f>+'2016 Hourly Load - RC2016'!T376/'2016 Hourly Load - RC2016'!$C$7</f>
        <v>0.6288281319699448</v>
      </c>
      <c r="U375" s="21">
        <f>+'2016 Hourly Load - RC2016'!U376/'2016 Hourly Load - RC2016'!$C$7</f>
        <v>0.59872398757370715</v>
      </c>
      <c r="V375" s="21">
        <f>+'2016 Hourly Load - RC2016'!V376/'2016 Hourly Load - RC2016'!$C$7</f>
        <v>0.56265779505436531</v>
      </c>
      <c r="W375" s="21">
        <f>+'2016 Hourly Load - RC2016'!W376/'2016 Hourly Load - RC2016'!$C$7</f>
        <v>0.52319071592959088</v>
      </c>
      <c r="X375" s="21">
        <f>+'2016 Hourly Load - RC2016'!X376/'2016 Hourly Load - RC2016'!$C$7</f>
        <v>0.48296788422583126</v>
      </c>
      <c r="Y375" s="21">
        <f>+'2016 Hourly Load - RC2016'!Y376/'2016 Hourly Load - RC2016'!$C$7</f>
        <v>0.44988271576804156</v>
      </c>
      <c r="AA375" s="22">
        <f t="shared" si="6"/>
        <v>0.6288281319699448</v>
      </c>
    </row>
    <row r="376" spans="1:27" x14ac:dyDescent="0.2">
      <c r="A376" s="17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AA376" s="22"/>
    </row>
    <row r="377" spans="1:27" x14ac:dyDescent="0.2">
      <c r="A377" s="17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AA377" s="22"/>
    </row>
    <row r="378" spans="1:27" x14ac:dyDescent="0.2">
      <c r="A378" s="17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AA378" s="22"/>
    </row>
    <row r="379" spans="1:27" x14ac:dyDescent="0.2">
      <c r="A379" s="17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7" ht="12" thickBot="1" x14ac:dyDescent="0.25">
      <c r="A380" s="16" t="s">
        <v>30</v>
      </c>
      <c r="B380" s="31">
        <f>MAX(B10:B378)</f>
        <v>0.66334083307692848</v>
      </c>
      <c r="C380" s="31">
        <f t="shared" ref="C380:Y380" si="7">MAX(C10:C378)</f>
        <v>0.58856331401179718</v>
      </c>
      <c r="D380" s="31">
        <f t="shared" si="7"/>
        <v>0.55652780191370887</v>
      </c>
      <c r="E380" s="31">
        <f t="shared" si="7"/>
        <v>0.53683624860570966</v>
      </c>
      <c r="F380" s="31">
        <f t="shared" si="7"/>
        <v>0.54216850291299301</v>
      </c>
      <c r="G380" s="31">
        <f t="shared" si="7"/>
        <v>0.59687659238063262</v>
      </c>
      <c r="H380" s="31">
        <f t="shared" si="7"/>
        <v>0.68958224206946472</v>
      </c>
      <c r="I380" s="31">
        <f t="shared" si="7"/>
        <v>0.73438157550152261</v>
      </c>
      <c r="J380" s="31">
        <f t="shared" si="7"/>
        <v>0.70893790534235945</v>
      </c>
      <c r="K380" s="31">
        <f t="shared" si="7"/>
        <v>0.71007153421083702</v>
      </c>
      <c r="L380" s="31">
        <f t="shared" si="7"/>
        <v>0.77158139688934202</v>
      </c>
      <c r="M380" s="31">
        <f t="shared" si="7"/>
        <v>0.8274651014798472</v>
      </c>
      <c r="N380" s="31">
        <f t="shared" si="7"/>
        <v>0.8719285448768006</v>
      </c>
      <c r="O380" s="31">
        <f t="shared" si="7"/>
        <v>0.91017802262432157</v>
      </c>
      <c r="P380" s="31">
        <f t="shared" si="7"/>
        <v>0.93154902610784296</v>
      </c>
      <c r="Q380" s="31">
        <f t="shared" si="7"/>
        <v>0.95317194711769282</v>
      </c>
      <c r="R380" s="32">
        <f t="shared" si="7"/>
        <v>0.9539276996966779</v>
      </c>
      <c r="S380" s="31">
        <f>MAX(S10:S378)</f>
        <v>0.94511058627518585</v>
      </c>
      <c r="T380" s="31">
        <f t="shared" si="7"/>
        <v>0.92697252437954469</v>
      </c>
      <c r="U380" s="31">
        <f t="shared" si="7"/>
        <v>0.8910742768777552</v>
      </c>
      <c r="V380" s="31">
        <f t="shared" si="7"/>
        <v>0.86898950706963651</v>
      </c>
      <c r="W380" s="31">
        <f t="shared" si="7"/>
        <v>0.83288132829590666</v>
      </c>
      <c r="X380" s="31">
        <f t="shared" si="7"/>
        <v>0.76629112883644668</v>
      </c>
      <c r="Y380" s="31">
        <f t="shared" si="7"/>
        <v>0.69567024895573315</v>
      </c>
    </row>
    <row r="381" spans="1:27" ht="12" thickTop="1" x14ac:dyDescent="0.2"/>
    <row r="386" spans="5:5" x14ac:dyDescent="0.2">
      <c r="E386" s="16" t="s">
        <v>1</v>
      </c>
    </row>
  </sheetData>
  <mergeCells count="2">
    <mergeCell ref="A5:AA5"/>
    <mergeCell ref="A4:AA4"/>
  </mergeCells>
  <phoneticPr fontId="5" type="noConversion"/>
  <conditionalFormatting sqref="B380:Y380 AA10:AA68 B10:Y10 AA378 AA70:AA375">
    <cfRule type="cellIs" dxfId="4" priority="8" stopIfTrue="1" operator="equal">
      <formula>1</formula>
    </cfRule>
  </conditionalFormatting>
  <conditionalFormatting sqref="AA376:AA377">
    <cfRule type="cellIs" dxfId="3" priority="5" stopIfTrue="1" operator="equal">
      <formula>1</formula>
    </cfRule>
  </conditionalFormatting>
  <conditionalFormatting sqref="B11:Y68 B70:Y378">
    <cfRule type="cellIs" dxfId="2" priority="3" stopIfTrue="1" operator="equal">
      <formula>1</formula>
    </cfRule>
  </conditionalFormatting>
  <conditionalFormatting sqref="AA69">
    <cfRule type="cellIs" dxfId="1" priority="2" stopIfTrue="1" operator="equal">
      <formula>1</formula>
    </cfRule>
  </conditionalFormatting>
  <conditionalFormatting sqref="B69:Y69">
    <cfRule type="cellIs" dxfId="0" priority="1" stopIfTrue="1" operator="equal">
      <formula>1</formula>
    </cfRule>
  </conditionalFormatting>
  <pageMargins left="0.75" right="0.75" top="1" bottom="1" header="0.5" footer="0.5"/>
  <pageSetup orientation="portrait" r:id="rId1"/>
  <headerFooter alignWithMargins="0"/>
  <ignoredErrors>
    <ignoredError sqref="AA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379"/>
  <sheetViews>
    <sheetView showGridLines="0" zoomScale="80" zoomScaleNormal="80" workbookViewId="0">
      <pane xSplit="1" ySplit="10" topLeftCell="B11" activePane="bottomRight" state="frozen"/>
      <selection activeCell="A2" sqref="A1:XFD3"/>
      <selection pane="topRight" activeCell="A2" sqref="A1:XFD3"/>
      <selection pane="bottomLeft" activeCell="A2" sqref="A1:XFD3"/>
      <selection pane="bottomRight" activeCell="A2" sqref="A2"/>
    </sheetView>
  </sheetViews>
  <sheetFormatPr defaultRowHeight="13.2" x14ac:dyDescent="0.25"/>
  <cols>
    <col min="1" max="1" width="11" style="16" customWidth="1"/>
    <col min="14" max="14" width="8.33203125" customWidth="1"/>
  </cols>
  <sheetData>
    <row r="1" spans="1:25" s="101" customFormat="1" x14ac:dyDescent="0.25">
      <c r="A1" s="30" t="s">
        <v>95</v>
      </c>
    </row>
    <row r="2" spans="1:25" s="101" customFormat="1" x14ac:dyDescent="0.25">
      <c r="A2" s="30" t="s">
        <v>92</v>
      </c>
    </row>
    <row r="3" spans="1:25" s="101" customFormat="1" x14ac:dyDescent="0.25">
      <c r="A3" s="30"/>
    </row>
    <row r="5" spans="1:25" ht="13.8" x14ac:dyDescent="0.25">
      <c r="A5" s="98" t="s">
        <v>80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</row>
    <row r="7" spans="1:25" ht="13.5" customHeight="1" x14ac:dyDescent="0.25"/>
    <row r="8" spans="1:25" ht="13.5" customHeight="1" x14ac:dyDescent="0.25"/>
    <row r="9" spans="1:25" s="45" customFormat="1" ht="15.75" customHeight="1" x14ac:dyDescent="0.25">
      <c r="A9" s="34" t="s">
        <v>0</v>
      </c>
      <c r="B9" s="34" t="s">
        <v>6</v>
      </c>
      <c r="C9" s="34" t="s">
        <v>7</v>
      </c>
      <c r="D9" s="34" t="s">
        <v>8</v>
      </c>
      <c r="E9" s="34" t="s">
        <v>9</v>
      </c>
      <c r="F9" s="34" t="s">
        <v>10</v>
      </c>
      <c r="G9" s="34" t="s">
        <v>11</v>
      </c>
      <c r="H9" s="34" t="s">
        <v>12</v>
      </c>
      <c r="I9" s="34" t="s">
        <v>13</v>
      </c>
      <c r="J9" s="34" t="s">
        <v>14</v>
      </c>
      <c r="K9" s="34" t="s">
        <v>15</v>
      </c>
      <c r="L9" s="34" t="s">
        <v>16</v>
      </c>
      <c r="M9" s="34" t="s">
        <v>17</v>
      </c>
      <c r="N9" s="34" t="s">
        <v>18</v>
      </c>
      <c r="O9" s="34" t="s">
        <v>19</v>
      </c>
      <c r="P9" s="34" t="s">
        <v>20</v>
      </c>
      <c r="Q9" s="34" t="s">
        <v>21</v>
      </c>
      <c r="R9" s="34" t="s">
        <v>22</v>
      </c>
      <c r="S9" s="34" t="s">
        <v>23</v>
      </c>
      <c r="T9" s="34" t="s">
        <v>24</v>
      </c>
      <c r="U9" s="34" t="s">
        <v>25</v>
      </c>
      <c r="V9" s="34" t="s">
        <v>26</v>
      </c>
      <c r="W9" s="34" t="s">
        <v>27</v>
      </c>
      <c r="X9" s="34" t="s">
        <v>28</v>
      </c>
      <c r="Y9" s="34" t="s">
        <v>29</v>
      </c>
    </row>
    <row r="11" spans="1:25" x14ac:dyDescent="0.25">
      <c r="A11" s="17">
        <v>42370</v>
      </c>
      <c r="B11" s="21">
        <f>'Hourly Loads p.u of Peak'!B10^2</f>
        <v>0.16878580739235277</v>
      </c>
      <c r="C11" s="21">
        <f>'Hourly Loads p.u of Peak'!C10^2</f>
        <v>0.15672761941520535</v>
      </c>
      <c r="D11" s="21">
        <f>'Hourly Loads p.u of Peak'!D10^2</f>
        <v>0.14092448464391599</v>
      </c>
      <c r="E11" s="21">
        <f>'Hourly Loads p.u of Peak'!E10^2</f>
        <v>0.13062273780639677</v>
      </c>
      <c r="F11" s="21">
        <f>'Hourly Loads p.u of Peak'!F10^2</f>
        <v>0.12625917501204892</v>
      </c>
      <c r="G11" s="21">
        <f>'Hourly Loads p.u of Peak'!G10^2</f>
        <v>0.12838655411389444</v>
      </c>
      <c r="H11" s="21">
        <f>'Hourly Loads p.u of Peak'!H10^2</f>
        <v>0.13515302524503994</v>
      </c>
      <c r="I11" s="21">
        <f>'Hourly Loads p.u of Peak'!I10^2</f>
        <v>0.14086144528677841</v>
      </c>
      <c r="J11" s="21">
        <f>'Hourly Loads p.u of Peak'!J10^2</f>
        <v>0.1675805058135246</v>
      </c>
      <c r="K11" s="21">
        <f>'Hourly Loads p.u of Peak'!K10^2</f>
        <v>0.21450826722700733</v>
      </c>
      <c r="L11" s="21">
        <f>'Hourly Loads p.u of Peak'!L10^2</f>
        <v>0.2636739222931832</v>
      </c>
      <c r="M11" s="21">
        <f>'Hourly Loads p.u of Peak'!M10^2</f>
        <v>0.30026301759463525</v>
      </c>
      <c r="N11" s="21">
        <f>'Hourly Loads p.u of Peak'!N10^2</f>
        <v>0.32304209890898122</v>
      </c>
      <c r="O11" s="21">
        <f>'Hourly Loads p.u of Peak'!O10^2</f>
        <v>0.33222231987710321</v>
      </c>
      <c r="P11" s="21">
        <f>'Hourly Loads p.u of Peak'!P10^2</f>
        <v>0.32946920816753611</v>
      </c>
      <c r="Q11" s="21">
        <f>'Hourly Loads p.u of Peak'!Q10^2</f>
        <v>0.32108824374674649</v>
      </c>
      <c r="R11" s="21">
        <f>'Hourly Loads p.u of Peak'!R10^2</f>
        <v>0.31253352269073265</v>
      </c>
      <c r="S11" s="21">
        <f>'Hourly Loads p.u of Peak'!S10^2</f>
        <v>0.31985228452082726</v>
      </c>
      <c r="T11" s="21">
        <f>'Hourly Loads p.u of Peak'!T10^2</f>
        <v>0.35166543456665633</v>
      </c>
      <c r="U11" s="21">
        <f>'Hourly Loads p.u of Peak'!U10^2</f>
        <v>0.33256121106992997</v>
      </c>
      <c r="V11" s="21">
        <f>'Hourly Loads p.u of Peak'!V10^2</f>
        <v>0.30465023777636524</v>
      </c>
      <c r="W11" s="21">
        <f>'Hourly Loads p.u of Peak'!W10^2</f>
        <v>0.27500408326059617</v>
      </c>
      <c r="X11" s="21">
        <f>'Hourly Loads p.u of Peak'!X10^2</f>
        <v>0.23794523368919906</v>
      </c>
      <c r="Y11" s="21">
        <f>'Hourly Loads p.u of Peak'!Y10^2</f>
        <v>0.1950948229910332</v>
      </c>
    </row>
    <row r="12" spans="1:25" x14ac:dyDescent="0.25">
      <c r="A12" s="17">
        <v>42371</v>
      </c>
      <c r="B12" s="21">
        <f>'Hourly Loads p.u of Peak'!B11^2</f>
        <v>0.15882897186523934</v>
      </c>
      <c r="C12" s="21">
        <f>'Hourly Loads p.u of Peak'!C11^2</f>
        <v>0.13754054041442915</v>
      </c>
      <c r="D12" s="21">
        <f>'Hourly Loads p.u of Peak'!D11^2</f>
        <v>0.12409040077082137</v>
      </c>
      <c r="E12" s="21">
        <f>'Hourly Loads p.u of Peak'!E11^2</f>
        <v>0.11789855382899342</v>
      </c>
      <c r="F12" s="21">
        <f>'Hourly Loads p.u of Peak'!F11^2</f>
        <v>0.11617491395665436</v>
      </c>
      <c r="G12" s="21">
        <f>'Hourly Loads p.u of Peak'!G11^2</f>
        <v>0.12332249819457528</v>
      </c>
      <c r="H12" s="21">
        <f>'Hourly Loads p.u of Peak'!H11^2</f>
        <v>0.15263250097951395</v>
      </c>
      <c r="I12" s="21">
        <f>'Hourly Loads p.u of Peak'!I11^2</f>
        <v>0.1787256755309749</v>
      </c>
      <c r="J12" s="21">
        <f>'Hourly Loads p.u of Peak'!J11^2</f>
        <v>0.22128932590514153</v>
      </c>
      <c r="K12" s="21">
        <f>'Hourly Loads p.u of Peak'!K11^2</f>
        <v>0.2771660740721183</v>
      </c>
      <c r="L12" s="21">
        <f>'Hourly Loads p.u of Peak'!L11^2</f>
        <v>0.32667955443240665</v>
      </c>
      <c r="M12" s="21">
        <f>'Hourly Loads p.u of Peak'!M11^2</f>
        <v>0.36295897241761127</v>
      </c>
      <c r="N12" s="21">
        <f>'Hourly Loads p.u of Peak'!N11^2</f>
        <v>0.39005712406727844</v>
      </c>
      <c r="O12" s="21">
        <f>'Hourly Loads p.u of Peak'!O11^2</f>
        <v>0.40948801166004445</v>
      </c>
      <c r="P12" s="21">
        <f>'Hourly Loads p.u of Peak'!P11^2</f>
        <v>0.41834797471288282</v>
      </c>
      <c r="Q12" s="21">
        <f>'Hourly Loads p.u of Peak'!Q11^2</f>
        <v>0.41385211741082395</v>
      </c>
      <c r="R12" s="21">
        <f>'Hourly Loads p.u of Peak'!R11^2</f>
        <v>0.39732805813455135</v>
      </c>
      <c r="S12" s="21">
        <f>'Hourly Loads p.u of Peak'!S11^2</f>
        <v>0.39042432303406815</v>
      </c>
      <c r="T12" s="21">
        <f>'Hourly Loads p.u of Peak'!T11^2</f>
        <v>0.41997895942271757</v>
      </c>
      <c r="U12" s="21">
        <f>'Hourly Loads p.u of Peak'!U11^2</f>
        <v>0.38859005578876576</v>
      </c>
      <c r="V12" s="21">
        <f>'Hourly Loads p.u of Peak'!V11^2</f>
        <v>0.34828739939547831</v>
      </c>
      <c r="W12" s="21">
        <f>'Hourly Loads p.u of Peak'!W11^2</f>
        <v>0.30594938443844893</v>
      </c>
      <c r="X12" s="21">
        <f>'Hourly Loads p.u of Peak'!X11^2</f>
        <v>0.26178009025933718</v>
      </c>
      <c r="Y12" s="21">
        <f>'Hourly Loads p.u of Peak'!Y11^2</f>
        <v>0.21443049048100873</v>
      </c>
    </row>
    <row r="13" spans="1:25" x14ac:dyDescent="0.25">
      <c r="A13" s="17">
        <v>42372</v>
      </c>
      <c r="B13" s="21">
        <f>'Hourly Loads p.u of Peak'!B12^2</f>
        <v>0.17347528507337834</v>
      </c>
      <c r="C13" s="21">
        <f>'Hourly Loads p.u of Peak'!C12^2</f>
        <v>0.14684878804116741</v>
      </c>
      <c r="D13" s="21">
        <f>'Hourly Loads p.u of Peak'!D12^2</f>
        <v>0.13144344994701007</v>
      </c>
      <c r="E13" s="21">
        <f>'Hourly Loads p.u of Peak'!E12^2</f>
        <v>0.12426794752399445</v>
      </c>
      <c r="F13" s="21">
        <f>'Hourly Loads p.u of Peak'!F12^2</f>
        <v>0.12367661861017368</v>
      </c>
      <c r="G13" s="21">
        <f>'Hourly Loads p.u of Peak'!G12^2</f>
        <v>0.13199201927898718</v>
      </c>
      <c r="H13" s="21">
        <f>'Hourly Loads p.u of Peak'!H12^2</f>
        <v>0.15796005118716405</v>
      </c>
      <c r="I13" s="21">
        <f>'Hourly Loads p.u of Peak'!I12^2</f>
        <v>0.18448689984854397</v>
      </c>
      <c r="J13" s="21">
        <f>'Hourly Loads p.u of Peak'!J12^2</f>
        <v>0.21802281715816116</v>
      </c>
      <c r="K13" s="21">
        <f>'Hourly Loads p.u of Peak'!K12^2</f>
        <v>0.24867251029016146</v>
      </c>
      <c r="L13" s="21">
        <f>'Hourly Loads p.u of Peak'!L12^2</f>
        <v>0.26709134119696221</v>
      </c>
      <c r="M13" s="21">
        <f>'Hourly Loads p.u of Peak'!M12^2</f>
        <v>0.27320157544085838</v>
      </c>
      <c r="N13" s="21">
        <f>'Hourly Loads p.u of Peak'!N12^2</f>
        <v>0.27324546853239556</v>
      </c>
      <c r="O13" s="21">
        <f>'Hourly Loads p.u of Peak'!O12^2</f>
        <v>0.26822087391088184</v>
      </c>
      <c r="P13" s="21">
        <f>'Hourly Loads p.u of Peak'!P12^2</f>
        <v>0.26319982437178435</v>
      </c>
      <c r="Q13" s="21">
        <f>'Hourly Loads p.u of Peak'!Q12^2</f>
        <v>0.26010717274222517</v>
      </c>
      <c r="R13" s="21">
        <f>'Hourly Loads p.u of Peak'!R12^2</f>
        <v>0.25852500298872411</v>
      </c>
      <c r="S13" s="21">
        <f>'Hourly Loads p.u of Peak'!S12^2</f>
        <v>0.28383703423095641</v>
      </c>
      <c r="T13" s="21">
        <f>'Hourly Loads p.u of Peak'!T12^2</f>
        <v>0.32418856904301768</v>
      </c>
      <c r="U13" s="21">
        <f>'Hourly Loads p.u of Peak'!U12^2</f>
        <v>0.31295616667599807</v>
      </c>
      <c r="V13" s="21">
        <f>'Hourly Loads p.u of Peak'!V12^2</f>
        <v>0.29054205785450277</v>
      </c>
      <c r="W13" s="21">
        <f>'Hourly Loads p.u of Peak'!W12^2</f>
        <v>0.26453701147815423</v>
      </c>
      <c r="X13" s="21">
        <f>'Hourly Loads p.u of Peak'!X12^2</f>
        <v>0.231234583062633</v>
      </c>
      <c r="Y13" s="21">
        <f>'Hourly Loads p.u of Peak'!Y12^2</f>
        <v>0.19554016008716082</v>
      </c>
    </row>
    <row r="14" spans="1:25" x14ac:dyDescent="0.25">
      <c r="A14" s="17">
        <v>42373</v>
      </c>
      <c r="B14" s="21">
        <f>'Hourly Loads p.u of Peak'!B13^2</f>
        <v>0.16617407413365459</v>
      </c>
      <c r="C14" s="21">
        <f>'Hourly Loads p.u of Peak'!C13^2</f>
        <v>0.14784803060277488</v>
      </c>
      <c r="D14" s="21">
        <f>'Hourly Loads p.u of Peak'!D13^2</f>
        <v>0.13738487233747068</v>
      </c>
      <c r="E14" s="21">
        <f>'Hourly Loads p.u of Peak'!E13^2</f>
        <v>0.13297007419983858</v>
      </c>
      <c r="F14" s="21">
        <f>'Hourly Loads p.u of Peak'!F13^2</f>
        <v>0.13352181665381926</v>
      </c>
      <c r="G14" s="21">
        <f>'Hourly Loads p.u of Peak'!G13^2</f>
        <v>0.14023182736744788</v>
      </c>
      <c r="H14" s="21">
        <f>'Hourly Loads p.u of Peak'!H13^2</f>
        <v>0.15510290867270976</v>
      </c>
      <c r="I14" s="21">
        <f>'Hourly Loads p.u of Peak'!I13^2</f>
        <v>0.17586172666982305</v>
      </c>
      <c r="J14" s="21">
        <f>'Hourly Loads p.u of Peak'!J13^2</f>
        <v>0.21040553329850742</v>
      </c>
      <c r="K14" s="21">
        <f>'Hourly Loads p.u of Peak'!K13^2</f>
        <v>0.24350716126510608</v>
      </c>
      <c r="L14" s="21">
        <f>'Hourly Loads p.u of Peak'!L13^2</f>
        <v>0.26397584308897737</v>
      </c>
      <c r="M14" s="21">
        <f>'Hourly Loads p.u of Peak'!M13^2</f>
        <v>0.26856890193223337</v>
      </c>
      <c r="N14" s="21">
        <f>'Hourly Loads p.u of Peak'!N13^2</f>
        <v>0.2642347698444687</v>
      </c>
      <c r="O14" s="21">
        <f>'Hourly Loads p.u of Peak'!O13^2</f>
        <v>0.25737349287923877</v>
      </c>
      <c r="P14" s="21">
        <f>'Hourly Loads p.u of Peak'!P13^2</f>
        <v>0.2487143866863808</v>
      </c>
      <c r="Q14" s="21">
        <f>'Hourly Loads p.u of Peak'!Q13^2</f>
        <v>0.24077996867377136</v>
      </c>
      <c r="R14" s="21">
        <f>'Hourly Loads p.u of Peak'!R13^2</f>
        <v>0.24243097930913984</v>
      </c>
      <c r="S14" s="21">
        <f>'Hourly Loads p.u of Peak'!S13^2</f>
        <v>0.26748206357487181</v>
      </c>
      <c r="T14" s="21">
        <f>'Hourly Loads p.u of Peak'!T13^2</f>
        <v>0.29040628525250661</v>
      </c>
      <c r="U14" s="21">
        <f>'Hourly Loads p.u of Peak'!U13^2</f>
        <v>0.27482796793801584</v>
      </c>
      <c r="V14" s="21">
        <f>'Hourly Loads p.u of Peak'!V13^2</f>
        <v>0.25558736365757612</v>
      </c>
      <c r="W14" s="21">
        <f>'Hourly Loads p.u of Peak'!W13^2</f>
        <v>0.23293364181651777</v>
      </c>
      <c r="X14" s="21">
        <f>'Hourly Loads p.u of Peak'!X13^2</f>
        <v>0.20599925675630049</v>
      </c>
      <c r="Y14" s="21">
        <f>'Hourly Loads p.u of Peak'!Y13^2</f>
        <v>0.17631981442786837</v>
      </c>
    </row>
    <row r="15" spans="1:25" x14ac:dyDescent="0.25">
      <c r="A15" s="17">
        <v>42374</v>
      </c>
      <c r="B15" s="21">
        <f>'Hourly Loads p.u of Peak'!B14^2</f>
        <v>0.14836509435894771</v>
      </c>
      <c r="C15" s="21">
        <f>'Hourly Loads p.u of Peak'!C14^2</f>
        <v>0.12980459589460638</v>
      </c>
      <c r="D15" s="21">
        <f>'Hourly Loads p.u of Peak'!D14^2</f>
        <v>0.11873619633834132</v>
      </c>
      <c r="E15" s="21">
        <f>'Hourly Loads p.u of Peak'!E14^2</f>
        <v>0.11259658427322883</v>
      </c>
      <c r="F15" s="21">
        <f>'Hourly Loads p.u of Peak'!F14^2</f>
        <v>0.11136019491299348</v>
      </c>
      <c r="G15" s="21">
        <f>'Hourly Loads p.u of Peak'!G14^2</f>
        <v>0.11663331021267229</v>
      </c>
      <c r="H15" s="21">
        <f>'Hourly Loads p.u of Peak'!H14^2</f>
        <v>0.12959290458582934</v>
      </c>
      <c r="I15" s="21">
        <f>'Hourly Loads p.u of Peak'!I14^2</f>
        <v>0.14540430357709241</v>
      </c>
      <c r="J15" s="21">
        <f>'Hourly Loads p.u of Peak'!J14^2</f>
        <v>0.17876117747765816</v>
      </c>
      <c r="K15" s="21">
        <f>'Hourly Loads p.u of Peak'!K14^2</f>
        <v>0.21454716088854331</v>
      </c>
      <c r="L15" s="21">
        <f>'Hourly Loads p.u of Peak'!L14^2</f>
        <v>0.25703279829540659</v>
      </c>
      <c r="M15" s="21">
        <f>'Hourly Loads p.u of Peak'!M14^2</f>
        <v>0.28518074562873469</v>
      </c>
      <c r="N15" s="21">
        <f>'Hourly Loads p.u of Peak'!N14^2</f>
        <v>0.30035505223550324</v>
      </c>
      <c r="O15" s="21">
        <f>'Hourly Loads p.u of Peak'!O14^2</f>
        <v>0.30520667645091126</v>
      </c>
      <c r="P15" s="21">
        <f>'Hourly Loads p.u of Peak'!P14^2</f>
        <v>0.30478929984817166</v>
      </c>
      <c r="Q15" s="21">
        <f>'Hourly Loads p.u of Peak'!Q14^2</f>
        <v>0.2991137745045368</v>
      </c>
      <c r="R15" s="21">
        <f>'Hourly Loads p.u of Peak'!R14^2</f>
        <v>0.29135735982209987</v>
      </c>
      <c r="S15" s="21">
        <f>'Hourly Loads p.u of Peak'!S14^2</f>
        <v>0.2978750670023933</v>
      </c>
      <c r="T15" s="21">
        <f>'Hourly Loads p.u of Peak'!T14^2</f>
        <v>0.33547307936187243</v>
      </c>
      <c r="U15" s="21">
        <f>'Hourly Loads p.u of Peak'!U14^2</f>
        <v>0.31606428198678799</v>
      </c>
      <c r="V15" s="21">
        <f>'Hourly Loads p.u of Peak'!V14^2</f>
        <v>0.28986351215672268</v>
      </c>
      <c r="W15" s="21">
        <f>'Hourly Loads p.u of Peak'!W14^2</f>
        <v>0.25237112950305124</v>
      </c>
      <c r="X15" s="21">
        <f>'Hourly Loads p.u of Peak'!X14^2</f>
        <v>0.21179447226190995</v>
      </c>
      <c r="Y15" s="21">
        <f>'Hourly Loads p.u of Peak'!Y14^2</f>
        <v>0.17218362874206858</v>
      </c>
    </row>
    <row r="16" spans="1:25" x14ac:dyDescent="0.25">
      <c r="A16" s="17">
        <v>42375</v>
      </c>
      <c r="B16" s="21">
        <f>'Hourly Loads p.u of Peak'!B15^2</f>
        <v>0.13654578782045676</v>
      </c>
      <c r="C16" s="21">
        <f>'Hourly Loads p.u of Peak'!C15^2</f>
        <v>0.11867833269576065</v>
      </c>
      <c r="D16" s="21">
        <f>'Hourly Loads p.u of Peak'!D15^2</f>
        <v>0.10863095036942978</v>
      </c>
      <c r="E16" s="21">
        <f>'Hourly Loads p.u of Peak'!E15^2</f>
        <v>0.10514444554825089</v>
      </c>
      <c r="F16" s="21">
        <f>'Hourly Loads p.u of Peak'!F15^2</f>
        <v>0.10791254849643937</v>
      </c>
      <c r="G16" s="21">
        <f>'Hourly Loads p.u of Peak'!G15^2</f>
        <v>0.12465306757872209</v>
      </c>
      <c r="H16" s="21">
        <f>'Hourly Loads p.u of Peak'!H15^2</f>
        <v>0.16310756902940488</v>
      </c>
      <c r="I16" s="21">
        <f>'Hourly Loads p.u of Peak'!I15^2</f>
        <v>0.19004654277660843</v>
      </c>
      <c r="J16" s="21">
        <f>'Hourly Loads p.u of Peak'!J15^2</f>
        <v>0.21626197243033027</v>
      </c>
      <c r="K16" s="21">
        <f>'Hourly Loads p.u of Peak'!K15^2</f>
        <v>0.25414600471867455</v>
      </c>
      <c r="L16" s="21">
        <f>'Hourly Loads p.u of Peak'!L15^2</f>
        <v>0.29636458160064405</v>
      </c>
      <c r="M16" s="21">
        <f>'Hourly Loads p.u of Peak'!M15^2</f>
        <v>0.32481042162766727</v>
      </c>
      <c r="N16" s="21">
        <f>'Hourly Loads p.u of Peak'!N15^2</f>
        <v>0.34808919914375314</v>
      </c>
      <c r="O16" s="21">
        <f>'Hourly Loads p.u of Peak'!O15^2</f>
        <v>0.36083729612114451</v>
      </c>
      <c r="P16" s="21">
        <f>'Hourly Loads p.u of Peak'!P15^2</f>
        <v>0.35686337508037946</v>
      </c>
      <c r="Q16" s="21">
        <f>'Hourly Loads p.u of Peak'!Q15^2</f>
        <v>0.34182566961301902</v>
      </c>
      <c r="R16" s="21">
        <f>'Hourly Loads p.u of Peak'!R15^2</f>
        <v>0.32788053703961884</v>
      </c>
      <c r="S16" s="21">
        <f>'Hourly Loads p.u of Peak'!S15^2</f>
        <v>0.34888233861700096</v>
      </c>
      <c r="T16" s="21">
        <f>'Hourly Loads p.u of Peak'!T15^2</f>
        <v>0.38550778203100389</v>
      </c>
      <c r="U16" s="21">
        <f>'Hourly Loads p.u of Peak'!U15^2</f>
        <v>0.36422482774134091</v>
      </c>
      <c r="V16" s="21">
        <f>'Hourly Loads p.u of Peak'!V15^2</f>
        <v>0.31895059078099175</v>
      </c>
      <c r="W16" s="21">
        <f>'Hourly Loads p.u of Peak'!W15^2</f>
        <v>0.2673517910510152</v>
      </c>
      <c r="X16" s="21">
        <f>'Hourly Loads p.u of Peak'!X15^2</f>
        <v>0.22749451406214882</v>
      </c>
      <c r="Y16" s="21">
        <f>'Hourly Loads p.u of Peak'!Y15^2</f>
        <v>0.18720190236284828</v>
      </c>
    </row>
    <row r="17" spans="1:25" x14ac:dyDescent="0.25">
      <c r="A17" s="17">
        <v>42376</v>
      </c>
      <c r="B17" s="21">
        <f>'Hourly Loads p.u of Peak'!B16^2</f>
        <v>0.15902983048806527</v>
      </c>
      <c r="C17" s="21">
        <f>'Hourly Loads p.u of Peak'!C16^2</f>
        <v>0.14441336754375209</v>
      </c>
      <c r="D17" s="21">
        <f>'Hourly Loads p.u of Peak'!D16^2</f>
        <v>0.14079842003240528</v>
      </c>
      <c r="E17" s="21">
        <f>'Hourly Loads p.u of Peak'!E16^2</f>
        <v>0.14368034639255295</v>
      </c>
      <c r="F17" s="21">
        <f>'Hourly Loads p.u of Peak'!F16^2</f>
        <v>0.15755981473178043</v>
      </c>
      <c r="G17" s="21">
        <f>'Hourly Loads p.u of Peak'!G16^2</f>
        <v>0.19129322715489983</v>
      </c>
      <c r="H17" s="21">
        <f>'Hourly Loads p.u of Peak'!H16^2</f>
        <v>0.26307059897818902</v>
      </c>
      <c r="I17" s="21">
        <f>'Hourly Loads p.u of Peak'!I16^2</f>
        <v>0.32089794104311903</v>
      </c>
      <c r="J17" s="21">
        <f>'Hourly Loads p.u of Peak'!J16^2</f>
        <v>0.34828739939547831</v>
      </c>
      <c r="K17" s="21">
        <f>'Hourly Loads p.u of Peak'!K16^2</f>
        <v>0.36503613157521364</v>
      </c>
      <c r="L17" s="21">
        <f>'Hourly Loads p.u of Peak'!L16^2</f>
        <v>0.35836986763694084</v>
      </c>
      <c r="M17" s="21">
        <f>'Hourly Loads p.u of Peak'!M16^2</f>
        <v>0.33996259570846094</v>
      </c>
      <c r="N17" s="21">
        <f>'Hourly Loads p.u of Peak'!N16^2</f>
        <v>0.32275579868767246</v>
      </c>
      <c r="O17" s="21">
        <f>'Hourly Loads p.u of Peak'!O16^2</f>
        <v>0.30613520246297798</v>
      </c>
      <c r="P17" s="21">
        <f>'Hourly Loads p.u of Peak'!P16^2</f>
        <v>0.29335512923001855</v>
      </c>
      <c r="Q17" s="21">
        <f>'Hourly Loads p.u of Peak'!Q16^2</f>
        <v>0.29253703491505817</v>
      </c>
      <c r="R17" s="21">
        <f>'Hourly Loads p.u of Peak'!R16^2</f>
        <v>0.31005041193244925</v>
      </c>
      <c r="S17" s="21">
        <f>'Hourly Loads p.u of Peak'!S16^2</f>
        <v>0.36946339303093756</v>
      </c>
      <c r="T17" s="21">
        <f>'Hourly Loads p.u of Peak'!T16^2</f>
        <v>0.44297823953850129</v>
      </c>
      <c r="U17" s="21">
        <f>'Hourly Loads p.u of Peak'!U16^2</f>
        <v>0.44824740606413133</v>
      </c>
      <c r="V17" s="21">
        <f>'Hourly Loads p.u of Peak'!V16^2</f>
        <v>0.42900609488262298</v>
      </c>
      <c r="W17" s="21">
        <f>'Hourly Loads p.u of Peak'!W16^2</f>
        <v>0.38129617652371589</v>
      </c>
      <c r="X17" s="21">
        <f>'Hourly Loads p.u of Peak'!X16^2</f>
        <v>0.32562451252036639</v>
      </c>
      <c r="Y17" s="21">
        <f>'Hourly Loads p.u of Peak'!Y16^2</f>
        <v>0.27491601854792375</v>
      </c>
    </row>
    <row r="18" spans="1:25" x14ac:dyDescent="0.25">
      <c r="A18" s="17">
        <v>42377</v>
      </c>
      <c r="B18" s="21">
        <f>'Hourly Loads p.u of Peak'!B17^2</f>
        <v>0.23884723945269826</v>
      </c>
      <c r="C18" s="21">
        <f>'Hourly Loads p.u of Peak'!C17^2</f>
        <v>0.22097342398123057</v>
      </c>
      <c r="D18" s="21">
        <f>'Hourly Loads p.u of Peak'!D17^2</f>
        <v>0.21474168208158995</v>
      </c>
      <c r="E18" s="21">
        <f>'Hourly Loads p.u of Peak'!E17^2</f>
        <v>0.21198774183461067</v>
      </c>
      <c r="F18" s="21">
        <f>'Hourly Loads p.u of Peak'!F17^2</f>
        <v>0.21861135196177328</v>
      </c>
      <c r="G18" s="21">
        <f>'Hourly Loads p.u of Peak'!G17^2</f>
        <v>0.2495526550059016</v>
      </c>
      <c r="H18" s="21">
        <f>'Hourly Loads p.u of Peak'!H17^2</f>
        <v>0.31295616667599807</v>
      </c>
      <c r="I18" s="21">
        <f>'Hourly Loads p.u of Peak'!I17^2</f>
        <v>0.34615970298143256</v>
      </c>
      <c r="J18" s="21">
        <f>'Hourly Loads p.u of Peak'!J17^2</f>
        <v>0.34275911572703688</v>
      </c>
      <c r="K18" s="21">
        <f>'Hourly Loads p.u of Peak'!K17^2</f>
        <v>0.34275911572703688</v>
      </c>
      <c r="L18" s="21">
        <f>'Hourly Loads p.u of Peak'!L17^2</f>
        <v>0.3385442013586375</v>
      </c>
      <c r="M18" s="21">
        <f>'Hourly Loads p.u of Peak'!M17^2</f>
        <v>0.32165949032397584</v>
      </c>
      <c r="N18" s="21">
        <f>'Hourly Loads p.u of Peak'!N17^2</f>
        <v>0.29925156732754177</v>
      </c>
      <c r="O18" s="21">
        <f>'Hourly Loads p.u of Peak'!O17^2</f>
        <v>0.27875986979207124</v>
      </c>
      <c r="P18" s="21">
        <f>'Hourly Loads p.u of Peak'!P17^2</f>
        <v>0.26169416916686272</v>
      </c>
      <c r="Q18" s="21">
        <f>'Hourly Loads p.u of Peak'!Q17^2</f>
        <v>0.25512059564800538</v>
      </c>
      <c r="R18" s="21">
        <f>'Hourly Loads p.u of Peak'!R17^2</f>
        <v>0.25993589466785466</v>
      </c>
      <c r="S18" s="21">
        <f>'Hourly Loads p.u of Peak'!S17^2</f>
        <v>0.28954712897597457</v>
      </c>
      <c r="T18" s="21">
        <f>'Hourly Loads p.u of Peak'!T17^2</f>
        <v>0.32605591432236181</v>
      </c>
      <c r="U18" s="21">
        <f>'Hourly Loads p.u of Peak'!U17^2</f>
        <v>0.3142728853825994</v>
      </c>
      <c r="V18" s="21">
        <f>'Hourly Loads p.u of Peak'!V17^2</f>
        <v>0.28769749676879264</v>
      </c>
      <c r="W18" s="21">
        <f>'Hourly Loads p.u of Peak'!W17^2</f>
        <v>0.24712556219090004</v>
      </c>
      <c r="X18" s="21">
        <f>'Hourly Loads p.u of Peak'!X17^2</f>
        <v>0.20390838971164274</v>
      </c>
      <c r="Y18" s="21">
        <f>'Hourly Loads p.u of Peak'!Y17^2</f>
        <v>0.16280248921437168</v>
      </c>
    </row>
    <row r="19" spans="1:25" x14ac:dyDescent="0.25">
      <c r="A19" s="17">
        <v>42378</v>
      </c>
      <c r="B19" s="21">
        <f>'Hourly Loads p.u of Peak'!B18^2</f>
        <v>0.13278641389827198</v>
      </c>
      <c r="C19" s="21">
        <f>'Hourly Loads p.u of Peak'!C18^2</f>
        <v>0.11847592100599853</v>
      </c>
      <c r="D19" s="21">
        <f>'Hourly Loads p.u of Peak'!D18^2</f>
        <v>0.11200563789689404</v>
      </c>
      <c r="E19" s="21">
        <f>'Hourly Loads p.u of Peak'!E18^2</f>
        <v>0.10968520957804249</v>
      </c>
      <c r="F19" s="21">
        <f>'Hourly Loads p.u of Peak'!F18^2</f>
        <v>0.11429356992073787</v>
      </c>
      <c r="G19" s="21">
        <f>'Hourly Loads p.u of Peak'!G18^2</f>
        <v>0.13441313781039427</v>
      </c>
      <c r="H19" s="21">
        <f>'Hourly Loads p.u of Peak'!H18^2</f>
        <v>0.18043374595134976</v>
      </c>
      <c r="I19" s="21">
        <f>'Hourly Loads p.u of Peak'!I18^2</f>
        <v>0.21427497929730493</v>
      </c>
      <c r="J19" s="21">
        <f>'Hourly Loads p.u of Peak'!J18^2</f>
        <v>0.22549632862267868</v>
      </c>
      <c r="K19" s="21">
        <f>'Hourly Loads p.u of Peak'!K18^2</f>
        <v>0.24637473806241533</v>
      </c>
      <c r="L19" s="21">
        <f>'Hourly Loads p.u of Peak'!L18^2</f>
        <v>0.26122185524516811</v>
      </c>
      <c r="M19" s="21">
        <f>'Hourly Loads p.u of Peak'!M18^2</f>
        <v>0.26943995917912444</v>
      </c>
      <c r="N19" s="21">
        <f>'Hourly Loads p.u of Peak'!N18^2</f>
        <v>0.27018146666883747</v>
      </c>
      <c r="O19" s="21">
        <f>'Hourly Loads p.u of Peak'!O18^2</f>
        <v>0.26622409169647548</v>
      </c>
      <c r="P19" s="21">
        <f>'Hourly Loads p.u of Peak'!P18^2</f>
        <v>0.26122185524516811</v>
      </c>
      <c r="Q19" s="21">
        <f>'Hourly Loads p.u of Peak'!Q18^2</f>
        <v>0.25946517083285292</v>
      </c>
      <c r="R19" s="21">
        <f>'Hourly Loads p.u of Peak'!R18^2</f>
        <v>0.26259704401322176</v>
      </c>
      <c r="S19" s="21">
        <f>'Hourly Loads p.u of Peak'!S18^2</f>
        <v>0.2880128680761907</v>
      </c>
      <c r="T19" s="21">
        <f>'Hourly Loads p.u of Peak'!T18^2</f>
        <v>0.32845779139450826</v>
      </c>
      <c r="U19" s="21">
        <f>'Hourly Loads p.u of Peak'!U18^2</f>
        <v>0.32061259275841136</v>
      </c>
      <c r="V19" s="21">
        <f>'Hourly Loads p.u of Peak'!V18^2</f>
        <v>0.29590761677521882</v>
      </c>
      <c r="W19" s="21">
        <f>'Hourly Loads p.u of Peak'!W18^2</f>
        <v>0.25869581567186739</v>
      </c>
      <c r="X19" s="21">
        <f>'Hourly Loads p.u of Peak'!X18^2</f>
        <v>0.21739592107237149</v>
      </c>
      <c r="Y19" s="21">
        <f>'Hourly Loads p.u of Peak'!Y18^2</f>
        <v>0.17424558511958269</v>
      </c>
    </row>
    <row r="20" spans="1:25" x14ac:dyDescent="0.25">
      <c r="A20" s="17">
        <v>42379</v>
      </c>
      <c r="B20" s="21">
        <f>'Hourly Loads p.u of Peak'!B19^2</f>
        <v>0.14001179427349258</v>
      </c>
      <c r="C20" s="21">
        <f>'Hourly Loads p.u of Peak'!C19^2</f>
        <v>0.12030384553298488</v>
      </c>
      <c r="D20" s="21">
        <f>'Hourly Loads p.u of Peak'!D19^2</f>
        <v>0.10965740068937231</v>
      </c>
      <c r="E20" s="21">
        <f>'Hourly Loads p.u of Peak'!E19^2</f>
        <v>0.10577164308063092</v>
      </c>
      <c r="F20" s="21">
        <f>'Hourly Loads p.u of Peak'!F19^2</f>
        <v>0.10807812200258565</v>
      </c>
      <c r="G20" s="21">
        <f>'Hourly Loads p.u of Peak'!G19^2</f>
        <v>0.12477168593059776</v>
      </c>
      <c r="H20" s="21">
        <f>'Hourly Loads p.u of Peak'!H19^2</f>
        <v>0.16679080212626843</v>
      </c>
      <c r="I20" s="21">
        <f>'Hourly Loads p.u of Peak'!I19^2</f>
        <v>0.19826023254528866</v>
      </c>
      <c r="J20" s="21">
        <f>'Hourly Loads p.u of Peak'!J19^2</f>
        <v>0.22386439373908834</v>
      </c>
      <c r="K20" s="21">
        <f>'Hourly Loads p.u of Peak'!K19^2</f>
        <v>0.25690509600037298</v>
      </c>
      <c r="L20" s="21">
        <f>'Hourly Loads p.u of Peak'!L19^2</f>
        <v>0.28468768301482777</v>
      </c>
      <c r="M20" s="21">
        <f>'Hourly Loads p.u of Peak'!M19^2</f>
        <v>0.30312264924701676</v>
      </c>
      <c r="N20" s="21">
        <f>'Hourly Loads p.u of Peak'!N19^2</f>
        <v>0.31361418051156942</v>
      </c>
      <c r="O20" s="21">
        <f>'Hourly Loads p.u of Peak'!O19^2</f>
        <v>0.32161186705123895</v>
      </c>
      <c r="P20" s="21">
        <f>'Hourly Loads p.u of Peak'!P19^2</f>
        <v>0.32189765957302718</v>
      </c>
      <c r="Q20" s="21">
        <f>'Hourly Loads p.u of Peak'!Q19^2</f>
        <v>0.32013729433918786</v>
      </c>
      <c r="R20" s="21">
        <f>'Hourly Loads p.u of Peak'!R19^2</f>
        <v>0.31767142597330261</v>
      </c>
      <c r="S20" s="21">
        <f>'Hourly Loads p.u of Peak'!S19^2</f>
        <v>0.32146901838717484</v>
      </c>
      <c r="T20" s="21">
        <f>'Hourly Loads p.u of Peak'!T19^2</f>
        <v>0.35621154706986957</v>
      </c>
      <c r="U20" s="21">
        <f>'Hourly Loads p.u of Peak'!U19^2</f>
        <v>0.33659266081261974</v>
      </c>
      <c r="V20" s="21">
        <f>'Hourly Loads p.u of Peak'!V19^2</f>
        <v>0.30655349927109865</v>
      </c>
      <c r="W20" s="21">
        <f>'Hourly Loads p.u of Peak'!W19^2</f>
        <v>0.27101141612017227</v>
      </c>
      <c r="X20" s="21">
        <f>'Hourly Loads p.u of Peak'!X19^2</f>
        <v>0.23639124302193529</v>
      </c>
      <c r="Y20" s="21">
        <f>'Hourly Loads p.u of Peak'!Y19^2</f>
        <v>0.19968359635673882</v>
      </c>
    </row>
    <row r="21" spans="1:25" x14ac:dyDescent="0.25">
      <c r="A21" s="17">
        <v>42380</v>
      </c>
      <c r="B21" s="21">
        <f>'Hourly Loads p.u of Peak'!B20^2</f>
        <v>0.16070858831250942</v>
      </c>
      <c r="C21" s="21">
        <f>'Hourly Loads p.u of Peak'!C20^2</f>
        <v>0.13844515342650793</v>
      </c>
      <c r="D21" s="21">
        <f>'Hourly Loads p.u of Peak'!D20^2</f>
        <v>0.12432715798058103</v>
      </c>
      <c r="E21" s="21">
        <f>'Hourly Loads p.u of Peak'!E20^2</f>
        <v>0.11775443239043684</v>
      </c>
      <c r="F21" s="21">
        <f>'Hourly Loads p.u of Peak'!F20^2</f>
        <v>0.11640399926254764</v>
      </c>
      <c r="G21" s="21">
        <f>'Hourly Loads p.u of Peak'!G20^2</f>
        <v>0.1227922695077788</v>
      </c>
      <c r="H21" s="21">
        <f>'Hourly Loads p.u of Peak'!H20^2</f>
        <v>0.13772745845458609</v>
      </c>
      <c r="I21" s="21">
        <f>'Hourly Loads p.u of Peak'!I20^2</f>
        <v>0.15785994447648807</v>
      </c>
      <c r="J21" s="21">
        <f>'Hourly Loads p.u of Peak'!J20^2</f>
        <v>0.20787101267522945</v>
      </c>
      <c r="K21" s="21">
        <f>'Hourly Loads p.u of Peak'!K20^2</f>
        <v>0.26861242130051227</v>
      </c>
      <c r="L21" s="21">
        <f>'Hourly Loads p.u of Peak'!L20^2</f>
        <v>0.31530938921075646</v>
      </c>
      <c r="M21" s="21">
        <f>'Hourly Loads p.u of Peak'!M20^2</f>
        <v>0.34620911025387363</v>
      </c>
      <c r="N21" s="21">
        <f>'Hourly Loads p.u of Peak'!N20^2</f>
        <v>0.3700761440439736</v>
      </c>
      <c r="O21" s="21">
        <f>'Hourly Loads p.u of Peak'!O20^2</f>
        <v>0.38493447821300897</v>
      </c>
      <c r="P21" s="21">
        <f>'Hourly Loads p.u of Peak'!P20^2</f>
        <v>0.39105420890592346</v>
      </c>
      <c r="Q21" s="21">
        <f>'Hourly Loads p.u of Peak'!Q20^2</f>
        <v>0.38770068433937749</v>
      </c>
      <c r="R21" s="21">
        <f>'Hourly Loads p.u of Peak'!R20^2</f>
        <v>0.37120083950968336</v>
      </c>
      <c r="S21" s="21">
        <f>'Hourly Loads p.u of Peak'!S20^2</f>
        <v>0.35801806888894178</v>
      </c>
      <c r="T21" s="21">
        <f>'Hourly Loads p.u of Peak'!T20^2</f>
        <v>0.37969044810218394</v>
      </c>
      <c r="U21" s="21">
        <f>'Hourly Loads p.u of Peak'!U20^2</f>
        <v>0.35181484101619448</v>
      </c>
      <c r="V21" s="21">
        <f>'Hourly Loads p.u of Peak'!V20^2</f>
        <v>0.3171510216247983</v>
      </c>
      <c r="W21" s="21">
        <f>'Hourly Loads p.u of Peak'!W20^2</f>
        <v>0.2784496072110989</v>
      </c>
      <c r="X21" s="21">
        <f>'Hourly Loads p.u of Peak'!X20^2</f>
        <v>0.24098603650521985</v>
      </c>
      <c r="Y21" s="21">
        <f>'Hourly Loads p.u of Peak'!Y20^2</f>
        <v>0.20220561311647714</v>
      </c>
    </row>
    <row r="22" spans="1:25" x14ac:dyDescent="0.25">
      <c r="A22" s="17">
        <v>42381</v>
      </c>
      <c r="B22" s="21">
        <f>'Hourly Loads p.u of Peak'!B21^2</f>
        <v>0.16426267005529097</v>
      </c>
      <c r="C22" s="21">
        <f>'Hourly Loads p.u of Peak'!C21^2</f>
        <v>0.13976053942186767</v>
      </c>
      <c r="D22" s="21">
        <f>'Hourly Loads p.u of Peak'!D21^2</f>
        <v>0.12545483618097406</v>
      </c>
      <c r="E22" s="21">
        <f>'Hourly Loads p.u of Peak'!E21^2</f>
        <v>0.11749523591957528</v>
      </c>
      <c r="F22" s="21">
        <f>'Hourly Loads p.u of Peak'!F21^2</f>
        <v>0.11361325256317253</v>
      </c>
      <c r="G22" s="21">
        <f>'Hourly Loads p.u of Peak'!G21^2</f>
        <v>0.11597464941278128</v>
      </c>
      <c r="H22" s="21">
        <f>'Hourly Loads p.u of Peak'!H21^2</f>
        <v>0.12557383530749017</v>
      </c>
      <c r="I22" s="21">
        <f>'Hourly Loads p.u of Peak'!I21^2</f>
        <v>0.13888292438950262</v>
      </c>
      <c r="J22" s="21">
        <f>'Hourly Loads p.u of Peak'!J21^2</f>
        <v>0.17421053446136214</v>
      </c>
      <c r="K22" s="21">
        <f>'Hourly Loads p.u of Peak'!K21^2</f>
        <v>0.21466386302729795</v>
      </c>
      <c r="L22" s="21">
        <f>'Hourly Loads p.u of Peak'!L21^2</f>
        <v>0.24591646344274093</v>
      </c>
      <c r="M22" s="21">
        <f>'Hourly Loads p.u of Peak'!M21^2</f>
        <v>0.26475300413009162</v>
      </c>
      <c r="N22" s="21">
        <f>'Hourly Loads p.u of Peak'!N21^2</f>
        <v>0.28191658146634591</v>
      </c>
      <c r="O22" s="21">
        <f>'Hourly Loads p.u of Peak'!O21^2</f>
        <v>0.29303684570175931</v>
      </c>
      <c r="P22" s="21">
        <f>'Hourly Loads p.u of Peak'!P21^2</f>
        <v>0.29618175336218056</v>
      </c>
      <c r="Q22" s="21">
        <f>'Hourly Loads p.u of Peak'!Q21^2</f>
        <v>0.29249161872495927</v>
      </c>
      <c r="R22" s="21">
        <f>'Hourly Loads p.u of Peak'!R21^2</f>
        <v>0.28397126258024402</v>
      </c>
      <c r="S22" s="21">
        <f>'Hourly Loads p.u of Peak'!S21^2</f>
        <v>0.27809523294574023</v>
      </c>
      <c r="T22" s="21">
        <f>'Hourly Loads p.u of Peak'!T21^2</f>
        <v>0.31164221211123105</v>
      </c>
      <c r="U22" s="21">
        <f>'Hourly Loads p.u of Peak'!U21^2</f>
        <v>0.29966513618387713</v>
      </c>
      <c r="V22" s="21">
        <f>'Hourly Loads p.u of Peak'!V21^2</f>
        <v>0.2731137998348574</v>
      </c>
      <c r="W22" s="21">
        <f>'Hourly Loads p.u of Peak'!W21^2</f>
        <v>0.23798619693141959</v>
      </c>
      <c r="X22" s="21">
        <f>'Hourly Loads p.u of Peak'!X21^2</f>
        <v>0.20099909341136871</v>
      </c>
      <c r="Y22" s="21">
        <f>'Hourly Loads p.u of Peak'!Y21^2</f>
        <v>0.16192275171595535</v>
      </c>
    </row>
    <row r="23" spans="1:25" x14ac:dyDescent="0.25">
      <c r="A23" s="17">
        <v>42382</v>
      </c>
      <c r="B23" s="21">
        <f>'Hourly Loads p.u of Peak'!B22^2</f>
        <v>0.13278641389827198</v>
      </c>
      <c r="C23" s="21">
        <f>'Hourly Loads p.u of Peak'!C22^2</f>
        <v>0.11786972248989988</v>
      </c>
      <c r="D23" s="21">
        <f>'Hourly Loads p.u of Peak'!D22^2</f>
        <v>0.11122012801921924</v>
      </c>
      <c r="E23" s="21">
        <f>'Hourly Loads p.u of Peak'!E22^2</f>
        <v>0.1105490338696109</v>
      </c>
      <c r="F23" s="21">
        <f>'Hourly Loads p.u of Peak'!F22^2</f>
        <v>0.1166906732071146</v>
      </c>
      <c r="G23" s="21">
        <f>'Hourly Loads p.u of Peak'!G22^2</f>
        <v>0.14133458422019404</v>
      </c>
      <c r="H23" s="21">
        <f>'Hourly Loads p.u of Peak'!H22^2</f>
        <v>0.1940576774870931</v>
      </c>
      <c r="I23" s="21">
        <f>'Hourly Loads p.u of Peak'!I22^2</f>
        <v>0.22958197705203495</v>
      </c>
      <c r="J23" s="21">
        <f>'Hourly Loads p.u of Peak'!J22^2</f>
        <v>0.24446115510694261</v>
      </c>
      <c r="K23" s="21">
        <f>'Hourly Loads p.u of Peak'!K22^2</f>
        <v>0.2650555419218309</v>
      </c>
      <c r="L23" s="21">
        <f>'Hourly Loads p.u of Peak'!L22^2</f>
        <v>0.28392651627145693</v>
      </c>
      <c r="M23" s="21">
        <f>'Hourly Loads p.u of Peak'!M22^2</f>
        <v>0.29842528635781229</v>
      </c>
      <c r="N23" s="21">
        <f>'Hourly Loads p.u of Peak'!N22^2</f>
        <v>0.31197044161412596</v>
      </c>
      <c r="O23" s="21">
        <f>'Hourly Loads p.u of Peak'!O22^2</f>
        <v>0.32261269617384819</v>
      </c>
      <c r="P23" s="21">
        <f>'Hourly Loads p.u of Peak'!P22^2</f>
        <v>0.32951740965361581</v>
      </c>
      <c r="Q23" s="21">
        <f>'Hourly Loads p.u of Peak'!Q22^2</f>
        <v>0.33450104632144567</v>
      </c>
      <c r="R23" s="21">
        <f>'Hourly Loads p.u of Peak'!R22^2</f>
        <v>0.33159340885884131</v>
      </c>
      <c r="S23" s="21">
        <f>'Hourly Loads p.u of Peak'!S22^2</f>
        <v>0.33747015597148694</v>
      </c>
      <c r="T23" s="21">
        <f>'Hourly Loads p.u of Peak'!T22^2</f>
        <v>0.38062239403463227</v>
      </c>
      <c r="U23" s="21">
        <f>'Hourly Loads p.u of Peak'!U22^2</f>
        <v>0.37084279676271936</v>
      </c>
      <c r="V23" s="21">
        <f>'Hourly Loads p.u of Peak'!V22^2</f>
        <v>0.33338495177921107</v>
      </c>
      <c r="W23" s="21">
        <f>'Hourly Loads p.u of Peak'!W22^2</f>
        <v>0.28473248926036371</v>
      </c>
      <c r="X23" s="21">
        <f>'Hourly Loads p.u of Peak'!X22^2</f>
        <v>0.23586078340237074</v>
      </c>
      <c r="Y23" s="21">
        <f>'Hourly Loads p.u of Peak'!Y22^2</f>
        <v>0.18618598151942095</v>
      </c>
    </row>
    <row r="24" spans="1:25" x14ac:dyDescent="0.25">
      <c r="A24" s="17">
        <v>42383</v>
      </c>
      <c r="B24" s="21">
        <f>'Hourly Loads p.u of Peak'!B23^2</f>
        <v>0.14788032064485232</v>
      </c>
      <c r="C24" s="21">
        <f>'Hourly Loads p.u of Peak'!C23^2</f>
        <v>0.1267071405109029</v>
      </c>
      <c r="D24" s="21">
        <f>'Hourly Loads p.u of Peak'!D23^2</f>
        <v>0.11608906514084778</v>
      </c>
      <c r="E24" s="21">
        <f>'Hourly Loads p.u of Peak'!E23^2</f>
        <v>0.11082840963356966</v>
      </c>
      <c r="F24" s="21">
        <f>'Hourly Loads p.u of Peak'!F23^2</f>
        <v>0.11290674813484999</v>
      </c>
      <c r="G24" s="21">
        <f>'Hourly Loads p.u of Peak'!G23^2</f>
        <v>0.13168711751135528</v>
      </c>
      <c r="H24" s="21">
        <f>'Hourly Loads p.u of Peak'!H23^2</f>
        <v>0.17730848873035843</v>
      </c>
      <c r="I24" s="21">
        <f>'Hourly Loads p.u of Peak'!I23^2</f>
        <v>0.20767962934727535</v>
      </c>
      <c r="J24" s="21">
        <f>'Hourly Loads p.u of Peak'!J23^2</f>
        <v>0.23374490334209708</v>
      </c>
      <c r="K24" s="21">
        <f>'Hourly Loads p.u of Peak'!K23^2</f>
        <v>0.27179885807657816</v>
      </c>
      <c r="L24" s="21">
        <f>'Hourly Loads p.u of Peak'!L23^2</f>
        <v>0.30562433863463107</v>
      </c>
      <c r="M24" s="21">
        <f>'Hourly Loads p.u of Peak'!M23^2</f>
        <v>0.32619977838546693</v>
      </c>
      <c r="N24" s="21">
        <f>'Hourly Loads p.u of Peak'!N23^2</f>
        <v>0.33698251763336057</v>
      </c>
      <c r="O24" s="21">
        <f>'Hourly Loads p.u of Peak'!O23^2</f>
        <v>0.33751893919660064</v>
      </c>
      <c r="P24" s="21">
        <f>'Hourly Loads p.u of Peak'!P23^2</f>
        <v>0.33290027502162151</v>
      </c>
      <c r="Q24" s="21">
        <f>'Hourly Loads p.u of Peak'!Q23^2</f>
        <v>0.32061259275841136</v>
      </c>
      <c r="R24" s="21">
        <f>'Hourly Loads p.u of Peak'!R23^2</f>
        <v>0.31729290777518798</v>
      </c>
      <c r="S24" s="21">
        <f>'Hourly Loads p.u of Peak'!S23^2</f>
        <v>0.33222231987710321</v>
      </c>
      <c r="T24" s="21">
        <f>'Hourly Loads p.u of Peak'!T23^2</f>
        <v>0.37330141630767194</v>
      </c>
      <c r="U24" s="21">
        <f>'Hourly Loads p.u of Peak'!U23^2</f>
        <v>0.36230159849497734</v>
      </c>
      <c r="V24" s="21">
        <f>'Hourly Loads p.u of Peak'!V23^2</f>
        <v>0.32918007329057081</v>
      </c>
      <c r="W24" s="21">
        <f>'Hourly Loads p.u of Peak'!W23^2</f>
        <v>0.28446370467251464</v>
      </c>
      <c r="X24" s="21">
        <f>'Hourly Loads p.u of Peak'!X23^2</f>
        <v>0.23342022949869182</v>
      </c>
      <c r="Y24" s="21">
        <f>'Hourly Loads p.u of Peak'!Y23^2</f>
        <v>0.18398229588477183</v>
      </c>
    </row>
    <row r="25" spans="1:25" x14ac:dyDescent="0.25">
      <c r="A25" s="17">
        <v>42384</v>
      </c>
      <c r="B25" s="21">
        <f>'Hourly Loads p.u of Peak'!B24^2</f>
        <v>0.14623802375507478</v>
      </c>
      <c r="C25" s="21">
        <f>'Hourly Loads p.u of Peak'!C24^2</f>
        <v>0.12703615271722526</v>
      </c>
      <c r="D25" s="21">
        <f>'Hourly Loads p.u of Peak'!D24^2</f>
        <v>0.11683414239281487</v>
      </c>
      <c r="E25" s="21">
        <f>'Hourly Loads p.u of Peak'!E24^2</f>
        <v>0.11347177539295225</v>
      </c>
      <c r="F25" s="21">
        <f>'Hourly Loads p.u of Peak'!F24^2</f>
        <v>0.11577455762777288</v>
      </c>
      <c r="G25" s="21">
        <f>'Hourly Loads p.u of Peak'!G24^2</f>
        <v>0.13694947063890528</v>
      </c>
      <c r="H25" s="21">
        <f>'Hourly Loads p.u of Peak'!H24^2</f>
        <v>0.18669359642340536</v>
      </c>
      <c r="I25" s="21">
        <f>'Hourly Loads p.u of Peak'!I24^2</f>
        <v>0.21916136682710755</v>
      </c>
      <c r="J25" s="21">
        <f>'Hourly Loads p.u of Peak'!J24^2</f>
        <v>0.23127496456581956</v>
      </c>
      <c r="K25" s="21">
        <f>'Hourly Loads p.u of Peak'!K24^2</f>
        <v>0.24783572276090893</v>
      </c>
      <c r="L25" s="21">
        <f>'Hourly Loads p.u of Peak'!L24^2</f>
        <v>0.25664978660396576</v>
      </c>
      <c r="M25" s="21">
        <f>'Hourly Loads p.u of Peak'!M24^2</f>
        <v>0.25728829807913406</v>
      </c>
      <c r="N25" s="21">
        <f>'Hourly Loads p.u of Peak'!N24^2</f>
        <v>0.25026629190735</v>
      </c>
      <c r="O25" s="21">
        <f>'Hourly Loads p.u of Peak'!O24^2</f>
        <v>0.24342429342113728</v>
      </c>
      <c r="P25" s="21">
        <f>'Hourly Loads p.u of Peak'!P24^2</f>
        <v>0.23590156683434438</v>
      </c>
      <c r="Q25" s="21">
        <f>'Hourly Loads p.u of Peak'!Q24^2</f>
        <v>0.23236659786309763</v>
      </c>
      <c r="R25" s="21">
        <f>'Hourly Loads p.u of Peak'!R24^2</f>
        <v>0.23606473581915019</v>
      </c>
      <c r="S25" s="21">
        <f>'Hourly Loads p.u of Peak'!S24^2</f>
        <v>0.26298446634424766</v>
      </c>
      <c r="T25" s="21">
        <f>'Hourly Loads p.u of Peak'!T24^2</f>
        <v>0.30035505223550324</v>
      </c>
      <c r="U25" s="21">
        <f>'Hourly Loads p.u of Peak'!U24^2</f>
        <v>0.29172008292401908</v>
      </c>
      <c r="V25" s="21">
        <f>'Hourly Loads p.u of Peak'!V24^2</f>
        <v>0.26917849392603027</v>
      </c>
      <c r="W25" s="21">
        <f>'Hourly Loads p.u of Peak'!W24^2</f>
        <v>0.23577922711549676</v>
      </c>
      <c r="X25" s="21">
        <f>'Hourly Loads p.u of Peak'!X24^2</f>
        <v>0.19635793003853858</v>
      </c>
      <c r="Y25" s="21">
        <f>'Hourly Loads p.u of Peak'!Y24^2</f>
        <v>0.15706023311500172</v>
      </c>
    </row>
    <row r="26" spans="1:25" x14ac:dyDescent="0.25">
      <c r="A26" s="17">
        <v>42385</v>
      </c>
      <c r="B26" s="21">
        <f>'Hourly Loads p.u of Peak'!B25^2</f>
        <v>0.13068344315601618</v>
      </c>
      <c r="C26" s="21">
        <f>'Hourly Loads p.u of Peak'!C25^2</f>
        <v>0.11761039909415817</v>
      </c>
      <c r="D26" s="21">
        <f>'Hourly Loads p.u of Peak'!D25^2</f>
        <v>0.11386813358810928</v>
      </c>
      <c r="E26" s="21">
        <f>'Hourly Loads p.u of Peak'!E25^2</f>
        <v>0.11526082917539492</v>
      </c>
      <c r="F26" s="21">
        <f>'Hourly Loads p.u of Peak'!F25^2</f>
        <v>0.12358804090944402</v>
      </c>
      <c r="G26" s="21">
        <f>'Hourly Loads p.u of Peak'!G25^2</f>
        <v>0.15361828421528961</v>
      </c>
      <c r="H26" s="21">
        <f>'Hourly Loads p.u of Peak'!H25^2</f>
        <v>0.21821890728375398</v>
      </c>
      <c r="I26" s="21">
        <f>'Hourly Loads p.u of Peak'!I25^2</f>
        <v>0.26600749967704845</v>
      </c>
      <c r="J26" s="21">
        <f>'Hourly Loads p.u of Peak'!J25^2</f>
        <v>0.2746079031128405</v>
      </c>
      <c r="K26" s="21">
        <f>'Hourly Loads p.u of Peak'!K25^2</f>
        <v>0.27774108432461292</v>
      </c>
      <c r="L26" s="21">
        <f>'Hourly Loads p.u of Peak'!L25^2</f>
        <v>0.27765258242624224</v>
      </c>
      <c r="M26" s="21">
        <f>'Hourly Loads p.u of Peak'!M25^2</f>
        <v>0.26939637282271423</v>
      </c>
      <c r="N26" s="21">
        <f>'Hourly Loads p.u of Peak'!N25^2</f>
        <v>0.25699022733803767</v>
      </c>
      <c r="O26" s="21">
        <f>'Hourly Loads p.u of Peak'!O25^2</f>
        <v>0.24417061171637686</v>
      </c>
      <c r="P26" s="21">
        <f>'Hourly Loads p.u of Peak'!P25^2</f>
        <v>0.23325797719357594</v>
      </c>
      <c r="Q26" s="21">
        <f>'Hourly Loads p.u of Peak'!Q25^2</f>
        <v>0.22797539012471649</v>
      </c>
      <c r="R26" s="21">
        <f>'Hourly Loads p.u of Peak'!R25^2</f>
        <v>0.23337966113387618</v>
      </c>
      <c r="S26" s="21">
        <f>'Hourly Loads p.u of Peak'!S25^2</f>
        <v>0.26748206357487181</v>
      </c>
      <c r="T26" s="21">
        <f>'Hourly Loads p.u of Peak'!T25^2</f>
        <v>0.34769296787347637</v>
      </c>
      <c r="U26" s="21">
        <f>'Hourly Loads p.u of Peak'!U25^2</f>
        <v>0.36432619136089939</v>
      </c>
      <c r="V26" s="21">
        <f>'Hourly Loads p.u of Peak'!V25^2</f>
        <v>0.36048428806109295</v>
      </c>
      <c r="W26" s="21">
        <f>'Hourly Loads p.u of Peak'!W25^2</f>
        <v>0.33751893919660064</v>
      </c>
      <c r="X26" s="21">
        <f>'Hourly Loads p.u of Peak'!X25^2</f>
        <v>0.30206023687770045</v>
      </c>
      <c r="Y26" s="21">
        <f>'Hourly Loads p.u of Peak'!Y25^2</f>
        <v>0.26488264202954753</v>
      </c>
    </row>
    <row r="27" spans="1:25" x14ac:dyDescent="0.25">
      <c r="A27" s="17">
        <v>42386</v>
      </c>
      <c r="B27" s="21">
        <f>'Hourly Loads p.u of Peak'!B26^2</f>
        <v>0.24007999735108507</v>
      </c>
      <c r="C27" s="21">
        <f>'Hourly Loads p.u of Peak'!C26^2</f>
        <v>0.23062928359776869</v>
      </c>
      <c r="D27" s="21">
        <f>'Hourly Loads p.u of Peak'!D26^2</f>
        <v>0.23200243451635794</v>
      </c>
      <c r="E27" s="21">
        <f>'Hourly Loads p.u of Peak'!E26^2</f>
        <v>0.24007999735108507</v>
      </c>
      <c r="F27" s="21">
        <f>'Hourly Loads p.u of Peak'!F26^2</f>
        <v>0.2585677008709733</v>
      </c>
      <c r="G27" s="21">
        <f>'Hourly Loads p.u of Peak'!G26^2</f>
        <v>0.30850932705751222</v>
      </c>
      <c r="H27" s="21">
        <f>'Hourly Loads p.u of Peak'!H26^2</f>
        <v>0.40760944410588107</v>
      </c>
      <c r="I27" s="21">
        <f>'Hourly Loads p.u of Peak'!I26^2</f>
        <v>0.47419276425274692</v>
      </c>
      <c r="J27" s="21">
        <f>'Hourly Loads p.u of Peak'!J26^2</f>
        <v>0.46441348429303447</v>
      </c>
      <c r="K27" s="21">
        <f>'Hourly Loads p.u of Peak'!K26^2</f>
        <v>0.41720817342359057</v>
      </c>
      <c r="L27" s="21">
        <f>'Hourly Loads p.u of Peak'!L26^2</f>
        <v>0.36813750752743718</v>
      </c>
      <c r="M27" s="21">
        <f>'Hourly Loads p.u of Peak'!M26^2</f>
        <v>0.32099308534355053</v>
      </c>
      <c r="N27" s="21">
        <f>'Hourly Loads p.u of Peak'!N26^2</f>
        <v>0.28428458546110424</v>
      </c>
      <c r="O27" s="21">
        <f>'Hourly Loads p.u of Peak'!O26^2</f>
        <v>0.25622455299857627</v>
      </c>
      <c r="P27" s="21">
        <f>'Hourly Loads p.u of Peak'!P26^2</f>
        <v>0.2374539497864597</v>
      </c>
      <c r="Q27" s="21">
        <f>'Hourly Loads p.u of Peak'!Q26^2</f>
        <v>0.22741441741139648</v>
      </c>
      <c r="R27" s="21">
        <f>'Hourly Loads p.u of Peak'!R26^2</f>
        <v>0.22922000315947777</v>
      </c>
      <c r="S27" s="21">
        <f>'Hourly Loads p.u of Peak'!S26^2</f>
        <v>0.25831156646284514</v>
      </c>
      <c r="T27" s="21">
        <f>'Hourly Loads p.u of Peak'!T26^2</f>
        <v>0.30874257796745791</v>
      </c>
      <c r="U27" s="21">
        <f>'Hourly Loads p.u of Peak'!U26^2</f>
        <v>0.30492839365119817</v>
      </c>
      <c r="V27" s="21">
        <f>'Hourly Loads p.u of Peak'!V26^2</f>
        <v>0.29271873493236483</v>
      </c>
      <c r="W27" s="21">
        <f>'Hourly Loads p.u of Peak'!W26^2</f>
        <v>0.26930921068696728</v>
      </c>
      <c r="X27" s="21">
        <f>'Hourly Loads p.u of Peak'!X26^2</f>
        <v>0.24350716126510608</v>
      </c>
      <c r="Y27" s="21">
        <f>'Hourly Loads p.u of Peak'!Y26^2</f>
        <v>0.21400297046493114</v>
      </c>
    </row>
    <row r="28" spans="1:25" x14ac:dyDescent="0.25">
      <c r="A28" s="17">
        <v>42387</v>
      </c>
      <c r="B28" s="21">
        <f>'Hourly Loads p.u of Peak'!B27^2</f>
        <v>0.18745631447086672</v>
      </c>
      <c r="C28" s="21">
        <f>'Hourly Loads p.u of Peak'!C27^2</f>
        <v>0.17621404898295276</v>
      </c>
      <c r="D28" s="21">
        <f>'Hourly Loads p.u of Peak'!D27^2</f>
        <v>0.17295105887570528</v>
      </c>
      <c r="E28" s="21">
        <f>'Hourly Loads p.u of Peak'!E27^2</f>
        <v>0.174350758248391</v>
      </c>
      <c r="F28" s="21">
        <f>'Hourly Loads p.u of Peak'!F27^2</f>
        <v>0.18207826931506652</v>
      </c>
      <c r="G28" s="21">
        <f>'Hourly Loads p.u of Peak'!G27^2</f>
        <v>0.20035959826837929</v>
      </c>
      <c r="H28" s="21">
        <f>'Hourly Loads p.u of Peak'!H27^2</f>
        <v>0.23325797719357594</v>
      </c>
      <c r="I28" s="21">
        <f>'Hourly Loads p.u of Peak'!I27^2</f>
        <v>0.27889289235499765</v>
      </c>
      <c r="J28" s="21">
        <f>'Hourly Loads p.u of Peak'!J27^2</f>
        <v>0.31187664412770039</v>
      </c>
      <c r="K28" s="21">
        <f>'Hourly Loads p.u of Peak'!K27^2</f>
        <v>0.31563954374100017</v>
      </c>
      <c r="L28" s="21">
        <f>'Hourly Loads p.u of Peak'!L27^2</f>
        <v>0.303909109298447</v>
      </c>
      <c r="M28" s="21">
        <f>'Hourly Loads p.u of Peak'!M27^2</f>
        <v>0.28053611297584735</v>
      </c>
      <c r="N28" s="21">
        <f>'Hourly Loads p.u of Peak'!N27^2</f>
        <v>0.2569476599063597</v>
      </c>
      <c r="O28" s="21">
        <f>'Hourly Loads p.u of Peak'!O27^2</f>
        <v>0.23663627150305094</v>
      </c>
      <c r="P28" s="21">
        <f>'Hourly Loads p.u of Peak'!P27^2</f>
        <v>0.21931864085636893</v>
      </c>
      <c r="Q28" s="21">
        <f>'Hourly Loads p.u of Peak'!Q27^2</f>
        <v>0.21017448770835415</v>
      </c>
      <c r="R28" s="21">
        <f>'Hourly Loads p.u of Peak'!R27^2</f>
        <v>0.21028999463782078</v>
      </c>
      <c r="S28" s="21">
        <f>'Hourly Loads p.u of Peak'!S27^2</f>
        <v>0.23488303874233746</v>
      </c>
      <c r="T28" s="21">
        <f>'Hourly Loads p.u of Peak'!T27^2</f>
        <v>0.29385563810356036</v>
      </c>
      <c r="U28" s="21">
        <f>'Hourly Loads p.u of Peak'!U27^2</f>
        <v>0.30488202552449817</v>
      </c>
      <c r="V28" s="21">
        <f>'Hourly Loads p.u of Peak'!V27^2</f>
        <v>0.3048356609234894</v>
      </c>
      <c r="W28" s="21">
        <f>'Hourly Loads p.u of Peak'!W27^2</f>
        <v>0.29984903623243947</v>
      </c>
      <c r="X28" s="21">
        <f>'Hourly Loads p.u of Peak'!X27^2</f>
        <v>0.28684235978013173</v>
      </c>
      <c r="Y28" s="21">
        <f>'Hourly Loads p.u of Peak'!Y27^2</f>
        <v>0.2687430005594959</v>
      </c>
    </row>
    <row r="29" spans="1:25" x14ac:dyDescent="0.25">
      <c r="A29" s="17">
        <v>42388</v>
      </c>
      <c r="B29" s="21">
        <f>'Hourly Loads p.u of Peak'!B28^2</f>
        <v>0.25613954858579174</v>
      </c>
      <c r="C29" s="21">
        <f>'Hourly Loads p.u of Peak'!C28^2</f>
        <v>0.2519073089712528</v>
      </c>
      <c r="D29" s="21">
        <f>'Hourly Loads p.u of Peak'!D28^2</f>
        <v>0.2551630114749654</v>
      </c>
      <c r="E29" s="21">
        <f>'Hourly Loads p.u of Peak'!E28^2</f>
        <v>0.26496908492430699</v>
      </c>
      <c r="F29" s="21">
        <f>'Hourly Loads p.u of Peak'!F28^2</f>
        <v>0.28111460661116366</v>
      </c>
      <c r="G29" s="21">
        <f>'Hourly Loads p.u of Peak'!G28^2</f>
        <v>0.30822954231338412</v>
      </c>
      <c r="H29" s="21">
        <f>'Hourly Loads p.u of Peak'!H28^2</f>
        <v>0.35271194606904366</v>
      </c>
      <c r="I29" s="21">
        <f>'Hourly Loads p.u of Peak'!I28^2</f>
        <v>0.41034822388106551</v>
      </c>
      <c r="J29" s="21">
        <f>'Hourly Loads p.u of Peak'!J28^2</f>
        <v>0.44521663031364178</v>
      </c>
      <c r="K29" s="21">
        <f>'Hourly Loads p.u of Peak'!K28^2</f>
        <v>0.41791358136197632</v>
      </c>
      <c r="L29" s="21">
        <f>'Hourly Loads p.u of Peak'!L28^2</f>
        <v>0.36129141747668531</v>
      </c>
      <c r="M29" s="21">
        <f>'Hourly Loads p.u of Peak'!M28^2</f>
        <v>0.31005041193244925</v>
      </c>
      <c r="N29" s="21">
        <f>'Hourly Loads p.u of Peak'!N28^2</f>
        <v>0.27193020946191587</v>
      </c>
      <c r="O29" s="21">
        <f>'Hourly Loads p.u of Peak'!O28^2</f>
        <v>0.2454586154316914</v>
      </c>
      <c r="P29" s="21">
        <f>'Hourly Loads p.u of Peak'!P28^2</f>
        <v>0.22513759131456509</v>
      </c>
      <c r="Q29" s="21">
        <f>'Hourly Loads p.u of Peak'!Q28^2</f>
        <v>0.20940525242086658</v>
      </c>
      <c r="R29" s="21">
        <f>'Hourly Loads p.u of Peak'!R28^2</f>
        <v>0.20481945650130767</v>
      </c>
      <c r="S29" s="21">
        <f>'Hourly Loads p.u of Peak'!S28^2</f>
        <v>0.21821890728375398</v>
      </c>
      <c r="T29" s="21">
        <f>'Hourly Loads p.u of Peak'!T28^2</f>
        <v>0.26791653449098285</v>
      </c>
      <c r="U29" s="21">
        <f>'Hourly Loads p.u of Peak'!U28^2</f>
        <v>0.26462339796185586</v>
      </c>
      <c r="V29" s="21">
        <f>'Hourly Loads p.u of Peak'!V28^2</f>
        <v>0.25220241813181254</v>
      </c>
      <c r="W29" s="21">
        <f>'Hourly Loads p.u of Peak'!W28^2</f>
        <v>0.2279352977282014</v>
      </c>
      <c r="X29" s="21">
        <f>'Hourly Loads p.u of Peak'!X28^2</f>
        <v>0.20447756847103304</v>
      </c>
      <c r="Y29" s="21">
        <f>'Hourly Loads p.u of Peak'!Y28^2</f>
        <v>0.17361521270235353</v>
      </c>
    </row>
    <row r="30" spans="1:25" x14ac:dyDescent="0.25">
      <c r="A30" s="17">
        <v>42389</v>
      </c>
      <c r="B30" s="21">
        <f>'Hourly Loads p.u of Peak'!B29^2</f>
        <v>0.15263250097951395</v>
      </c>
      <c r="C30" s="21">
        <f>'Hourly Loads p.u of Peak'!C29^2</f>
        <v>0.143171518650825</v>
      </c>
      <c r="D30" s="21">
        <f>'Hourly Loads p.u of Peak'!D29^2</f>
        <v>0.14105060566648456</v>
      </c>
      <c r="E30" s="21">
        <f>'Hourly Loads p.u of Peak'!E29^2</f>
        <v>0.14374401332270903</v>
      </c>
      <c r="F30" s="21">
        <f>'Hourly Loads p.u of Peak'!F29^2</f>
        <v>0.15526830765714583</v>
      </c>
      <c r="G30" s="21">
        <f>'Hourly Loads p.u of Peak'!G29^2</f>
        <v>0.17947195680645778</v>
      </c>
      <c r="H30" s="21">
        <f>'Hourly Loads p.u of Peak'!H29^2</f>
        <v>0.22299116466647048</v>
      </c>
      <c r="I30" s="21">
        <f>'Hourly Loads p.u of Peak'!I29^2</f>
        <v>0.268307859762073</v>
      </c>
      <c r="J30" s="21">
        <f>'Hourly Loads p.u of Peak'!J29^2</f>
        <v>0.28580889686056138</v>
      </c>
      <c r="K30" s="21">
        <f>'Hourly Loads p.u of Peak'!K29^2</f>
        <v>0.27787386361485233</v>
      </c>
      <c r="L30" s="21">
        <f>'Hourly Loads p.u of Peak'!L29^2</f>
        <v>0.26726496033023306</v>
      </c>
      <c r="M30" s="21">
        <f>'Hourly Loads p.u of Peak'!M29^2</f>
        <v>0.25724570596761831</v>
      </c>
      <c r="N30" s="21">
        <f>'Hourly Loads p.u of Peak'!N29^2</f>
        <v>0.24566667527861991</v>
      </c>
      <c r="O30" s="21">
        <f>'Hourly Loads p.u of Peak'!O29^2</f>
        <v>0.23692229848329824</v>
      </c>
      <c r="P30" s="21">
        <f>'Hourly Loads p.u of Peak'!P29^2</f>
        <v>0.23034708199238127</v>
      </c>
      <c r="Q30" s="21">
        <f>'Hourly Loads p.u of Peak'!Q29^2</f>
        <v>0.2267341652791168</v>
      </c>
      <c r="R30" s="21">
        <f>'Hourly Loads p.u of Peak'!R29^2</f>
        <v>0.22737437437455699</v>
      </c>
      <c r="S30" s="21">
        <f>'Hourly Loads p.u of Peak'!S29^2</f>
        <v>0.24296877236622369</v>
      </c>
      <c r="T30" s="21">
        <f>'Hourly Loads p.u of Peak'!T29^2</f>
        <v>0.28963750654201847</v>
      </c>
      <c r="U30" s="21">
        <f>'Hourly Loads p.u of Peak'!U29^2</f>
        <v>0.28576400599843854</v>
      </c>
      <c r="V30" s="21">
        <f>'Hourly Loads p.u of Peak'!V29^2</f>
        <v>0.26096440927994513</v>
      </c>
      <c r="W30" s="21">
        <f>'Hourly Loads p.u of Peak'!W29^2</f>
        <v>0.22665420260462685</v>
      </c>
      <c r="X30" s="21">
        <f>'Hourly Loads p.u of Peak'!X29^2</f>
        <v>0.18771089933774981</v>
      </c>
      <c r="Y30" s="21">
        <f>'Hourly Loads p.u of Peak'!Y29^2</f>
        <v>0.15001925872501856</v>
      </c>
    </row>
    <row r="31" spans="1:25" x14ac:dyDescent="0.25">
      <c r="A31" s="17">
        <v>42390</v>
      </c>
      <c r="B31" s="21">
        <f>'Hourly Loads p.u of Peak'!B30^2</f>
        <v>0.12441600010814427</v>
      </c>
      <c r="C31" s="21">
        <f>'Hourly Loads p.u of Peak'!C30^2</f>
        <v>0.1119494383805197</v>
      </c>
      <c r="D31" s="21">
        <f>'Hourly Loads p.u of Peak'!D30^2</f>
        <v>0.10700416299486745</v>
      </c>
      <c r="E31" s="21">
        <f>'Hourly Loads p.u of Peak'!E30^2</f>
        <v>0.10697669609823544</v>
      </c>
      <c r="F31" s="21">
        <f>'Hourly Loads p.u of Peak'!F30^2</f>
        <v>0.11259658427322883</v>
      </c>
      <c r="G31" s="21">
        <f>'Hourly Loads p.u of Peak'!G30^2</f>
        <v>0.13673202892791958</v>
      </c>
      <c r="H31" s="21">
        <f>'Hourly Loads p.u of Peak'!H30^2</f>
        <v>0.19004654277660843</v>
      </c>
      <c r="I31" s="21">
        <f>'Hourly Loads p.u of Peak'!I30^2</f>
        <v>0.22529699486125998</v>
      </c>
      <c r="J31" s="21">
        <f>'Hourly Loads p.u of Peak'!J30^2</f>
        <v>0.23329853498131825</v>
      </c>
      <c r="K31" s="21">
        <f>'Hourly Loads p.u of Peak'!K30^2</f>
        <v>0.23577922711549676</v>
      </c>
      <c r="L31" s="21">
        <f>'Hourly Loads p.u of Peak'!L30^2</f>
        <v>0.23831402979406394</v>
      </c>
      <c r="M31" s="21">
        <f>'Hourly Loads p.u of Peak'!M30^2</f>
        <v>0.23823205042425613</v>
      </c>
      <c r="N31" s="21">
        <f>'Hourly Loads p.u of Peak'!N30^2</f>
        <v>0.23724939800219069</v>
      </c>
      <c r="O31" s="21">
        <f>'Hourly Loads p.u of Peak'!O30^2</f>
        <v>0.23289311575999552</v>
      </c>
      <c r="P31" s="21">
        <f>'Hourly Loads p.u of Peak'!P30^2</f>
        <v>0.2290994086577321</v>
      </c>
      <c r="Q31" s="21">
        <f>'Hourly Loads p.u of Peak'!Q30^2</f>
        <v>0.2252571386860496</v>
      </c>
      <c r="R31" s="21">
        <f>'Hourly Loads p.u of Peak'!R30^2</f>
        <v>0.2267341652791168</v>
      </c>
      <c r="S31" s="21">
        <f>'Hourly Loads p.u of Peak'!S30^2</f>
        <v>0.24720905760788731</v>
      </c>
      <c r="T31" s="21">
        <f>'Hourly Loads p.u of Peak'!T30^2</f>
        <v>0.29008960591370486</v>
      </c>
      <c r="U31" s="21">
        <f>'Hourly Loads p.u of Peak'!U30^2</f>
        <v>0.28846369819907569</v>
      </c>
      <c r="V31" s="21">
        <f>'Hourly Loads p.u of Peak'!V30^2</f>
        <v>0.26496908492430699</v>
      </c>
      <c r="W31" s="21">
        <f>'Hourly Loads p.u of Peak'!W30^2</f>
        <v>0.22946128735662916</v>
      </c>
      <c r="X31" s="21">
        <f>'Hourly Loads p.u of Peak'!X30^2</f>
        <v>0.19070604445383038</v>
      </c>
      <c r="Y31" s="21">
        <f>'Hourly Loads p.u of Peak'!Y30^2</f>
        <v>0.15477237513067127</v>
      </c>
    </row>
    <row r="32" spans="1:25" x14ac:dyDescent="0.25">
      <c r="A32" s="17">
        <v>42391</v>
      </c>
      <c r="B32" s="21">
        <f>'Hourly Loads p.u of Peak'!B31^2</f>
        <v>0.12904934878661783</v>
      </c>
      <c r="C32" s="21">
        <f>'Hourly Loads p.u of Peak'!C31^2</f>
        <v>0.11998367575997916</v>
      </c>
      <c r="D32" s="21">
        <f>'Hourly Loads p.u of Peak'!D31^2</f>
        <v>0.11853373528890358</v>
      </c>
      <c r="E32" s="21">
        <f>'Hourly Loads p.u of Peak'!E31^2</f>
        <v>0.12308669997279889</v>
      </c>
      <c r="F32" s="21">
        <f>'Hourly Loads p.u of Peak'!F31^2</f>
        <v>0.13713598675027511</v>
      </c>
      <c r="G32" s="21">
        <f>'Hourly Loads p.u of Peak'!G31^2</f>
        <v>0.17501759160028676</v>
      </c>
      <c r="H32" s="21">
        <f>'Hourly Loads p.u of Peak'!H31^2</f>
        <v>0.25376515075019612</v>
      </c>
      <c r="I32" s="21">
        <f>'Hourly Loads p.u of Peak'!I31^2</f>
        <v>0.3104245864791102</v>
      </c>
      <c r="J32" s="21">
        <f>'Hourly Loads p.u of Peak'!J31^2</f>
        <v>0.30164501799792326</v>
      </c>
      <c r="K32" s="21">
        <f>'Hourly Loads p.u of Peak'!K31^2</f>
        <v>0.31253352269073265</v>
      </c>
      <c r="L32" s="21">
        <f>'Hourly Loads p.u of Peak'!L31^2</f>
        <v>0.3048356609234894</v>
      </c>
      <c r="M32" s="21">
        <f>'Hourly Loads p.u of Peak'!M31^2</f>
        <v>0.28968270061357704</v>
      </c>
      <c r="N32" s="21">
        <f>'Hourly Loads p.u of Peak'!N31^2</f>
        <v>0.27285055763344124</v>
      </c>
      <c r="O32" s="21">
        <f>'Hourly Loads p.u of Peak'!O31^2</f>
        <v>0.25389207034180222</v>
      </c>
      <c r="P32" s="21">
        <f>'Hourly Loads p.u of Peak'!P31^2</f>
        <v>0.2409448158875479</v>
      </c>
      <c r="Q32" s="21">
        <f>'Hourly Loads p.u of Peak'!Q31^2</f>
        <v>0.23406980282973372</v>
      </c>
      <c r="R32" s="21">
        <f>'Hourly Loads p.u of Peak'!R31^2</f>
        <v>0.23876516841492146</v>
      </c>
      <c r="S32" s="21">
        <f>'Hourly Loads p.u of Peak'!S31^2</f>
        <v>0.27166753842246039</v>
      </c>
      <c r="T32" s="21">
        <f>'Hourly Loads p.u of Peak'!T31^2</f>
        <v>0.35176503534065728</v>
      </c>
      <c r="U32" s="21">
        <f>'Hourly Loads p.u of Peak'!U31^2</f>
        <v>0.37551082766469196</v>
      </c>
      <c r="V32" s="21">
        <f>'Hourly Loads p.u of Peak'!V31^2</f>
        <v>0.37479076871687739</v>
      </c>
      <c r="W32" s="21">
        <f>'Hourly Loads p.u of Peak'!W31^2</f>
        <v>0.35206392227924677</v>
      </c>
      <c r="X32" s="21">
        <f>'Hourly Loads p.u of Peak'!X31^2</f>
        <v>0.31795546270091546</v>
      </c>
      <c r="Y32" s="21">
        <f>'Hourly Loads p.u of Peak'!Y31^2</f>
        <v>0.27946969013288758</v>
      </c>
    </row>
    <row r="33" spans="1:25" x14ac:dyDescent="0.25">
      <c r="A33" s="17">
        <v>42392</v>
      </c>
      <c r="B33" s="21">
        <f>'Hourly Loads p.u of Peak'!B32^2</f>
        <v>0.25754392478774152</v>
      </c>
      <c r="C33" s="21">
        <f>'Hourly Loads p.u of Peak'!C32^2</f>
        <v>0.25237112950305124</v>
      </c>
      <c r="D33" s="21">
        <f>'Hourly Loads p.u of Peak'!D32^2</f>
        <v>0.2578423163667295</v>
      </c>
      <c r="E33" s="21">
        <f>'Hourly Loads p.u of Peak'!E32^2</f>
        <v>0.27022511648768766</v>
      </c>
      <c r="F33" s="21">
        <f>'Hourly Loads p.u of Peak'!F32^2</f>
        <v>0.29394668555091613</v>
      </c>
      <c r="G33" s="21">
        <f>'Hourly Loads p.u of Peak'!G32^2</f>
        <v>0.35626166653191588</v>
      </c>
      <c r="H33" s="21">
        <f>'Hourly Loads p.u of Peak'!H32^2</f>
        <v>0.47552366857754985</v>
      </c>
      <c r="I33" s="21">
        <f>'Hourly Loads p.u of Peak'!I32^2</f>
        <v>0.53931629843609852</v>
      </c>
      <c r="J33" s="21">
        <f>'Hourly Loads p.u of Peak'!J32^2</f>
        <v>0.50259295363121226</v>
      </c>
      <c r="K33" s="21">
        <f>'Hourly Loads p.u of Peak'!K32^2</f>
        <v>0.44420865637798779</v>
      </c>
      <c r="L33" s="21">
        <f>'Hourly Loads p.u of Peak'!L32^2</f>
        <v>0.39199998965030752</v>
      </c>
      <c r="M33" s="21">
        <f>'Hourly Loads p.u of Peak'!M32^2</f>
        <v>0.33795814687872483</v>
      </c>
      <c r="N33" s="21">
        <f>'Hourly Loads p.u of Peak'!N32^2</f>
        <v>0.29586193968397739</v>
      </c>
      <c r="O33" s="21">
        <f>'Hourly Loads p.u of Peak'!O32^2</f>
        <v>0.26289834781307081</v>
      </c>
      <c r="P33" s="21">
        <f>'Hourly Loads p.u of Peak'!P32^2</f>
        <v>0.24185248391097791</v>
      </c>
      <c r="Q33" s="21">
        <f>'Hourly Loads p.u of Peak'!Q32^2</f>
        <v>0.23139613022952588</v>
      </c>
      <c r="R33" s="21">
        <f>'Hourly Loads p.u of Peak'!R32^2</f>
        <v>0.23224517834963102</v>
      </c>
      <c r="S33" s="21">
        <f>'Hourly Loads p.u of Peak'!S32^2</f>
        <v>0.25724570596761831</v>
      </c>
      <c r="T33" s="21">
        <f>'Hourly Loads p.u of Peak'!T32^2</f>
        <v>0.32218357901969535</v>
      </c>
      <c r="U33" s="21">
        <f>'Hourly Loads p.u of Peak'!U32^2</f>
        <v>0.33479250815454681</v>
      </c>
      <c r="V33" s="21">
        <f>'Hourly Loads p.u of Peak'!V32^2</f>
        <v>0.32428419988882307</v>
      </c>
      <c r="W33" s="21">
        <f>'Hourly Loads p.u of Peak'!W32^2</f>
        <v>0.29567926657592308</v>
      </c>
      <c r="X33" s="21">
        <f>'Hourly Loads p.u of Peak'!X32^2</f>
        <v>0.25346912843563751</v>
      </c>
      <c r="Y33" s="21">
        <f>'Hourly Loads p.u of Peak'!Y32^2</f>
        <v>0.21462495878868862</v>
      </c>
    </row>
    <row r="34" spans="1:25" x14ac:dyDescent="0.25">
      <c r="A34" s="17">
        <v>42393</v>
      </c>
      <c r="B34" s="21">
        <f>'Hourly Loads p.u of Peak'!B33^2</f>
        <v>0.18825702007724748</v>
      </c>
      <c r="C34" s="21">
        <f>'Hourly Loads p.u of Peak'!C33^2</f>
        <v>0.17936525000201439</v>
      </c>
      <c r="D34" s="21">
        <f>'Hourly Loads p.u of Peak'!D33^2</f>
        <v>0.17879668295003256</v>
      </c>
      <c r="E34" s="21">
        <f>'Hourly Loads p.u of Peak'!E33^2</f>
        <v>0.18365827253137729</v>
      </c>
      <c r="F34" s="21">
        <f>'Hourly Loads p.u of Peak'!F33^2</f>
        <v>0.19840982056791917</v>
      </c>
      <c r="G34" s="21">
        <f>'Hourly Loads p.u of Peak'!G33^2</f>
        <v>0.24189378209385437</v>
      </c>
      <c r="H34" s="21">
        <f>'Hourly Loads p.u of Peak'!H33^2</f>
        <v>0.32865032233492042</v>
      </c>
      <c r="I34" s="21">
        <f>'Hourly Loads p.u of Peak'!I33^2</f>
        <v>0.37938005330779473</v>
      </c>
      <c r="J34" s="21">
        <f>'Hourly Loads p.u of Peak'!J33^2</f>
        <v>0.37886301070576861</v>
      </c>
      <c r="K34" s="21">
        <f>'Hourly Loads p.u of Peak'!K33^2</f>
        <v>0.36209944946920325</v>
      </c>
      <c r="L34" s="21">
        <f>'Hourly Loads p.u of Peak'!L33^2</f>
        <v>0.34113868164786393</v>
      </c>
      <c r="M34" s="21">
        <f>'Hourly Loads p.u of Peak'!M33^2</f>
        <v>0.31182975067302426</v>
      </c>
      <c r="N34" s="21">
        <f>'Hourly Loads p.u of Peak'!N33^2</f>
        <v>0.28688733525884119</v>
      </c>
      <c r="O34" s="21">
        <f>'Hourly Loads p.u of Peak'!O33^2</f>
        <v>0.2662674206774342</v>
      </c>
      <c r="P34" s="21">
        <f>'Hourly Loads p.u of Peak'!P33^2</f>
        <v>0.24988835721111483</v>
      </c>
      <c r="Q34" s="21">
        <f>'Hourly Loads p.u of Peak'!Q33^2</f>
        <v>0.24065637028319561</v>
      </c>
      <c r="R34" s="21">
        <f>'Hourly Loads p.u of Peak'!R33^2</f>
        <v>0.24305156264498795</v>
      </c>
      <c r="S34" s="21">
        <f>'Hourly Loads p.u of Peak'!S33^2</f>
        <v>0.26535825247243477</v>
      </c>
      <c r="T34" s="21">
        <f>'Hourly Loads p.u of Peak'!T33^2</f>
        <v>0.31861870866210162</v>
      </c>
      <c r="U34" s="21">
        <f>'Hourly Loads p.u of Peak'!U33^2</f>
        <v>0.31994727369084963</v>
      </c>
      <c r="V34" s="21">
        <f>'Hourly Loads p.u of Peak'!V33^2</f>
        <v>0.30567076317238878</v>
      </c>
      <c r="W34" s="21">
        <f>'Hourly Loads p.u of Peak'!W33^2</f>
        <v>0.28231799726540746</v>
      </c>
      <c r="X34" s="21">
        <f>'Hourly Loads p.u of Peak'!X33^2</f>
        <v>0.25427301950394082</v>
      </c>
      <c r="Y34" s="21">
        <f>'Hourly Loads p.u of Peak'!Y33^2</f>
        <v>0.22136833664303041</v>
      </c>
    </row>
    <row r="35" spans="1:25" x14ac:dyDescent="0.25">
      <c r="A35" s="17">
        <v>42394</v>
      </c>
      <c r="B35" s="21">
        <f>'Hourly Loads p.u of Peak'!B34^2</f>
        <v>0.19568871860798573</v>
      </c>
      <c r="C35" s="21">
        <f>'Hourly Loads p.u of Peak'!C34^2</f>
        <v>0.18333453475896314</v>
      </c>
      <c r="D35" s="21">
        <f>'Hourly Loads p.u of Peak'!D34^2</f>
        <v>0.17847726062354319</v>
      </c>
      <c r="E35" s="21">
        <f>'Hourly Loads p.u of Peak'!E34^2</f>
        <v>0.17986348656763268</v>
      </c>
      <c r="F35" s="21">
        <f>'Hourly Loads p.u of Peak'!F34^2</f>
        <v>0.18643970259198084</v>
      </c>
      <c r="G35" s="21">
        <f>'Hourly Loads p.u of Peak'!G34^2</f>
        <v>0.2021678547274802</v>
      </c>
      <c r="H35" s="21">
        <f>'Hourly Loads p.u of Peak'!H34^2</f>
        <v>0.23127496456581956</v>
      </c>
      <c r="I35" s="21">
        <f>'Hourly Loads p.u of Peak'!I34^2</f>
        <v>0.27053076393899045</v>
      </c>
      <c r="J35" s="21">
        <f>'Hourly Loads p.u of Peak'!J34^2</f>
        <v>0.30995690355269517</v>
      </c>
      <c r="K35" s="21">
        <f>'Hourly Loads p.u of Peak'!K34^2</f>
        <v>0.30762377745729269</v>
      </c>
      <c r="L35" s="21">
        <f>'Hourly Loads p.u of Peak'!L34^2</f>
        <v>0.28464288029498291</v>
      </c>
      <c r="M35" s="21">
        <f>'Hourly Loads p.u of Peak'!M34^2</f>
        <v>0.26053561472652936</v>
      </c>
      <c r="N35" s="21">
        <f>'Hourly Loads p.u of Peak'!N34^2</f>
        <v>0.24201769779663043</v>
      </c>
      <c r="O35" s="21">
        <f>'Hourly Loads p.u of Peak'!O34^2</f>
        <v>0.22785512351224452</v>
      </c>
      <c r="P35" s="21">
        <f>'Hourly Loads p.u of Peak'!P34^2</f>
        <v>0.21723933807856866</v>
      </c>
      <c r="Q35" s="21">
        <f>'Hourly Loads p.u of Peak'!Q34^2</f>
        <v>0.2093668276762489</v>
      </c>
      <c r="R35" s="21">
        <f>'Hourly Loads p.u of Peak'!R34^2</f>
        <v>0.20596114579819205</v>
      </c>
      <c r="S35" s="21">
        <f>'Hourly Loads p.u of Peak'!S34^2</f>
        <v>0.21614483663156847</v>
      </c>
      <c r="T35" s="21">
        <f>'Hourly Loads p.u of Peak'!T34^2</f>
        <v>0.25266651014182684</v>
      </c>
      <c r="U35" s="21">
        <f>'Hourly Loads p.u of Peak'!U34^2</f>
        <v>0.24875626660829123</v>
      </c>
      <c r="V35" s="21">
        <f>'Hourly Loads p.u of Peak'!V34^2</f>
        <v>0.23212379056738444</v>
      </c>
      <c r="W35" s="21">
        <f>'Hourly Loads p.u of Peak'!W34^2</f>
        <v>0.21252936555509114</v>
      </c>
      <c r="X35" s="21">
        <f>'Hourly Loads p.u of Peak'!X34^2</f>
        <v>0.18716557187875296</v>
      </c>
      <c r="Y35" s="21">
        <f>'Hourly Loads p.u of Peak'!Y34^2</f>
        <v>0.16017042682070398</v>
      </c>
    </row>
    <row r="36" spans="1:25" x14ac:dyDescent="0.25">
      <c r="A36" s="17">
        <v>42395</v>
      </c>
      <c r="B36" s="21">
        <f>'Hourly Loads p.u of Peak'!B35^2</f>
        <v>0.13860142087095595</v>
      </c>
      <c r="C36" s="21">
        <f>'Hourly Loads p.u of Peak'!C35^2</f>
        <v>0.12521700716111542</v>
      </c>
      <c r="D36" s="21">
        <f>'Hourly Loads p.u of Peak'!D35^2</f>
        <v>0.11969298252754101</v>
      </c>
      <c r="E36" s="21">
        <f>'Hourly Loads p.u of Peak'!E35^2</f>
        <v>0.11738012915605021</v>
      </c>
      <c r="F36" s="21">
        <f>'Hourly Loads p.u of Peak'!F35^2</f>
        <v>0.11914163671381078</v>
      </c>
      <c r="G36" s="21">
        <f>'Hourly Loads p.u of Peak'!G35^2</f>
        <v>0.12751547747570227</v>
      </c>
      <c r="H36" s="21">
        <f>'Hourly Loads p.u of Peak'!H35^2</f>
        <v>0.14419007671120643</v>
      </c>
      <c r="I36" s="21">
        <f>'Hourly Loads p.u of Peak'!I35^2</f>
        <v>0.16878580739235277</v>
      </c>
      <c r="J36" s="21">
        <f>'Hourly Loads p.u of Peak'!J35^2</f>
        <v>0.20649502004960157</v>
      </c>
      <c r="K36" s="21">
        <f>'Hourly Loads p.u of Peak'!K35^2</f>
        <v>0.22733433486340862</v>
      </c>
      <c r="L36" s="21">
        <f>'Hourly Loads p.u of Peak'!L35^2</f>
        <v>0.23700405220887466</v>
      </c>
      <c r="M36" s="21">
        <f>'Hourly Loads p.u of Peak'!M35^2</f>
        <v>0.23598314427536507</v>
      </c>
      <c r="N36" s="21">
        <f>'Hourly Loads p.u of Peak'!N35^2</f>
        <v>0.23541239834627412</v>
      </c>
      <c r="O36" s="21">
        <f>'Hourly Loads p.u of Peak'!O35^2</f>
        <v>0.23488303874233746</v>
      </c>
      <c r="P36" s="21">
        <f>'Hourly Loads p.u of Peak'!P35^2</f>
        <v>0.23175981760796502</v>
      </c>
      <c r="Q36" s="21">
        <f>'Hourly Loads p.u of Peak'!Q35^2</f>
        <v>0.22845677388680466</v>
      </c>
      <c r="R36" s="21">
        <f>'Hourly Loads p.u of Peak'!R35^2</f>
        <v>0.22781504169280276</v>
      </c>
      <c r="S36" s="21">
        <f>'Hourly Loads p.u of Peak'!S35^2</f>
        <v>0.2394632217616412</v>
      </c>
      <c r="T36" s="21">
        <f>'Hourly Loads p.u of Peak'!T35^2</f>
        <v>0.27822809685256644</v>
      </c>
      <c r="U36" s="21">
        <f>'Hourly Loads p.u of Peak'!U35^2</f>
        <v>0.27690088568920662</v>
      </c>
      <c r="V36" s="21">
        <f>'Hourly Loads p.u of Peak'!V35^2</f>
        <v>0.25279315472952602</v>
      </c>
      <c r="W36" s="21">
        <f>'Hourly Loads p.u of Peak'!W35^2</f>
        <v>0.22046056461171248</v>
      </c>
      <c r="X36" s="21">
        <f>'Hourly Loads p.u of Peak'!X35^2</f>
        <v>0.18560669636644928</v>
      </c>
      <c r="Y36" s="21">
        <f>'Hourly Loads p.u of Peak'!Y35^2</f>
        <v>0.14868871754640064</v>
      </c>
    </row>
    <row r="37" spans="1:25" x14ac:dyDescent="0.25">
      <c r="A37" s="17">
        <v>42396</v>
      </c>
      <c r="B37" s="21">
        <f>'Hourly Loads p.u of Peak'!B36^2</f>
        <v>0.1213254057193508</v>
      </c>
      <c r="C37" s="21">
        <f>'Hourly Loads p.u of Peak'!C36^2</f>
        <v>0.10640070570361081</v>
      </c>
      <c r="D37" s="21">
        <f>'Hourly Loads p.u of Peak'!D36^2</f>
        <v>0.10016743012833515</v>
      </c>
      <c r="E37" s="21">
        <f>'Hourly Loads p.u of Peak'!E36^2</f>
        <v>9.852645360988023E-2</v>
      </c>
      <c r="F37" s="21">
        <f>'Hourly Loads p.u of Peak'!F36^2</f>
        <v>0.10411229242292973</v>
      </c>
      <c r="G37" s="21">
        <f>'Hourly Loads p.u of Peak'!G36^2</f>
        <v>0.12509817726777284</v>
      </c>
      <c r="H37" s="21">
        <f>'Hourly Loads p.u of Peak'!H36^2</f>
        <v>0.17491221750708488</v>
      </c>
      <c r="I37" s="21">
        <f>'Hourly Loads p.u of Peak'!I36^2</f>
        <v>0.2062279965444645</v>
      </c>
      <c r="J37" s="21">
        <f>'Hourly Loads p.u of Peak'!J36^2</f>
        <v>0.21998768481659386</v>
      </c>
      <c r="K37" s="21">
        <f>'Hourly Loads p.u of Peak'!K36^2</f>
        <v>0.23663627150305094</v>
      </c>
      <c r="L37" s="21">
        <f>'Hourly Loads p.u of Peak'!L36^2</f>
        <v>0.25626706049350512</v>
      </c>
      <c r="M37" s="21">
        <f>'Hourly Loads p.u of Peak'!M36^2</f>
        <v>0.26957073940250154</v>
      </c>
      <c r="N37" s="21">
        <f>'Hourly Loads p.u of Peak'!N36^2</f>
        <v>0.28066955862170739</v>
      </c>
      <c r="O37" s="21">
        <f>'Hourly Loads p.u of Peak'!O36^2</f>
        <v>0.28995393908244216</v>
      </c>
      <c r="P37" s="21">
        <f>'Hourly Loads p.u of Peak'!P36^2</f>
        <v>0.29426546267593146</v>
      </c>
      <c r="Q37" s="21">
        <f>'Hourly Loads p.u of Peak'!Q36^2</f>
        <v>0.29975707915677613</v>
      </c>
      <c r="R37" s="21">
        <f>'Hourly Loads p.u of Peak'!R36^2</f>
        <v>0.30224487027001484</v>
      </c>
      <c r="S37" s="21">
        <f>'Hourly Loads p.u of Peak'!S36^2</f>
        <v>0.30683252246594578</v>
      </c>
      <c r="T37" s="21">
        <f>'Hourly Loads p.u of Peak'!T36^2</f>
        <v>0.34467912425456687</v>
      </c>
      <c r="U37" s="21">
        <f>'Hourly Loads p.u of Peak'!U36^2</f>
        <v>0.34020744614217524</v>
      </c>
      <c r="V37" s="21">
        <f>'Hourly Loads p.u of Peak'!V36^2</f>
        <v>0.30548508617550435</v>
      </c>
      <c r="W37" s="21">
        <f>'Hourly Loads p.u of Peak'!W36^2</f>
        <v>0.25716053232166025</v>
      </c>
      <c r="X37" s="21">
        <f>'Hourly Loads p.u of Peak'!X36^2</f>
        <v>0.20833069228281326</v>
      </c>
      <c r="Y37" s="21">
        <f>'Hourly Loads p.u of Peak'!Y36^2</f>
        <v>0.16087694887748216</v>
      </c>
    </row>
    <row r="38" spans="1:25" x14ac:dyDescent="0.25">
      <c r="A38" s="17">
        <v>42397</v>
      </c>
      <c r="B38" s="21">
        <f>'Hourly Loads p.u of Peak'!B37^2</f>
        <v>0.12575243976799777</v>
      </c>
      <c r="C38" s="21">
        <f>'Hourly Loads p.u of Peak'!C37^2</f>
        <v>0.1082990841161498</v>
      </c>
      <c r="D38" s="21">
        <f>'Hourly Loads p.u of Peak'!D37^2</f>
        <v>0.10024717597282154</v>
      </c>
      <c r="E38" s="21">
        <f>'Hourly Loads p.u of Peak'!E37^2</f>
        <v>9.7134427903906459E-2</v>
      </c>
      <c r="F38" s="21">
        <f>'Hourly Loads p.u of Peak'!F37^2</f>
        <v>0.10099300067130502</v>
      </c>
      <c r="G38" s="21">
        <f>'Hourly Loads p.u of Peak'!G37^2</f>
        <v>0.12082867991237534</v>
      </c>
      <c r="H38" s="21">
        <f>'Hourly Loads p.u of Peak'!H37^2</f>
        <v>0.16689370118430749</v>
      </c>
      <c r="I38" s="21">
        <f>'Hourly Loads p.u of Peak'!I37^2</f>
        <v>0.19964607418904662</v>
      </c>
      <c r="J38" s="21">
        <f>'Hourly Loads p.u of Peak'!J37^2</f>
        <v>0.21513098889451682</v>
      </c>
      <c r="K38" s="21">
        <f>'Hourly Loads p.u of Peak'!K37^2</f>
        <v>0.23688142690904671</v>
      </c>
      <c r="L38" s="21">
        <f>'Hourly Loads p.u of Peak'!L37^2</f>
        <v>0.26036419562451429</v>
      </c>
      <c r="M38" s="21">
        <f>'Hourly Loads p.u of Peak'!M37^2</f>
        <v>0.27756409463063603</v>
      </c>
      <c r="N38" s="21">
        <f>'Hourly Loads p.u of Peak'!N37^2</f>
        <v>0.29399221456313074</v>
      </c>
      <c r="O38" s="21">
        <f>'Hourly Loads p.u of Peak'!O37^2</f>
        <v>0.30799648531644974</v>
      </c>
      <c r="P38" s="21">
        <f>'Hourly Loads p.u of Peak'!P37^2</f>
        <v>0.31847652635365842</v>
      </c>
      <c r="Q38" s="21">
        <f>'Hourly Loads p.u of Peak'!Q37^2</f>
        <v>0.32653558459856796</v>
      </c>
      <c r="R38" s="21">
        <f>'Hourly Loads p.u of Peak'!R37^2</f>
        <v>0.32932462486344338</v>
      </c>
      <c r="S38" s="21">
        <f>'Hourly Loads p.u of Peak'!S37^2</f>
        <v>0.33062701692419866</v>
      </c>
      <c r="T38" s="21">
        <f>'Hourly Loads p.u of Peak'!T37^2</f>
        <v>0.36417415122009839</v>
      </c>
      <c r="U38" s="21">
        <f>'Hourly Loads p.u of Peak'!U37^2</f>
        <v>0.35811856518848595</v>
      </c>
      <c r="V38" s="21">
        <f>'Hourly Loads p.u of Peak'!V37^2</f>
        <v>0.32562451252036639</v>
      </c>
      <c r="W38" s="21">
        <f>'Hourly Loads p.u of Peak'!W37^2</f>
        <v>0.27496004914141436</v>
      </c>
      <c r="X38" s="21">
        <f>'Hourly Loads p.u of Peak'!X37^2</f>
        <v>0.22669418217902626</v>
      </c>
      <c r="Y38" s="21">
        <f>'Hourly Loads p.u of Peak'!Y37^2</f>
        <v>0.17854821868292525</v>
      </c>
    </row>
    <row r="39" spans="1:25" x14ac:dyDescent="0.25">
      <c r="A39" s="17">
        <v>42398</v>
      </c>
      <c r="B39" s="21">
        <f>'Hourly Loads p.u of Peak'!B38^2</f>
        <v>0.14111368733191551</v>
      </c>
      <c r="C39" s="21">
        <f>'Hourly Loads p.u of Peak'!C38^2</f>
        <v>0.12194041493754604</v>
      </c>
      <c r="D39" s="21">
        <f>'Hourly Loads p.u of Peak'!D38^2</f>
        <v>0.11310434725624004</v>
      </c>
      <c r="E39" s="21">
        <f>'Hourly Loads p.u of Peak'!E38^2</f>
        <v>0.11001919124599152</v>
      </c>
      <c r="F39" s="21">
        <f>'Hourly Loads p.u of Peak'!F38^2</f>
        <v>0.11423679924240289</v>
      </c>
      <c r="G39" s="21">
        <f>'Hourly Loads p.u of Peak'!G38^2</f>
        <v>0.13648373565683139</v>
      </c>
      <c r="H39" s="21">
        <f>'Hourly Loads p.u of Peak'!H38^2</f>
        <v>0.18553434918476788</v>
      </c>
      <c r="I39" s="21">
        <f>'Hourly Loads p.u of Peak'!I38^2</f>
        <v>0.22247596776374315</v>
      </c>
      <c r="J39" s="21">
        <f>'Hourly Loads p.u of Peak'!J38^2</f>
        <v>0.23942213159454051</v>
      </c>
      <c r="K39" s="21">
        <f>'Hourly Loads p.u of Peak'!K38^2</f>
        <v>0.26350147368936255</v>
      </c>
      <c r="L39" s="21">
        <f>'Hourly Loads p.u of Peak'!L38^2</f>
        <v>0.28205035500147968</v>
      </c>
      <c r="M39" s="21">
        <f>'Hourly Loads p.u of Peak'!M38^2</f>
        <v>0.2978750670023933</v>
      </c>
      <c r="N39" s="21">
        <f>'Hourly Loads p.u of Peak'!N38^2</f>
        <v>0.22873781553981529</v>
      </c>
      <c r="O39" s="21">
        <f>'Hourly Loads p.u of Peak'!O38^2</f>
        <v>0.29517720639829043</v>
      </c>
      <c r="P39" s="21">
        <f>'Hourly Loads p.u of Peak'!P38^2</f>
        <v>0.28896001855157299</v>
      </c>
      <c r="Q39" s="21">
        <f>'Hourly Loads p.u of Peak'!Q38^2</f>
        <v>0.29144801944343302</v>
      </c>
      <c r="R39" s="21">
        <f>'Hourly Loads p.u of Peak'!R38^2</f>
        <v>0.30067728453781123</v>
      </c>
      <c r="S39" s="21">
        <f>'Hourly Loads p.u of Peak'!S38^2</f>
        <v>0.32552868423585857</v>
      </c>
      <c r="T39" s="21">
        <f>'Hourly Loads p.u of Peak'!T38^2</f>
        <v>0.35816881862679467</v>
      </c>
      <c r="U39" s="21">
        <f>'Hourly Loads p.u of Peak'!U38^2</f>
        <v>0.3499743791316029</v>
      </c>
      <c r="V39" s="21">
        <f>'Hourly Loads p.u of Peak'!V38^2</f>
        <v>0.32773630277894666</v>
      </c>
      <c r="W39" s="21">
        <f>'Hourly Loads p.u of Peak'!W38^2</f>
        <v>0.28796780445520342</v>
      </c>
      <c r="X39" s="21">
        <f>'Hourly Loads p.u of Peak'!X38^2</f>
        <v>0.2427204861465177</v>
      </c>
      <c r="Y39" s="21">
        <f>'Hourly Loads p.u of Peak'!Y38^2</f>
        <v>0.19572586705241976</v>
      </c>
    </row>
    <row r="40" spans="1:25" x14ac:dyDescent="0.25">
      <c r="A40" s="17">
        <v>42399</v>
      </c>
      <c r="B40" s="21">
        <f>'Hourly Loads p.u of Peak'!B39^2</f>
        <v>0.16436478640990251</v>
      </c>
      <c r="C40" s="21">
        <f>'Hourly Loads p.u of Peak'!C39^2</f>
        <v>0.14684878804116741</v>
      </c>
      <c r="D40" s="21">
        <f>'Hourly Loads p.u of Peak'!D39^2</f>
        <v>0.13844515342650793</v>
      </c>
      <c r="E40" s="21">
        <f>'Hourly Loads p.u of Peak'!E39^2</f>
        <v>0.13663889250857816</v>
      </c>
      <c r="F40" s="21">
        <f>'Hourly Loads p.u of Peak'!F39^2</f>
        <v>0.14307621393144779</v>
      </c>
      <c r="G40" s="21">
        <f>'Hourly Loads p.u of Peak'!G39^2</f>
        <v>0.16944192264325866</v>
      </c>
      <c r="H40" s="21">
        <f>'Hourly Loads p.u of Peak'!H39^2</f>
        <v>0.23046800438340065</v>
      </c>
      <c r="I40" s="21">
        <f>'Hourly Loads p.u of Peak'!I39^2</f>
        <v>0.27197400030841073</v>
      </c>
      <c r="J40" s="21">
        <f>'Hourly Loads p.u of Peak'!J39^2</f>
        <v>0.29390116006439271</v>
      </c>
      <c r="K40" s="21">
        <f>'Hourly Loads p.u of Peak'!K39^2</f>
        <v>0.31545086285528567</v>
      </c>
      <c r="L40" s="21">
        <f>'Hourly Loads p.u of Peak'!L39^2</f>
        <v>0.32759210024949437</v>
      </c>
      <c r="M40" s="21">
        <f>'Hourly Loads p.u of Peak'!M39^2</f>
        <v>0.32600796668604221</v>
      </c>
      <c r="N40" s="21">
        <f>'Hourly Loads p.u of Peak'!N39^2</f>
        <v>0.31904544597475182</v>
      </c>
      <c r="O40" s="21">
        <f>'Hourly Loads p.u of Peak'!O39^2</f>
        <v>0.31093944491549047</v>
      </c>
      <c r="P40" s="21">
        <f>'Hourly Loads p.u of Peak'!P39^2</f>
        <v>0.30201408734384955</v>
      </c>
      <c r="Q40" s="21">
        <f>'Hourly Loads p.u of Peak'!Q39^2</f>
        <v>0.29691340478238148</v>
      </c>
      <c r="R40" s="21">
        <f>'Hourly Loads p.u of Peak'!R39^2</f>
        <v>0.30035505223550324</v>
      </c>
      <c r="S40" s="21">
        <f>'Hourly Loads p.u of Peak'!S39^2</f>
        <v>0.32127860286143173</v>
      </c>
      <c r="T40" s="21">
        <f>'Hourly Loads p.u of Peak'!T39^2</f>
        <v>0.35992991015300363</v>
      </c>
      <c r="U40" s="21">
        <f>'Hourly Loads p.u of Peak'!U39^2</f>
        <v>0.35376001240121269</v>
      </c>
      <c r="V40" s="21">
        <f>'Hourly Loads p.u of Peak'!V39^2</f>
        <v>0.32624774012455093</v>
      </c>
      <c r="W40" s="21">
        <f>'Hourly Loads p.u of Peak'!W39^2</f>
        <v>0.2880128680761907</v>
      </c>
      <c r="X40" s="21">
        <f>'Hourly Loads p.u of Peak'!X39^2</f>
        <v>0.23868311147990914</v>
      </c>
      <c r="Y40" s="21">
        <f>'Hourly Loads p.u of Peak'!Y39^2</f>
        <v>0.19243346210419918</v>
      </c>
    </row>
    <row r="41" spans="1:25" x14ac:dyDescent="0.25">
      <c r="A41" s="17">
        <v>42400</v>
      </c>
      <c r="B41" s="21">
        <f>'Hourly Loads p.u of Peak'!B40^2</f>
        <v>0.16111280174747081</v>
      </c>
      <c r="C41" s="21">
        <f>'Hourly Loads p.u of Peak'!C40^2</f>
        <v>0.14422196482449673</v>
      </c>
      <c r="D41" s="21">
        <f>'Hourly Loads p.u of Peak'!D40^2</f>
        <v>0.13757168460689417</v>
      </c>
      <c r="E41" s="21">
        <f>'Hourly Loads p.u of Peak'!E40^2</f>
        <v>0.1347828276779568</v>
      </c>
      <c r="F41" s="21">
        <f>'Hourly Loads p.u of Peak'!F40^2</f>
        <v>0.13910206900929692</v>
      </c>
      <c r="G41" s="21">
        <f>'Hourly Loads p.u of Peak'!G40^2</f>
        <v>0.16365063828324247</v>
      </c>
      <c r="H41" s="21">
        <f>'Hourly Loads p.u of Peak'!H40^2</f>
        <v>0.21967271367513727</v>
      </c>
      <c r="I41" s="21">
        <f>'Hourly Loads p.u of Peak'!I40^2</f>
        <v>0.257117950787218</v>
      </c>
      <c r="J41" s="21">
        <f>'Hourly Loads p.u of Peak'!J40^2</f>
        <v>0.27289442251944951</v>
      </c>
      <c r="K41" s="21">
        <f>'Hourly Loads p.u of Peak'!K40^2</f>
        <v>0.29376460475896904</v>
      </c>
      <c r="L41" s="21">
        <f>'Hourly Loads p.u of Peak'!L40^2</f>
        <v>0.30944285955096246</v>
      </c>
      <c r="M41" s="21">
        <f>'Hourly Loads p.u of Peak'!M40^2</f>
        <v>0.31828699930207632</v>
      </c>
      <c r="N41" s="21">
        <f>'Hourly Loads p.u of Peak'!N40^2</f>
        <v>0.32013729433918786</v>
      </c>
      <c r="O41" s="21">
        <f>'Hourly Loads p.u of Peak'!O40^2</f>
        <v>0.31776609077974244</v>
      </c>
      <c r="P41" s="21">
        <f>'Hourly Loads p.u of Peak'!P40^2</f>
        <v>0.31337909624224392</v>
      </c>
      <c r="Q41" s="21">
        <f>'Hourly Loads p.u of Peak'!Q40^2</f>
        <v>0.3159226708403054</v>
      </c>
      <c r="R41" s="21">
        <f>'Hourly Loads p.u of Peak'!R40^2</f>
        <v>0.31229884387588536</v>
      </c>
      <c r="S41" s="21">
        <f>'Hourly Loads p.u of Peak'!S40^2</f>
        <v>0.31809752866155205</v>
      </c>
      <c r="T41" s="21">
        <f>'Hourly Loads p.u of Peak'!T40^2</f>
        <v>0.34601150231825578</v>
      </c>
      <c r="U41" s="21">
        <f>'Hourly Loads p.u of Peak'!U40^2</f>
        <v>0.33508409691252816</v>
      </c>
      <c r="V41" s="21">
        <f>'Hourly Loads p.u of Peak'!V40^2</f>
        <v>0.3060887426683091</v>
      </c>
      <c r="W41" s="21">
        <f>'Hourly Loads p.u of Peak'!W40^2</f>
        <v>0.27109885325982619</v>
      </c>
      <c r="X41" s="21">
        <f>'Hourly Loads p.u of Peak'!X40^2</f>
        <v>0.23305524114023124</v>
      </c>
      <c r="Y41" s="21">
        <f>'Hourly Loads p.u of Peak'!Y40^2</f>
        <v>0.19254398723212021</v>
      </c>
    </row>
    <row r="42" spans="1:25" x14ac:dyDescent="0.25">
      <c r="A42" s="17">
        <v>42401</v>
      </c>
      <c r="B42" s="21">
        <f>'Hourly Loads p.u of Peak'!B41^2</f>
        <v>0.15829396939267298</v>
      </c>
      <c r="C42" s="21">
        <f>'Hourly Loads p.u of Peak'!C41^2</f>
        <v>0.13694947063890528</v>
      </c>
      <c r="D42" s="21">
        <f>'Hourly Loads p.u of Peak'!D41^2</f>
        <v>0.12432715798058103</v>
      </c>
      <c r="E42" s="21">
        <f>'Hourly Loads p.u of Peak'!E41^2</f>
        <v>0.11792738869377808</v>
      </c>
      <c r="F42" s="21">
        <f>'Hourly Loads p.u of Peak'!F41^2</f>
        <v>0.11677674414146143</v>
      </c>
      <c r="G42" s="21">
        <f>'Hourly Loads p.u of Peak'!G41^2</f>
        <v>0.12238065917285795</v>
      </c>
      <c r="H42" s="21">
        <f>'Hourly Loads p.u of Peak'!H41^2</f>
        <v>0.13782096507149463</v>
      </c>
      <c r="I42" s="21">
        <f>'Hourly Loads p.u of Peak'!I41^2</f>
        <v>0.16178761902689665</v>
      </c>
      <c r="J42" s="21">
        <f>'Hourly Loads p.u of Peak'!J41^2</f>
        <v>0.20955898665624842</v>
      </c>
      <c r="K42" s="21">
        <f>'Hourly Loads p.u of Peak'!K41^2</f>
        <v>0.25997870889791069</v>
      </c>
      <c r="L42" s="21">
        <f>'Hourly Loads p.u of Peak'!L41^2</f>
        <v>0.29654746625016531</v>
      </c>
      <c r="M42" s="21">
        <f>'Hourly Loads p.u of Peak'!M41^2</f>
        <v>0.31757677526962735</v>
      </c>
      <c r="N42" s="21">
        <f>'Hourly Loads p.u of Peak'!N41^2</f>
        <v>0.33353042355746482</v>
      </c>
      <c r="O42" s="21">
        <f>'Hourly Loads p.u of Peak'!O41^2</f>
        <v>0.34330011363734447</v>
      </c>
      <c r="P42" s="21">
        <f>'Hourly Loads p.u of Peak'!P41^2</f>
        <v>0.34947778553804421</v>
      </c>
      <c r="Q42" s="21">
        <f>'Hourly Loads p.u of Peak'!Q41^2</f>
        <v>0.35166543456665633</v>
      </c>
      <c r="R42" s="21">
        <f>'Hourly Loads p.u of Peak'!R41^2</f>
        <v>0.34630793537582927</v>
      </c>
      <c r="S42" s="21">
        <f>'Hourly Loads p.u of Peak'!S41^2</f>
        <v>0.33328798822216421</v>
      </c>
      <c r="T42" s="21">
        <f>'Hourly Loads p.u of Peak'!T41^2</f>
        <v>0.34848565605826137</v>
      </c>
      <c r="U42" s="21">
        <f>'Hourly Loads p.u of Peak'!U41^2</f>
        <v>0.33488969030444277</v>
      </c>
      <c r="V42" s="21">
        <f>'Hourly Loads p.u of Peak'!V41^2</f>
        <v>0.30067728453781123</v>
      </c>
      <c r="W42" s="21">
        <f>'Hourly Loads p.u of Peak'!W41^2</f>
        <v>0.26427793664363608</v>
      </c>
      <c r="X42" s="21">
        <f>'Hourly Loads p.u of Peak'!X41^2</f>
        <v>0.22753456767606167</v>
      </c>
      <c r="Y42" s="21">
        <f>'Hourly Loads p.u of Peak'!Y41^2</f>
        <v>0.18876744848274174</v>
      </c>
    </row>
    <row r="43" spans="1:25" x14ac:dyDescent="0.25">
      <c r="A43" s="17">
        <v>42402</v>
      </c>
      <c r="B43" s="21">
        <f>'Hourly Loads p.u of Peak'!B42^2</f>
        <v>0.15411236575392875</v>
      </c>
      <c r="C43" s="21">
        <f>'Hourly Loads p.u of Peak'!C42^2</f>
        <v>0.13269463134431872</v>
      </c>
      <c r="D43" s="21">
        <f>'Hourly Loads p.u of Peak'!D42^2</f>
        <v>0.11983828507262115</v>
      </c>
      <c r="E43" s="21">
        <f>'Hourly Loads p.u of Peak'!E42^2</f>
        <v>0.11290674813484999</v>
      </c>
      <c r="F43" s="21">
        <f>'Hourly Loads p.u of Peak'!F42^2</f>
        <v>0.1105211156845162</v>
      </c>
      <c r="G43" s="21">
        <f>'Hourly Loads p.u of Peak'!G42^2</f>
        <v>0.11273751496132627</v>
      </c>
      <c r="H43" s="21">
        <f>'Hourly Loads p.u of Peak'!H42^2</f>
        <v>0.12235128487733268</v>
      </c>
      <c r="I43" s="21">
        <f>'Hourly Loads p.u of Peak'!I42^2</f>
        <v>0.14001179427349258</v>
      </c>
      <c r="J43" s="21">
        <f>'Hourly Loads p.u of Peak'!J42^2</f>
        <v>0.18997333532629501</v>
      </c>
      <c r="K43" s="21">
        <f>'Hourly Loads p.u of Peak'!K42^2</f>
        <v>0.24255503251386934</v>
      </c>
      <c r="L43" s="21">
        <f>'Hourly Loads p.u of Peak'!L42^2</f>
        <v>0.27818380535793319</v>
      </c>
      <c r="M43" s="21">
        <f>'Hourly Loads p.u of Peak'!M42^2</f>
        <v>0.30192179885322129</v>
      </c>
      <c r="N43" s="21">
        <f>'Hourly Loads p.u of Peak'!N42^2</f>
        <v>0.33275494074532125</v>
      </c>
      <c r="O43" s="21">
        <f>'Hourly Loads p.u of Peak'!O42^2</f>
        <v>0.35541011517111903</v>
      </c>
      <c r="P43" s="21">
        <f>'Hourly Loads p.u of Peak'!P42^2</f>
        <v>0.37181502900469421</v>
      </c>
      <c r="Q43" s="21">
        <f>'Hourly Loads p.u of Peak'!Q42^2</f>
        <v>0.37948350413649334</v>
      </c>
      <c r="R43" s="21">
        <f>'Hourly Loads p.u of Peak'!R42^2</f>
        <v>0.37855295437772646</v>
      </c>
      <c r="S43" s="21">
        <f>'Hourly Loads p.u of Peak'!S42^2</f>
        <v>0.36381951429075171</v>
      </c>
      <c r="T43" s="21">
        <f>'Hourly Loads p.u of Peak'!T42^2</f>
        <v>0.36356630796909456</v>
      </c>
      <c r="U43" s="21">
        <f>'Hourly Loads p.u of Peak'!U42^2</f>
        <v>0.33033737434771282</v>
      </c>
      <c r="V43" s="21">
        <f>'Hourly Loads p.u of Peak'!V42^2</f>
        <v>0.30053916382553258</v>
      </c>
      <c r="W43" s="21">
        <f>'Hourly Loads p.u of Peak'!W42^2</f>
        <v>0.28303233049085108</v>
      </c>
      <c r="X43" s="21">
        <f>'Hourly Loads p.u of Peak'!X42^2</f>
        <v>0.2601500010750456</v>
      </c>
      <c r="Y43" s="21">
        <f>'Hourly Loads p.u of Peak'!Y42^2</f>
        <v>0.20836902183377082</v>
      </c>
    </row>
    <row r="44" spans="1:25" x14ac:dyDescent="0.25">
      <c r="A44" s="17">
        <v>42403</v>
      </c>
      <c r="B44" s="21">
        <f>'Hourly Loads p.u of Peak'!B43^2</f>
        <v>0.1664480344360606</v>
      </c>
      <c r="C44" s="21">
        <f>'Hourly Loads p.u of Peak'!C43^2</f>
        <v>0.13518389795928912</v>
      </c>
      <c r="D44" s="21">
        <f>'Hourly Loads p.u of Peak'!D43^2</f>
        <v>0.12388342331106518</v>
      </c>
      <c r="E44" s="21">
        <f>'Hourly Loads p.u of Peak'!E43^2</f>
        <v>0.11922860669939195</v>
      </c>
      <c r="F44" s="21">
        <f>'Hourly Loads p.u of Peak'!F43^2</f>
        <v>0.12220446628507306</v>
      </c>
      <c r="G44" s="21">
        <f>'Hourly Loads p.u of Peak'!G43^2</f>
        <v>0.14247335424483515</v>
      </c>
      <c r="H44" s="21">
        <f>'Hourly Loads p.u of Peak'!H43^2</f>
        <v>0.1880384765877883</v>
      </c>
      <c r="I44" s="21">
        <f>'Hourly Loads p.u of Peak'!I43^2</f>
        <v>0.21896485361858098</v>
      </c>
      <c r="J44" s="21">
        <f>'Hourly Loads p.u of Peak'!J43^2</f>
        <v>0.2491333445615854</v>
      </c>
      <c r="K44" s="21">
        <f>'Hourly Loads p.u of Peak'!K43^2</f>
        <v>0.29027054438173067</v>
      </c>
      <c r="L44" s="21">
        <f>'Hourly Loads p.u of Peak'!L43^2</f>
        <v>0.33450104632144567</v>
      </c>
      <c r="M44" s="21">
        <f>'Hourly Loads p.u of Peak'!M43^2</f>
        <v>0.36696659553974548</v>
      </c>
      <c r="N44" s="21">
        <f>'Hourly Loads p.u of Peak'!N43^2</f>
        <v>0.3932101496314922</v>
      </c>
      <c r="O44" s="21">
        <f>'Hourly Loads p.u of Peak'!O43^2</f>
        <v>0.41417630470885536</v>
      </c>
      <c r="P44" s="21">
        <f>'Hourly Loads p.u of Peak'!P43^2</f>
        <v>0.42977645133988523</v>
      </c>
      <c r="Q44" s="21">
        <f>'Hourly Loads p.u of Peak'!Q43^2</f>
        <v>0.43618598855392249</v>
      </c>
      <c r="R44" s="21">
        <f>'Hourly Loads p.u of Peak'!R43^2</f>
        <v>0.42532895594285186</v>
      </c>
      <c r="S44" s="21">
        <f>'Hourly Loads p.u of Peak'!S43^2</f>
        <v>0.41083248989564025</v>
      </c>
      <c r="T44" s="21">
        <f>'Hourly Loads p.u of Peak'!T43^2</f>
        <v>0.43347272420533783</v>
      </c>
      <c r="U44" s="21">
        <f>'Hourly Loads p.u of Peak'!U43^2</f>
        <v>0.42226766886145245</v>
      </c>
      <c r="V44" s="21">
        <f>'Hourly Loads p.u of Peak'!V43^2</f>
        <v>0.37597408761160306</v>
      </c>
      <c r="W44" s="21">
        <f>'Hourly Loads p.u of Peak'!W43^2</f>
        <v>0.32591208199047655</v>
      </c>
      <c r="X44" s="21">
        <f>'Hourly Loads p.u of Peak'!X43^2</f>
        <v>0.26856890193223337</v>
      </c>
      <c r="Y44" s="21">
        <f>'Hourly Loads p.u of Peak'!Y43^2</f>
        <v>0.21276170154819252</v>
      </c>
    </row>
    <row r="45" spans="1:25" x14ac:dyDescent="0.25">
      <c r="A45" s="17">
        <v>42404</v>
      </c>
      <c r="B45" s="21">
        <f>'Hourly Loads p.u of Peak'!B44^2</f>
        <v>0.17027251905891305</v>
      </c>
      <c r="C45" s="21">
        <f>'Hourly Loads p.u of Peak'!C44^2</f>
        <v>0.14742858089365971</v>
      </c>
      <c r="D45" s="21">
        <f>'Hourly Loads p.u of Peak'!D44^2</f>
        <v>0.13447471753141016</v>
      </c>
      <c r="E45" s="21">
        <f>'Hourly Loads p.u of Peak'!E44^2</f>
        <v>0.12838655411389444</v>
      </c>
      <c r="F45" s="21">
        <f>'Hourly Loads p.u of Peak'!F44^2</f>
        <v>0.12971384989384097</v>
      </c>
      <c r="G45" s="21">
        <f>'Hourly Loads p.u of Peak'!G44^2</f>
        <v>0.14804182374060623</v>
      </c>
      <c r="H45" s="21">
        <f>'Hourly Loads p.u of Peak'!H44^2</f>
        <v>0.19446479785437884</v>
      </c>
      <c r="I45" s="21">
        <f>'Hourly Loads p.u of Peak'!I44^2</f>
        <v>0.22485877084695699</v>
      </c>
      <c r="J45" s="21">
        <f>'Hourly Loads p.u of Peak'!J44^2</f>
        <v>0.25330005039252285</v>
      </c>
      <c r="K45" s="21">
        <f>'Hourly Loads p.u of Peak'!K44^2</f>
        <v>0.29723378609685408</v>
      </c>
      <c r="L45" s="21">
        <f>'Hourly Loads p.u of Peak'!L44^2</f>
        <v>0.33961995318028759</v>
      </c>
      <c r="M45" s="21">
        <f>'Hourly Loads p.u of Peak'!M44^2</f>
        <v>0.37253222509132328</v>
      </c>
      <c r="N45" s="21">
        <f>'Hourly Loads p.u of Peak'!N44^2</f>
        <v>0.39928892589641402</v>
      </c>
      <c r="O45" s="21">
        <f>'Hourly Loads p.u of Peak'!O44^2</f>
        <v>0.4165575564879786</v>
      </c>
      <c r="P45" s="21">
        <f>'Hourly Loads p.u of Peak'!P44^2</f>
        <v>0.42834633935564076</v>
      </c>
      <c r="Q45" s="21">
        <f>'Hourly Loads p.u of Peak'!Q44^2</f>
        <v>0.43518829553356003</v>
      </c>
      <c r="R45" s="21">
        <f>'Hourly Loads p.u of Peak'!R44^2</f>
        <v>0.42884110840404743</v>
      </c>
      <c r="S45" s="21">
        <f>'Hourly Loads p.u of Peak'!S44^2</f>
        <v>0.41126318832225817</v>
      </c>
      <c r="T45" s="21">
        <f>'Hourly Loads p.u of Peak'!T44^2</f>
        <v>0.43430241628122135</v>
      </c>
      <c r="U45" s="21">
        <f>'Hourly Loads p.u of Peak'!U44^2</f>
        <v>0.42994161762870764</v>
      </c>
      <c r="V45" s="21">
        <f>'Hourly Loads p.u of Peak'!V44^2</f>
        <v>0.38895656372009701</v>
      </c>
      <c r="W45" s="21">
        <f>'Hourly Loads p.u of Peak'!W44^2</f>
        <v>0.33527855993167138</v>
      </c>
      <c r="X45" s="21">
        <f>'Hourly Loads p.u of Peak'!X44^2</f>
        <v>0.28031377407990271</v>
      </c>
      <c r="Y45" s="21">
        <f>'Hourly Loads p.u of Peak'!Y44^2</f>
        <v>0.22358636302629009</v>
      </c>
    </row>
    <row r="46" spans="1:25" x14ac:dyDescent="0.25">
      <c r="A46" s="17">
        <v>42405</v>
      </c>
      <c r="B46" s="21">
        <f>'Hourly Loads p.u of Peak'!B45^2</f>
        <v>0.1806121371075449</v>
      </c>
      <c r="C46" s="21">
        <f>'Hourly Loads p.u of Peak'!C45^2</f>
        <v>0.15477237513067127</v>
      </c>
      <c r="D46" s="21">
        <f>'Hourly Loads p.u of Peak'!D45^2</f>
        <v>0.14168205694519492</v>
      </c>
      <c r="E46" s="21">
        <f>'Hourly Loads p.u of Peak'!E45^2</f>
        <v>0.13499871455916079</v>
      </c>
      <c r="F46" s="21">
        <f>'Hourly Loads p.u of Peak'!F45^2</f>
        <v>0.13614270084380664</v>
      </c>
      <c r="G46" s="21">
        <f>'Hourly Loads p.u of Peak'!G45^2</f>
        <v>0.15706023311500172</v>
      </c>
      <c r="H46" s="21">
        <f>'Hourly Loads p.u of Peak'!H45^2</f>
        <v>0.20729712711820059</v>
      </c>
      <c r="I46" s="21">
        <f>'Hourly Loads p.u of Peak'!I45^2</f>
        <v>0.23884723945269826</v>
      </c>
      <c r="J46" s="21">
        <f>'Hourly Loads p.u of Peak'!J45^2</f>
        <v>0.26843836498154311</v>
      </c>
      <c r="K46" s="21">
        <f>'Hourly Loads p.u of Peak'!K45^2</f>
        <v>0.31587547417619333</v>
      </c>
      <c r="L46" s="21">
        <f>'Hourly Loads p.u of Peak'!L45^2</f>
        <v>0.36038346034658397</v>
      </c>
      <c r="M46" s="21">
        <f>'Hourly Loads p.u of Peak'!M45^2</f>
        <v>0.39547762559548633</v>
      </c>
      <c r="N46" s="21">
        <f>'Hourly Loads p.u of Peak'!N45^2</f>
        <v>0.4182936632041005</v>
      </c>
      <c r="O46" s="21">
        <f>'Hourly Loads p.u of Peak'!O45^2</f>
        <v>0.43463451523011482</v>
      </c>
      <c r="P46" s="21">
        <f>'Hourly Loads p.u of Peak'!P45^2</f>
        <v>0.44482450471066831</v>
      </c>
      <c r="Q46" s="21">
        <f>'Hourly Loads p.u of Peak'!Q45^2</f>
        <v>0.44013247266642996</v>
      </c>
      <c r="R46" s="21">
        <f>'Hourly Loads p.u of Peak'!R45^2</f>
        <v>0.42172217393212763</v>
      </c>
      <c r="S46" s="21">
        <f>'Hourly Loads p.u of Peak'!S45^2</f>
        <v>0.40659145897030585</v>
      </c>
      <c r="T46" s="21">
        <f>'Hourly Loads p.u of Peak'!T45^2</f>
        <v>0.42735765800176861</v>
      </c>
      <c r="U46" s="21">
        <f>'Hourly Loads p.u of Peak'!U45^2</f>
        <v>0.41596160363026047</v>
      </c>
      <c r="V46" s="21">
        <f>'Hourly Loads p.u of Peak'!V45^2</f>
        <v>0.375562286889362</v>
      </c>
      <c r="W46" s="21">
        <f>'Hourly Loads p.u of Peak'!W45^2</f>
        <v>0.32404514921699296</v>
      </c>
      <c r="X46" s="21">
        <f>'Hourly Loads p.u of Peak'!X45^2</f>
        <v>0.26670090440003297</v>
      </c>
      <c r="Y46" s="21">
        <f>'Hourly Loads p.u of Peak'!Y45^2</f>
        <v>0.21136958946278639</v>
      </c>
    </row>
    <row r="47" spans="1:25" x14ac:dyDescent="0.25">
      <c r="A47" s="17">
        <v>42406</v>
      </c>
      <c r="B47" s="21">
        <f>'Hourly Loads p.u of Peak'!B46^2</f>
        <v>0.169407358530412</v>
      </c>
      <c r="C47" s="21">
        <f>'Hourly Loads p.u of Peak'!C46^2</f>
        <v>0.1435848724400022</v>
      </c>
      <c r="D47" s="21">
        <f>'Hourly Loads p.u of Peak'!D46^2</f>
        <v>0.13092640558213839</v>
      </c>
      <c r="E47" s="21">
        <f>'Hourly Loads p.u of Peak'!E46^2</f>
        <v>0.12465306757872209</v>
      </c>
      <c r="F47" s="21">
        <f>'Hourly Loads p.u of Peak'!F46^2</f>
        <v>0.1264382660179304</v>
      </c>
      <c r="G47" s="21">
        <f>'Hourly Loads p.u of Peak'!G46^2</f>
        <v>0.14498833725079888</v>
      </c>
      <c r="H47" s="21">
        <f>'Hourly Loads p.u of Peak'!H46^2</f>
        <v>0.19287575300320345</v>
      </c>
      <c r="I47" s="21">
        <f>'Hourly Loads p.u of Peak'!I46^2</f>
        <v>0.22354665845579763</v>
      </c>
      <c r="J47" s="21">
        <f>'Hourly Loads p.u of Peak'!J46^2</f>
        <v>0.25334231461476486</v>
      </c>
      <c r="K47" s="21">
        <f>'Hourly Loads p.u of Peak'!K46^2</f>
        <v>0.28990872385673694</v>
      </c>
      <c r="L47" s="21">
        <f>'Hourly Loads p.u of Peak'!L46^2</f>
        <v>0.32371062635545778</v>
      </c>
      <c r="M47" s="21">
        <f>'Hourly Loads p.u of Peak'!M46^2</f>
        <v>0.34952742903179002</v>
      </c>
      <c r="N47" s="21">
        <f>'Hourly Loads p.u of Peak'!N46^2</f>
        <v>0.37120083950968336</v>
      </c>
      <c r="O47" s="21">
        <f>'Hourly Loads p.u of Peak'!O46^2</f>
        <v>0.39194741630724494</v>
      </c>
      <c r="P47" s="21">
        <f>'Hourly Loads p.u of Peak'!P46^2</f>
        <v>0.40077603420322466</v>
      </c>
      <c r="Q47" s="21">
        <f>'Hourly Loads p.u of Peak'!Q46^2</f>
        <v>0.4061632144247041</v>
      </c>
      <c r="R47" s="21">
        <f>'Hourly Loads p.u of Peak'!R46^2</f>
        <v>0.40104188012752939</v>
      </c>
      <c r="S47" s="21">
        <f>'Hourly Loads p.u of Peak'!S46^2</f>
        <v>0.39458040243198478</v>
      </c>
      <c r="T47" s="21">
        <f>'Hourly Loads p.u of Peak'!T46^2</f>
        <v>0.41742515855757689</v>
      </c>
      <c r="U47" s="21">
        <f>'Hourly Loads p.u of Peak'!U46^2</f>
        <v>0.41164023454433241</v>
      </c>
      <c r="V47" s="21">
        <f>'Hourly Loads p.u of Peak'!V46^2</f>
        <v>0.3721735406685765</v>
      </c>
      <c r="W47" s="21">
        <f>'Hourly Loads p.u of Peak'!W46^2</f>
        <v>0.32175474744652299</v>
      </c>
      <c r="X47" s="21">
        <f>'Hourly Loads p.u of Peak'!X46^2</f>
        <v>0.26574770560154282</v>
      </c>
      <c r="Y47" s="21">
        <f>'Hourly Loads p.u of Peak'!Y46^2</f>
        <v>0.20886762683411061</v>
      </c>
    </row>
    <row r="48" spans="1:25" x14ac:dyDescent="0.25">
      <c r="A48" s="17">
        <v>42407</v>
      </c>
      <c r="B48" s="21">
        <f>'Hourly Loads p.u of Peak'!B47^2</f>
        <v>0.16617407413365459</v>
      </c>
      <c r="C48" s="21">
        <f>'Hourly Loads p.u of Peak'!C47^2</f>
        <v>0.14247335424483515</v>
      </c>
      <c r="D48" s="21">
        <f>'Hourly Loads p.u of Peak'!D47^2</f>
        <v>0.12727570227434806</v>
      </c>
      <c r="E48" s="21">
        <f>'Hourly Loads p.u of Peak'!E47^2</f>
        <v>0.12056611993218995</v>
      </c>
      <c r="F48" s="21">
        <f>'Hourly Loads p.u of Peak'!F47^2</f>
        <v>0.12158879071125711</v>
      </c>
      <c r="G48" s="21">
        <f>'Hourly Loads p.u of Peak'!G47^2</f>
        <v>0.14026327476934883</v>
      </c>
      <c r="H48" s="21">
        <f>'Hourly Loads p.u of Peak'!H47^2</f>
        <v>0.18687505493087056</v>
      </c>
      <c r="I48" s="21">
        <f>'Hourly Loads p.u of Peak'!I47^2</f>
        <v>0.21876842855233222</v>
      </c>
      <c r="J48" s="21">
        <f>'Hourly Loads p.u of Peak'!J47^2</f>
        <v>0.24032692970540279</v>
      </c>
      <c r="K48" s="21">
        <f>'Hourly Loads p.u of Peak'!K47^2</f>
        <v>0.26961433986167621</v>
      </c>
      <c r="L48" s="21">
        <f>'Hourly Loads p.u of Peak'!L47^2</f>
        <v>0.29888419031335067</v>
      </c>
      <c r="M48" s="21">
        <f>'Hourly Loads p.u of Peak'!M47^2</f>
        <v>0.3273998795699003</v>
      </c>
      <c r="N48" s="21">
        <f>'Hourly Loads p.u of Peak'!N47^2</f>
        <v>0.34487635141554435</v>
      </c>
      <c r="O48" s="21">
        <f>'Hourly Loads p.u of Peak'!O47^2</f>
        <v>0.3477920045368989</v>
      </c>
      <c r="P48" s="21">
        <f>'Hourly Loads p.u of Peak'!P47^2</f>
        <v>0.37104737146398065</v>
      </c>
      <c r="Q48" s="21">
        <f>'Hourly Loads p.u of Peak'!Q47^2</f>
        <v>0.37772675802458361</v>
      </c>
      <c r="R48" s="21">
        <f>'Hourly Loads p.u of Peak'!R47^2</f>
        <v>0.37581963589807921</v>
      </c>
      <c r="S48" s="21">
        <f>'Hourly Loads p.u of Peak'!S47^2</f>
        <v>0.37094507706196778</v>
      </c>
      <c r="T48" s="21">
        <f>'Hourly Loads p.u of Peak'!T47^2</f>
        <v>0.37335272392762403</v>
      </c>
      <c r="U48" s="21">
        <f>'Hourly Loads p.u of Peak'!U47^2</f>
        <v>0.35395982036808638</v>
      </c>
      <c r="V48" s="21">
        <f>'Hourly Loads p.u of Peak'!V47^2</f>
        <v>0.32653558459856796</v>
      </c>
      <c r="W48" s="21">
        <f>'Hourly Loads p.u of Peak'!W47^2</f>
        <v>0.28307700628581572</v>
      </c>
      <c r="X48" s="21">
        <f>'Hourly Loads p.u of Peak'!X47^2</f>
        <v>0.24537541617275779</v>
      </c>
      <c r="Y48" s="21">
        <f>'Hourly Loads p.u of Peak'!Y47^2</f>
        <v>0.2023189094376146</v>
      </c>
    </row>
    <row r="49" spans="1:25" x14ac:dyDescent="0.25">
      <c r="A49" s="17">
        <v>42408</v>
      </c>
      <c r="B49" s="21">
        <f>'Hourly Loads p.u of Peak'!B48^2</f>
        <v>0.16651655976857324</v>
      </c>
      <c r="C49" s="21">
        <f>'Hourly Loads p.u of Peak'!C48^2</f>
        <v>0.14177689627334494</v>
      </c>
      <c r="D49" s="21">
        <f>'Hourly Loads p.u of Peak'!D48^2</f>
        <v>0.12796566415995872</v>
      </c>
      <c r="E49" s="21">
        <f>'Hourly Loads p.u of Peak'!E48^2</f>
        <v>0.12126691450375165</v>
      </c>
      <c r="F49" s="21">
        <f>'Hourly Loads p.u of Peak'!F48^2</f>
        <v>0.12077030857027411</v>
      </c>
      <c r="G49" s="21">
        <f>'Hourly Loads p.u of Peak'!G48^2</f>
        <v>0.12625917501204892</v>
      </c>
      <c r="H49" s="21">
        <f>'Hourly Loads p.u of Peak'!H48^2</f>
        <v>0.14209325653710086</v>
      </c>
      <c r="I49" s="21">
        <f>'Hourly Loads p.u of Peak'!I48^2</f>
        <v>0.16579774715256793</v>
      </c>
      <c r="J49" s="21">
        <f>'Hourly Loads p.u of Peak'!J48^2</f>
        <v>0.21462495878868862</v>
      </c>
      <c r="K49" s="21">
        <f>'Hourly Loads p.u of Peak'!K48^2</f>
        <v>0.27109885325982619</v>
      </c>
      <c r="L49" s="21">
        <f>'Hourly Loads p.u of Peak'!L48^2</f>
        <v>0.31752945520632625</v>
      </c>
      <c r="M49" s="21">
        <f>'Hourly Loads p.u of Peak'!M48^2</f>
        <v>0.34774248444234201</v>
      </c>
      <c r="N49" s="21">
        <f>'Hourly Loads p.u of Peak'!N48^2</f>
        <v>0.36864718143503267</v>
      </c>
      <c r="O49" s="21">
        <f>'Hourly Loads p.u of Peak'!O48^2</f>
        <v>0.37901808646661966</v>
      </c>
      <c r="P49" s="21">
        <f>'Hourly Loads p.u of Peak'!P48^2</f>
        <v>0.38566421165724313</v>
      </c>
      <c r="Q49" s="21">
        <f>'Hourly Loads p.u of Peak'!Q48^2</f>
        <v>0.38150361408616262</v>
      </c>
      <c r="R49" s="21">
        <f>'Hourly Loads p.u of Peak'!R48^2</f>
        <v>0.3722760043037629</v>
      </c>
      <c r="S49" s="21">
        <f>'Hourly Loads p.u of Peak'!S48^2</f>
        <v>0.35887273696068439</v>
      </c>
      <c r="T49" s="21">
        <f>'Hourly Loads p.u of Peak'!T48^2</f>
        <v>0.36727187103063547</v>
      </c>
      <c r="U49" s="21">
        <f>'Hourly Loads p.u of Peak'!U48^2</f>
        <v>0.35022280814179896</v>
      </c>
      <c r="V49" s="21">
        <f>'Hourly Loads p.u of Peak'!V48^2</f>
        <v>0.31606428198678799</v>
      </c>
      <c r="W49" s="21">
        <f>'Hourly Loads p.u of Peak'!W48^2</f>
        <v>0.27946969013288758</v>
      </c>
      <c r="X49" s="21">
        <f>'Hourly Loads p.u of Peak'!X48^2</f>
        <v>0.24189378209385437</v>
      </c>
      <c r="Y49" s="21">
        <f>'Hourly Loads p.u of Peak'!Y48^2</f>
        <v>0.20421185299729971</v>
      </c>
    </row>
    <row r="50" spans="1:25" x14ac:dyDescent="0.25">
      <c r="A50" s="17">
        <v>42409</v>
      </c>
      <c r="B50" s="21">
        <f>'Hourly Loads p.u of Peak'!B49^2</f>
        <v>0.16795884948992909</v>
      </c>
      <c r="C50" s="21">
        <f>'Hourly Loads p.u of Peak'!C49^2</f>
        <v>0.14355305484053424</v>
      </c>
      <c r="D50" s="21">
        <f>'Hourly Loads p.u of Peak'!D49^2</f>
        <v>0.12968360827830139</v>
      </c>
      <c r="E50" s="21">
        <f>'Hourly Loads p.u of Peak'!E49^2</f>
        <v>0.12273342572306815</v>
      </c>
      <c r="F50" s="21">
        <f>'Hourly Loads p.u of Peak'!F49^2</f>
        <v>0.12120843739091698</v>
      </c>
      <c r="G50" s="21">
        <f>'Hourly Loads p.u of Peak'!G49^2</f>
        <v>0.12587157992215847</v>
      </c>
      <c r="H50" s="21">
        <f>'Hourly Loads p.u of Peak'!H49^2</f>
        <v>0.13719818699292732</v>
      </c>
      <c r="I50" s="21">
        <f>'Hourly Loads p.u of Peak'!I49^2</f>
        <v>0.15556624794767104</v>
      </c>
      <c r="J50" s="21">
        <f>'Hourly Loads p.u of Peak'!J49^2</f>
        <v>0.19213888356015232</v>
      </c>
      <c r="K50" s="21">
        <f>'Hourly Loads p.u of Peak'!K49^2</f>
        <v>0.22889848833531162</v>
      </c>
      <c r="L50" s="21">
        <f>'Hourly Loads p.u of Peak'!L49^2</f>
        <v>0.25495096759707681</v>
      </c>
      <c r="M50" s="21">
        <f>'Hourly Loads p.u of Peak'!M49^2</f>
        <v>0.26896070317162413</v>
      </c>
      <c r="N50" s="21">
        <f>'Hourly Loads p.u of Peak'!N49^2</f>
        <v>0.28222876907466704</v>
      </c>
      <c r="O50" s="21">
        <f>'Hourly Loads p.u of Peak'!O49^2</f>
        <v>0.29040628525250661</v>
      </c>
      <c r="P50" s="21">
        <f>'Hourly Loads p.u of Peak'!P49^2</f>
        <v>0.29403774710103636</v>
      </c>
      <c r="Q50" s="21">
        <f>'Hourly Loads p.u of Peak'!Q49^2</f>
        <v>0.29099486236441208</v>
      </c>
      <c r="R50" s="21">
        <f>'Hourly Loads p.u of Peak'!R49^2</f>
        <v>0.2837922984992427</v>
      </c>
      <c r="S50" s="21">
        <f>'Hourly Loads p.u of Peak'!S49^2</f>
        <v>0.28160456661688926</v>
      </c>
      <c r="T50" s="21">
        <f>'Hourly Loads p.u of Peak'!T49^2</f>
        <v>0.30808969753815019</v>
      </c>
      <c r="U50" s="21">
        <f>'Hourly Loads p.u of Peak'!U49^2</f>
        <v>0.31220499702978421</v>
      </c>
      <c r="V50" s="21">
        <f>'Hourly Loads p.u of Peak'!V49^2</f>
        <v>0.28231799726540746</v>
      </c>
      <c r="W50" s="21">
        <f>'Hourly Loads p.u of Peak'!W49^2</f>
        <v>0.24462725746675615</v>
      </c>
      <c r="X50" s="21">
        <f>'Hourly Loads p.u of Peak'!X49^2</f>
        <v>0.20714422494592188</v>
      </c>
      <c r="Y50" s="21">
        <f>'Hourly Loads p.u of Peak'!Y49^2</f>
        <v>0.1643307440993409</v>
      </c>
    </row>
    <row r="51" spans="1:25" x14ac:dyDescent="0.25">
      <c r="A51" s="17">
        <v>42410</v>
      </c>
      <c r="B51" s="21">
        <f>'Hourly Loads p.u of Peak'!B50^2</f>
        <v>0.13260288052158548</v>
      </c>
      <c r="C51" s="21">
        <f>'Hourly Loads p.u of Peak'!C50^2</f>
        <v>0.11617491395665436</v>
      </c>
      <c r="D51" s="21">
        <f>'Hourly Loads p.u of Peak'!D50^2</f>
        <v>0.10968520957804249</v>
      </c>
      <c r="E51" s="21">
        <f>'Hourly Loads p.u of Peak'!E50^2</f>
        <v>0.1086586288075287</v>
      </c>
      <c r="F51" s="21">
        <f>'Hourly Loads p.u of Peak'!F50^2</f>
        <v>0.11389647133044671</v>
      </c>
      <c r="G51" s="21">
        <f>'Hourly Loads p.u of Peak'!G50^2</f>
        <v>0.13704271282898017</v>
      </c>
      <c r="H51" s="21">
        <f>'Hourly Loads p.u of Peak'!H50^2</f>
        <v>0.18880393409724611</v>
      </c>
      <c r="I51" s="21">
        <f>'Hourly Loads p.u of Peak'!I50^2</f>
        <v>0.22263442642521913</v>
      </c>
      <c r="J51" s="21">
        <f>'Hourly Loads p.u of Peak'!J50^2</f>
        <v>0.23798619693141959</v>
      </c>
      <c r="K51" s="21">
        <f>'Hourly Loads p.u of Peak'!K50^2</f>
        <v>0.25779967842122925</v>
      </c>
      <c r="L51" s="21">
        <f>'Hourly Loads p.u of Peak'!L50^2</f>
        <v>0.28062507321406299</v>
      </c>
      <c r="M51" s="21">
        <f>'Hourly Loads p.u of Peak'!M50^2</f>
        <v>0.29599898153477494</v>
      </c>
      <c r="N51" s="21">
        <f>'Hourly Loads p.u of Peak'!N50^2</f>
        <v>0.31061175836902744</v>
      </c>
      <c r="O51" s="21">
        <f>'Hourly Loads p.u of Peak'!O50^2</f>
        <v>0.32223124460072572</v>
      </c>
      <c r="P51" s="21">
        <f>'Hourly Loads p.u of Peak'!P50^2</f>
        <v>0.32711165432124273</v>
      </c>
      <c r="Q51" s="21">
        <f>'Hourly Loads p.u of Peak'!Q50^2</f>
        <v>0.33222231987710321</v>
      </c>
      <c r="R51" s="21">
        <f>'Hourly Loads p.u of Peak'!R50^2</f>
        <v>0.33314256932927738</v>
      </c>
      <c r="S51" s="21">
        <f>'Hourly Loads p.u of Peak'!S50^2</f>
        <v>0.32946920816753611</v>
      </c>
      <c r="T51" s="21">
        <f>'Hourly Loads p.u of Peak'!T50^2</f>
        <v>0.35606120983787704</v>
      </c>
      <c r="U51" s="21">
        <f>'Hourly Loads p.u of Peak'!U50^2</f>
        <v>0.36280721785779063</v>
      </c>
      <c r="V51" s="21">
        <f>'Hourly Loads p.u of Peak'!V50^2</f>
        <v>0.3277843773401462</v>
      </c>
      <c r="W51" s="21">
        <f>'Hourly Loads p.u of Peak'!W50^2</f>
        <v>0.28093654510708777</v>
      </c>
      <c r="X51" s="21">
        <f>'Hourly Loads p.u of Peak'!X50^2</f>
        <v>0.23018590149736437</v>
      </c>
      <c r="Y51" s="21">
        <f>'Hourly Loads p.u of Peak'!Y50^2</f>
        <v>0.18071921410955535</v>
      </c>
    </row>
    <row r="52" spans="1:25" x14ac:dyDescent="0.25">
      <c r="A52" s="17">
        <v>42411</v>
      </c>
      <c r="B52" s="21">
        <f>'Hourly Loads p.u of Peak'!B51^2</f>
        <v>0.14537228501323085</v>
      </c>
      <c r="C52" s="21">
        <f>'Hourly Loads p.u of Peak'!C51^2</f>
        <v>0.12524672344867885</v>
      </c>
      <c r="D52" s="21">
        <f>'Hourly Loads p.u of Peak'!D51^2</f>
        <v>0.1160318502254323</v>
      </c>
      <c r="E52" s="21">
        <f>'Hourly Loads p.u of Peak'!E51^2</f>
        <v>0.11307610823325386</v>
      </c>
      <c r="F52" s="21">
        <f>'Hourly Loads p.u of Peak'!F51^2</f>
        <v>0.11692026621252842</v>
      </c>
      <c r="G52" s="21">
        <f>'Hourly Loads p.u of Peak'!G51^2</f>
        <v>0.13894551950955969</v>
      </c>
      <c r="H52" s="21">
        <f>'Hourly Loads p.u of Peak'!H51^2</f>
        <v>0.19099952298224945</v>
      </c>
      <c r="I52" s="21">
        <f>'Hourly Loads p.u of Peak'!I51^2</f>
        <v>0.22477913958743184</v>
      </c>
      <c r="J52" s="21">
        <f>'Hourly Loads p.u of Peak'!J51^2</f>
        <v>0.24296877236622369</v>
      </c>
      <c r="K52" s="21">
        <f>'Hourly Loads p.u of Peak'!K51^2</f>
        <v>0.26839485971602867</v>
      </c>
      <c r="L52" s="21">
        <f>'Hourly Loads p.u of Peak'!L51^2</f>
        <v>0.29230998922147489</v>
      </c>
      <c r="M52" s="21">
        <f>'Hourly Loads p.u of Peak'!M51^2</f>
        <v>0.3151679472974474</v>
      </c>
      <c r="N52" s="21">
        <f>'Hourly Loads p.u of Peak'!N51^2</f>
        <v>0.33503548997197019</v>
      </c>
      <c r="O52" s="21">
        <f>'Hourly Loads p.u of Peak'!O51^2</f>
        <v>0.35306112875423529</v>
      </c>
      <c r="P52" s="21">
        <f>'Hourly Loads p.u of Peak'!P51^2</f>
        <v>0.36417415122009839</v>
      </c>
      <c r="Q52" s="21">
        <f>'Hourly Loads p.u of Peak'!Q51^2</f>
        <v>0.37581963589807921</v>
      </c>
      <c r="R52" s="21">
        <f>'Hourly Loads p.u of Peak'!R51^2</f>
        <v>0.3792249035074301</v>
      </c>
      <c r="S52" s="21">
        <f>'Hourly Loads p.u of Peak'!S51^2</f>
        <v>0.37258347982590878</v>
      </c>
      <c r="T52" s="21">
        <f>'Hourly Loads p.u of Peak'!T51^2</f>
        <v>0.39289427591311021</v>
      </c>
      <c r="U52" s="21">
        <f>'Hourly Loads p.u of Peak'!U51^2</f>
        <v>0.39547762559548633</v>
      </c>
      <c r="V52" s="21">
        <f>'Hourly Loads p.u of Peak'!V51^2</f>
        <v>0.36280721785779063</v>
      </c>
      <c r="W52" s="21">
        <f>'Hourly Loads p.u of Peak'!W51^2</f>
        <v>0.30363141881484129</v>
      </c>
      <c r="X52" s="21">
        <f>'Hourly Loads p.u of Peak'!X51^2</f>
        <v>0.2466248858470301</v>
      </c>
      <c r="Y52" s="21">
        <f>'Hourly Loads p.u of Peak'!Y51^2</f>
        <v>0.19188131243289477</v>
      </c>
    </row>
    <row r="53" spans="1:25" x14ac:dyDescent="0.25">
      <c r="A53" s="17">
        <v>42412</v>
      </c>
      <c r="B53" s="21">
        <f>'Hourly Loads p.u of Peak'!B52^2</f>
        <v>0.14998673598732754</v>
      </c>
      <c r="C53" s="21">
        <f>'Hourly Loads p.u of Peak'!C52^2</f>
        <v>0.12895886721268604</v>
      </c>
      <c r="D53" s="21">
        <f>'Hourly Loads p.u of Peak'!D52^2</f>
        <v>0.11686284680702827</v>
      </c>
      <c r="E53" s="21">
        <f>'Hourly Loads p.u of Peak'!E52^2</f>
        <v>0.1119775363758613</v>
      </c>
      <c r="F53" s="21">
        <f>'Hourly Loads p.u of Peak'!F52^2</f>
        <v>0.11454921249495548</v>
      </c>
      <c r="G53" s="21">
        <f>'Hourly Loads p.u of Peak'!G52^2</f>
        <v>0.13373669166167323</v>
      </c>
      <c r="H53" s="21">
        <f>'Hourly Loads p.u of Peak'!H52^2</f>
        <v>0.1816843350325511</v>
      </c>
      <c r="I53" s="21">
        <f>'Hourly Loads p.u of Peak'!I52^2</f>
        <v>0.21109943161824801</v>
      </c>
      <c r="J53" s="21">
        <f>'Hourly Loads p.u of Peak'!J52^2</f>
        <v>0.23533091962460467</v>
      </c>
      <c r="K53" s="21">
        <f>'Hourly Loads p.u of Peak'!K52^2</f>
        <v>0.26822087391088184</v>
      </c>
      <c r="L53" s="21">
        <f>'Hourly Loads p.u of Peak'!L52^2</f>
        <v>0.2986088056317342</v>
      </c>
      <c r="M53" s="21">
        <f>'Hourly Loads p.u of Peak'!M52^2</f>
        <v>0.32428419988882307</v>
      </c>
      <c r="N53" s="21">
        <f>'Hourly Loads p.u of Peak'!N52^2</f>
        <v>0.34403852557025849</v>
      </c>
      <c r="O53" s="21">
        <f>'Hourly Loads p.u of Peak'!O52^2</f>
        <v>0.36058512987836644</v>
      </c>
      <c r="P53" s="21">
        <f>'Hourly Loads p.u of Peak'!P52^2</f>
        <v>0.36488394335538582</v>
      </c>
      <c r="Q53" s="21">
        <f>'Hourly Loads p.u of Peak'!Q52^2</f>
        <v>0.35821907559079458</v>
      </c>
      <c r="R53" s="21">
        <f>'Hourly Loads p.u of Peak'!R52^2</f>
        <v>0.34932887621095343</v>
      </c>
      <c r="S53" s="21">
        <f>'Hourly Loads p.u of Peak'!S52^2</f>
        <v>0.35096862402605467</v>
      </c>
      <c r="T53" s="21">
        <f>'Hourly Loads p.u of Peak'!T52^2</f>
        <v>0.38415338778914682</v>
      </c>
      <c r="U53" s="21">
        <f>'Hourly Loads p.u of Peak'!U52^2</f>
        <v>0.37576815904495359</v>
      </c>
      <c r="V53" s="21">
        <f>'Hourly Loads p.u of Peak'!V52^2</f>
        <v>0.34123678047744982</v>
      </c>
      <c r="W53" s="21">
        <f>'Hourly Loads p.u of Peak'!W52^2</f>
        <v>0.29299139072905822</v>
      </c>
      <c r="X53" s="21">
        <f>'Hourly Loads p.u of Peak'!X52^2</f>
        <v>0.23163855675059861</v>
      </c>
      <c r="Y53" s="21">
        <f>'Hourly Loads p.u of Peak'!Y52^2</f>
        <v>0.17670789253744162</v>
      </c>
    </row>
    <row r="54" spans="1:25" x14ac:dyDescent="0.25">
      <c r="A54" s="17">
        <v>42413</v>
      </c>
      <c r="B54" s="21">
        <f>'Hourly Loads p.u of Peak'!B53^2</f>
        <v>0.14142930720053729</v>
      </c>
      <c r="C54" s="21">
        <f>'Hourly Loads p.u of Peak'!C53^2</f>
        <v>0.12114997438084681</v>
      </c>
      <c r="D54" s="21">
        <f>'Hourly Loads p.u of Peak'!D53^2</f>
        <v>0.11223057699003595</v>
      </c>
      <c r="E54" s="21">
        <f>'Hourly Loads p.u of Peak'!E53^2</f>
        <v>0.10885247659357235</v>
      </c>
      <c r="F54" s="21">
        <f>'Hourly Loads p.u of Peak'!F53^2</f>
        <v>0.11276571167601911</v>
      </c>
      <c r="G54" s="21">
        <f>'Hourly Loads p.u of Peak'!G53^2</f>
        <v>0.13370598465490646</v>
      </c>
      <c r="H54" s="21">
        <f>'Hourly Loads p.u of Peak'!H53^2</f>
        <v>0.18398229588477183</v>
      </c>
      <c r="I54" s="21">
        <f>'Hourly Loads p.u of Peak'!I53^2</f>
        <v>0.21896485361858098</v>
      </c>
      <c r="J54" s="21">
        <f>'Hourly Loads p.u of Peak'!J53^2</f>
        <v>0.23856005252007403</v>
      </c>
      <c r="K54" s="21">
        <f>'Hourly Loads p.u of Peak'!K53^2</f>
        <v>0.25148602413991217</v>
      </c>
      <c r="L54" s="21">
        <f>'Hourly Loads p.u of Peak'!L53^2</f>
        <v>0.26332908149659973</v>
      </c>
      <c r="M54" s="21">
        <f>'Hourly Loads p.u of Peak'!M53^2</f>
        <v>0.26756892955256512</v>
      </c>
      <c r="N54" s="21">
        <f>'Hourly Loads p.u of Peak'!N53^2</f>
        <v>0.26991964179524958</v>
      </c>
      <c r="O54" s="21">
        <f>'Hourly Loads p.u of Peak'!O53^2</f>
        <v>0.26922206265398479</v>
      </c>
      <c r="P54" s="21">
        <f>'Hourly Loads p.u of Peak'!P53^2</f>
        <v>0.26683101826778943</v>
      </c>
      <c r="Q54" s="21">
        <f>'Hourly Loads p.u of Peak'!Q53^2</f>
        <v>0.26311367058369634</v>
      </c>
      <c r="R54" s="21">
        <f>'Hourly Loads p.u of Peak'!R53^2</f>
        <v>0.25942239891109031</v>
      </c>
      <c r="S54" s="21">
        <f>'Hourly Loads p.u of Peak'!S53^2</f>
        <v>0.25950794628030655</v>
      </c>
      <c r="T54" s="21">
        <f>'Hourly Loads p.u of Peak'!T53^2</f>
        <v>0.29054205785450277</v>
      </c>
      <c r="U54" s="21">
        <f>'Hourly Loads p.u of Peak'!U53^2</f>
        <v>0.30303019152321492</v>
      </c>
      <c r="V54" s="21">
        <f>'Hourly Loads p.u of Peak'!V53^2</f>
        <v>0.28406076577489137</v>
      </c>
      <c r="W54" s="21">
        <f>'Hourly Loads p.u of Peak'!W53^2</f>
        <v>0.25275093634126844</v>
      </c>
      <c r="X54" s="21">
        <f>'Hourly Loads p.u of Peak'!X53^2</f>
        <v>0.21361468610242765</v>
      </c>
      <c r="Y54" s="21">
        <f>'Hourly Loads p.u of Peak'!Y53^2</f>
        <v>0.17288122198609782</v>
      </c>
    </row>
    <row r="55" spans="1:25" x14ac:dyDescent="0.25">
      <c r="A55" s="17">
        <v>42414</v>
      </c>
      <c r="B55" s="21">
        <f>'Hourly Loads p.u of Peak'!B54^2</f>
        <v>0.14380769435562957</v>
      </c>
      <c r="C55" s="21">
        <f>'Hourly Loads p.u of Peak'!C54^2</f>
        <v>0.13041038014199899</v>
      </c>
      <c r="D55" s="21">
        <f>'Hourly Loads p.u of Peak'!D54^2</f>
        <v>0.12605039592413297</v>
      </c>
      <c r="E55" s="21">
        <f>'Hourly Loads p.u of Peak'!E54^2</f>
        <v>0.12751547747570227</v>
      </c>
      <c r="F55" s="21">
        <f>'Hourly Loads p.u of Peak'!F54^2</f>
        <v>0.13710489191748568</v>
      </c>
      <c r="G55" s="21">
        <f>'Hourly Loads p.u of Peak'!G54^2</f>
        <v>0.17023787032947962</v>
      </c>
      <c r="H55" s="21">
        <f>'Hourly Loads p.u of Peak'!H54^2</f>
        <v>0.24363148947374261</v>
      </c>
      <c r="I55" s="21">
        <f>'Hourly Loads p.u of Peak'!I54^2</f>
        <v>0.29709645866507617</v>
      </c>
      <c r="J55" s="21">
        <f>'Hourly Loads p.u of Peak'!J54^2</f>
        <v>0.29599898153477494</v>
      </c>
      <c r="K55" s="21">
        <f>'Hourly Loads p.u of Peak'!K54^2</f>
        <v>0.28227338140719177</v>
      </c>
      <c r="L55" s="21">
        <f>'Hourly Loads p.u of Peak'!L54^2</f>
        <v>0.27140499430788501</v>
      </c>
      <c r="M55" s="21">
        <f>'Hourly Loads p.u of Peak'!M54^2</f>
        <v>0.25359597398773026</v>
      </c>
      <c r="N55" s="21">
        <f>'Hourly Loads p.u of Peak'!N54^2</f>
        <v>0.23983319192164743</v>
      </c>
      <c r="O55" s="21">
        <f>'Hourly Loads p.u of Peak'!O54^2</f>
        <v>0.23062928359776869</v>
      </c>
      <c r="P55" s="21">
        <f>'Hourly Loads p.u of Peak'!P54^2</f>
        <v>0.22489859176525623</v>
      </c>
      <c r="Q55" s="21">
        <f>'Hourly Loads p.u of Peak'!Q54^2</f>
        <v>0.22469952243067115</v>
      </c>
      <c r="R55" s="21">
        <f>'Hourly Loads p.u of Peak'!R54^2</f>
        <v>0.22454033042544322</v>
      </c>
      <c r="S55" s="21">
        <f>'Hourly Loads p.u of Peak'!S54^2</f>
        <v>0.22877797845015271</v>
      </c>
      <c r="T55" s="21">
        <f>'Hourly Loads p.u of Peak'!T54^2</f>
        <v>0.25826888973474266</v>
      </c>
      <c r="U55" s="21">
        <f>'Hourly Loads p.u of Peak'!U54^2</f>
        <v>0.2642347698444687</v>
      </c>
      <c r="V55" s="21">
        <f>'Hourly Loads p.u of Peak'!V54^2</f>
        <v>0.24570829782507897</v>
      </c>
      <c r="W55" s="21">
        <f>'Hourly Loads p.u of Peak'!W54^2</f>
        <v>0.22164498528491158</v>
      </c>
      <c r="X55" s="21">
        <f>'Hourly Loads p.u of Peak'!X54^2</f>
        <v>0.19602318153277201</v>
      </c>
      <c r="Y55" s="21">
        <f>'Hourly Loads p.u of Peak'!Y54^2</f>
        <v>0.16747739521401861</v>
      </c>
    </row>
    <row r="56" spans="1:25" x14ac:dyDescent="0.25">
      <c r="A56" s="17">
        <v>42415</v>
      </c>
      <c r="B56" s="21">
        <f>'Hourly Loads p.u of Peak'!B55^2</f>
        <v>0.14450911650020978</v>
      </c>
      <c r="C56" s="21">
        <f>'Hourly Loads p.u of Peak'!C55^2</f>
        <v>0.13077452762312863</v>
      </c>
      <c r="D56" s="21">
        <f>'Hourly Loads p.u of Peak'!D55^2</f>
        <v>0.12376522804212337</v>
      </c>
      <c r="E56" s="21">
        <f>'Hourly Loads p.u of Peak'!E55^2</f>
        <v>0.12123767418448876</v>
      </c>
      <c r="F56" s="21">
        <f>'Hourly Loads p.u of Peak'!F55^2</f>
        <v>0.12232191410749853</v>
      </c>
      <c r="G56" s="21">
        <f>'Hourly Loads p.u of Peak'!G55^2</f>
        <v>0.13098718144558008</v>
      </c>
      <c r="H56" s="21">
        <f>'Hourly Loads p.u of Peak'!H55^2</f>
        <v>0.14878587325361328</v>
      </c>
      <c r="I56" s="21">
        <f>'Hourly Loads p.u of Peak'!I55^2</f>
        <v>0.17579130451549049</v>
      </c>
      <c r="J56" s="21">
        <f>'Hourly Loads p.u of Peak'!J55^2</f>
        <v>0.20760310069593146</v>
      </c>
      <c r="K56" s="21">
        <f>'Hourly Loads p.u of Peak'!K55^2</f>
        <v>0.22930041712243046</v>
      </c>
      <c r="L56" s="21">
        <f>'Hourly Loads p.u of Peak'!L55^2</f>
        <v>0.24205901008227135</v>
      </c>
      <c r="M56" s="21">
        <f>'Hourly Loads p.u of Peak'!M55^2</f>
        <v>0.24338286478768956</v>
      </c>
      <c r="N56" s="21">
        <f>'Hourly Loads p.u of Peak'!N55^2</f>
        <v>0.2374539497864597</v>
      </c>
      <c r="O56" s="21">
        <f>'Hourly Loads p.u of Peak'!O55^2</f>
        <v>0.23151732762445221</v>
      </c>
      <c r="P56" s="21">
        <f>'Hourly Loads p.u of Peak'!P55^2</f>
        <v>0.2263344929343116</v>
      </c>
      <c r="Q56" s="21">
        <f>'Hourly Loads p.u of Peak'!Q55^2</f>
        <v>0.22442097344127895</v>
      </c>
      <c r="R56" s="21">
        <f>'Hourly Loads p.u of Peak'!R55^2</f>
        <v>0.22334818848870214</v>
      </c>
      <c r="S56" s="21">
        <f>'Hourly Loads p.u of Peak'!S55^2</f>
        <v>0.22621465998184678</v>
      </c>
      <c r="T56" s="21">
        <f>'Hourly Loads p.u of Peak'!T55^2</f>
        <v>0.24892382155284412</v>
      </c>
      <c r="U56" s="21">
        <f>'Hourly Loads p.u of Peak'!U55^2</f>
        <v>0.25440006602042703</v>
      </c>
      <c r="V56" s="21">
        <f>'Hourly Loads p.u of Peak'!V55^2</f>
        <v>0.23700405220887466</v>
      </c>
      <c r="W56" s="21">
        <f>'Hourly Loads p.u of Peak'!W55^2</f>
        <v>0.2148973624984673</v>
      </c>
      <c r="X56" s="21">
        <f>'Hourly Loads p.u of Peak'!X55^2</f>
        <v>0.19044943584024726</v>
      </c>
      <c r="Y56" s="21">
        <f>'Hourly Loads p.u of Peak'!Y55^2</f>
        <v>0.16097800752475919</v>
      </c>
    </row>
    <row r="57" spans="1:25" x14ac:dyDescent="0.25">
      <c r="A57" s="17">
        <v>42416</v>
      </c>
      <c r="B57" s="21">
        <f>'Hourly Loads p.u of Peak'!B56^2</f>
        <v>0.13803927057680351</v>
      </c>
      <c r="C57" s="21">
        <f>'Hourly Loads p.u of Peak'!C56^2</f>
        <v>0.12581200279369589</v>
      </c>
      <c r="D57" s="21">
        <f>'Hourly Loads p.u of Peak'!D56^2</f>
        <v>0.12423834758423782</v>
      </c>
      <c r="E57" s="21">
        <f>'Hourly Loads p.u of Peak'!E56^2</f>
        <v>0.12566312167213395</v>
      </c>
      <c r="F57" s="21">
        <f>'Hourly Loads p.u of Peak'!F56^2</f>
        <v>0.12856714706419092</v>
      </c>
      <c r="G57" s="21">
        <f>'Hourly Loads p.u of Peak'!G56^2</f>
        <v>0.14161884835488384</v>
      </c>
      <c r="H57" s="21">
        <f>'Hourly Loads p.u of Peak'!H56^2</f>
        <v>0.16613984496146386</v>
      </c>
      <c r="I57" s="21">
        <f>'Hourly Loads p.u of Peak'!I56^2</f>
        <v>0.20247002055880681</v>
      </c>
      <c r="J57" s="21">
        <f>'Hourly Loads p.u of Peak'!J56^2</f>
        <v>0.23439492796160166</v>
      </c>
      <c r="K57" s="21">
        <f>'Hourly Loads p.u of Peak'!K56^2</f>
        <v>0.24412911962048905</v>
      </c>
      <c r="L57" s="21">
        <f>'Hourly Loads p.u of Peak'!L56^2</f>
        <v>0.2394632217616412</v>
      </c>
      <c r="M57" s="21">
        <f>'Hourly Loads p.u of Peak'!M56^2</f>
        <v>0.22877797845015271</v>
      </c>
      <c r="N57" s="21">
        <f>'Hourly Loads p.u of Peak'!N56^2</f>
        <v>0.22283257908011428</v>
      </c>
      <c r="O57" s="21">
        <f>'Hourly Loads p.u of Peak'!O56^2</f>
        <v>0.21853283482064048</v>
      </c>
      <c r="P57" s="21">
        <f>'Hourly Loads p.u of Peak'!P56^2</f>
        <v>0.21657448969077073</v>
      </c>
      <c r="Q57" s="21">
        <f>'Hourly Loads p.u of Peak'!Q56^2</f>
        <v>0.2172784785384827</v>
      </c>
      <c r="R57" s="21">
        <f>'Hourly Loads p.u of Peak'!R56^2</f>
        <v>0.21967271367513727</v>
      </c>
      <c r="S57" s="21">
        <f>'Hourly Loads p.u of Peak'!S56^2</f>
        <v>0.22418235466661049</v>
      </c>
      <c r="T57" s="21">
        <f>'Hourly Loads p.u of Peak'!T56^2</f>
        <v>0.2500143037119732</v>
      </c>
      <c r="U57" s="21">
        <f>'Hourly Loads p.u of Peak'!U56^2</f>
        <v>0.25933686564463854</v>
      </c>
      <c r="V57" s="21">
        <f>'Hourly Loads p.u of Peak'!V56^2</f>
        <v>0.23888828026012332</v>
      </c>
      <c r="W57" s="21">
        <f>'Hourly Loads p.u of Peak'!W56^2</f>
        <v>0.21268424211439427</v>
      </c>
      <c r="X57" s="21">
        <f>'Hourly Loads p.u of Peak'!X56^2</f>
        <v>0.18654849307987323</v>
      </c>
      <c r="Y57" s="21">
        <f>'Hourly Loads p.u of Peak'!Y56^2</f>
        <v>0.15427723588469758</v>
      </c>
    </row>
    <row r="58" spans="1:25" x14ac:dyDescent="0.25">
      <c r="A58" s="17">
        <v>42417</v>
      </c>
      <c r="B58" s="21">
        <f>'Hourly Loads p.u of Peak'!B57^2</f>
        <v>0.13080489616354835</v>
      </c>
      <c r="C58" s="21">
        <f>'Hourly Loads p.u of Peak'!C57^2</f>
        <v>0.11890987188267003</v>
      </c>
      <c r="D58" s="21">
        <f>'Hourly Loads p.u of Peak'!D57^2</f>
        <v>0.11511832955475126</v>
      </c>
      <c r="E58" s="21">
        <f>'Hourly Loads p.u of Peak'!E57^2</f>
        <v>0.11631806583015429</v>
      </c>
      <c r="F58" s="21">
        <f>'Hourly Loads p.u of Peak'!F57^2</f>
        <v>0.12391298094252844</v>
      </c>
      <c r="G58" s="21">
        <f>'Hourly Loads p.u of Peak'!G57^2</f>
        <v>0.14594915859347979</v>
      </c>
      <c r="H58" s="21">
        <f>'Hourly Loads p.u of Peak'!H57^2</f>
        <v>0.18625845562598248</v>
      </c>
      <c r="I58" s="21">
        <f>'Hourly Loads p.u of Peak'!I57^2</f>
        <v>0.22713419019303344</v>
      </c>
      <c r="J58" s="21">
        <f>'Hourly Loads p.u of Peak'!J57^2</f>
        <v>0.25152813675743618</v>
      </c>
      <c r="K58" s="21">
        <f>'Hourly Loads p.u of Peak'!K57^2</f>
        <v>0.26117893877006976</v>
      </c>
      <c r="L58" s="21">
        <f>'Hourly Loads p.u of Peak'!L57^2</f>
        <v>0.26557458006502815</v>
      </c>
      <c r="M58" s="21">
        <f>'Hourly Loads p.u of Peak'!M57^2</f>
        <v>0.26661417944998433</v>
      </c>
      <c r="N58" s="21">
        <f>'Hourly Loads p.u of Peak'!N57^2</f>
        <v>0.26822087391088184</v>
      </c>
      <c r="O58" s="21">
        <f>'Hourly Loads p.u of Peak'!O57^2</f>
        <v>0.27118630450224457</v>
      </c>
      <c r="P58" s="21">
        <f>'Hourly Loads p.u of Peak'!P57^2</f>
        <v>0.2742999604366218</v>
      </c>
      <c r="Q58" s="21">
        <f>'Hourly Loads p.u of Peak'!Q57^2</f>
        <v>0.2788485479749977</v>
      </c>
      <c r="R58" s="21">
        <f>'Hourly Loads p.u of Peak'!R57^2</f>
        <v>0.2812481897589772</v>
      </c>
      <c r="S58" s="21">
        <f>'Hourly Loads p.u of Peak'!S57^2</f>
        <v>0.28258576645421535</v>
      </c>
      <c r="T58" s="21">
        <f>'Hourly Loads p.u of Peak'!T57^2</f>
        <v>0.30529946558967785</v>
      </c>
      <c r="U58" s="21">
        <f>'Hourly Loads p.u of Peak'!U57^2</f>
        <v>0.31300314474726099</v>
      </c>
      <c r="V58" s="21">
        <f>'Hourly Loads p.u of Peak'!V57^2</f>
        <v>0.28263040699226888</v>
      </c>
      <c r="W58" s="21">
        <f>'Hourly Loads p.u of Peak'!W57^2</f>
        <v>0.24259639063349475</v>
      </c>
      <c r="X58" s="21">
        <f>'Hourly Loads p.u of Peak'!X57^2</f>
        <v>0.1972519888942644</v>
      </c>
      <c r="Y58" s="21">
        <f>'Hourly Loads p.u of Peak'!Y57^2</f>
        <v>0.15702695587941207</v>
      </c>
    </row>
    <row r="59" spans="1:25" x14ac:dyDescent="0.25">
      <c r="A59" s="17">
        <v>42418</v>
      </c>
      <c r="B59" s="21">
        <f>'Hourly Loads p.u of Peak'!B58^2</f>
        <v>0.12590137377492644</v>
      </c>
      <c r="C59" s="21">
        <f>'Hourly Loads p.u of Peak'!C58^2</f>
        <v>0.10946283718803232</v>
      </c>
      <c r="D59" s="21">
        <f>'Hourly Loads p.u of Peak'!D58^2</f>
        <v>0.1039768618129718</v>
      </c>
      <c r="E59" s="21">
        <f>'Hourly Loads p.u of Peak'!E58^2</f>
        <v>0.10257360854364207</v>
      </c>
      <c r="F59" s="21">
        <f>'Hourly Loads p.u of Peak'!F58^2</f>
        <v>0.10821619688087988</v>
      </c>
      <c r="G59" s="21">
        <f>'Hourly Loads p.u of Peak'!G58^2</f>
        <v>0.13077452762312863</v>
      </c>
      <c r="H59" s="21">
        <f>'Hourly Loads p.u of Peak'!H58^2</f>
        <v>0.18293924308536841</v>
      </c>
      <c r="I59" s="21">
        <f>'Hourly Loads p.u of Peak'!I58^2</f>
        <v>0.21971207272790044</v>
      </c>
      <c r="J59" s="21">
        <f>'Hourly Loads p.u of Peak'!J58^2</f>
        <v>0.23459824575398039</v>
      </c>
      <c r="K59" s="21">
        <f>'Hourly Loads p.u of Peak'!K58^2</f>
        <v>0.24959460544163434</v>
      </c>
      <c r="L59" s="21">
        <f>'Hourly Loads p.u of Peak'!L58^2</f>
        <v>0.26397584308897737</v>
      </c>
      <c r="M59" s="21">
        <f>'Hourly Loads p.u of Peak'!M58^2</f>
        <v>0.27606195982829285</v>
      </c>
      <c r="N59" s="21">
        <f>'Hourly Loads p.u of Peak'!N58^2</f>
        <v>0.28679738782711334</v>
      </c>
      <c r="O59" s="21">
        <f>'Hourly Loads p.u of Peak'!O58^2</f>
        <v>0.29842528635781229</v>
      </c>
      <c r="P59" s="21">
        <f>'Hourly Loads p.u of Peak'!P58^2</f>
        <v>0.30948957319539161</v>
      </c>
      <c r="Q59" s="21">
        <f>'Hourly Loads p.u of Peak'!Q58^2</f>
        <v>0.32018480831550017</v>
      </c>
      <c r="R59" s="21">
        <f>'Hourly Loads p.u of Peak'!R58^2</f>
        <v>0.32404514921699296</v>
      </c>
      <c r="S59" s="21">
        <f>'Hourly Loads p.u of Peak'!S58^2</f>
        <v>0.31819225693043196</v>
      </c>
      <c r="T59" s="21">
        <f>'Hourly Loads p.u of Peak'!T58^2</f>
        <v>0.33391850342988366</v>
      </c>
      <c r="U59" s="21">
        <f>'Hourly Loads p.u of Peak'!U58^2</f>
        <v>0.34167839973229674</v>
      </c>
      <c r="V59" s="21">
        <f>'Hourly Loads p.u of Peak'!V58^2</f>
        <v>0.30813630893753702</v>
      </c>
      <c r="W59" s="21">
        <f>'Hourly Loads p.u of Peak'!W58^2</f>
        <v>0.25993589466785466</v>
      </c>
      <c r="X59" s="21">
        <f>'Hourly Loads p.u of Peak'!X58^2</f>
        <v>0.21334309682729655</v>
      </c>
      <c r="Y59" s="21">
        <f>'Hourly Loads p.u of Peak'!Y58^2</f>
        <v>0.16473948452169407</v>
      </c>
    </row>
    <row r="60" spans="1:25" x14ac:dyDescent="0.25">
      <c r="A60" s="17">
        <v>42419</v>
      </c>
      <c r="B60" s="21">
        <f>'Hourly Loads p.u of Peak'!B59^2</f>
        <v>0.13086564382146113</v>
      </c>
      <c r="C60" s="21">
        <f>'Hourly Loads p.u of Peak'!C59^2</f>
        <v>0.11239942938891924</v>
      </c>
      <c r="D60" s="21">
        <f>'Hourly Loads p.u of Peak'!D59^2</f>
        <v>0.1045191131064707</v>
      </c>
      <c r="E60" s="21">
        <f>'Hourly Loads p.u of Peak'!E59^2</f>
        <v>0.1013936866523058</v>
      </c>
      <c r="F60" s="21">
        <f>'Hourly Loads p.u of Peak'!F59^2</f>
        <v>0.10514444554825089</v>
      </c>
      <c r="G60" s="21">
        <f>'Hourly Loads p.u of Peak'!G59^2</f>
        <v>0.1253358934655158</v>
      </c>
      <c r="H60" s="21">
        <f>'Hourly Loads p.u of Peak'!H59^2</f>
        <v>0.17351026169208547</v>
      </c>
      <c r="I60" s="21">
        <f>'Hourly Loads p.u of Peak'!I59^2</f>
        <v>0.20455351890903403</v>
      </c>
      <c r="J60" s="21">
        <f>'Hourly Loads p.u of Peak'!J59^2</f>
        <v>0.22410284328058325</v>
      </c>
      <c r="K60" s="21">
        <f>'Hourly Loads p.u of Peak'!K59^2</f>
        <v>0.24745962847543587</v>
      </c>
      <c r="L60" s="21">
        <f>'Hourly Loads p.u of Peak'!L59^2</f>
        <v>0.27219300742625152</v>
      </c>
      <c r="M60" s="21">
        <f>'Hourly Loads p.u of Peak'!M59^2</f>
        <v>0.29421991250957019</v>
      </c>
      <c r="N60" s="21">
        <f>'Hourly Loads p.u of Peak'!N59^2</f>
        <v>0.31206425320331593</v>
      </c>
      <c r="O60" s="21">
        <f>'Hourly Loads p.u of Peak'!O59^2</f>
        <v>0.32971025085484612</v>
      </c>
      <c r="P60" s="21">
        <f>'Hourly Loads p.u of Peak'!P59^2</f>
        <v>0.34700010610692356</v>
      </c>
      <c r="Q60" s="21">
        <f>'Hourly Loads p.u of Peak'!Q59^2</f>
        <v>0.36387016613215639</v>
      </c>
      <c r="R60" s="21">
        <f>'Hourly Loads p.u of Peak'!R59^2</f>
        <v>0.3680356150542114</v>
      </c>
      <c r="S60" s="21">
        <f>'Hourly Loads p.u of Peak'!S59^2</f>
        <v>0.35786735088230898</v>
      </c>
      <c r="T60" s="21">
        <f>'Hourly Loads p.u of Peak'!T59^2</f>
        <v>0.36722098296792605</v>
      </c>
      <c r="U60" s="21">
        <f>'Hourly Loads p.u of Peak'!U59^2</f>
        <v>0.37145669009967669</v>
      </c>
      <c r="V60" s="21">
        <f>'Hourly Loads p.u of Peak'!V59^2</f>
        <v>0.33717753066031769</v>
      </c>
      <c r="W60" s="21">
        <f>'Hourly Loads p.u of Peak'!W59^2</f>
        <v>0.28787768779030204</v>
      </c>
      <c r="X60" s="21">
        <f>'Hourly Loads p.u of Peak'!X59^2</f>
        <v>0.2356161568500422</v>
      </c>
      <c r="Y60" s="21">
        <f>'Hourly Loads p.u of Peak'!Y59^2</f>
        <v>0.18405433985701733</v>
      </c>
    </row>
    <row r="61" spans="1:25" x14ac:dyDescent="0.25">
      <c r="A61" s="17">
        <v>42420</v>
      </c>
      <c r="B61" s="21">
        <f>'Hourly Loads p.u of Peak'!B60^2</f>
        <v>0.14473265413113345</v>
      </c>
      <c r="C61" s="21">
        <f>'Hourly Loads p.u of Peak'!C60^2</f>
        <v>0.12411998308212244</v>
      </c>
      <c r="D61" s="21">
        <f>'Hourly Loads p.u of Peak'!D60^2</f>
        <v>0.11333038636500989</v>
      </c>
      <c r="E61" s="21">
        <f>'Hourly Loads p.u of Peak'!E60^2</f>
        <v>0.10777466753115648</v>
      </c>
      <c r="F61" s="21">
        <f>'Hourly Loads p.u of Peak'!F60^2</f>
        <v>0.10932396902923723</v>
      </c>
      <c r="G61" s="21">
        <f>'Hourly Loads p.u of Peak'!G60^2</f>
        <v>0.1288985637918538</v>
      </c>
      <c r="H61" s="21">
        <f>'Hourly Loads p.u of Peak'!H60^2</f>
        <v>0.17579130451549049</v>
      </c>
      <c r="I61" s="21">
        <f>'Hourly Loads p.u of Peak'!I60^2</f>
        <v>0.20794759068624893</v>
      </c>
      <c r="J61" s="21">
        <f>'Hourly Loads p.u of Peak'!J60^2</f>
        <v>0.23671797586895177</v>
      </c>
      <c r="K61" s="21">
        <f>'Hourly Loads p.u of Peak'!K60^2</f>
        <v>0.27267513334631943</v>
      </c>
      <c r="L61" s="21">
        <f>'Hourly Loads p.u of Peak'!L60^2</f>
        <v>0.30878923872652042</v>
      </c>
      <c r="M61" s="21">
        <f>'Hourly Loads p.u of Peak'!M60^2</f>
        <v>0.33459818616304815</v>
      </c>
      <c r="N61" s="21">
        <f>'Hourly Loads p.u of Peak'!N60^2</f>
        <v>0.359174627788104</v>
      </c>
      <c r="O61" s="21">
        <f>'Hourly Loads p.u of Peak'!O60^2</f>
        <v>0.37891469910036113</v>
      </c>
      <c r="P61" s="21">
        <f>'Hourly Loads p.u of Peak'!P60^2</f>
        <v>0.39310484428926706</v>
      </c>
      <c r="Q61" s="21">
        <f>'Hourly Loads p.u of Peak'!Q60^2</f>
        <v>0.40557474660922321</v>
      </c>
      <c r="R61" s="21">
        <f>'Hourly Loads p.u of Peak'!R60^2</f>
        <v>0.40728783761374593</v>
      </c>
      <c r="S61" s="21">
        <f>'Hourly Loads p.u of Peak'!S60^2</f>
        <v>0.3954248195568103</v>
      </c>
      <c r="T61" s="21">
        <f>'Hourly Loads p.u of Peak'!T60^2</f>
        <v>0.40911195263148253</v>
      </c>
      <c r="U61" s="21">
        <f>'Hourly Loads p.u of Peak'!U60^2</f>
        <v>0.41617826440066402</v>
      </c>
      <c r="V61" s="21">
        <f>'Hourly Loads p.u of Peak'!V60^2</f>
        <v>0.38223008979180645</v>
      </c>
      <c r="W61" s="21">
        <f>'Hourly Loads p.u of Peak'!W60^2</f>
        <v>0.33488969030444277</v>
      </c>
      <c r="X61" s="21">
        <f>'Hourly Loads p.u of Peak'!X60^2</f>
        <v>0.27822809685256644</v>
      </c>
      <c r="Y61" s="21">
        <f>'Hourly Loads p.u of Peak'!Y60^2</f>
        <v>0.22501807567430065</v>
      </c>
    </row>
    <row r="62" spans="1:25" x14ac:dyDescent="0.25">
      <c r="A62" s="17">
        <v>42421</v>
      </c>
      <c r="B62" s="21">
        <f>'Hourly Loads p.u of Peak'!B61^2</f>
        <v>0.18089774629339511</v>
      </c>
      <c r="C62" s="21">
        <f>'Hourly Loads p.u of Peak'!C61^2</f>
        <v>0.15253409717764657</v>
      </c>
      <c r="D62" s="21">
        <f>'Hourly Loads p.u of Peak'!D61^2</f>
        <v>0.13860142087095595</v>
      </c>
      <c r="E62" s="21">
        <f>'Hourly Loads p.u of Peak'!E61^2</f>
        <v>0.13190051172894091</v>
      </c>
      <c r="F62" s="21">
        <f>'Hourly Loads p.u of Peak'!F61^2</f>
        <v>0.1322972736157306</v>
      </c>
      <c r="G62" s="21">
        <f>'Hourly Loads p.u of Peak'!G61^2</f>
        <v>0.15037724153523346</v>
      </c>
      <c r="H62" s="21">
        <f>'Hourly Loads p.u of Peak'!H61^2</f>
        <v>0.19885892310215772</v>
      </c>
      <c r="I62" s="21">
        <f>'Hourly Loads p.u of Peak'!I61^2</f>
        <v>0.23309578129951791</v>
      </c>
      <c r="J62" s="21">
        <f>'Hourly Loads p.u of Peak'!J61^2</f>
        <v>0.27796240077013418</v>
      </c>
      <c r="K62" s="21">
        <f>'Hourly Loads p.u of Peak'!K61^2</f>
        <v>0.32918007329057081</v>
      </c>
      <c r="L62" s="21">
        <f>'Hourly Loads p.u of Peak'!L61^2</f>
        <v>0.37587111627689612</v>
      </c>
      <c r="M62" s="21">
        <f>'Hourly Loads p.u of Peak'!M61^2</f>
        <v>0.41190965904511878</v>
      </c>
      <c r="N62" s="21">
        <f>'Hourly Loads p.u of Peak'!N61^2</f>
        <v>0.43757356836340017</v>
      </c>
      <c r="O62" s="21">
        <f>'Hourly Loads p.u of Peak'!O61^2</f>
        <v>0.45456623429715975</v>
      </c>
      <c r="P62" s="21">
        <f>'Hourly Loads p.u of Peak'!P61^2</f>
        <v>0.45666342290598699</v>
      </c>
      <c r="Q62" s="21">
        <f>'Hourly Loads p.u of Peak'!Q61^2</f>
        <v>0.45185274959288063</v>
      </c>
      <c r="R62" s="21">
        <f>'Hourly Loads p.u of Peak'!R61^2</f>
        <v>0.42412498883811073</v>
      </c>
      <c r="S62" s="21">
        <f>'Hourly Loads p.u of Peak'!S61^2</f>
        <v>0.40189317940141156</v>
      </c>
      <c r="T62" s="21">
        <f>'Hourly Loads p.u of Peak'!T61^2</f>
        <v>0.41153248942385562</v>
      </c>
      <c r="U62" s="21">
        <f>'Hourly Loads p.u of Peak'!U61^2</f>
        <v>0.39928892589641402</v>
      </c>
      <c r="V62" s="21">
        <f>'Hourly Loads p.u of Peak'!V61^2</f>
        <v>0.36144285472430576</v>
      </c>
      <c r="W62" s="21">
        <f>'Hourly Loads p.u of Peak'!W61^2</f>
        <v>0.31512080704439321</v>
      </c>
      <c r="X62" s="21">
        <f>'Hourly Loads p.u of Peak'!X61^2</f>
        <v>0.27276283843849808</v>
      </c>
      <c r="Y62" s="21">
        <f>'Hourly Loads p.u of Peak'!Y61^2</f>
        <v>0.22450054123836402</v>
      </c>
    </row>
    <row r="63" spans="1:25" x14ac:dyDescent="0.25">
      <c r="A63" s="17">
        <v>42422</v>
      </c>
      <c r="B63" s="21">
        <f>'Hourly Loads p.u of Peak'!B62^2</f>
        <v>0.18265202618436974</v>
      </c>
      <c r="C63" s="21">
        <f>'Hourly Loads p.u of Peak'!C62^2</f>
        <v>0.15279657782978187</v>
      </c>
      <c r="D63" s="21">
        <f>'Hourly Loads p.u of Peak'!D62^2</f>
        <v>0.13772745845458609</v>
      </c>
      <c r="E63" s="21">
        <f>'Hourly Loads p.u of Peak'!E62^2</f>
        <v>0.12847683472343266</v>
      </c>
      <c r="F63" s="21">
        <f>'Hourly Loads p.u of Peak'!F62^2</f>
        <v>0.12611002946365341</v>
      </c>
      <c r="G63" s="21">
        <f>'Hourly Loads p.u of Peak'!G62^2</f>
        <v>0.12913986209176967</v>
      </c>
      <c r="H63" s="21">
        <f>'Hourly Loads p.u of Peak'!H62^2</f>
        <v>0.14313974688534148</v>
      </c>
      <c r="I63" s="21">
        <f>'Hourly Loads p.u of Peak'!I62^2</f>
        <v>0.16875131026763729</v>
      </c>
      <c r="J63" s="21">
        <f>'Hourly Loads p.u of Peak'!J62^2</f>
        <v>0.22926020837810857</v>
      </c>
      <c r="K63" s="21">
        <f>'Hourly Loads p.u of Peak'!K62^2</f>
        <v>0.2919922733294853</v>
      </c>
      <c r="L63" s="21">
        <f>'Hourly Loads p.u of Peak'!L62^2</f>
        <v>0.34153116158279434</v>
      </c>
      <c r="M63" s="21">
        <f>'Hourly Loads p.u of Peak'!M62^2</f>
        <v>0.38010450526673861</v>
      </c>
      <c r="N63" s="21">
        <f>'Hourly Loads p.u of Peak'!N62^2</f>
        <v>0.41158636022124839</v>
      </c>
      <c r="O63" s="21">
        <f>'Hourly Loads p.u of Peak'!O62^2</f>
        <v>0.42922612621373274</v>
      </c>
      <c r="P63" s="21">
        <f>'Hourly Loads p.u of Peak'!P62^2</f>
        <v>0.43618598855392249</v>
      </c>
      <c r="Q63" s="21">
        <f>'Hourly Loads p.u of Peak'!Q62^2</f>
        <v>0.43929722762704021</v>
      </c>
      <c r="R63" s="21">
        <f>'Hourly Loads p.u of Peak'!R62^2</f>
        <v>0.42801665197946981</v>
      </c>
      <c r="S63" s="21">
        <f>'Hourly Loads p.u of Peak'!S62^2</f>
        <v>0.39955427822396244</v>
      </c>
      <c r="T63" s="21">
        <f>'Hourly Loads p.u of Peak'!T62^2</f>
        <v>0.39484418582698699</v>
      </c>
      <c r="U63" s="21">
        <f>'Hourly Loads p.u of Peak'!U62^2</f>
        <v>0.38384117373814219</v>
      </c>
      <c r="V63" s="21">
        <f>'Hourly Loads p.u of Peak'!V62^2</f>
        <v>0.34256249498493124</v>
      </c>
      <c r="W63" s="21">
        <f>'Hourly Loads p.u of Peak'!W62^2</f>
        <v>0.30095362115602881</v>
      </c>
      <c r="X63" s="21">
        <f>'Hourly Loads p.u of Peak'!X62^2</f>
        <v>0.25873852765688105</v>
      </c>
      <c r="Y63" s="21">
        <f>'Hourly Loads p.u of Peak'!Y62^2</f>
        <v>0.21349826954465334</v>
      </c>
    </row>
    <row r="64" spans="1:25" x14ac:dyDescent="0.25">
      <c r="A64" s="17">
        <v>42423</v>
      </c>
      <c r="B64" s="21">
        <f>'Hourly Loads p.u of Peak'!B63^2</f>
        <v>0.1741754873288327</v>
      </c>
      <c r="C64" s="21">
        <f>'Hourly Loads p.u of Peak'!C63^2</f>
        <v>0.14807413493683036</v>
      </c>
      <c r="D64" s="21">
        <f>'Hourly Loads p.u of Peak'!D63^2</f>
        <v>0.13241947406977919</v>
      </c>
      <c r="E64" s="21">
        <f>'Hourly Loads p.u of Peak'!E63^2</f>
        <v>0.12367661861017368</v>
      </c>
      <c r="F64" s="21">
        <f>'Hourly Loads p.u of Peak'!F63^2</f>
        <v>0.1198092175122229</v>
      </c>
      <c r="G64" s="21">
        <f>'Hourly Loads p.u of Peak'!G63^2</f>
        <v>0.12120843739091698</v>
      </c>
      <c r="H64" s="21">
        <f>'Hourly Loads p.u of Peak'!H63^2</f>
        <v>0.12989537362659181</v>
      </c>
      <c r="I64" s="21">
        <f>'Hourly Loads p.u of Peak'!I63^2</f>
        <v>0.15096395179369354</v>
      </c>
      <c r="J64" s="21">
        <f>'Hourly Loads p.u of Peak'!J63^2</f>
        <v>0.20615173584564536</v>
      </c>
      <c r="K64" s="21">
        <f>'Hourly Loads p.u of Peak'!K63^2</f>
        <v>0.26856890193223337</v>
      </c>
      <c r="L64" s="21">
        <f>'Hourly Loads p.u of Peak'!L63^2</f>
        <v>0.32246962539124385</v>
      </c>
      <c r="M64" s="21">
        <f>'Hourly Loads p.u of Peak'!M63^2</f>
        <v>0.36615314808567478</v>
      </c>
      <c r="N64" s="21">
        <f>'Hourly Loads p.u of Peak'!N63^2</f>
        <v>0.41992454214320196</v>
      </c>
      <c r="O64" s="21">
        <f>'Hourly Loads p.u of Peak'!O63^2</f>
        <v>0.42889610037121478</v>
      </c>
      <c r="P64" s="21">
        <f>'Hourly Loads p.u of Peak'!P63^2</f>
        <v>0.43662977434595951</v>
      </c>
      <c r="Q64" s="21">
        <f>'Hourly Loads p.u of Peak'!Q63^2</f>
        <v>0.44364916445493613</v>
      </c>
      <c r="R64" s="21">
        <f>'Hourly Loads p.u of Peak'!R63^2</f>
        <v>0.43701827201277543</v>
      </c>
      <c r="S64" s="21">
        <f>'Hourly Loads p.u of Peak'!S63^2</f>
        <v>0.41889128371371626</v>
      </c>
      <c r="T64" s="21">
        <f>'Hourly Loads p.u of Peak'!T63^2</f>
        <v>0.4186739178050895</v>
      </c>
      <c r="U64" s="21">
        <f>'Hourly Loads p.u of Peak'!U63^2</f>
        <v>0.42003338022792441</v>
      </c>
      <c r="V64" s="21">
        <f>'Hourly Loads p.u of Peak'!V63^2</f>
        <v>0.38108879537232704</v>
      </c>
      <c r="W64" s="21">
        <f>'Hourly Loads p.u of Peak'!W63^2</f>
        <v>0.32137380357292106</v>
      </c>
      <c r="X64" s="21">
        <f>'Hourly Loads p.u of Peak'!X63^2</f>
        <v>0.27013782037567835</v>
      </c>
      <c r="Y64" s="21">
        <f>'Hourly Loads p.u of Peak'!Y63^2</f>
        <v>0.21349826954465334</v>
      </c>
    </row>
    <row r="65" spans="1:25" x14ac:dyDescent="0.25">
      <c r="A65" s="17">
        <v>42424</v>
      </c>
      <c r="B65" s="21">
        <f>'Hourly Loads p.u of Peak'!B64^2</f>
        <v>0.16795884948992909</v>
      </c>
      <c r="C65" s="21">
        <f>'Hourly Loads p.u of Peak'!C64^2</f>
        <v>0.14569262930794674</v>
      </c>
      <c r="D65" s="21">
        <f>'Hourly Loads p.u of Peak'!D64^2</f>
        <v>0.13193101071993188</v>
      </c>
      <c r="E65" s="21">
        <f>'Hourly Loads p.u of Peak'!E64^2</f>
        <v>0.12432715798058103</v>
      </c>
      <c r="F65" s="21">
        <f>'Hourly Loads p.u of Peak'!F64^2</f>
        <v>0.12524672344867885</v>
      </c>
      <c r="G65" s="21">
        <f>'Hourly Loads p.u of Peak'!G64^2</f>
        <v>0.14377585207632373</v>
      </c>
      <c r="H65" s="21">
        <f>'Hourly Loads p.u of Peak'!H64^2</f>
        <v>0.18488385917403607</v>
      </c>
      <c r="I65" s="21">
        <f>'Hourly Loads p.u of Peak'!I64^2</f>
        <v>0.21861135196177328</v>
      </c>
      <c r="J65" s="21">
        <f>'Hourly Loads p.u of Peak'!J64^2</f>
        <v>0.25401902166462842</v>
      </c>
      <c r="K65" s="21">
        <f>'Hourly Loads p.u of Peak'!K64^2</f>
        <v>0.30030903315222363</v>
      </c>
      <c r="L65" s="21">
        <f>'Hourly Loads p.u of Peak'!L64^2</f>
        <v>0.34615970298143256</v>
      </c>
      <c r="M65" s="21">
        <f>'Hourly Loads p.u of Peak'!M64^2</f>
        <v>0.38041519621918152</v>
      </c>
      <c r="N65" s="21">
        <f>'Hourly Loads p.u of Peak'!N64^2</f>
        <v>0.41542019850262912</v>
      </c>
      <c r="O65" s="21">
        <f>'Hourly Loads p.u of Peak'!O64^2</f>
        <v>0.44018818387458475</v>
      </c>
      <c r="P65" s="21">
        <f>'Hourly Loads p.u of Peak'!P64^2</f>
        <v>0.45575593821849492</v>
      </c>
      <c r="Q65" s="21">
        <f>'Hourly Loads p.u of Peak'!Q64^2</f>
        <v>0.46791079888317211</v>
      </c>
      <c r="R65" s="21">
        <f>'Hourly Loads p.u of Peak'!R64^2</f>
        <v>0.45706073127489927</v>
      </c>
      <c r="S65" s="21">
        <f>'Hourly Loads p.u of Peak'!S64^2</f>
        <v>0.44018818387458475</v>
      </c>
      <c r="T65" s="21">
        <f>'Hourly Loads p.u of Peak'!T64^2</f>
        <v>0.45637973698463996</v>
      </c>
      <c r="U65" s="21">
        <f>'Hourly Loads p.u of Peak'!U64^2</f>
        <v>0.45967591265950813</v>
      </c>
      <c r="V65" s="21">
        <f>'Hourly Loads p.u of Peak'!V64^2</f>
        <v>0.40728783761374593</v>
      </c>
      <c r="W65" s="21">
        <f>'Hourly Loads p.u of Peak'!W64^2</f>
        <v>0.34522163468636274</v>
      </c>
      <c r="X65" s="21">
        <f>'Hourly Loads p.u of Peak'!X64^2</f>
        <v>0.27955848113792969</v>
      </c>
      <c r="Y65" s="21">
        <f>'Hourly Loads p.u of Peak'!Y64^2</f>
        <v>0.21865061582087633</v>
      </c>
    </row>
    <row r="66" spans="1:25" x14ac:dyDescent="0.25">
      <c r="A66" s="17">
        <v>42425</v>
      </c>
      <c r="B66" s="21">
        <f>'Hourly Loads p.u of Peak'!B65^2</f>
        <v>0.17162656954588634</v>
      </c>
      <c r="C66" s="21">
        <f>'Hourly Loads p.u of Peak'!C65^2</f>
        <v>0.14537228501323085</v>
      </c>
      <c r="D66" s="21">
        <f>'Hourly Loads p.u of Peak'!D65^2</f>
        <v>0.13062273780639677</v>
      </c>
      <c r="E66" s="21">
        <f>'Hourly Loads p.u of Peak'!E65^2</f>
        <v>0.1228216966886708</v>
      </c>
      <c r="F66" s="21">
        <f>'Hourly Loads p.u of Peak'!F65^2</f>
        <v>0.12341098070164483</v>
      </c>
      <c r="G66" s="21">
        <f>'Hourly Loads p.u of Peak'!G65^2</f>
        <v>0.14202995627882076</v>
      </c>
      <c r="H66" s="21">
        <f>'Hourly Loads p.u of Peak'!H65^2</f>
        <v>0.18836633941880715</v>
      </c>
      <c r="I66" s="21">
        <f>'Hourly Loads p.u of Peak'!I65^2</f>
        <v>0.21735677003538412</v>
      </c>
      <c r="J66" s="21">
        <f>'Hourly Loads p.u of Peak'!J65^2</f>
        <v>0.24946876471150942</v>
      </c>
      <c r="K66" s="21">
        <f>'Hourly Loads p.u of Peak'!K65^2</f>
        <v>0.28868924547393504</v>
      </c>
      <c r="L66" s="21">
        <f>'Hourly Loads p.u of Peak'!L65^2</f>
        <v>0.32615182017207411</v>
      </c>
      <c r="M66" s="21">
        <f>'Hourly Loads p.u of Peak'!M65^2</f>
        <v>0.35902366650878426</v>
      </c>
      <c r="N66" s="21">
        <f>'Hourly Loads p.u of Peak'!N65^2</f>
        <v>0.39168460247729936</v>
      </c>
      <c r="O66" s="21">
        <f>'Hourly Loads p.u of Peak'!O65^2</f>
        <v>0.42128603183842805</v>
      </c>
      <c r="P66" s="21">
        <f>'Hourly Loads p.u of Peak'!P65^2</f>
        <v>0.44510457679862236</v>
      </c>
      <c r="Q66" s="21">
        <f>'Hourly Loads p.u of Peak'!Q65^2</f>
        <v>0.45927746901805661</v>
      </c>
      <c r="R66" s="21">
        <f>'Hourly Loads p.u of Peak'!R65^2</f>
        <v>0.4550759170189832</v>
      </c>
      <c r="S66" s="21">
        <f>'Hourly Loads p.u of Peak'!S65^2</f>
        <v>0.43065770488548111</v>
      </c>
      <c r="T66" s="21">
        <f>'Hourly Loads p.u of Peak'!T65^2</f>
        <v>0.43552073294880073</v>
      </c>
      <c r="U66" s="21">
        <f>'Hourly Loads p.u of Peak'!U65^2</f>
        <v>0.43568699925325116</v>
      </c>
      <c r="V66" s="21">
        <f>'Hourly Loads p.u of Peak'!V65^2</f>
        <v>0.38995224180798715</v>
      </c>
      <c r="W66" s="21">
        <f>'Hourly Loads p.u of Peak'!W65^2</f>
        <v>0.32903555344891827</v>
      </c>
      <c r="X66" s="21">
        <f>'Hourly Loads p.u of Peak'!X65^2</f>
        <v>0.26943995917912444</v>
      </c>
      <c r="Y66" s="21">
        <f>'Hourly Loads p.u of Peak'!Y65^2</f>
        <v>0.20882925144916856</v>
      </c>
    </row>
    <row r="67" spans="1:25" x14ac:dyDescent="0.25">
      <c r="A67" s="17">
        <v>42426</v>
      </c>
      <c r="B67" s="21">
        <f>'Hourly Loads p.u of Peak'!B66^2</f>
        <v>0.16341293442541838</v>
      </c>
      <c r="C67" s="21">
        <f>'Hourly Loads p.u of Peak'!C66^2</f>
        <v>0.13760283232505033</v>
      </c>
      <c r="D67" s="21">
        <f>'Hourly Loads p.u of Peak'!D66^2</f>
        <v>0.1227922695077788</v>
      </c>
      <c r="E67" s="21">
        <f>'Hourly Loads p.u of Peak'!E66^2</f>
        <v>0.11617491395665436</v>
      </c>
      <c r="F67" s="21">
        <f>'Hourly Loads p.u of Peak'!F66^2</f>
        <v>0.11666198994704789</v>
      </c>
      <c r="G67" s="21">
        <f>'Hourly Loads p.u of Peak'!G66^2</f>
        <v>0.13245003299751912</v>
      </c>
      <c r="H67" s="21">
        <f>'Hourly Loads p.u of Peak'!H66^2</f>
        <v>0.17561531082925361</v>
      </c>
      <c r="I67" s="21">
        <f>'Hourly Loads p.u of Peak'!I66^2</f>
        <v>0.20618986443220938</v>
      </c>
      <c r="J67" s="21">
        <f>'Hourly Loads p.u of Peak'!J66^2</f>
        <v>0.23333909629475166</v>
      </c>
      <c r="K67" s="21">
        <f>'Hourly Loads p.u of Peak'!K66^2</f>
        <v>0.26548803845091751</v>
      </c>
      <c r="L67" s="21">
        <f>'Hourly Loads p.u of Peak'!L66^2</f>
        <v>0.31107993489219848</v>
      </c>
      <c r="M67" s="21">
        <f>'Hourly Loads p.u of Peak'!M66^2</f>
        <v>0.3433493164197009</v>
      </c>
      <c r="N67" s="21">
        <f>'Hourly Loads p.u of Peak'!N66^2</f>
        <v>0.37345534974460171</v>
      </c>
      <c r="O67" s="21">
        <f>'Hourly Loads p.u of Peak'!O66^2</f>
        <v>0.39468590521291236</v>
      </c>
      <c r="P67" s="21">
        <f>'Hourly Loads p.u of Peak'!P66^2</f>
        <v>0.40852135177287707</v>
      </c>
      <c r="Q67" s="21">
        <f>'Hourly Loads p.u of Peak'!Q66^2</f>
        <v>0.41137089818582379</v>
      </c>
      <c r="R67" s="21">
        <f>'Hourly Loads p.u of Peak'!R66^2</f>
        <v>0.39902366171114328</v>
      </c>
      <c r="S67" s="21">
        <f>'Hourly Loads p.u of Peak'!S66^2</f>
        <v>0.39058174690520203</v>
      </c>
      <c r="T67" s="21">
        <f>'Hourly Loads p.u of Peak'!T66^2</f>
        <v>0.41277240976374274</v>
      </c>
      <c r="U67" s="21">
        <f>'Hourly Loads p.u of Peak'!U66^2</f>
        <v>0.41207135605388395</v>
      </c>
      <c r="V67" s="21">
        <f>'Hourly Loads p.u of Peak'!V66^2</f>
        <v>0.37443099838126703</v>
      </c>
      <c r="W67" s="21">
        <f>'Hourly Loads p.u of Peak'!W66^2</f>
        <v>0.32452333870293093</v>
      </c>
      <c r="X67" s="21">
        <f>'Hourly Loads p.u of Peak'!X66^2</f>
        <v>0.26765580963302282</v>
      </c>
      <c r="Y67" s="21">
        <f>'Hourly Loads p.u of Peak'!Y66^2</f>
        <v>0.21322675430903565</v>
      </c>
    </row>
    <row r="68" spans="1:25" x14ac:dyDescent="0.25">
      <c r="A68" s="17">
        <v>42427</v>
      </c>
      <c r="B68" s="21">
        <f>'Hourly Loads p.u of Peak'!B67^2</f>
        <v>0.1708967990818954</v>
      </c>
      <c r="C68" s="21">
        <f>'Hourly Loads p.u of Peak'!C67^2</f>
        <v>0.14849450132563546</v>
      </c>
      <c r="D68" s="21">
        <f>'Hourly Loads p.u of Peak'!D67^2</f>
        <v>0.13713598675027511</v>
      </c>
      <c r="E68" s="21">
        <f>'Hourly Loads p.u of Peak'!E67^2</f>
        <v>0.13196151323661398</v>
      </c>
      <c r="F68" s="21">
        <f>'Hourly Loads p.u of Peak'!F67^2</f>
        <v>0.13358319188475054</v>
      </c>
      <c r="G68" s="21">
        <f>'Hourly Loads p.u of Peak'!G67^2</f>
        <v>0.15210804737476394</v>
      </c>
      <c r="H68" s="21">
        <f>'Hourly Loads p.u of Peak'!H67^2</f>
        <v>0.20005901194667225</v>
      </c>
      <c r="I68" s="21">
        <f>'Hourly Loads p.u of Peak'!I67^2</f>
        <v>0.22905921754186578</v>
      </c>
      <c r="J68" s="21">
        <f>'Hourly Loads p.u of Peak'!J67^2</f>
        <v>0.24720905760788731</v>
      </c>
      <c r="K68" s="21">
        <f>'Hourly Loads p.u of Peak'!K67^2</f>
        <v>0.27066180858920119</v>
      </c>
      <c r="L68" s="21">
        <f>'Hourly Loads p.u of Peak'!L67^2</f>
        <v>0.29741693869890012</v>
      </c>
      <c r="M68" s="21">
        <f>'Hourly Loads p.u of Peak'!M67^2</f>
        <v>0.29167473019636037</v>
      </c>
      <c r="N68" s="21">
        <f>'Hourly Loads p.u of Peak'!N67^2</f>
        <v>0.31918775520807519</v>
      </c>
      <c r="O68" s="21">
        <f>'Hourly Loads p.u of Peak'!O67^2</f>
        <v>0.32304209890898122</v>
      </c>
      <c r="P68" s="21">
        <f>'Hourly Loads p.u of Peak'!P67^2</f>
        <v>0.32161186705123895</v>
      </c>
      <c r="Q68" s="21">
        <f>'Hourly Loads p.u of Peak'!Q67^2</f>
        <v>0.31809752866155205</v>
      </c>
      <c r="R68" s="21">
        <f>'Hourly Loads p.u of Peak'!R67^2</f>
        <v>0.31051816537268656</v>
      </c>
      <c r="S68" s="21">
        <f>'Hourly Loads p.u of Peak'!S67^2</f>
        <v>0.32294665139911383</v>
      </c>
      <c r="T68" s="21">
        <f>'Hourly Loads p.u of Peak'!T67^2</f>
        <v>0.34650562792803391</v>
      </c>
      <c r="U68" s="21">
        <f>'Hourly Loads p.u of Peak'!U67^2</f>
        <v>0.35076966222504874</v>
      </c>
      <c r="V68" s="21">
        <f>'Hourly Loads p.u of Peak'!V67^2</f>
        <v>0.32189765957302718</v>
      </c>
      <c r="W68" s="21">
        <f>'Hourly Loads p.u of Peak'!W67^2</f>
        <v>0.27491601854792375</v>
      </c>
      <c r="X68" s="21">
        <f>'Hourly Loads p.u of Peak'!X67^2</f>
        <v>0.22438119483127308</v>
      </c>
      <c r="Y68" s="21">
        <f>'Hourly Loads p.u of Peak'!Y67^2</f>
        <v>0.17879668295003256</v>
      </c>
    </row>
    <row r="69" spans="1:25" x14ac:dyDescent="0.25">
      <c r="A69" s="17">
        <v>42428</v>
      </c>
      <c r="B69" s="21">
        <f>'Hourly Loads p.u of Peak'!B68^2</f>
        <v>0.14409443352548215</v>
      </c>
      <c r="C69" s="21">
        <f>'Hourly Loads p.u of Peak'!C68^2</f>
        <v>0.12587157992215847</v>
      </c>
      <c r="D69" s="21">
        <f>'Hourly Loads p.u of Peak'!D68^2</f>
        <v>0.11784089467649744</v>
      </c>
      <c r="E69" s="21">
        <f>'Hourly Loads p.u of Peak'!E68^2</f>
        <v>0.1153748923343499</v>
      </c>
      <c r="F69" s="21">
        <f>'Hourly Loads p.u of Peak'!F68^2</f>
        <v>0.11902572609271149</v>
      </c>
      <c r="G69" s="21">
        <f>'Hourly Loads p.u of Peak'!G68^2</f>
        <v>0.14073540888079661</v>
      </c>
      <c r="H69" s="21">
        <f>'Hourly Loads p.u of Peak'!H68^2</f>
        <v>0.19269140342902383</v>
      </c>
      <c r="I69" s="21">
        <f>'Hourly Loads p.u of Peak'!I68^2</f>
        <v>0.22597508927057727</v>
      </c>
      <c r="J69" s="21">
        <f>'Hourly Loads p.u of Peak'!J68^2</f>
        <v>0.23692229848329824</v>
      </c>
      <c r="K69" s="21">
        <f>'Hourly Loads p.u of Peak'!K68^2</f>
        <v>0.24375584941359918</v>
      </c>
      <c r="L69" s="21">
        <f>'Hourly Loads p.u of Peak'!L68^2</f>
        <v>0.24921717844491972</v>
      </c>
      <c r="M69" s="21">
        <f>'Hourly Loads p.u of Peak'!M68^2</f>
        <v>0.25089681769214262</v>
      </c>
      <c r="N69" s="21">
        <f>'Hourly Loads p.u of Peak'!N68^2</f>
        <v>0.25123342247428132</v>
      </c>
      <c r="O69" s="21">
        <f>'Hourly Loads p.u of Peak'!O68^2</f>
        <v>0.25397670103132852</v>
      </c>
      <c r="P69" s="21">
        <f>'Hourly Loads p.u of Peak'!P68^2</f>
        <v>0.25699022733803767</v>
      </c>
      <c r="Q69" s="21">
        <f>'Hourly Loads p.u of Peak'!Q68^2</f>
        <v>0.26122185524516811</v>
      </c>
      <c r="R69" s="21">
        <f>'Hourly Loads p.u of Peak'!R68^2</f>
        <v>0.26388956237600919</v>
      </c>
      <c r="S69" s="21">
        <f>'Hourly Loads p.u of Peak'!S68^2</f>
        <v>0.26040704511148144</v>
      </c>
      <c r="T69" s="21">
        <f>'Hourly Loads p.u of Peak'!T68^2</f>
        <v>0.27267513334631943</v>
      </c>
      <c r="U69" s="21">
        <f>'Hourly Loads p.u of Peak'!U68^2</f>
        <v>0.28009152332623605</v>
      </c>
      <c r="V69" s="21">
        <f>'Hourly Loads p.u of Peak'!V68^2</f>
        <v>0.25656471167735895</v>
      </c>
      <c r="W69" s="21">
        <f>'Hourly Loads p.u of Peak'!W68^2</f>
        <v>0.22717421207572625</v>
      </c>
      <c r="X69" s="21">
        <f>'Hourly Loads p.u of Peak'!X68^2</f>
        <v>0.19453886557332439</v>
      </c>
      <c r="Y69" s="21">
        <f>'Hourly Loads p.u of Peak'!Y68^2</f>
        <v>0.16043939474449101</v>
      </c>
    </row>
    <row r="70" spans="1:25" x14ac:dyDescent="0.25">
      <c r="A70" s="17">
        <v>42429</v>
      </c>
      <c r="B70" s="21">
        <f>'Hourly Loads p.u of Peak'!B69^2</f>
        <v>0.14409443352548215</v>
      </c>
      <c r="C70" s="21">
        <f>'Hourly Loads p.u of Peak'!C69^2</f>
        <v>0.12587157992215847</v>
      </c>
      <c r="D70" s="21">
        <f>'Hourly Loads p.u of Peak'!D69^2</f>
        <v>0.11784089467649744</v>
      </c>
      <c r="E70" s="21">
        <f>'Hourly Loads p.u of Peak'!E69^2</f>
        <v>0.1153748923343499</v>
      </c>
      <c r="F70" s="21">
        <f>'Hourly Loads p.u of Peak'!F69^2</f>
        <v>0.11902572609271149</v>
      </c>
      <c r="G70" s="21">
        <f>'Hourly Loads p.u of Peak'!G69^2</f>
        <v>0.14073540888079661</v>
      </c>
      <c r="H70" s="21">
        <f>'Hourly Loads p.u of Peak'!H69^2</f>
        <v>0.19269140342902383</v>
      </c>
      <c r="I70" s="21">
        <f>'Hourly Loads p.u of Peak'!I69^2</f>
        <v>0.22597508927057727</v>
      </c>
      <c r="J70" s="21">
        <f>'Hourly Loads p.u of Peak'!J69^2</f>
        <v>0.23692229848329824</v>
      </c>
      <c r="K70" s="21">
        <f>'Hourly Loads p.u of Peak'!K69^2</f>
        <v>0.24375584941359918</v>
      </c>
      <c r="L70" s="21">
        <f>'Hourly Loads p.u of Peak'!L69^2</f>
        <v>0.24921717844491972</v>
      </c>
      <c r="M70" s="21">
        <f>'Hourly Loads p.u of Peak'!M69^2</f>
        <v>0.25089681769214262</v>
      </c>
      <c r="N70" s="21">
        <f>'Hourly Loads p.u of Peak'!N69^2</f>
        <v>0.25123342247428132</v>
      </c>
      <c r="O70" s="21">
        <f>'Hourly Loads p.u of Peak'!O69^2</f>
        <v>0.25397670103132852</v>
      </c>
      <c r="P70" s="21">
        <f>'Hourly Loads p.u of Peak'!P69^2</f>
        <v>0.25699022733803767</v>
      </c>
      <c r="Q70" s="21">
        <f>'Hourly Loads p.u of Peak'!Q69^2</f>
        <v>0.26122185524516811</v>
      </c>
      <c r="R70" s="21">
        <f>'Hourly Loads p.u of Peak'!R69^2</f>
        <v>0.26388956237600919</v>
      </c>
      <c r="S70" s="21">
        <f>'Hourly Loads p.u of Peak'!S69^2</f>
        <v>0.26040704511148144</v>
      </c>
      <c r="T70" s="21">
        <f>'Hourly Loads p.u of Peak'!T69^2</f>
        <v>0.27267513334631943</v>
      </c>
      <c r="U70" s="21">
        <f>'Hourly Loads p.u of Peak'!U69^2</f>
        <v>0.28009152332623605</v>
      </c>
      <c r="V70" s="21">
        <f>'Hourly Loads p.u of Peak'!V69^2</f>
        <v>0.25656471167735895</v>
      </c>
      <c r="W70" s="21">
        <f>'Hourly Loads p.u of Peak'!W69^2</f>
        <v>0.22717421207572625</v>
      </c>
      <c r="X70" s="21">
        <f>'Hourly Loads p.u of Peak'!X69^2</f>
        <v>0.19453886557332439</v>
      </c>
      <c r="Y70" s="21">
        <f>'Hourly Loads p.u of Peak'!Y69^2</f>
        <v>0.16043939474449101</v>
      </c>
    </row>
    <row r="71" spans="1:25" x14ac:dyDescent="0.25">
      <c r="A71" s="17">
        <v>42430</v>
      </c>
      <c r="B71" s="21">
        <f>'Hourly Loads p.u of Peak'!B70^2</f>
        <v>0.13269463134431872</v>
      </c>
      <c r="C71" s="21">
        <f>'Hourly Loads p.u of Peak'!C70^2</f>
        <v>0.11654729216369218</v>
      </c>
      <c r="D71" s="21">
        <f>'Hourly Loads p.u of Peak'!D70^2</f>
        <v>0.10816095635248885</v>
      </c>
      <c r="E71" s="21">
        <f>'Hourly Loads p.u of Peak'!E70^2</f>
        <v>0.10460057243683901</v>
      </c>
      <c r="F71" s="21">
        <f>'Hourly Loads p.u of Peak'!F70^2</f>
        <v>0.10599023592976572</v>
      </c>
      <c r="G71" s="21">
        <f>'Hourly Loads p.u of Peak'!G70^2</f>
        <v>0.11471979953386739</v>
      </c>
      <c r="H71" s="21">
        <f>'Hourly Loads p.u of Peak'!H70^2</f>
        <v>0.13251116143007236</v>
      </c>
      <c r="I71" s="21">
        <f>'Hourly Loads p.u of Peak'!I70^2</f>
        <v>0.15852792191515064</v>
      </c>
      <c r="J71" s="21">
        <f>'Hourly Loads p.u of Peak'!J70^2</f>
        <v>0.19446479785437884</v>
      </c>
      <c r="K71" s="21">
        <f>'Hourly Loads p.u of Peak'!K70^2</f>
        <v>0.22006646285886916</v>
      </c>
      <c r="L71" s="21">
        <f>'Hourly Loads p.u of Peak'!L70^2</f>
        <v>0.23700405220887466</v>
      </c>
      <c r="M71" s="21">
        <f>'Hourly Loads p.u of Peak'!M70^2</f>
        <v>0.24599975436964353</v>
      </c>
      <c r="N71" s="21">
        <f>'Hourly Loads p.u of Peak'!N70^2</f>
        <v>0.25473901186146614</v>
      </c>
      <c r="O71" s="21">
        <f>'Hourly Loads p.u of Peak'!O70^2</f>
        <v>0.26350147368936255</v>
      </c>
      <c r="P71" s="21">
        <f>'Hourly Loads p.u of Peak'!P70^2</f>
        <v>0.27009417760821042</v>
      </c>
      <c r="Q71" s="21">
        <f>'Hourly Loads p.u of Peak'!Q70^2</f>
        <v>0.27867120571190929</v>
      </c>
      <c r="R71" s="21">
        <f>'Hourly Loads p.u of Peak'!R70^2</f>
        <v>0.27973610545630734</v>
      </c>
      <c r="S71" s="21">
        <f>'Hourly Loads p.u of Peak'!S70^2</f>
        <v>0.27249976547025545</v>
      </c>
      <c r="T71" s="21">
        <f>'Hourly Loads p.u of Peak'!T70^2</f>
        <v>0.2731137998348574</v>
      </c>
      <c r="U71" s="21">
        <f>'Hourly Loads p.u of Peak'!U70^2</f>
        <v>0.28325574472258569</v>
      </c>
      <c r="V71" s="21">
        <f>'Hourly Loads p.u of Peak'!V70^2</f>
        <v>0.25618204902933839</v>
      </c>
      <c r="W71" s="21">
        <f>'Hourly Loads p.u of Peak'!W70^2</f>
        <v>0.22741441741139648</v>
      </c>
      <c r="X71" s="21">
        <f>'Hourly Loads p.u of Peak'!X70^2</f>
        <v>0.19646957633623419</v>
      </c>
      <c r="Y71" s="21">
        <f>'Hourly Loads p.u of Peak'!Y70^2</f>
        <v>0.16199033921463138</v>
      </c>
    </row>
    <row r="72" spans="1:25" x14ac:dyDescent="0.25">
      <c r="A72" s="17">
        <v>42431</v>
      </c>
      <c r="B72" s="21">
        <f>'Hourly Loads p.u of Peak'!B71^2</f>
        <v>0.13429002067665574</v>
      </c>
      <c r="C72" s="21">
        <f>'Hourly Loads p.u of Peak'!C71^2</f>
        <v>0.11810047192199948</v>
      </c>
      <c r="D72" s="21">
        <f>'Hourly Loads p.u of Peak'!D71^2</f>
        <v>0.10937950571568193</v>
      </c>
      <c r="E72" s="21">
        <f>'Hourly Loads p.u of Peak'!E71^2</f>
        <v>0.10184875641875663</v>
      </c>
      <c r="F72" s="21">
        <f>'Hourly Loads p.u of Peak'!F71^2</f>
        <v>0.10075296985734501</v>
      </c>
      <c r="G72" s="21">
        <f>'Hourly Loads p.u of Peak'!G71^2</f>
        <v>0.10492672707051262</v>
      </c>
      <c r="H72" s="21">
        <f>'Hourly Loads p.u of Peak'!H71^2</f>
        <v>0.11548901190436274</v>
      </c>
      <c r="I72" s="21">
        <f>'Hourly Loads p.u of Peak'!I71^2</f>
        <v>0.13502956964495438</v>
      </c>
      <c r="J72" s="21">
        <f>'Hourly Loads p.u of Peak'!J71^2</f>
        <v>0.17734384964939712</v>
      </c>
      <c r="K72" s="21">
        <f>'Hourly Loads p.u of Peak'!K71^2</f>
        <v>0.21684812739243964</v>
      </c>
      <c r="L72" s="21">
        <f>'Hourly Loads p.u of Peak'!L71^2</f>
        <v>0.24367293926133701</v>
      </c>
      <c r="M72" s="21">
        <f>'Hourly Loads p.u of Peak'!M71^2</f>
        <v>0.26401898873399809</v>
      </c>
      <c r="N72" s="21">
        <f>'Hourly Loads p.u of Peak'!N71^2</f>
        <v>0.28013596642558708</v>
      </c>
      <c r="O72" s="21">
        <f>'Hourly Loads p.u of Peak'!O71^2</f>
        <v>0.29636458160064405</v>
      </c>
      <c r="P72" s="21">
        <f>'Hourly Loads p.u of Peak'!P71^2</f>
        <v>0.30794988449413613</v>
      </c>
      <c r="Q72" s="21">
        <f>'Hourly Loads p.u of Peak'!Q71^2</f>
        <v>0.31828699930207632</v>
      </c>
      <c r="R72" s="21">
        <f>'Hourly Loads p.u of Peak'!R71^2</f>
        <v>0.32165949032397584</v>
      </c>
      <c r="S72" s="21">
        <f>'Hourly Loads p.u of Peak'!S71^2</f>
        <v>0.31370823889913746</v>
      </c>
      <c r="T72" s="21">
        <f>'Hourly Loads p.u of Peak'!T71^2</f>
        <v>0.3169146152213046</v>
      </c>
      <c r="U72" s="21">
        <f>'Hourly Loads p.u of Peak'!U71^2</f>
        <v>0.32855404981333214</v>
      </c>
      <c r="V72" s="21">
        <f>'Hourly Loads p.u of Peak'!V71^2</f>
        <v>0.29590761677521882</v>
      </c>
      <c r="W72" s="21">
        <f>'Hourly Loads p.u of Peak'!W71^2</f>
        <v>0.25444242191063809</v>
      </c>
      <c r="X72" s="21">
        <f>'Hourly Loads p.u of Peak'!X71^2</f>
        <v>0.21075233966788759</v>
      </c>
      <c r="Y72" s="21">
        <f>'Hourly Loads p.u of Peak'!Y71^2</f>
        <v>0.16730561472866423</v>
      </c>
    </row>
    <row r="73" spans="1:25" x14ac:dyDescent="0.25">
      <c r="A73" s="17">
        <v>42432</v>
      </c>
      <c r="B73" s="21">
        <f>'Hourly Loads p.u of Peak'!B72^2</f>
        <v>0.13819530885132905</v>
      </c>
      <c r="C73" s="21">
        <f>'Hourly Loads p.u of Peak'!C72^2</f>
        <v>0.11620353727997211</v>
      </c>
      <c r="D73" s="21">
        <f>'Hourly Loads p.u of Peak'!D72^2</f>
        <v>0.1050083450569811</v>
      </c>
      <c r="E73" s="21">
        <f>'Hourly Loads p.u of Peak'!E72^2</f>
        <v>0.10096631647810056</v>
      </c>
      <c r="F73" s="21">
        <f>'Hourly Loads p.u of Peak'!F72^2</f>
        <v>0.10327404349471007</v>
      </c>
      <c r="G73" s="21">
        <f>'Hourly Loads p.u of Peak'!G72^2</f>
        <v>0.12164735949206078</v>
      </c>
      <c r="H73" s="21">
        <f>'Hourly Loads p.u of Peak'!H72^2</f>
        <v>0.1635147863531963</v>
      </c>
      <c r="I73" s="21">
        <f>'Hourly Loads p.u of Peak'!I72^2</f>
        <v>0.19302329612498717</v>
      </c>
      <c r="J73" s="21">
        <f>'Hourly Loads p.u of Peak'!J72^2</f>
        <v>0.22156592518734708</v>
      </c>
      <c r="K73" s="21">
        <f>'Hourly Loads p.u of Peak'!K72^2</f>
        <v>0.25554491257370499</v>
      </c>
      <c r="L73" s="21">
        <f>'Hourly Loads p.u of Peak'!L72^2</f>
        <v>0.28918575973944355</v>
      </c>
      <c r="M73" s="21">
        <f>'Hourly Loads p.u of Peak'!M72^2</f>
        <v>0.31507367031703021</v>
      </c>
      <c r="N73" s="21">
        <f>'Hourly Loads p.u of Peak'!N72^2</f>
        <v>0.3414820892510092</v>
      </c>
      <c r="O73" s="21">
        <f>'Hourly Loads p.u of Peak'!O72^2</f>
        <v>0.3680356150542114</v>
      </c>
      <c r="P73" s="21">
        <f>'Hourly Loads p.u of Peak'!P72^2</f>
        <v>0.38540351324196653</v>
      </c>
      <c r="Q73" s="21">
        <f>'Hourly Loads p.u of Peak'!Q72^2</f>
        <v>0.40130781419411182</v>
      </c>
      <c r="R73" s="21">
        <f>'Hourly Loads p.u of Peak'!R72^2</f>
        <v>0.40610969972211397</v>
      </c>
      <c r="S73" s="21">
        <f>'Hourly Loads p.u of Peak'!S72^2</f>
        <v>0.39415853233591902</v>
      </c>
      <c r="T73" s="21">
        <f>'Hourly Loads p.u of Peak'!T72^2</f>
        <v>0.39400038922379788</v>
      </c>
      <c r="U73" s="21">
        <f>'Hourly Loads p.u of Peak'!U72^2</f>
        <v>0.40146741694235477</v>
      </c>
      <c r="V73" s="21">
        <f>'Hourly Loads p.u of Peak'!V72^2</f>
        <v>0.35641204607220167</v>
      </c>
      <c r="W73" s="21">
        <f>'Hourly Loads p.u of Peak'!W72^2</f>
        <v>0.29906785061491731</v>
      </c>
      <c r="X73" s="21">
        <f>'Hourly Loads p.u of Peak'!X72^2</f>
        <v>0.24181118925379255</v>
      </c>
      <c r="Y73" s="21">
        <f>'Hourly Loads p.u of Peak'!Y72^2</f>
        <v>0.18517282481782782</v>
      </c>
    </row>
    <row r="74" spans="1:25" x14ac:dyDescent="0.25">
      <c r="A74" s="17">
        <v>42433</v>
      </c>
      <c r="B74" s="21">
        <f>'Hourly Loads p.u of Peak'!B73^2</f>
        <v>0.14476460218117274</v>
      </c>
      <c r="C74" s="21">
        <f>'Hourly Loads p.u of Peak'!C73^2</f>
        <v>0.1215302360332179</v>
      </c>
      <c r="D74" s="21">
        <f>'Hourly Loads p.u of Peak'!D73^2</f>
        <v>0.10968520957804249</v>
      </c>
      <c r="E74" s="21">
        <f>'Hourly Loads p.u of Peak'!E73^2</f>
        <v>0.10392271424882647</v>
      </c>
      <c r="F74" s="21">
        <f>'Hourly Loads p.u of Peak'!F73^2</f>
        <v>0.10517167622357819</v>
      </c>
      <c r="G74" s="21">
        <f>'Hourly Loads p.u of Peak'!G73^2</f>
        <v>0.12217511314369447</v>
      </c>
      <c r="H74" s="21">
        <f>'Hourly Loads p.u of Peak'!H73^2</f>
        <v>0.16426267005529097</v>
      </c>
      <c r="I74" s="21">
        <f>'Hourly Loads p.u of Peak'!I73^2</f>
        <v>0.19494649011443965</v>
      </c>
      <c r="J74" s="21">
        <f>'Hourly Loads p.u of Peak'!J73^2</f>
        <v>0.22200093024566203</v>
      </c>
      <c r="K74" s="21">
        <f>'Hourly Loads p.u of Peak'!K73^2</f>
        <v>0.25558736365757612</v>
      </c>
      <c r="L74" s="21">
        <f>'Hourly Loads p.u of Peak'!L73^2</f>
        <v>0.28774253923563337</v>
      </c>
      <c r="M74" s="21">
        <f>'Hourly Loads p.u of Peak'!M73^2</f>
        <v>0.31535654356657516</v>
      </c>
      <c r="N74" s="21">
        <f>'Hourly Loads p.u of Peak'!N73^2</f>
        <v>0.34133489340980022</v>
      </c>
      <c r="O74" s="21">
        <f>'Hourly Loads p.u of Peak'!O73^2</f>
        <v>0.36625477965775799</v>
      </c>
      <c r="P74" s="21">
        <f>'Hourly Loads p.u of Peak'!P73^2</f>
        <v>0.38811908515538596</v>
      </c>
      <c r="Q74" s="21">
        <f>'Hourly Loads p.u of Peak'!Q73^2</f>
        <v>0.40471955497235002</v>
      </c>
      <c r="R74" s="21">
        <f>'Hourly Loads p.u of Peak'!R73^2</f>
        <v>0.40878975382324007</v>
      </c>
      <c r="S74" s="21">
        <f>'Hourly Loads p.u of Peak'!S73^2</f>
        <v>0.39621728033451847</v>
      </c>
      <c r="T74" s="21">
        <f>'Hourly Loads p.u of Peak'!T73^2</f>
        <v>0.39748686760229329</v>
      </c>
      <c r="U74" s="21">
        <f>'Hourly Loads p.u of Peak'!U73^2</f>
        <v>0.40231916750469954</v>
      </c>
      <c r="V74" s="21">
        <f>'Hourly Loads p.u of Peak'!V73^2</f>
        <v>0.36280721785779063</v>
      </c>
      <c r="W74" s="21">
        <f>'Hourly Loads p.u of Peak'!W73^2</f>
        <v>0.31168909146314272</v>
      </c>
      <c r="X74" s="21">
        <f>'Hourly Loads p.u of Peak'!X73^2</f>
        <v>0.25389207034180222</v>
      </c>
      <c r="Y74" s="21">
        <f>'Hourly Loads p.u of Peak'!Y73^2</f>
        <v>0.19848463573338113</v>
      </c>
    </row>
    <row r="75" spans="1:25" x14ac:dyDescent="0.25">
      <c r="A75" s="17">
        <v>42434</v>
      </c>
      <c r="B75" s="21">
        <f>'Hourly Loads p.u of Peak'!B74^2</f>
        <v>0.15593078501766894</v>
      </c>
      <c r="C75" s="21">
        <f>'Hourly Loads p.u of Peak'!C74^2</f>
        <v>0.13376740219413114</v>
      </c>
      <c r="D75" s="21">
        <f>'Hourly Loads p.u of Peak'!D74^2</f>
        <v>0.12167664917099928</v>
      </c>
      <c r="E75" s="21">
        <f>'Hourly Loads p.u of Peak'!E74^2</f>
        <v>0.11683414239281487</v>
      </c>
      <c r="F75" s="21">
        <f>'Hourly Loads p.u of Peak'!F74^2</f>
        <v>0.11879407408368643</v>
      </c>
      <c r="G75" s="21">
        <f>'Hourly Loads p.u of Peak'!G74^2</f>
        <v>0.13694947063890528</v>
      </c>
      <c r="H75" s="21">
        <f>'Hourly Loads p.u of Peak'!H74^2</f>
        <v>0.1844147712597117</v>
      </c>
      <c r="I75" s="21">
        <f>'Hourly Loads p.u of Peak'!I74^2</f>
        <v>0.21657448969077073</v>
      </c>
      <c r="J75" s="21">
        <f>'Hourly Loads p.u of Peak'!J74^2</f>
        <v>0.24325860004149311</v>
      </c>
      <c r="K75" s="21">
        <f>'Hourly Loads p.u of Peak'!K74^2</f>
        <v>0.28307700628581572</v>
      </c>
      <c r="L75" s="21">
        <f>'Hourly Loads p.u of Peak'!L74^2</f>
        <v>0.31975730945356928</v>
      </c>
      <c r="M75" s="21">
        <f>'Hourly Loads p.u of Peak'!M74^2</f>
        <v>0.35291145787786365</v>
      </c>
      <c r="N75" s="21">
        <f>'Hourly Loads p.u of Peak'!N74^2</f>
        <v>0.38171110805966713</v>
      </c>
      <c r="O75" s="21">
        <f>'Hourly Loads p.u of Peak'!O74^2</f>
        <v>0.40082919633670344</v>
      </c>
      <c r="P75" s="21">
        <f>'Hourly Loads p.u of Peak'!P74^2</f>
        <v>0.40857502513156735</v>
      </c>
      <c r="Q75" s="21">
        <f>'Hourly Loads p.u of Peak'!Q74^2</f>
        <v>0.41110164996959314</v>
      </c>
      <c r="R75" s="21">
        <f>'Hourly Loads p.u of Peak'!R74^2</f>
        <v>0.40114824317708903</v>
      </c>
      <c r="S75" s="21">
        <f>'Hourly Loads p.u of Peak'!S74^2</f>
        <v>0.38832837017997696</v>
      </c>
      <c r="T75" s="21">
        <f>'Hourly Loads p.u of Peak'!T74^2</f>
        <v>0.39716928039802946</v>
      </c>
      <c r="U75" s="21">
        <f>'Hourly Loads p.u of Peak'!U74^2</f>
        <v>0.40162705142181765</v>
      </c>
      <c r="V75" s="21">
        <f>'Hourly Loads p.u of Peak'!V74^2</f>
        <v>0.36732276261903613</v>
      </c>
      <c r="W75" s="21">
        <f>'Hourly Loads p.u of Peak'!W74^2</f>
        <v>0.31734021021003334</v>
      </c>
      <c r="X75" s="21">
        <f>'Hourly Loads p.u of Peak'!X74^2</f>
        <v>0.26143649050602619</v>
      </c>
      <c r="Y75" s="21">
        <f>'Hourly Loads p.u of Peak'!Y74^2</f>
        <v>0.20527575144542101</v>
      </c>
    </row>
    <row r="76" spans="1:25" x14ac:dyDescent="0.25">
      <c r="A76" s="17">
        <v>42435</v>
      </c>
      <c r="B76" s="21">
        <f>'Hourly Loads p.u of Peak'!B75^2</f>
        <v>0.1634468815423199</v>
      </c>
      <c r="C76" s="21">
        <f>'Hourly Loads p.u of Peak'!C75^2</f>
        <v>0.14114523345316768</v>
      </c>
      <c r="D76" s="21">
        <f>'Hourly Loads p.u of Peak'!D75^2</f>
        <v>0.12799570481110475</v>
      </c>
      <c r="E76" s="21">
        <f>'Hourly Loads p.u of Peak'!E75^2</f>
        <v>0.12264518648868554</v>
      </c>
      <c r="F76" s="21">
        <f>'Hourly Loads p.u of Peak'!F75^2</f>
        <v>0.12349949493993441</v>
      </c>
      <c r="G76" s="21">
        <f>'Hourly Loads p.u of Peak'!G75^2</f>
        <v>0.14123989297107084</v>
      </c>
      <c r="H76" s="21">
        <f>'Hourly Loads p.u of Peak'!H75^2</f>
        <v>0.18633094383530846</v>
      </c>
      <c r="I76" s="21">
        <f>'Hourly Loads p.u of Peak'!I75^2</f>
        <v>0.21837584284666831</v>
      </c>
      <c r="J76" s="21">
        <f>'Hourly Loads p.u of Peak'!J75^2</f>
        <v>0.25596958206851605</v>
      </c>
      <c r="K76" s="21">
        <f>'Hourly Loads p.u of Peak'!K75^2</f>
        <v>0.29727956895882884</v>
      </c>
      <c r="L76" s="21">
        <f>'Hourly Loads p.u of Peak'!L75^2</f>
        <v>0.32966203526600191</v>
      </c>
      <c r="M76" s="21">
        <f>'Hourly Loads p.u of Peak'!M75^2</f>
        <v>0.3576162247184097</v>
      </c>
      <c r="N76" s="21">
        <f>'Hourly Loads p.u of Peak'!N75^2</f>
        <v>0.37679836598877925</v>
      </c>
      <c r="O76" s="21">
        <f>'Hourly Loads p.u of Peak'!O75^2</f>
        <v>0.3728398063842025</v>
      </c>
      <c r="P76" s="21">
        <f>'Hourly Loads p.u of Peak'!P75^2</f>
        <v>0.36392082149925237</v>
      </c>
      <c r="Q76" s="21">
        <f>'Hourly Loads p.u of Peak'!Q75^2</f>
        <v>0.31258046903077535</v>
      </c>
      <c r="R76" s="21">
        <f>'Hourly Loads p.u of Peak'!R75^2</f>
        <v>0.28891488089107215</v>
      </c>
      <c r="S76" s="21">
        <f>'Hourly Loads p.u of Peak'!S75^2</f>
        <v>0.29276416875091921</v>
      </c>
      <c r="T76" s="21">
        <f>'Hourly Loads p.u of Peak'!T75^2</f>
        <v>0.31980479522435262</v>
      </c>
      <c r="U76" s="21">
        <f>'Hourly Loads p.u of Peak'!U75^2</f>
        <v>0.32543287005411525</v>
      </c>
      <c r="V76" s="21">
        <f>'Hourly Loads p.u of Peak'!V75^2</f>
        <v>0.29975707915677613</v>
      </c>
      <c r="W76" s="21">
        <f>'Hourly Loads p.u of Peak'!W75^2</f>
        <v>0.26083573389416365</v>
      </c>
      <c r="X76" s="21">
        <f>'Hourly Loads p.u of Peak'!X75^2</f>
        <v>0.21880770651419973</v>
      </c>
      <c r="Y76" s="21">
        <f>'Hourly Loads p.u of Peak'!Y75^2</f>
        <v>0.17540423475357614</v>
      </c>
    </row>
    <row r="77" spans="1:25" x14ac:dyDescent="0.25">
      <c r="A77" s="17">
        <v>42436</v>
      </c>
      <c r="B77" s="21">
        <f>'Hourly Loads p.u of Peak'!B76^2</f>
        <v>0.14158724934826497</v>
      </c>
      <c r="C77" s="21">
        <f>'Hourly Loads p.u of Peak'!C76^2</f>
        <v>0.12243941834098183</v>
      </c>
      <c r="D77" s="21">
        <f>'Hourly Loads p.u of Peak'!D76^2</f>
        <v>0.11486205235613299</v>
      </c>
      <c r="E77" s="21">
        <f>'Hourly Loads p.u of Peak'!E76^2</f>
        <v>0.11144427735755137</v>
      </c>
      <c r="F77" s="21">
        <f>'Hourly Loads p.u of Peak'!F76^2</f>
        <v>0.11460606073849498</v>
      </c>
      <c r="G77" s="21">
        <f>'Hourly Loads p.u of Peak'!G76^2</f>
        <v>0.13385955494565147</v>
      </c>
      <c r="H77" s="21">
        <f>'Hourly Loads p.u of Peak'!H76^2</f>
        <v>0.17993471963092172</v>
      </c>
      <c r="I77" s="21">
        <f>'Hourly Loads p.u of Peak'!I76^2</f>
        <v>0.21144680914958883</v>
      </c>
      <c r="J77" s="21">
        <f>'Hourly Loads p.u of Peak'!J76^2</f>
        <v>0.24197638903668062</v>
      </c>
      <c r="K77" s="21">
        <f>'Hourly Loads p.u of Peak'!K76^2</f>
        <v>0.26861242130051227</v>
      </c>
      <c r="L77" s="21">
        <f>'Hourly Loads p.u of Peak'!L76^2</f>
        <v>0.29140268786992096</v>
      </c>
      <c r="M77" s="21">
        <f>'Hourly Loads p.u of Peak'!M76^2</f>
        <v>0.30196794133568994</v>
      </c>
      <c r="N77" s="21">
        <f>'Hourly Loads p.u of Peak'!N76^2</f>
        <v>0.30753063574941453</v>
      </c>
      <c r="O77" s="21">
        <f>'Hourly Loads p.u of Peak'!O76^2</f>
        <v>0.30804308966445432</v>
      </c>
      <c r="P77" s="21">
        <f>'Hourly Loads p.u of Peak'!P76^2</f>
        <v>0.30757720484050799</v>
      </c>
      <c r="Q77" s="21">
        <f>'Hourly Loads p.u of Peak'!Q76^2</f>
        <v>0.30799648531644974</v>
      </c>
      <c r="R77" s="21">
        <f>'Hourly Loads p.u of Peak'!R76^2</f>
        <v>0.30395540338563359</v>
      </c>
      <c r="S77" s="21">
        <f>'Hourly Loads p.u of Peak'!S76^2</f>
        <v>0.29321870084947499</v>
      </c>
      <c r="T77" s="21">
        <f>'Hourly Loads p.u of Peak'!T76^2</f>
        <v>0.29865469426444258</v>
      </c>
      <c r="U77" s="21">
        <f>'Hourly Loads p.u of Peak'!U76^2</f>
        <v>0.30256811444567289</v>
      </c>
      <c r="V77" s="21">
        <f>'Hourly Loads p.u of Peak'!V76^2</f>
        <v>0.28022486320136269</v>
      </c>
      <c r="W77" s="21">
        <f>'Hourly Loads p.u of Peak'!W76^2</f>
        <v>0.2435900432118393</v>
      </c>
      <c r="X77" s="21">
        <f>'Hourly Loads p.u of Peak'!X76^2</f>
        <v>0.20741184076716629</v>
      </c>
      <c r="Y77" s="21">
        <f>'Hourly Loads p.u of Peak'!Y76^2</f>
        <v>0.16511460924211049</v>
      </c>
    </row>
    <row r="78" spans="1:25" x14ac:dyDescent="0.25">
      <c r="A78" s="17">
        <v>42437</v>
      </c>
      <c r="B78" s="21">
        <f>'Hourly Loads p.u of Peak'!B77^2</f>
        <v>0.13919604101743266</v>
      </c>
      <c r="C78" s="21">
        <f>'Hourly Loads p.u of Peak'!C77^2</f>
        <v>0.12135465661568703</v>
      </c>
      <c r="D78" s="21">
        <f>'Hourly Loads p.u of Peak'!D77^2</f>
        <v>0.11352835568396702</v>
      </c>
      <c r="E78" s="21">
        <f>'Hourly Loads p.u of Peak'!E77^2</f>
        <v>0.11071661701969278</v>
      </c>
      <c r="F78" s="21">
        <f>'Hourly Loads p.u of Peak'!F77^2</f>
        <v>0.11285032297424429</v>
      </c>
      <c r="G78" s="21">
        <f>'Hourly Loads p.u of Peak'!G77^2</f>
        <v>0.12021648419568998</v>
      </c>
      <c r="H78" s="21">
        <f>'Hourly Loads p.u of Peak'!H77^2</f>
        <v>0.13985473354854366</v>
      </c>
      <c r="I78" s="21">
        <f>'Hourly Loads p.u of Peak'!I77^2</f>
        <v>0.16968397015253653</v>
      </c>
      <c r="J78" s="21">
        <f>'Hourly Loads p.u of Peak'!J77^2</f>
        <v>0.20368094032642686</v>
      </c>
      <c r="K78" s="21">
        <f>'Hourly Loads p.u of Peak'!K77^2</f>
        <v>0.22446075557697592</v>
      </c>
      <c r="L78" s="21">
        <f>'Hourly Loads p.u of Peak'!L77^2</f>
        <v>0.23058895850564004</v>
      </c>
      <c r="M78" s="21">
        <f>'Hourly Loads p.u of Peak'!M77^2</f>
        <v>0.23010533240400263</v>
      </c>
      <c r="N78" s="21">
        <f>'Hourly Loads p.u of Peak'!N77^2</f>
        <v>0.2290994086577321</v>
      </c>
      <c r="O78" s="21">
        <f>'Hourly Loads p.u of Peak'!O77^2</f>
        <v>0.22869765615516902</v>
      </c>
      <c r="P78" s="21">
        <f>'Hourly Loads p.u of Peak'!P77^2</f>
        <v>0.23180024494513607</v>
      </c>
      <c r="Q78" s="21">
        <f>'Hourly Loads p.u of Peak'!Q77^2</f>
        <v>0.23643207228789345</v>
      </c>
      <c r="R78" s="21">
        <f>'Hourly Loads p.u of Peak'!R77^2</f>
        <v>0.23892932459323948</v>
      </c>
      <c r="S78" s="21">
        <f>'Hourly Loads p.u of Peak'!S77^2</f>
        <v>0.23663627150305094</v>
      </c>
      <c r="T78" s="21">
        <f>'Hourly Loads p.u of Peak'!T77^2</f>
        <v>0.24367293926133701</v>
      </c>
      <c r="U78" s="21">
        <f>'Hourly Loads p.u of Peak'!U77^2</f>
        <v>0.25635208606043636</v>
      </c>
      <c r="V78" s="21">
        <f>'Hourly Loads p.u of Peak'!V77^2</f>
        <v>0.23472027873770102</v>
      </c>
      <c r="W78" s="21">
        <f>'Hourly Loads p.u of Peak'!W77^2</f>
        <v>0.20986662436018558</v>
      </c>
      <c r="X78" s="21">
        <f>'Hourly Loads p.u of Peak'!X77^2</f>
        <v>0.18118358112347668</v>
      </c>
      <c r="Y78" s="21">
        <f>'Hourly Loads p.u of Peak'!Y77^2</f>
        <v>0.15434320861684289</v>
      </c>
    </row>
    <row r="79" spans="1:25" x14ac:dyDescent="0.25">
      <c r="A79" s="17">
        <v>42438</v>
      </c>
      <c r="B79" s="21">
        <f>'Hourly Loads p.u of Peak'!B78^2</f>
        <v>0.1265278591177012</v>
      </c>
      <c r="C79" s="21">
        <f>'Hourly Loads p.u of Peak'!C78^2</f>
        <v>0</v>
      </c>
      <c r="D79" s="21">
        <f>'Hourly Loads p.u of Peak'!D78^2</f>
        <v>0.11203374294361787</v>
      </c>
      <c r="E79" s="21">
        <f>'Hourly Loads p.u of Peak'!E78^2</f>
        <v>0.10454626269090236</v>
      </c>
      <c r="F79" s="21">
        <f>'Hourly Loads p.u of Peak'!F78^2</f>
        <v>0.10195597973694837</v>
      </c>
      <c r="G79" s="21">
        <f>'Hourly Loads p.u of Peak'!G78^2</f>
        <v>0.10533513431505538</v>
      </c>
      <c r="H79" s="21">
        <f>'Hourly Loads p.u of Peak'!H78^2</f>
        <v>0.11514682242749777</v>
      </c>
      <c r="I79" s="21">
        <f>'Hourly Loads p.u of Peak'!I78^2</f>
        <v>0.13010731173374693</v>
      </c>
      <c r="J79" s="21">
        <f>'Hourly Loads p.u of Peak'!J78^2</f>
        <v>0.15351956310122189</v>
      </c>
      <c r="K79" s="21">
        <f>'Hourly Loads p.u of Peak'!K78^2</f>
        <v>0.18491996753959114</v>
      </c>
      <c r="L79" s="21">
        <f>'Hourly Loads p.u of Peak'!L78^2</f>
        <v>0.21256807940638023</v>
      </c>
      <c r="M79" s="21">
        <f>'Hourly Loads p.u of Peak'!M78^2</f>
        <v>0.22529699486125998</v>
      </c>
      <c r="N79" s="21">
        <f>'Hourly Loads p.u of Peak'!N78^2</f>
        <v>0.24309296307290676</v>
      </c>
      <c r="O79" s="21">
        <f>'Hourly Loads p.u of Peak'!O78^2</f>
        <v>0.25321553252511231</v>
      </c>
      <c r="P79" s="21">
        <f>'Hourly Loads p.u of Peak'!P78^2</f>
        <v>0.26074996793209826</v>
      </c>
      <c r="Q79" s="21">
        <f>'Hourly Loads p.u of Peak'!Q78^2</f>
        <v>0.27188642214111225</v>
      </c>
      <c r="R79" s="21">
        <f>'Hourly Loads p.u of Peak'!R78^2</f>
        <v>0.28361339082929921</v>
      </c>
      <c r="S79" s="21">
        <f>'Hourly Loads p.u of Peak'!S78^2</f>
        <v>0.28932124676045928</v>
      </c>
      <c r="T79" s="21">
        <f>'Hourly Loads p.u of Peak'!T78^2</f>
        <v>0.28080303599878764</v>
      </c>
      <c r="U79" s="21">
        <f>'Hourly Loads p.u of Peak'!U78^2</f>
        <v>0.28325574472258569</v>
      </c>
      <c r="V79" s="21">
        <f>'Hourly Loads p.u of Peak'!V78^2</f>
        <v>0.29682189899518074</v>
      </c>
      <c r="W79" s="21">
        <f>'Hourly Loads p.u of Peak'!W78^2</f>
        <v>0.2636739222931832</v>
      </c>
      <c r="X79" s="21">
        <f>'Hourly Loads p.u of Peak'!X78^2</f>
        <v>0.22334818848870214</v>
      </c>
      <c r="Y79" s="21">
        <f>'Hourly Loads p.u of Peak'!Y78^2</f>
        <v>0.17152222142879894</v>
      </c>
    </row>
    <row r="80" spans="1:25" x14ac:dyDescent="0.25">
      <c r="A80" s="17">
        <v>42439</v>
      </c>
      <c r="B80" s="21">
        <f>'Hourly Loads p.u of Peak'!B79^2</f>
        <v>0.13370598465490646</v>
      </c>
      <c r="C80" s="21">
        <f>'Hourly Loads p.u of Peak'!C79^2</f>
        <v>0.11119212521753774</v>
      </c>
      <c r="D80" s="21">
        <f>'Hourly Loads p.u of Peak'!D79^2</f>
        <v>0.1010196883902006</v>
      </c>
      <c r="E80" s="21">
        <f>'Hourly Loads p.u of Peak'!E79^2</f>
        <v>9.7947429358051064E-2</v>
      </c>
      <c r="F80" s="21">
        <f>'Hourly Loads p.u of Peak'!F79^2</f>
        <v>0.10155418316324637</v>
      </c>
      <c r="G80" s="21">
        <f>'Hourly Loads p.u of Peak'!G79^2</f>
        <v>0.11859156367457305</v>
      </c>
      <c r="H80" s="21">
        <f>'Hourly Loads p.u of Peak'!H79^2</f>
        <v>0.16013682169584062</v>
      </c>
      <c r="I80" s="21">
        <f>'Hourly Loads p.u of Peak'!I79^2</f>
        <v>0.19472409657028278</v>
      </c>
      <c r="J80" s="21">
        <f>'Hourly Loads p.u of Peak'!J79^2</f>
        <v>0.20569446781078427</v>
      </c>
      <c r="K80" s="21">
        <f>'Hourly Loads p.u of Peak'!K79^2</f>
        <v>0.22805558549482005</v>
      </c>
      <c r="L80" s="21">
        <f>'Hourly Loads p.u of Peak'!L79^2</f>
        <v>0.256437125730132</v>
      </c>
      <c r="M80" s="21">
        <f>'Hourly Loads p.u of Peak'!M79^2</f>
        <v>0.27425598272849794</v>
      </c>
      <c r="N80" s="21">
        <f>'Hourly Loads p.u of Peak'!N79^2</f>
        <v>0.29504035493481318</v>
      </c>
      <c r="O80" s="21">
        <f>'Hourly Loads p.u of Peak'!O79^2</f>
        <v>0.30925604023015674</v>
      </c>
      <c r="P80" s="21">
        <f>'Hourly Loads p.u of Peak'!P79^2</f>
        <v>0.33106171877307766</v>
      </c>
      <c r="Q80" s="21">
        <f>'Hourly Loads p.u of Peak'!Q79^2</f>
        <v>0.35286157463712192</v>
      </c>
      <c r="R80" s="21">
        <f>'Hourly Loads p.u of Peak'!R79^2</f>
        <v>0.37135433928660599</v>
      </c>
      <c r="S80" s="21">
        <f>'Hourly Loads p.u of Peak'!S79^2</f>
        <v>0.3726347380861853</v>
      </c>
      <c r="T80" s="21">
        <f>'Hourly Loads p.u of Peak'!T79^2</f>
        <v>0.35726479616797774</v>
      </c>
      <c r="U80" s="21">
        <f>'Hourly Loads p.u of Peak'!U79^2</f>
        <v>0.35321083136182713</v>
      </c>
      <c r="V80" s="21">
        <f>'Hourly Loads p.u of Peak'!V79^2</f>
        <v>0.35932562079864394</v>
      </c>
      <c r="W80" s="21">
        <f>'Hourly Loads p.u of Peak'!W79^2</f>
        <v>0.30869592073408658</v>
      </c>
      <c r="X80" s="21">
        <f>'Hourly Loads p.u of Peak'!X79^2</f>
        <v>0.2568199787654728</v>
      </c>
      <c r="Y80" s="21">
        <f>'Hourly Loads p.u of Peak'!Y79^2</f>
        <v>0.1983350195052217</v>
      </c>
    </row>
    <row r="81" spans="1:25" x14ac:dyDescent="0.25">
      <c r="A81" s="17">
        <v>42440</v>
      </c>
      <c r="B81" s="21">
        <f>'Hourly Loads p.u of Peak'!B80^2</f>
        <v>0.15080086213693783</v>
      </c>
      <c r="C81" s="21">
        <f>'Hourly Loads p.u of Peak'!C80^2</f>
        <v>0.12456414083457204</v>
      </c>
      <c r="D81" s="21">
        <f>'Hourly Loads p.u of Peak'!D80^2</f>
        <v>0.11110813796663992</v>
      </c>
      <c r="E81" s="21">
        <f>'Hourly Loads p.u of Peak'!E80^2</f>
        <v>0.1047092342370057</v>
      </c>
      <c r="F81" s="21">
        <f>'Hourly Loads p.u of Peak'!F80^2</f>
        <v>0.10468206349842736</v>
      </c>
      <c r="G81" s="21">
        <f>'Hourly Loads p.u of Peak'!G80^2</f>
        <v>0.12129615834870566</v>
      </c>
      <c r="H81" s="21">
        <f>'Hourly Loads p.u of Peak'!H80^2</f>
        <v>0.16283637286883315</v>
      </c>
      <c r="I81" s="21">
        <f>'Hourly Loads p.u of Peak'!I80^2</f>
        <v>0.19624631547206306</v>
      </c>
      <c r="J81" s="21">
        <f>'Hourly Loads p.u of Peak'!J80^2</f>
        <v>0.20577064389301664</v>
      </c>
      <c r="K81" s="21">
        <f>'Hourly Loads p.u of Peak'!K80^2</f>
        <v>0.23212379056738444</v>
      </c>
      <c r="L81" s="21">
        <f>'Hourly Loads p.u of Peak'!L80^2</f>
        <v>0.25686253562007727</v>
      </c>
      <c r="M81" s="21">
        <f>'Hourly Loads p.u of Peak'!M80^2</f>
        <v>0.28093654510708777</v>
      </c>
      <c r="N81" s="21">
        <f>'Hourly Loads p.u of Peak'!N80^2</f>
        <v>0.3027067005491787</v>
      </c>
      <c r="O81" s="21">
        <f>'Hourly Loads p.u of Peak'!O80^2</f>
        <v>0.32337627625278725</v>
      </c>
      <c r="P81" s="21">
        <f>'Hourly Loads p.u of Peak'!P80^2</f>
        <v>0.3433985227277484</v>
      </c>
      <c r="Q81" s="21">
        <f>'Hourly Loads p.u of Peak'!Q80^2</f>
        <v>0.36650892028756049</v>
      </c>
      <c r="R81" s="21">
        <f>'Hourly Loads p.u of Peak'!R80^2</f>
        <v>0.38655124557342224</v>
      </c>
      <c r="S81" s="21">
        <f>'Hourly Loads p.u of Peak'!S80^2</f>
        <v>0.39252591699394362</v>
      </c>
      <c r="T81" s="21">
        <f>'Hourly Loads p.u of Peak'!T80^2</f>
        <v>0.37870796667613754</v>
      </c>
      <c r="U81" s="21">
        <f>'Hourly Loads p.u of Peak'!U80^2</f>
        <v>0.37191744328020498</v>
      </c>
      <c r="V81" s="21">
        <f>'Hourly Loads p.u of Peak'!V80^2</f>
        <v>0.37881132583686716</v>
      </c>
      <c r="W81" s="21">
        <f>'Hourly Loads p.u of Peak'!W80^2</f>
        <v>0.33367592706693844</v>
      </c>
      <c r="X81" s="21">
        <f>'Hourly Loads p.u of Peak'!X80^2</f>
        <v>0.27698926771407939</v>
      </c>
      <c r="Y81" s="21">
        <f>'Hourly Loads p.u of Peak'!Y80^2</f>
        <v>0.21121519239747491</v>
      </c>
    </row>
    <row r="82" spans="1:25" x14ac:dyDescent="0.25">
      <c r="A82" s="17">
        <v>42441</v>
      </c>
      <c r="B82" s="21">
        <f>'Hourly Loads p.u of Peak'!B81^2</f>
        <v>0.16590033947547997</v>
      </c>
      <c r="C82" s="21">
        <f>'Hourly Loads p.u of Peak'!C81^2</f>
        <v>0.13797687994683111</v>
      </c>
      <c r="D82" s="21">
        <f>'Hourly Loads p.u of Peak'!D81^2</f>
        <v>0.1245048739669276</v>
      </c>
      <c r="E82" s="21">
        <f>'Hourly Loads p.u of Peak'!E81^2</f>
        <v>0.11876513344816832</v>
      </c>
      <c r="F82" s="21">
        <f>'Hourly Loads p.u of Peak'!F81^2</f>
        <v>0.12004185671476018</v>
      </c>
      <c r="G82" s="21">
        <f>'Hourly Loads p.u of Peak'!G81^2</f>
        <v>0.13794568992038156</v>
      </c>
      <c r="H82" s="21">
        <f>'Hourly Loads p.u of Peak'!H81^2</f>
        <v>0.18405433985701733</v>
      </c>
      <c r="I82" s="21">
        <f>'Hourly Loads p.u of Peak'!I81^2</f>
        <v>0.18204243947910953</v>
      </c>
      <c r="J82" s="21">
        <f>'Hourly Loads p.u of Peak'!J81^2</f>
        <v>0.2276146854809607</v>
      </c>
      <c r="K82" s="21">
        <f>'Hourly Loads p.u of Peak'!K81^2</f>
        <v>0.26100730812658779</v>
      </c>
      <c r="L82" s="21">
        <f>'Hourly Loads p.u of Peak'!L81^2</f>
        <v>0.30474294229854509</v>
      </c>
      <c r="M82" s="21">
        <f>'Hourly Loads p.u of Peak'!M81^2</f>
        <v>0.34212030456812381</v>
      </c>
      <c r="N82" s="21">
        <f>'Hourly Loads p.u of Peak'!N81^2</f>
        <v>0.37253222509132328</v>
      </c>
      <c r="O82" s="21">
        <f>'Hourly Loads p.u of Peak'!O81^2</f>
        <v>0.39389497811083929</v>
      </c>
      <c r="P82" s="21">
        <f>'Hourly Loads p.u of Peak'!P81^2</f>
        <v>0.40562822605490217</v>
      </c>
      <c r="Q82" s="21">
        <f>'Hourly Loads p.u of Peak'!Q81^2</f>
        <v>0.42873113504678595</v>
      </c>
      <c r="R82" s="21">
        <f>'Hourly Loads p.u of Peak'!R81^2</f>
        <v>0.44292235204579072</v>
      </c>
      <c r="S82" s="21">
        <f>'Hourly Loads p.u of Peak'!S81^2</f>
        <v>0.43629691384778507</v>
      </c>
      <c r="T82" s="21">
        <f>'Hourly Loads p.u of Peak'!T81^2</f>
        <v>0.41304220446209616</v>
      </c>
      <c r="U82" s="21">
        <f>'Hourly Loads p.u of Peak'!U81^2</f>
        <v>0.40354514021053556</v>
      </c>
      <c r="V82" s="21">
        <f>'Hourly Loads p.u of Peak'!V81^2</f>
        <v>0.40760944410588107</v>
      </c>
      <c r="W82" s="21">
        <f>'Hourly Loads p.u of Peak'!W81^2</f>
        <v>0.3592752862694395</v>
      </c>
      <c r="X82" s="21">
        <f>'Hourly Loads p.u of Peak'!X81^2</f>
        <v>0.30256811444567289</v>
      </c>
      <c r="Y82" s="21">
        <f>'Hourly Loads p.u of Peak'!Y81^2</f>
        <v>0.23962761768695504</v>
      </c>
    </row>
    <row r="83" spans="1:25" x14ac:dyDescent="0.25">
      <c r="A83" s="17">
        <v>42442</v>
      </c>
      <c r="B83" s="21">
        <f>'Hourly Loads p.u of Peak'!B82^2</f>
        <v>0.18785645396974462</v>
      </c>
      <c r="C83" s="21">
        <f>'Hourly Loads p.u of Peak'!C82^2</f>
        <v>0.15672761941520535</v>
      </c>
      <c r="D83" s="21">
        <f>'Hourly Loads p.u of Peak'!D82^2</f>
        <v>0.13950951021447419</v>
      </c>
      <c r="E83" s="21">
        <f>'Hourly Loads p.u of Peak'!E82^2</f>
        <v>0.13074416260840005</v>
      </c>
      <c r="F83" s="21">
        <f>'Hourly Loads p.u of Peak'!F82^2</f>
        <v>0.12850693531132765</v>
      </c>
      <c r="G83" s="21">
        <f>'Hourly Loads p.u of Peak'!G82^2</f>
        <v>0.14228324192852793</v>
      </c>
      <c r="H83" s="21">
        <f>'Hourly Loads p.u of Peak'!H82^2</f>
        <v>0.18189915539219279</v>
      </c>
      <c r="I83" s="21">
        <f>'Hourly Loads p.u of Peak'!I82^2</f>
        <v>0.20925157459654256</v>
      </c>
      <c r="J83" s="21">
        <f>'Hourly Loads p.u of Peak'!J82^2</f>
        <v>0.21759172914267511</v>
      </c>
      <c r="K83" s="21">
        <f>'Hourly Loads p.u of Peak'!K82^2</f>
        <v>0.24313436702651667</v>
      </c>
      <c r="L83" s="21">
        <f>'Hourly Loads p.u of Peak'!L82^2</f>
        <v>0.26307059897818902</v>
      </c>
      <c r="M83" s="21">
        <f>'Hourly Loads p.u of Peak'!M82^2</f>
        <v>0.27509216207603304</v>
      </c>
      <c r="N83" s="21">
        <f>'Hourly Loads p.u of Peak'!N82^2</f>
        <v>0.28187199733935014</v>
      </c>
      <c r="O83" s="21">
        <f>'Hourly Loads p.u of Peak'!O82^2</f>
        <v>0.28616815068242329</v>
      </c>
      <c r="P83" s="21">
        <f>'Hourly Loads p.u of Peak'!P82^2</f>
        <v>0.28914060445048728</v>
      </c>
      <c r="Q83" s="21">
        <f>'Hourly Loads p.u of Peak'!Q82^2</f>
        <v>0.29226459065983168</v>
      </c>
      <c r="R83" s="21">
        <f>'Hourly Loads p.u of Peak'!R82^2</f>
        <v>0.29837941535355955</v>
      </c>
      <c r="S83" s="21">
        <f>'Hourly Loads p.u of Peak'!S82^2</f>
        <v>0.29691340478238148</v>
      </c>
      <c r="T83" s="21">
        <f>'Hourly Loads p.u of Peak'!T82^2</f>
        <v>0.28031377407990271</v>
      </c>
      <c r="U83" s="21">
        <f>'Hourly Loads p.u of Peak'!U82^2</f>
        <v>0.27831669041890611</v>
      </c>
      <c r="V83" s="21">
        <f>'Hourly Loads p.u of Peak'!V82^2</f>
        <v>0.28945676551269511</v>
      </c>
      <c r="W83" s="21">
        <f>'Hourly Loads p.u of Peak'!W82^2</f>
        <v>0.25541758047623847</v>
      </c>
      <c r="X83" s="21">
        <f>'Hourly Loads p.u of Peak'!X82^2</f>
        <v>0.21307168031103013</v>
      </c>
      <c r="Y83" s="21">
        <f>'Hourly Loads p.u of Peak'!Y82^2</f>
        <v>0.16706527012819494</v>
      </c>
    </row>
    <row r="84" spans="1:25" x14ac:dyDescent="0.25">
      <c r="A84" s="17">
        <v>42443</v>
      </c>
      <c r="B84" s="21">
        <f>'Hourly Loads p.u of Peak'!B83^2</f>
        <v>0.13272522200327869</v>
      </c>
      <c r="C84" s="21">
        <f>'Hourly Loads p.u of Peak'!C83^2</f>
        <v>0.11506135438633165</v>
      </c>
      <c r="D84" s="21">
        <f>'Hourly Loads p.u of Peak'!D83^2</f>
        <v>0.10577164308063092</v>
      </c>
      <c r="E84" s="21">
        <f>'Hourly Loads p.u of Peak'!E83^2</f>
        <v>0.10351705704335344</v>
      </c>
      <c r="F84" s="21">
        <f>'Hourly Loads p.u of Peak'!F83^2</f>
        <v>0.10807812200258565</v>
      </c>
      <c r="G84" s="21">
        <f>'Hourly Loads p.u of Peak'!G83^2</f>
        <v>0.12874786693936757</v>
      </c>
      <c r="H84" s="21">
        <f>'Hourly Loads p.u of Peak'!H83^2</f>
        <v>0.18146964159778955</v>
      </c>
      <c r="I84" s="21">
        <f>'Hourly Loads p.u of Peak'!I83^2</f>
        <v>0.22477913958743184</v>
      </c>
      <c r="J84" s="21">
        <f>'Hourly Loads p.u of Peak'!J83^2</f>
        <v>0.23508656807618311</v>
      </c>
      <c r="K84" s="21">
        <f>'Hourly Loads p.u of Peak'!K83^2</f>
        <v>0.24441963833121702</v>
      </c>
      <c r="L84" s="21">
        <f>'Hourly Loads p.u of Peak'!L83^2</f>
        <v>0.25165449576415505</v>
      </c>
      <c r="M84" s="21">
        <f>'Hourly Loads p.u of Peak'!M83^2</f>
        <v>0.25342685363632222</v>
      </c>
      <c r="N84" s="21">
        <f>'Hourly Loads p.u of Peak'!N83^2</f>
        <v>0.25266651014182684</v>
      </c>
      <c r="O84" s="21">
        <f>'Hourly Loads p.u of Peak'!O83^2</f>
        <v>0.25456951073541767</v>
      </c>
      <c r="P84" s="21">
        <f>'Hourly Loads p.u of Peak'!P83^2</f>
        <v>0.25703279829540659</v>
      </c>
      <c r="Q84" s="21">
        <f>'Hourly Loads p.u of Peak'!Q83^2</f>
        <v>0.26156531397083449</v>
      </c>
      <c r="R84" s="21">
        <f>'Hourly Loads p.u of Peak'!R83^2</f>
        <v>0.26813390216245508</v>
      </c>
      <c r="S84" s="21">
        <f>'Hourly Loads p.u of Peak'!S83^2</f>
        <v>0.26774270381624504</v>
      </c>
      <c r="T84" s="21">
        <f>'Hourly Loads p.u of Peak'!T83^2</f>
        <v>0.25762916189613966</v>
      </c>
      <c r="U84" s="21">
        <f>'Hourly Loads p.u of Peak'!U83^2</f>
        <v>0.25677742543655929</v>
      </c>
      <c r="V84" s="21">
        <f>'Hourly Loads p.u of Peak'!V83^2</f>
        <v>0.26613744431163139</v>
      </c>
      <c r="W84" s="21">
        <f>'Hourly Loads p.u of Peak'!W83^2</f>
        <v>0.24032692970540279</v>
      </c>
      <c r="X84" s="21">
        <f>'Hourly Loads p.u of Peak'!X83^2</f>
        <v>0.20660951158002699</v>
      </c>
      <c r="Y84" s="21">
        <f>'Hourly Loads p.u of Peak'!Y83^2</f>
        <v>0.17093151479946</v>
      </c>
    </row>
    <row r="85" spans="1:25" x14ac:dyDescent="0.25">
      <c r="A85" s="17">
        <v>42444</v>
      </c>
      <c r="B85" s="21">
        <f>'Hourly Loads p.u of Peak'!B84^2</f>
        <v>0.13543100659816265</v>
      </c>
      <c r="C85" s="21">
        <f>'Hourly Loads p.u of Peak'!C84^2</f>
        <v>0.11617491395665436</v>
      </c>
      <c r="D85" s="21">
        <f>'Hourly Loads p.u of Peak'!D84^2</f>
        <v>0.10514444554825089</v>
      </c>
      <c r="E85" s="21">
        <f>'Hourly Loads p.u of Peak'!E84^2</f>
        <v>0.10035355312514566</v>
      </c>
      <c r="F85" s="21">
        <f>'Hourly Loads p.u of Peak'!F84^2</f>
        <v>0.10126003651636099</v>
      </c>
      <c r="G85" s="21">
        <f>'Hourly Loads p.u of Peak'!G84^2</f>
        <v>0.10785738553325287</v>
      </c>
      <c r="H85" s="21">
        <f>'Hourly Loads p.u of Peak'!H84^2</f>
        <v>0.12232191410749853</v>
      </c>
      <c r="I85" s="21">
        <f>'Hourly Loads p.u of Peak'!I84^2</f>
        <v>0.14859159357040805</v>
      </c>
      <c r="J85" s="21">
        <f>'Hourly Loads p.u of Peak'!J84^2</f>
        <v>0.18114783942979756</v>
      </c>
      <c r="K85" s="21">
        <f>'Hourly Loads p.u of Peak'!K84^2</f>
        <v>0.213731134391422</v>
      </c>
      <c r="L85" s="21">
        <f>'Hourly Loads p.u of Peak'!L84^2</f>
        <v>0.24032692970540279</v>
      </c>
      <c r="M85" s="21">
        <f>'Hourly Loads p.u of Peak'!M84^2</f>
        <v>0.25622455299857627</v>
      </c>
      <c r="N85" s="21">
        <f>'Hourly Loads p.u of Peak'!N84^2</f>
        <v>0.267960000973895</v>
      </c>
      <c r="O85" s="21">
        <f>'Hourly Loads p.u of Peak'!O84^2</f>
        <v>0.27796240077013418</v>
      </c>
      <c r="P85" s="21">
        <f>'Hourly Loads p.u of Peak'!P84^2</f>
        <v>0.28990872385673694</v>
      </c>
      <c r="Q85" s="21">
        <f>'Hourly Loads p.u of Peak'!Q84^2</f>
        <v>0.30242956007338706</v>
      </c>
      <c r="R85" s="21">
        <f>'Hourly Loads p.u of Peak'!R84^2</f>
        <v>0.31625314620844047</v>
      </c>
      <c r="S85" s="21">
        <f>'Hourly Loads p.u of Peak'!S84^2</f>
        <v>0.31866610981629839</v>
      </c>
      <c r="T85" s="21">
        <f>'Hourly Loads p.u of Peak'!T84^2</f>
        <v>0.30326136227540273</v>
      </c>
      <c r="U85" s="21">
        <f>'Hourly Loads p.u of Peak'!U84^2</f>
        <v>0.28868924547393504</v>
      </c>
      <c r="V85" s="21">
        <f>'Hourly Loads p.u of Peak'!V84^2</f>
        <v>0.2919922733294853</v>
      </c>
      <c r="W85" s="21">
        <f>'Hourly Loads p.u of Peak'!W84^2</f>
        <v>0.26113602582066264</v>
      </c>
      <c r="X85" s="21">
        <f>'Hourly Loads p.u of Peak'!X84^2</f>
        <v>0.2279352977282014</v>
      </c>
      <c r="Y85" s="21">
        <f>'Hourly Loads p.u of Peak'!Y84^2</f>
        <v>0.18495607943083731</v>
      </c>
    </row>
    <row r="86" spans="1:25" x14ac:dyDescent="0.25">
      <c r="A86" s="17">
        <v>42445</v>
      </c>
      <c r="B86" s="21">
        <f>'Hourly Loads p.u of Peak'!B85^2</f>
        <v>0.1505726846965067</v>
      </c>
      <c r="C86" s="21">
        <f>'Hourly Loads p.u of Peak'!C85^2</f>
        <v>0.12874786693936757</v>
      </c>
      <c r="D86" s="21">
        <f>'Hourly Loads p.u of Peak'!D85^2</f>
        <v>0.11566029703011543</v>
      </c>
      <c r="E86" s="21">
        <f>'Hourly Loads p.u of Peak'!E85^2</f>
        <v>0.10863095036942978</v>
      </c>
      <c r="F86" s="21">
        <f>'Hourly Loads p.u of Peak'!F85^2</f>
        <v>0.1058535889563731</v>
      </c>
      <c r="G86" s="21">
        <f>'Hourly Loads p.u of Peak'!G85^2</f>
        <v>0.1076368747081515</v>
      </c>
      <c r="H86" s="21">
        <f>'Hourly Loads p.u of Peak'!H85^2</f>
        <v>0.11692026621252842</v>
      </c>
      <c r="I86" s="21">
        <f>'Hourly Loads p.u of Peak'!I85^2</f>
        <v>0.13217512957273986</v>
      </c>
      <c r="J86" s="21">
        <f>'Hourly Loads p.u of Peak'!J85^2</f>
        <v>0.16559265770040388</v>
      </c>
      <c r="K86" s="21">
        <f>'Hourly Loads p.u of Peak'!K85^2</f>
        <v>0.21435272783777459</v>
      </c>
      <c r="L86" s="21">
        <f>'Hourly Loads p.u of Peak'!L85^2</f>
        <v>0.25237112950305124</v>
      </c>
      <c r="M86" s="21">
        <f>'Hourly Loads p.u of Peak'!M85^2</f>
        <v>0.2820949532312399</v>
      </c>
      <c r="N86" s="21">
        <f>'Hourly Loads p.u of Peak'!N85^2</f>
        <v>0.30678600978591014</v>
      </c>
      <c r="O86" s="21">
        <f>'Hourly Loads p.u of Peak'!O85^2</f>
        <v>0.32634367417979204</v>
      </c>
      <c r="P86" s="21">
        <f>'Hourly Loads p.u of Peak'!P85^2</f>
        <v>0.34586333338629915</v>
      </c>
      <c r="Q86" s="21">
        <f>'Hourly Loads p.u of Peak'!Q85^2</f>
        <v>0.3595269941723726</v>
      </c>
      <c r="R86" s="21">
        <f>'Hourly Loads p.u of Peak'!R85^2</f>
        <v>0.36594992724980169</v>
      </c>
      <c r="S86" s="21">
        <f>'Hourly Loads p.u of Peak'!S85^2</f>
        <v>0.36371822118501557</v>
      </c>
      <c r="T86" s="21">
        <f>'Hourly Loads p.u of Peak'!T85^2</f>
        <v>0.34596210914857917</v>
      </c>
      <c r="U86" s="21">
        <f>'Hourly Loads p.u of Peak'!U85^2</f>
        <v>0.33932639708666401</v>
      </c>
      <c r="V86" s="21">
        <f>'Hourly Loads p.u of Peak'!V85^2</f>
        <v>0.35116764223811853</v>
      </c>
      <c r="W86" s="21">
        <f>'Hourly Loads p.u of Peak'!W85^2</f>
        <v>0.31479092399236547</v>
      </c>
      <c r="X86" s="21">
        <f>'Hourly Loads p.u of Peak'!X85^2</f>
        <v>0.27171130811480854</v>
      </c>
      <c r="Y86" s="21">
        <f>'Hourly Loads p.u of Peak'!Y85^2</f>
        <v>0.2163400805912937</v>
      </c>
    </row>
    <row r="87" spans="1:25" x14ac:dyDescent="0.25">
      <c r="A87" s="17">
        <v>42446</v>
      </c>
      <c r="B87" s="21">
        <f>'Hourly Loads p.u of Peak'!B86^2</f>
        <v>0.17288122198609782</v>
      </c>
      <c r="C87" s="21">
        <f>'Hourly Loads p.u of Peak'!C86^2</f>
        <v>0.14681661082120567</v>
      </c>
      <c r="D87" s="21">
        <f>'Hourly Loads p.u of Peak'!D86^2</f>
        <v>0.13312322140764976</v>
      </c>
      <c r="E87" s="21">
        <f>'Hourly Loads p.u of Peak'!E86^2</f>
        <v>0.1283263846693245</v>
      </c>
      <c r="F87" s="21">
        <f>'Hourly Loads p.u of Peak'!F86^2</f>
        <v>0.13092640558213839</v>
      </c>
      <c r="G87" s="21">
        <f>'Hourly Loads p.u of Peak'!G86^2</f>
        <v>0.15044237515289341</v>
      </c>
      <c r="H87" s="21">
        <f>'Hourly Loads p.u of Peak'!H86^2</f>
        <v>0.19487234483028956</v>
      </c>
      <c r="I87" s="21">
        <f>'Hourly Loads p.u of Peak'!I86^2</f>
        <v>0.23180024494513607</v>
      </c>
      <c r="J87" s="21">
        <f>'Hourly Loads p.u of Peak'!J86^2</f>
        <v>0.25296206353946715</v>
      </c>
      <c r="K87" s="21">
        <f>'Hourly Loads p.u of Peak'!K86^2</f>
        <v>0.29732535534649485</v>
      </c>
      <c r="L87" s="21">
        <f>'Hourly Loads p.u of Peak'!L86^2</f>
        <v>0.34942814556998941</v>
      </c>
      <c r="M87" s="21">
        <f>'Hourly Loads p.u of Peak'!M86^2</f>
        <v>0.38738703180639794</v>
      </c>
      <c r="N87" s="21">
        <f>'Hourly Loads p.u of Peak'!N86^2</f>
        <v>0.41590744725188722</v>
      </c>
      <c r="O87" s="21">
        <f>'Hourly Loads p.u of Peak'!O86^2</f>
        <v>0.43076792504112066</v>
      </c>
      <c r="P87" s="21">
        <f>'Hourly Loads p.u of Peak'!P86^2</f>
        <v>0.43862960275748925</v>
      </c>
      <c r="Q87" s="21">
        <f>'Hourly Loads p.u of Peak'!Q86^2</f>
        <v>0.44420865637798779</v>
      </c>
      <c r="R87" s="21">
        <f>'Hourly Loads p.u of Peak'!R86^2</f>
        <v>0.44588924756181164</v>
      </c>
      <c r="S87" s="21">
        <f>'Hourly Loads p.u of Peak'!S86^2</f>
        <v>0.43358330398147116</v>
      </c>
      <c r="T87" s="21">
        <f>'Hourly Loads p.u of Peak'!T86^2</f>
        <v>0.41976131145880158</v>
      </c>
      <c r="U87" s="21">
        <f>'Hourly Loads p.u of Peak'!U86^2</f>
        <v>0.42796171642336034</v>
      </c>
      <c r="V87" s="21">
        <f>'Hourly Loads p.u of Peak'!V86^2</f>
        <v>0.42735765800176861</v>
      </c>
      <c r="W87" s="21">
        <f>'Hourly Loads p.u of Peak'!W86^2</f>
        <v>0.38254164806426361</v>
      </c>
      <c r="X87" s="21">
        <f>'Hourly Loads p.u of Peak'!X86^2</f>
        <v>0.3326096382002412</v>
      </c>
      <c r="Y87" s="21">
        <f>'Hourly Loads p.u of Peak'!Y86^2</f>
        <v>0.26961433986167621</v>
      </c>
    </row>
    <row r="88" spans="1:25" x14ac:dyDescent="0.25">
      <c r="A88" s="17">
        <v>42447</v>
      </c>
      <c r="B88" s="21">
        <f>'Hourly Loads p.u of Peak'!B87^2</f>
        <v>0.21920068004588622</v>
      </c>
      <c r="C88" s="21">
        <f>'Hourly Loads p.u of Peak'!C87^2</f>
        <v>0.18898641505513469</v>
      </c>
      <c r="D88" s="21">
        <f>'Hourly Loads p.u of Peak'!D87^2</f>
        <v>0.17445596310841935</v>
      </c>
      <c r="E88" s="21">
        <f>'Hourly Loads p.u of Peak'!E87^2</f>
        <v>0.16764926384165085</v>
      </c>
      <c r="F88" s="21">
        <f>'Hourly Loads p.u of Peak'!F87^2</f>
        <v>0.16658509920385034</v>
      </c>
      <c r="G88" s="21">
        <f>'Hourly Loads p.u of Peak'!G87^2</f>
        <v>0.18200661316884367</v>
      </c>
      <c r="H88" s="21">
        <f>'Hourly Loads p.u of Peak'!H87^2</f>
        <v>0.22426188015540219</v>
      </c>
      <c r="I88" s="21">
        <f>'Hourly Loads p.u of Peak'!I87^2</f>
        <v>0.25123342247428132</v>
      </c>
      <c r="J88" s="21">
        <f>'Hourly Loads p.u of Peak'!J87^2</f>
        <v>0.24654148914939406</v>
      </c>
      <c r="K88" s="21">
        <f>'Hourly Loads p.u of Peak'!K87^2</f>
        <v>0.26186602545457605</v>
      </c>
      <c r="L88" s="21">
        <f>'Hourly Loads p.u of Peak'!L87^2</f>
        <v>0.27725449840528443</v>
      </c>
      <c r="M88" s="21">
        <f>'Hourly Loads p.u of Peak'!M87^2</f>
        <v>0.28580889686056138</v>
      </c>
      <c r="N88" s="21">
        <f>'Hourly Loads p.u of Peak'!N87^2</f>
        <v>0.29321870084947499</v>
      </c>
      <c r="O88" s="21">
        <f>'Hourly Loads p.u of Peak'!O87^2</f>
        <v>0.30363141881484129</v>
      </c>
      <c r="P88" s="21">
        <f>'Hourly Loads p.u of Peak'!P87^2</f>
        <v>0.31748213866871644</v>
      </c>
      <c r="Q88" s="21">
        <f>'Hourly Loads p.u of Peak'!Q87^2</f>
        <v>0.33251278746530999</v>
      </c>
      <c r="R88" s="21">
        <f>'Hourly Loads p.u of Peak'!R87^2</f>
        <v>0.34868396913210226</v>
      </c>
      <c r="S88" s="21">
        <f>'Hourly Loads p.u of Peak'!S87^2</f>
        <v>0.35376001240121269</v>
      </c>
      <c r="T88" s="21">
        <f>'Hourly Loads p.u of Peak'!T87^2</f>
        <v>0.33981572775652563</v>
      </c>
      <c r="U88" s="21">
        <f>'Hourly Loads p.u of Peak'!U87^2</f>
        <v>0.33299718216761054</v>
      </c>
      <c r="V88" s="21">
        <f>'Hourly Loads p.u of Peak'!V87^2</f>
        <v>0.34123678047744982</v>
      </c>
      <c r="W88" s="21">
        <f>'Hourly Loads p.u of Peak'!W87^2</f>
        <v>0.30026301759463525</v>
      </c>
      <c r="X88" s="21">
        <f>'Hourly Loads p.u of Peak'!X87^2</f>
        <v>0.24829578138028763</v>
      </c>
      <c r="Y88" s="21">
        <f>'Hourly Loads p.u of Peak'!Y87^2</f>
        <v>0.19077939293178847</v>
      </c>
    </row>
    <row r="89" spans="1:25" x14ac:dyDescent="0.25">
      <c r="A89" s="17">
        <v>42448</v>
      </c>
      <c r="B89" s="21">
        <f>'Hourly Loads p.u of Peak'!B88^2</f>
        <v>0.14643075918557161</v>
      </c>
      <c r="C89" s="21">
        <f>'Hourly Loads p.u of Peak'!C88^2</f>
        <v>0.1227040091192495</v>
      </c>
      <c r="D89" s="21">
        <f>'Hourly Loads p.u of Peak'!D88^2</f>
        <v>0.11085636660126666</v>
      </c>
      <c r="E89" s="21">
        <f>'Hourly Loads p.u of Peak'!E88^2</f>
        <v>0.10577164308063092</v>
      </c>
      <c r="F89" s="21">
        <f>'Hourly Loads p.u of Peak'!F88^2</f>
        <v>0.10711406583830665</v>
      </c>
      <c r="G89" s="21">
        <f>'Hourly Loads p.u of Peak'!G88^2</f>
        <v>0.12423834758423782</v>
      </c>
      <c r="H89" s="21">
        <f>'Hourly Loads p.u of Peak'!H88^2</f>
        <v>0.16634527287997497</v>
      </c>
      <c r="I89" s="21">
        <f>'Hourly Loads p.u of Peak'!I88^2</f>
        <v>0.19822284435385881</v>
      </c>
      <c r="J89" s="21">
        <f>'Hourly Loads p.u of Peak'!J88^2</f>
        <v>0.21214242095521135</v>
      </c>
      <c r="K89" s="21">
        <f>'Hourly Loads p.u of Peak'!K88^2</f>
        <v>0.24065637028319561</v>
      </c>
      <c r="L89" s="21">
        <f>'Hourly Loads p.u of Peak'!L88^2</f>
        <v>0.27048708944030236</v>
      </c>
      <c r="M89" s="21">
        <f>'Hourly Loads p.u of Peak'!M88^2</f>
        <v>0.29353708309708537</v>
      </c>
      <c r="N89" s="21">
        <f>'Hourly Loads p.u of Peak'!N88^2</f>
        <v>0.30925604023015674</v>
      </c>
      <c r="O89" s="21">
        <f>'Hourly Loads p.u of Peak'!O88^2</f>
        <v>0.32893922451627211</v>
      </c>
      <c r="P89" s="21">
        <f>'Hourly Loads p.u of Peak'!P88^2</f>
        <v>0.34888233861700096</v>
      </c>
      <c r="Q89" s="21">
        <f>'Hourly Loads p.u of Peak'!Q88^2</f>
        <v>0.36859619817866313</v>
      </c>
      <c r="R89" s="21">
        <f>'Hourly Loads p.u of Peak'!R88^2</f>
        <v>0.38119247889663921</v>
      </c>
      <c r="S89" s="21">
        <f>'Hourly Loads p.u of Peak'!S88^2</f>
        <v>0.38197055485459785</v>
      </c>
      <c r="T89" s="21">
        <f>'Hourly Loads p.u of Peak'!T88^2</f>
        <v>0.3616953206508286</v>
      </c>
      <c r="U89" s="21">
        <f>'Hourly Loads p.u of Peak'!U88^2</f>
        <v>0.34823784404401043</v>
      </c>
      <c r="V89" s="21">
        <f>'Hourly Loads p.u of Peak'!V88^2</f>
        <v>0.35756601006270328</v>
      </c>
      <c r="W89" s="21">
        <f>'Hourly Loads p.u of Peak'!W88^2</f>
        <v>0.31672555356094972</v>
      </c>
      <c r="X89" s="21">
        <f>'Hourly Loads p.u of Peak'!X88^2</f>
        <v>0.26570441892887753</v>
      </c>
      <c r="Y89" s="21">
        <f>'Hourly Loads p.u of Peak'!Y88^2</f>
        <v>0.20737359935848662</v>
      </c>
    </row>
    <row r="90" spans="1:25" x14ac:dyDescent="0.25">
      <c r="A90" s="17">
        <v>42449</v>
      </c>
      <c r="B90" s="21">
        <f>'Hourly Loads p.u of Peak'!B89^2</f>
        <v>0.16324325172627752</v>
      </c>
      <c r="C90" s="21">
        <f>'Hourly Loads p.u of Peak'!C89^2</f>
        <v>0.13691839696026259</v>
      </c>
      <c r="D90" s="21">
        <f>'Hourly Loads p.u of Peak'!D89^2</f>
        <v>0.12391298094252844</v>
      </c>
      <c r="E90" s="21">
        <f>'Hourly Loads p.u of Peak'!E89^2</f>
        <v>0.11683414239281487</v>
      </c>
      <c r="F90" s="21">
        <f>'Hourly Loads p.u of Peak'!F89^2</f>
        <v>0.11726507880358301</v>
      </c>
      <c r="G90" s="21">
        <f>'Hourly Loads p.u of Peak'!G89^2</f>
        <v>0.13352181665381926</v>
      </c>
      <c r="H90" s="21">
        <f>'Hourly Loads p.u of Peak'!H89^2</f>
        <v>0.17543940528529461</v>
      </c>
      <c r="I90" s="21">
        <f>'Hourly Loads p.u of Peak'!I89^2</f>
        <v>0.20867578516631144</v>
      </c>
      <c r="J90" s="21">
        <f>'Hourly Loads p.u of Peak'!J89^2</f>
        <v>0.22394386281682219</v>
      </c>
      <c r="K90" s="21">
        <f>'Hourly Loads p.u of Peak'!K89^2</f>
        <v>0.25203376317163168</v>
      </c>
      <c r="L90" s="21">
        <f>'Hourly Loads p.u of Peak'!L89^2</f>
        <v>0.28312168560647161</v>
      </c>
      <c r="M90" s="21">
        <f>'Hourly Loads p.u of Peak'!M89^2</f>
        <v>0.30748407018401208</v>
      </c>
      <c r="N90" s="21">
        <f>'Hourly Loads p.u of Peak'!N89^2</f>
        <v>0.32720771530136411</v>
      </c>
      <c r="O90" s="21">
        <f>'Hourly Loads p.u of Peak'!O89^2</f>
        <v>0.34838652067548764</v>
      </c>
      <c r="P90" s="21">
        <f>'Hourly Loads p.u of Peak'!P89^2</f>
        <v>0.36813750752743718</v>
      </c>
      <c r="Q90" s="21">
        <f>'Hourly Loads p.u of Peak'!Q89^2</f>
        <v>0.38420543580423322</v>
      </c>
      <c r="R90" s="21">
        <f>'Hourly Loads p.u of Peak'!R89^2</f>
        <v>0.39489695308306089</v>
      </c>
      <c r="S90" s="21">
        <f>'Hourly Loads p.u of Peak'!S89^2</f>
        <v>0.39110672231223709</v>
      </c>
      <c r="T90" s="21">
        <f>'Hourly Loads p.u of Peak'!T89^2</f>
        <v>0.37278853402116158</v>
      </c>
      <c r="U90" s="21">
        <f>'Hourly Loads p.u of Peak'!U89^2</f>
        <v>0.35806831527586824</v>
      </c>
      <c r="V90" s="21">
        <f>'Hourly Loads p.u of Peak'!V89^2</f>
        <v>0.36579754864265351</v>
      </c>
      <c r="W90" s="21">
        <f>'Hourly Loads p.u of Peak'!W89^2</f>
        <v>0.31823962635340852</v>
      </c>
      <c r="X90" s="21">
        <f>'Hourly Loads p.u of Peak'!X89^2</f>
        <v>0.26406213790471006</v>
      </c>
      <c r="Y90" s="21">
        <f>'Hourly Loads p.u of Peak'!Y89^2</f>
        <v>0.20756484165879621</v>
      </c>
    </row>
    <row r="91" spans="1:25" x14ac:dyDescent="0.25">
      <c r="A91" s="17">
        <v>42450</v>
      </c>
      <c r="B91" s="21">
        <f>'Hourly Loads p.u of Peak'!B90^2</f>
        <v>0.15959961919201851</v>
      </c>
      <c r="C91" s="21">
        <f>'Hourly Loads p.u of Peak'!C90^2</f>
        <v>0.13196151323661398</v>
      </c>
      <c r="D91" s="21">
        <f>'Hourly Loads p.u of Peak'!D90^2</f>
        <v>0.11620353727997211</v>
      </c>
      <c r="E91" s="21">
        <f>'Hourly Loads p.u of Peak'!E90^2</f>
        <v>0.1079401352665693</v>
      </c>
      <c r="F91" s="21">
        <f>'Hourly Loads p.u of Peak'!F90^2</f>
        <v>0.10774710191517328</v>
      </c>
      <c r="G91" s="21">
        <f>'Hourly Loads p.u of Peak'!G90^2</f>
        <v>0.12053696422951382</v>
      </c>
      <c r="H91" s="21">
        <f>'Hourly Loads p.u of Peak'!H90^2</f>
        <v>0.15358537365157593</v>
      </c>
      <c r="I91" s="21">
        <f>'Hourly Loads p.u of Peak'!I90^2</f>
        <v>0.18582382252808016</v>
      </c>
      <c r="J91" s="21">
        <f>'Hourly Loads p.u of Peak'!J90^2</f>
        <v>0.20756484165879621</v>
      </c>
      <c r="K91" s="21">
        <f>'Hourly Loads p.u of Peak'!K90^2</f>
        <v>0.2422656243958427</v>
      </c>
      <c r="L91" s="21">
        <f>'Hourly Loads p.u of Peak'!L90^2</f>
        <v>0.27991378618574275</v>
      </c>
      <c r="M91" s="21">
        <f>'Hourly Loads p.u of Peak'!M90^2</f>
        <v>0.31131415536720092</v>
      </c>
      <c r="N91" s="21">
        <f>'Hourly Loads p.u of Peak'!N90^2</f>
        <v>0.33742137627206431</v>
      </c>
      <c r="O91" s="21">
        <f>'Hourly Loads p.u of Peak'!O90^2</f>
        <v>0.36442756908322232</v>
      </c>
      <c r="P91" s="21">
        <f>'Hourly Loads p.u of Peak'!P90^2</f>
        <v>0.39100169902530113</v>
      </c>
      <c r="Q91" s="21">
        <f>'Hourly Loads p.u of Peak'!Q90^2</f>
        <v>0.41325810368321908</v>
      </c>
      <c r="R91" s="21">
        <f>'Hourly Loads p.u of Peak'!R90^2</f>
        <v>0.42210398336289823</v>
      </c>
      <c r="S91" s="21">
        <f>'Hourly Loads p.u of Peak'!S90^2</f>
        <v>0.41342006511881801</v>
      </c>
      <c r="T91" s="21">
        <f>'Hourly Loads p.u of Peak'!T90^2</f>
        <v>0.38316514538381841</v>
      </c>
      <c r="U91" s="21">
        <f>'Hourly Loads p.u of Peak'!U90^2</f>
        <v>0.36149334085822804</v>
      </c>
      <c r="V91" s="21">
        <f>'Hourly Loads p.u of Peak'!V90^2</f>
        <v>0.36326257673091283</v>
      </c>
      <c r="W91" s="21">
        <f>'Hourly Loads p.u of Peak'!W90^2</f>
        <v>0.32208825843470812</v>
      </c>
      <c r="X91" s="21">
        <f>'Hourly Loads p.u of Peak'!X90^2</f>
        <v>0.28004708375257598</v>
      </c>
      <c r="Y91" s="21">
        <f>'Hourly Loads p.u of Peak'!Y90^2</f>
        <v>0.23175981760796502</v>
      </c>
    </row>
    <row r="92" spans="1:25" x14ac:dyDescent="0.25">
      <c r="A92" s="17">
        <v>42451</v>
      </c>
      <c r="B92" s="21">
        <f>'Hourly Loads p.u of Peak'!B91^2</f>
        <v>0.18731091496928093</v>
      </c>
      <c r="C92" s="21">
        <f>'Hourly Loads p.u of Peak'!C91^2</f>
        <v>0.16010322009666836</v>
      </c>
      <c r="D92" s="21">
        <f>'Hourly Loads p.u of Peak'!D91^2</f>
        <v>0.14266359348602245</v>
      </c>
      <c r="E92" s="21">
        <f>'Hourly Loads p.u of Peak'!E91^2</f>
        <v>0.13269463134431872</v>
      </c>
      <c r="F92" s="21">
        <f>'Hourly Loads p.u of Peak'!F91^2</f>
        <v>0.1287779992584826</v>
      </c>
      <c r="G92" s="21">
        <f>'Hourly Loads p.u of Peak'!G91^2</f>
        <v>0.1329394553353497</v>
      </c>
      <c r="H92" s="21">
        <f>'Hourly Loads p.u of Peak'!H91^2</f>
        <v>0.14614170363665641</v>
      </c>
      <c r="I92" s="21">
        <f>'Hourly Loads p.u of Peak'!I91^2</f>
        <v>0.16422863832180268</v>
      </c>
      <c r="J92" s="21">
        <f>'Hourly Loads p.u of Peak'!J91^2</f>
        <v>0.19710283805733217</v>
      </c>
      <c r="K92" s="21">
        <f>'Hourly Loads p.u of Peak'!K91^2</f>
        <v>0.25368055531758099</v>
      </c>
      <c r="L92" s="21">
        <f>'Hourly Loads p.u of Peak'!L91^2</f>
        <v>0.30035505223550324</v>
      </c>
      <c r="M92" s="21">
        <f>'Hourly Loads p.u of Peak'!M91^2</f>
        <v>0.32653558459856796</v>
      </c>
      <c r="N92" s="21">
        <f>'Hourly Loads p.u of Peak'!N91^2</f>
        <v>0.35027250452091163</v>
      </c>
      <c r="O92" s="21">
        <f>'Hourly Loads p.u of Peak'!O91^2</f>
        <v>0.36880015235828811</v>
      </c>
      <c r="P92" s="21">
        <f>'Hourly Loads p.u of Peak'!P91^2</f>
        <v>0.38176299036727102</v>
      </c>
      <c r="Q92" s="21">
        <f>'Hourly Loads p.u of Peak'!Q91^2</f>
        <v>0.39605872471653669</v>
      </c>
      <c r="R92" s="21">
        <f>'Hourly Loads p.u of Peak'!R91^2</f>
        <v>0.41477097774069888</v>
      </c>
      <c r="S92" s="21">
        <f>'Hourly Loads p.u of Peak'!S91^2</f>
        <v>0.41439250008803191</v>
      </c>
      <c r="T92" s="21">
        <f>'Hourly Loads p.u of Peak'!T91^2</f>
        <v>0.39063422858029545</v>
      </c>
      <c r="U92" s="21">
        <f>'Hourly Loads p.u of Peak'!U91^2</f>
        <v>0.36275664005589925</v>
      </c>
      <c r="V92" s="21">
        <f>'Hourly Loads p.u of Peak'!V91^2</f>
        <v>0.35957734633003263</v>
      </c>
      <c r="W92" s="21">
        <f>'Hourly Loads p.u of Peak'!W91^2</f>
        <v>0.31767142597330261</v>
      </c>
      <c r="X92" s="21">
        <f>'Hourly Loads p.u of Peak'!X91^2</f>
        <v>0.27066180858920119</v>
      </c>
      <c r="Y92" s="21">
        <f>'Hourly Loads p.u of Peak'!Y91^2</f>
        <v>0.21892556155394899</v>
      </c>
    </row>
    <row r="93" spans="1:25" x14ac:dyDescent="0.25">
      <c r="A93" s="17">
        <v>42452</v>
      </c>
      <c r="B93" s="21">
        <f>'Hourly Loads p.u of Peak'!B92^2</f>
        <v>0.17529874431256745</v>
      </c>
      <c r="C93" s="21">
        <f>'Hourly Loads p.u of Peak'!C92^2</f>
        <v>0.14543632566664511</v>
      </c>
      <c r="D93" s="21">
        <f>'Hourly Loads p.u of Peak'!D92^2</f>
        <v>0.1287779992584826</v>
      </c>
      <c r="E93" s="21">
        <f>'Hourly Loads p.u of Peak'!E92^2</f>
        <v>0.11948970704345566</v>
      </c>
      <c r="F93" s="21">
        <f>'Hourly Loads p.u of Peak'!F92^2</f>
        <v>0.11517531882593537</v>
      </c>
      <c r="G93" s="21">
        <f>'Hourly Loads p.u of Peak'!G92^2</f>
        <v>0.11700642176346202</v>
      </c>
      <c r="H93" s="21">
        <f>'Hourly Loads p.u of Peak'!H92^2</f>
        <v>0.12548458067406643</v>
      </c>
      <c r="I93" s="21">
        <f>'Hourly Loads p.u of Peak'!I92^2</f>
        <v>0.13910206900929692</v>
      </c>
      <c r="J93" s="21">
        <f>'Hourly Loads p.u of Peak'!J92^2</f>
        <v>0.17155700060880363</v>
      </c>
      <c r="K93" s="21">
        <f>'Hourly Loads p.u of Peak'!K92^2</f>
        <v>0.22569575052637528</v>
      </c>
      <c r="L93" s="21">
        <f>'Hourly Loads p.u of Peak'!L92^2</f>
        <v>0.2784496072110989</v>
      </c>
      <c r="M93" s="21">
        <f>'Hourly Loads p.u of Peak'!M92^2</f>
        <v>0.32170711712240391</v>
      </c>
      <c r="N93" s="21">
        <f>'Hourly Loads p.u of Peak'!N92^2</f>
        <v>0.36559442652613167</v>
      </c>
      <c r="O93" s="21">
        <f>'Hourly Loads p.u of Peak'!O92^2</f>
        <v>0.4057886855460861</v>
      </c>
      <c r="P93" s="21">
        <f>'Hourly Loads p.u of Peak'!P92^2</f>
        <v>0.43419174483711903</v>
      </c>
      <c r="Q93" s="21">
        <f>'Hourly Loads p.u of Peak'!Q92^2</f>
        <v>0.45859482470435525</v>
      </c>
      <c r="R93" s="21">
        <f>'Hourly Loads p.u of Peak'!R92^2</f>
        <v>0.46934791465281678</v>
      </c>
      <c r="S93" s="21">
        <f>'Hourly Loads p.u of Peak'!S92^2</f>
        <v>0.46814058932728841</v>
      </c>
      <c r="T93" s="21">
        <f>'Hourly Loads p.u of Peak'!T92^2</f>
        <v>0.44689912537066778</v>
      </c>
      <c r="U93" s="21">
        <f>'Hourly Loads p.u of Peak'!U92^2</f>
        <v>0.42166764383049621</v>
      </c>
      <c r="V93" s="21">
        <f>'Hourly Loads p.u of Peak'!V92^2</f>
        <v>0.42571239424291762</v>
      </c>
      <c r="W93" s="21">
        <f>'Hourly Loads p.u of Peak'!W92^2</f>
        <v>0.3728398063842025</v>
      </c>
      <c r="X93" s="21">
        <f>'Hourly Loads p.u of Peak'!X92^2</f>
        <v>0.31568672277665655</v>
      </c>
      <c r="Y93" s="21">
        <f>'Hourly Loads p.u of Peak'!Y92^2</f>
        <v>0.25072859991766006</v>
      </c>
    </row>
    <row r="94" spans="1:25" x14ac:dyDescent="0.25">
      <c r="A94" s="17">
        <v>42453</v>
      </c>
      <c r="B94" s="21">
        <f>'Hourly Loads p.u of Peak'!B93^2</f>
        <v>0.19923356304004586</v>
      </c>
      <c r="C94" s="21">
        <f>'Hourly Loads p.u of Peak'!C93^2</f>
        <v>0.16593454396783289</v>
      </c>
      <c r="D94" s="21">
        <f>'Hourly Loads p.u of Peak'!D93^2</f>
        <v>0.14534026997506039</v>
      </c>
      <c r="E94" s="21">
        <f>'Hourly Loads p.u of Peak'!E93^2</f>
        <v>0.13713598675027511</v>
      </c>
      <c r="F94" s="21">
        <f>'Hourly Loads p.u of Peak'!F93^2</f>
        <v>0.13608074034815026</v>
      </c>
      <c r="G94" s="21">
        <f>'Hourly Loads p.u of Peak'!G93^2</f>
        <v>0.15001925872501856</v>
      </c>
      <c r="H94" s="21">
        <f>'Hourly Loads p.u of Peak'!H93^2</f>
        <v>0.18229332237032178</v>
      </c>
      <c r="I94" s="21">
        <f>'Hourly Loads p.u of Peak'!I93^2</f>
        <v>0.21283917508475522</v>
      </c>
      <c r="J94" s="21">
        <f>'Hourly Loads p.u of Peak'!J93^2</f>
        <v>0.23569768493138724</v>
      </c>
      <c r="K94" s="21">
        <f>'Hourly Loads p.u of Peak'!K93^2</f>
        <v>0.26987601665623712</v>
      </c>
      <c r="L94" s="21">
        <f>'Hourly Loads p.u of Peak'!L93^2</f>
        <v>0.29828768392212746</v>
      </c>
      <c r="M94" s="21">
        <f>'Hourly Loads p.u of Peak'!M93^2</f>
        <v>0.31871351449618607</v>
      </c>
      <c r="N94" s="21">
        <f>'Hourly Loads p.u of Peak'!N93^2</f>
        <v>0.32672755142840171</v>
      </c>
      <c r="O94" s="21">
        <f>'Hourly Loads p.u of Peak'!O93^2</f>
        <v>0.32581621139767536</v>
      </c>
      <c r="P94" s="21">
        <f>'Hourly Loads p.u of Peak'!P93^2</f>
        <v>0.31734021021003334</v>
      </c>
      <c r="Q94" s="21">
        <f>'Hourly Loads p.u of Peak'!Q93^2</f>
        <v>0.31182975067302426</v>
      </c>
      <c r="R94" s="21">
        <f>'Hourly Loads p.u of Peak'!R93^2</f>
        <v>0.31239270482475096</v>
      </c>
      <c r="S94" s="21">
        <f>'Hourly Loads p.u of Peak'!S93^2</f>
        <v>0.31578109142504268</v>
      </c>
      <c r="T94" s="21">
        <f>'Hourly Loads p.u of Peak'!T93^2</f>
        <v>0.31521509107619261</v>
      </c>
      <c r="U94" s="21">
        <f>'Hourly Loads p.u of Peak'!U93^2</f>
        <v>0.31861870866210162</v>
      </c>
      <c r="V94" s="21">
        <f>'Hourly Loads p.u of Peak'!V93^2</f>
        <v>0.31361418051156942</v>
      </c>
      <c r="W94" s="21">
        <f>'Hourly Loads p.u of Peak'!W93^2</f>
        <v>0.27557684764785051</v>
      </c>
      <c r="X94" s="21">
        <f>'Hourly Loads p.u of Peak'!X93^2</f>
        <v>0.2346795975507697</v>
      </c>
      <c r="Y94" s="21">
        <f>'Hourly Loads p.u of Peak'!Y93^2</f>
        <v>0.18625845562598248</v>
      </c>
    </row>
    <row r="95" spans="1:25" x14ac:dyDescent="0.25">
      <c r="A95" s="17">
        <v>42454</v>
      </c>
      <c r="B95" s="21">
        <f>'Hourly Loads p.u of Peak'!B94^2</f>
        <v>0.1496292185683398</v>
      </c>
      <c r="C95" s="21">
        <f>'Hourly Loads p.u of Peak'!C94^2</f>
        <v>0.12509817726777284</v>
      </c>
      <c r="D95" s="21">
        <f>'Hourly Loads p.u of Peak'!D94^2</f>
        <v>0.11071661701969278</v>
      </c>
      <c r="E95" s="21">
        <f>'Hourly Loads p.u of Peak'!E94^2</f>
        <v>0.10566243127265026</v>
      </c>
      <c r="F95" s="21">
        <f>'Hourly Loads p.u of Peak'!F94^2</f>
        <v>0.10711406583830665</v>
      </c>
      <c r="G95" s="21">
        <f>'Hourly Loads p.u of Peak'!G94^2</f>
        <v>0.12074112818776017</v>
      </c>
      <c r="H95" s="21">
        <f>'Hourly Loads p.u of Peak'!H94^2</f>
        <v>0.15540069030713477</v>
      </c>
      <c r="I95" s="21">
        <f>'Hourly Loads p.u of Peak'!I94^2</f>
        <v>0.18593243320572569</v>
      </c>
      <c r="J95" s="21">
        <f>'Hourly Loads p.u of Peak'!J94^2</f>
        <v>0.20558023013011906</v>
      </c>
      <c r="K95" s="21">
        <f>'Hourly Loads p.u of Peak'!K94^2</f>
        <v>0.23626877637820751</v>
      </c>
      <c r="L95" s="21">
        <f>'Hourly Loads p.u of Peak'!L94^2</f>
        <v>0.25899487360647611</v>
      </c>
      <c r="M95" s="21">
        <f>'Hourly Loads p.u of Peak'!M94^2</f>
        <v>0.28267505105601359</v>
      </c>
      <c r="N95" s="21">
        <f>'Hourly Loads p.u of Peak'!N94^2</f>
        <v>0.30187565989644388</v>
      </c>
      <c r="O95" s="21">
        <f>'Hourly Loads p.u of Peak'!O94^2</f>
        <v>0.3155451962467607</v>
      </c>
      <c r="P95" s="21">
        <f>'Hourly Loads p.u of Peak'!P94^2</f>
        <v>0.32845779139450826</v>
      </c>
      <c r="Q95" s="21">
        <f>'Hourly Loads p.u of Peak'!Q94^2</f>
        <v>0.33888630093037897</v>
      </c>
      <c r="R95" s="21">
        <f>'Hourly Loads p.u of Peak'!R94^2</f>
        <v>0.34799012017203723</v>
      </c>
      <c r="S95" s="21">
        <f>'Hourly Loads p.u of Peak'!S94^2</f>
        <v>0.34873355621479035</v>
      </c>
      <c r="T95" s="21">
        <f>'Hourly Loads p.u of Peak'!T94^2</f>
        <v>0.33488969030444277</v>
      </c>
      <c r="U95" s="21">
        <f>'Hourly Loads p.u of Peak'!U94^2</f>
        <v>0.31861870866210162</v>
      </c>
      <c r="V95" s="21">
        <f>'Hourly Loads p.u of Peak'!V94^2</f>
        <v>0.3245711770428259</v>
      </c>
      <c r="W95" s="21">
        <f>'Hourly Loads p.u of Peak'!W94^2</f>
        <v>0.28227338140719177</v>
      </c>
      <c r="X95" s="21">
        <f>'Hourly Loads p.u of Peak'!X94^2</f>
        <v>0.22974294600558492</v>
      </c>
      <c r="Y95" s="21">
        <f>'Hourly Loads p.u of Peak'!Y94^2</f>
        <v>0.17561531082925361</v>
      </c>
    </row>
    <row r="96" spans="1:25" x14ac:dyDescent="0.25">
      <c r="A96" s="17">
        <v>42455</v>
      </c>
      <c r="B96" s="21">
        <f>'Hourly Loads p.u of Peak'!B95^2</f>
        <v>0.13373669166167323</v>
      </c>
      <c r="C96" s="21">
        <f>'Hourly Loads p.u of Peak'!C95^2</f>
        <v>0.11203374294361787</v>
      </c>
      <c r="D96" s="21">
        <f>'Hourly Loads p.u of Peak'!D95^2</f>
        <v>0.10064638116355398</v>
      </c>
      <c r="E96" s="21">
        <f>'Hourly Loads p.u of Peak'!E95^2</f>
        <v>9.6846757951599485E-2</v>
      </c>
      <c r="F96" s="21">
        <f>'Hourly Loads p.u of Peak'!F95^2</f>
        <v>9.9822231474103504E-2</v>
      </c>
      <c r="G96" s="21">
        <f>'Hourly Loads p.u of Peak'!G95^2</f>
        <v>0.11617491395665436</v>
      </c>
      <c r="H96" s="21">
        <f>'Hourly Loads p.u of Peak'!H95^2</f>
        <v>0.15626255255159768</v>
      </c>
      <c r="I96" s="21">
        <f>'Hourly Loads p.u of Peak'!I95^2</f>
        <v>0.1948352774767512</v>
      </c>
      <c r="J96" s="21">
        <f>'Hourly Loads p.u of Peak'!J95^2</f>
        <v>0.21892556155394899</v>
      </c>
      <c r="K96" s="21">
        <f>'Hourly Loads p.u of Peak'!K95^2</f>
        <v>0.2317193937964851</v>
      </c>
      <c r="L96" s="21">
        <f>'Hourly Loads p.u of Peak'!L95^2</f>
        <v>0.24210032589360339</v>
      </c>
      <c r="M96" s="21">
        <f>'Hourly Loads p.u of Peak'!M95^2</f>
        <v>0.24218296809334081</v>
      </c>
      <c r="N96" s="21">
        <f>'Hourly Loads p.u of Peak'!N95^2</f>
        <v>0.23720849822241022</v>
      </c>
      <c r="O96" s="21">
        <f>'Hourly Loads p.u of Peak'!O95^2</f>
        <v>0.23119420508513758</v>
      </c>
      <c r="P96" s="21">
        <f>'Hourly Loads p.u of Peak'!P95^2</f>
        <v>0.22733433486340862</v>
      </c>
      <c r="Q96" s="21">
        <f>'Hourly Loads p.u of Peak'!Q95^2</f>
        <v>0.22517743691270214</v>
      </c>
      <c r="R96" s="21">
        <f>'Hourly Loads p.u of Peak'!R95^2</f>
        <v>0.22905921754186578</v>
      </c>
      <c r="S96" s="21">
        <f>'Hourly Loads p.u of Peak'!S95^2</f>
        <v>0.23175981760796502</v>
      </c>
      <c r="T96" s="21">
        <f>'Hourly Loads p.u of Peak'!T95^2</f>
        <v>0.23038738593036329</v>
      </c>
      <c r="U96" s="21">
        <f>'Hourly Loads p.u of Peak'!U95^2</f>
        <v>0.2435900432118393</v>
      </c>
      <c r="V96" s="21">
        <f>'Hourly Loads p.u of Peak'!V95^2</f>
        <v>0.26371704325836626</v>
      </c>
      <c r="W96" s="21">
        <f>'Hourly Loads p.u of Peak'!W95^2</f>
        <v>0.23831402979406394</v>
      </c>
      <c r="X96" s="21">
        <f>'Hourly Loads p.u of Peak'!X95^2</f>
        <v>0.20084853229799043</v>
      </c>
      <c r="Y96" s="21">
        <f>'Hourly Loads p.u of Peak'!Y95^2</f>
        <v>0.16341293442541838</v>
      </c>
    </row>
    <row r="97" spans="1:25" x14ac:dyDescent="0.25">
      <c r="A97" s="17">
        <v>42456</v>
      </c>
      <c r="B97" s="21">
        <f>'Hourly Loads p.u of Peak'!B96^2</f>
        <v>0.13275581618792975</v>
      </c>
      <c r="C97" s="21">
        <f>'Hourly Loads p.u of Peak'!C96^2</f>
        <v>0.11608906514084778</v>
      </c>
      <c r="D97" s="21">
        <f>'Hourly Loads p.u of Peak'!D96^2</f>
        <v>0.10791254849643937</v>
      </c>
      <c r="E97" s="21">
        <f>'Hourly Loads p.u of Peak'!E96^2</f>
        <v>0.10604491939896057</v>
      </c>
      <c r="F97" s="21">
        <f>'Hourly Loads p.u of Peak'!F96^2</f>
        <v>0.10971302199240374</v>
      </c>
      <c r="G97" s="21">
        <f>'Hourly Loads p.u of Peak'!G96^2</f>
        <v>0.1265278591177012</v>
      </c>
      <c r="H97" s="21">
        <f>'Hourly Loads p.u of Peak'!H96^2</f>
        <v>0.16593454396783289</v>
      </c>
      <c r="I97" s="21">
        <f>'Hourly Loads p.u of Peak'!I96^2</f>
        <v>0.19691647883921695</v>
      </c>
      <c r="J97" s="21">
        <f>'Hourly Loads p.u of Peak'!J96^2</f>
        <v>0.21322675430903565</v>
      </c>
      <c r="K97" s="21">
        <f>'Hourly Loads p.u of Peak'!K96^2</f>
        <v>0.23720849822241022</v>
      </c>
      <c r="L97" s="21">
        <f>'Hourly Loads p.u of Peak'!L96^2</f>
        <v>0.24942682485285003</v>
      </c>
      <c r="M97" s="21">
        <f>'Hourly Loads p.u of Peak'!M96^2</f>
        <v>0.25554491257370499</v>
      </c>
      <c r="N97" s="21">
        <f>'Hourly Loads p.u of Peak'!N96^2</f>
        <v>0.25839693049612339</v>
      </c>
      <c r="O97" s="21">
        <f>'Hourly Loads p.u of Peak'!O96^2</f>
        <v>0.26074996793209826</v>
      </c>
      <c r="P97" s="21">
        <f>'Hourly Loads p.u of Peak'!P96^2</f>
        <v>0.2604498981241396</v>
      </c>
      <c r="Q97" s="21">
        <f>'Hourly Loads p.u of Peak'!Q96^2</f>
        <v>0.25989308396348992</v>
      </c>
      <c r="R97" s="21">
        <f>'Hourly Loads p.u of Peak'!R96^2</f>
        <v>0.26083573389416365</v>
      </c>
      <c r="S97" s="21">
        <f>'Hourly Loads p.u of Peak'!S96^2</f>
        <v>0.26019283293355705</v>
      </c>
      <c r="T97" s="21">
        <f>'Hourly Loads p.u of Peak'!T96^2</f>
        <v>0.2569476599063597</v>
      </c>
      <c r="U97" s="21">
        <f>'Hourly Loads p.u of Peak'!U96^2</f>
        <v>0.26865594419448241</v>
      </c>
      <c r="V97" s="21">
        <f>'Hourly Loads p.u of Peak'!V96^2</f>
        <v>0.27969169408817629</v>
      </c>
      <c r="W97" s="21">
        <f>'Hourly Loads p.u of Peak'!W96^2</f>
        <v>0.2526243023306427</v>
      </c>
      <c r="X97" s="21">
        <f>'Hourly Loads p.u of Peak'!X96^2</f>
        <v>0.21559862246125619</v>
      </c>
      <c r="Y97" s="21">
        <f>'Hourly Loads p.u of Peak'!Y96^2</f>
        <v>0.1744910384464777</v>
      </c>
    </row>
    <row r="98" spans="1:25" x14ac:dyDescent="0.25">
      <c r="A98" s="17">
        <v>42457</v>
      </c>
      <c r="B98" s="21">
        <f>'Hourly Loads p.u of Peak'!B97^2</f>
        <v>0.14089296320250164</v>
      </c>
      <c r="C98" s="21">
        <f>'Hourly Loads p.u of Peak'!C97^2</f>
        <v>0.12015826093261558</v>
      </c>
      <c r="D98" s="21">
        <f>'Hourly Loads p.u of Peak'!D97^2</f>
        <v>0.10996349237775553</v>
      </c>
      <c r="E98" s="21">
        <f>'Hourly Loads p.u of Peak'!E97^2</f>
        <v>0.1047092342370057</v>
      </c>
      <c r="F98" s="21">
        <f>'Hourly Loads p.u of Peak'!F97^2</f>
        <v>0.10678452654116262</v>
      </c>
      <c r="G98" s="21">
        <f>'Hourly Loads p.u of Peak'!G97^2</f>
        <v>0.12106230630842484</v>
      </c>
      <c r="H98" s="21">
        <f>'Hourly Loads p.u of Peak'!H97^2</f>
        <v>0.15447519638942694</v>
      </c>
      <c r="I98" s="21">
        <f>'Hourly Loads p.u of Peak'!I97^2</f>
        <v>0.18513669177243494</v>
      </c>
      <c r="J98" s="21">
        <f>'Hourly Loads p.u of Peak'!J97^2</f>
        <v>0.20871414644848907</v>
      </c>
      <c r="K98" s="21">
        <f>'Hourly Loads p.u of Peak'!K97^2</f>
        <v>0.24288599619022391</v>
      </c>
      <c r="L98" s="21">
        <f>'Hourly Loads p.u of Peak'!L97^2</f>
        <v>0.27951408387256316</v>
      </c>
      <c r="M98" s="21">
        <f>'Hourly Loads p.u of Peak'!M97^2</f>
        <v>0.30229103743232116</v>
      </c>
      <c r="N98" s="21">
        <f>'Hourly Loads p.u of Peak'!N97^2</f>
        <v>0.31847652635365842</v>
      </c>
      <c r="O98" s="21">
        <f>'Hourly Loads p.u of Peak'!O97^2</f>
        <v>0.32812099798789485</v>
      </c>
      <c r="P98" s="21">
        <f>'Hourly Loads p.u of Peak'!P97^2</f>
        <v>0.33605697611882268</v>
      </c>
      <c r="Q98" s="21">
        <f>'Hourly Loads p.u of Peak'!Q97^2</f>
        <v>0.34104059692104249</v>
      </c>
      <c r="R98" s="21">
        <f>'Hourly Loads p.u of Peak'!R97^2</f>
        <v>0.34015846900405017</v>
      </c>
      <c r="S98" s="21">
        <f>'Hourly Loads p.u of Peak'!S97^2</f>
        <v>0.32966203526600191</v>
      </c>
      <c r="T98" s="21">
        <f>'Hourly Loads p.u of Peak'!T97^2</f>
        <v>0.31450830459258083</v>
      </c>
      <c r="U98" s="21">
        <f>'Hourly Loads p.u of Peak'!U97^2</f>
        <v>0.31464959842686319</v>
      </c>
      <c r="V98" s="21">
        <f>'Hourly Loads p.u of Peak'!V97^2</f>
        <v>0.32089794104311903</v>
      </c>
      <c r="W98" s="21">
        <f>'Hourly Loads p.u of Peak'!W97^2</f>
        <v>0.29321870084947499</v>
      </c>
      <c r="X98" s="21">
        <f>'Hourly Loads p.u of Peak'!X97^2</f>
        <v>0.25942239891109031</v>
      </c>
      <c r="Y98" s="21">
        <f>'Hourly Loads p.u of Peak'!Y97^2</f>
        <v>0.21747423372341959</v>
      </c>
    </row>
    <row r="99" spans="1:25" x14ac:dyDescent="0.25">
      <c r="A99" s="17">
        <v>42458</v>
      </c>
      <c r="B99" s="21">
        <f>'Hourly Loads p.u of Peak'!B98^2</f>
        <v>0.18036241416870952</v>
      </c>
      <c r="C99" s="21">
        <f>'Hourly Loads p.u of Peak'!C98^2</f>
        <v>0.15662790405624316</v>
      </c>
      <c r="D99" s="21">
        <f>'Hourly Loads p.u of Peak'!D98^2</f>
        <v>0.14206160464511525</v>
      </c>
      <c r="E99" s="21">
        <f>'Hourly Loads p.u of Peak'!E98^2</f>
        <v>0.1347828276779568</v>
      </c>
      <c r="F99" s="21">
        <f>'Hourly Loads p.u of Peak'!F98^2</f>
        <v>0.13327645675773883</v>
      </c>
      <c r="G99" s="21">
        <f>'Hourly Loads p.u of Peak'!G98^2</f>
        <v>0.13835143526813248</v>
      </c>
      <c r="H99" s="21">
        <f>'Hourly Loads p.u of Peak'!H98^2</f>
        <v>0.15220631367467782</v>
      </c>
      <c r="I99" s="21">
        <f>'Hourly Loads p.u of Peak'!I98^2</f>
        <v>0.17351026169208547</v>
      </c>
      <c r="J99" s="21">
        <f>'Hourly Loads p.u of Peak'!J98^2</f>
        <v>0.20779444876697442</v>
      </c>
      <c r="K99" s="21">
        <f>'Hourly Loads p.u of Peak'!K98^2</f>
        <v>0.25933686564463854</v>
      </c>
      <c r="L99" s="21">
        <f>'Hourly Loads p.u of Peak'!L98^2</f>
        <v>0.3078566934265824</v>
      </c>
      <c r="M99" s="21">
        <f>'Hourly Loads p.u of Peak'!M98^2</f>
        <v>0.3434969459209169</v>
      </c>
      <c r="N99" s="21">
        <f>'Hourly Loads p.u of Peak'!N98^2</f>
        <v>0.35967806122242596</v>
      </c>
      <c r="O99" s="21">
        <f>'Hourly Loads p.u of Peak'!O98^2</f>
        <v>0.36844326956370116</v>
      </c>
      <c r="P99" s="21">
        <f>'Hourly Loads p.u of Peak'!P98^2</f>
        <v>0.36661060121931932</v>
      </c>
      <c r="Q99" s="21">
        <f>'Hourly Loads p.u of Peak'!Q98^2</f>
        <v>0.35776688983967597</v>
      </c>
      <c r="R99" s="21">
        <f>'Hourly Loads p.u of Peak'!R98^2</f>
        <v>0.34630793537582927</v>
      </c>
      <c r="S99" s="21">
        <f>'Hourly Loads p.u of Peak'!S98^2</f>
        <v>0.33450104632144567</v>
      </c>
      <c r="T99" s="21">
        <f>'Hourly Loads p.u of Peak'!T98^2</f>
        <v>0.31639483139443647</v>
      </c>
      <c r="U99" s="21">
        <f>'Hourly Loads p.u of Peak'!U98^2</f>
        <v>0.31131415536720092</v>
      </c>
      <c r="V99" s="21">
        <f>'Hourly Loads p.u of Peak'!V98^2</f>
        <v>0.29883828405218688</v>
      </c>
      <c r="W99" s="21">
        <f>'Hourly Loads p.u of Peak'!W98^2</f>
        <v>0.26212391565687954</v>
      </c>
      <c r="X99" s="21">
        <f>'Hourly Loads p.u of Peak'!X98^2</f>
        <v>0.22978319705820022</v>
      </c>
      <c r="Y99" s="21">
        <f>'Hourly Loads p.u of Peak'!Y98^2</f>
        <v>0.19110963560430999</v>
      </c>
    </row>
    <row r="100" spans="1:25" x14ac:dyDescent="0.25">
      <c r="A100" s="17">
        <v>42459</v>
      </c>
      <c r="B100" s="21">
        <f>'Hourly Loads p.u of Peak'!B99^2</f>
        <v>0.15569875752254012</v>
      </c>
      <c r="C100" s="21">
        <f>'Hourly Loads p.u of Peak'!C99^2</f>
        <v>0.13275581618792975</v>
      </c>
      <c r="D100" s="21">
        <f>'Hourly Loads p.u of Peak'!D99^2</f>
        <v>0.11772561867979887</v>
      </c>
      <c r="E100" s="21">
        <f>'Hourly Loads p.u of Peak'!E99^2</f>
        <v>0.11060488081687374</v>
      </c>
      <c r="F100" s="21">
        <f>'Hourly Loads p.u of Peak'!F99^2</f>
        <v>0.10805051760400015</v>
      </c>
      <c r="G100" s="21">
        <f>'Hourly Loads p.u of Peak'!G99^2</f>
        <v>0.11071661701969278</v>
      </c>
      <c r="H100" s="21">
        <f>'Hourly Loads p.u of Peak'!H99^2</f>
        <v>0.12167664917099928</v>
      </c>
      <c r="I100" s="21">
        <f>'Hourly Loads p.u of Peak'!I99^2</f>
        <v>0.13601879395525837</v>
      </c>
      <c r="J100" s="21">
        <f>'Hourly Loads p.u of Peak'!J99^2</f>
        <v>0.1643307440993409</v>
      </c>
      <c r="K100" s="21">
        <f>'Hourly Loads p.u of Peak'!K99^2</f>
        <v>0.20497149840495429</v>
      </c>
      <c r="L100" s="21">
        <f>'Hourly Loads p.u of Peak'!L99^2</f>
        <v>0.2356161568500422</v>
      </c>
      <c r="M100" s="21">
        <f>'Hourly Loads p.u of Peak'!M99^2</f>
        <v>0.25178088650209385</v>
      </c>
      <c r="N100" s="21">
        <f>'Hourly Loads p.u of Peak'!N99^2</f>
        <v>0.25929410429994937</v>
      </c>
      <c r="O100" s="21">
        <f>'Hourly Loads p.u of Peak'!O99^2</f>
        <v>0.26501231166022332</v>
      </c>
      <c r="P100" s="21">
        <f>'Hourly Loads p.u of Peak'!P99^2</f>
        <v>0.27048708944030236</v>
      </c>
      <c r="Q100" s="21">
        <f>'Hourly Loads p.u of Peak'!Q99^2</f>
        <v>0.27513620677228806</v>
      </c>
      <c r="R100" s="21">
        <f>'Hourly Loads p.u of Peak'!R99^2</f>
        <v>0.27986936071484719</v>
      </c>
      <c r="S100" s="21">
        <f>'Hourly Loads p.u of Peak'!S99^2</f>
        <v>0.27880420712068898</v>
      </c>
      <c r="T100" s="21">
        <f>'Hourly Loads p.u of Peak'!T99^2</f>
        <v>0.26761236782994835</v>
      </c>
      <c r="U100" s="21">
        <f>'Hourly Loads p.u of Peak'!U99^2</f>
        <v>0.25985027678481615</v>
      </c>
      <c r="V100" s="21">
        <f>'Hourly Loads p.u of Peak'!V99^2</f>
        <v>0.27443191471514028</v>
      </c>
      <c r="W100" s="21">
        <f>'Hourly Loads p.u of Peak'!W99^2</f>
        <v>0.24148095892118993</v>
      </c>
      <c r="X100" s="21">
        <f>'Hourly Loads p.u of Peak'!X99^2</f>
        <v>0.20058518608868642</v>
      </c>
      <c r="Y100" s="21">
        <f>'Hourly Loads p.u of Peak'!Y99^2</f>
        <v>0.15536758935610087</v>
      </c>
    </row>
    <row r="101" spans="1:25" x14ac:dyDescent="0.25">
      <c r="A101" s="17">
        <v>42460</v>
      </c>
      <c r="B101" s="21">
        <f>'Hourly Loads p.u of Peak'!B100^2</f>
        <v>0.12161807333881339</v>
      </c>
      <c r="C101" s="21">
        <f>'Hourly Loads p.u of Peak'!C100^2</f>
        <v>0.10522614815130614</v>
      </c>
      <c r="D101" s="21">
        <f>'Hourly Loads p.u of Peak'!D100^2</f>
        <v>9.5285158842909376E-2</v>
      </c>
      <c r="E101" s="21">
        <f>'Hourly Loads p.u of Peak'!E100^2</f>
        <v>9.2174542054273348E-2</v>
      </c>
      <c r="F101" s="21">
        <f>'Hourly Loads p.u of Peak'!F100^2</f>
        <v>9.5778291970638613E-2</v>
      </c>
      <c r="G101" s="21">
        <f>'Hourly Loads p.u of Peak'!G100^2</f>
        <v>0.11735136127939674</v>
      </c>
      <c r="H101" s="21">
        <f>'Hourly Loads p.u of Peak'!H100^2</f>
        <v>0.16145003410262795</v>
      </c>
      <c r="I101" s="21">
        <f>'Hourly Loads p.u of Peak'!I100^2</f>
        <v>0.19298640505600456</v>
      </c>
      <c r="J101" s="21">
        <f>'Hourly Loads p.u of Peak'!J100^2</f>
        <v>0.20424980177361685</v>
      </c>
      <c r="K101" s="21">
        <f>'Hourly Loads p.u of Peak'!K100^2</f>
        <v>0.22038171605561488</v>
      </c>
      <c r="L101" s="21">
        <f>'Hourly Loads p.u of Peak'!L100^2</f>
        <v>0.2376585897130066</v>
      </c>
      <c r="M101" s="21">
        <f>'Hourly Loads p.u of Peak'!M100^2</f>
        <v>0.2519073089712528</v>
      </c>
      <c r="N101" s="21">
        <f>'Hourly Loads p.u of Peak'!N100^2</f>
        <v>0.26233892111530471</v>
      </c>
      <c r="O101" s="21">
        <f>'Hourly Loads p.u of Peak'!O100^2</f>
        <v>0.27500408326059617</v>
      </c>
      <c r="P101" s="21">
        <f>'Hourly Loads p.u of Peak'!P100^2</f>
        <v>0.28639279890604818</v>
      </c>
      <c r="Q101" s="21">
        <f>'Hourly Loads p.u of Peak'!Q100^2</f>
        <v>0.29604466920308964</v>
      </c>
      <c r="R101" s="21">
        <f>'Hourly Loads p.u of Peak'!R100^2</f>
        <v>0.30063124077469394</v>
      </c>
      <c r="S101" s="21">
        <f>'Hourly Loads p.u of Peak'!S100^2</f>
        <v>0.29567926657592308</v>
      </c>
      <c r="T101" s="21">
        <f>'Hourly Loads p.u of Peak'!T100^2</f>
        <v>0.28999915783383867</v>
      </c>
      <c r="U101" s="21">
        <f>'Hourly Loads p.u of Peak'!U100^2</f>
        <v>0.29700492467234663</v>
      </c>
      <c r="V101" s="21">
        <f>'Hourly Loads p.u of Peak'!V100^2</f>
        <v>0.31000365597972657</v>
      </c>
      <c r="W101" s="21">
        <f>'Hourly Loads p.u of Peak'!W100^2</f>
        <v>0.27101141612017227</v>
      </c>
      <c r="X101" s="21">
        <f>'Hourly Loads p.u of Peak'!X100^2</f>
        <v>0.22382466448875807</v>
      </c>
      <c r="Y101" s="21">
        <f>'Hourly Loads p.u of Peak'!Y100^2</f>
        <v>0.17214878609962381</v>
      </c>
    </row>
    <row r="102" spans="1:25" x14ac:dyDescent="0.25">
      <c r="A102" s="81">
        <v>42461</v>
      </c>
      <c r="B102" s="21">
        <f>'Hourly Loads p.u of Peak'!B101^2</f>
        <v>0.13352181665381926</v>
      </c>
      <c r="C102" s="21">
        <f>'Hourly Loads p.u of Peak'!C101^2</f>
        <v>0.11290674813484999</v>
      </c>
      <c r="D102" s="21">
        <f>'Hourly Loads p.u of Peak'!D101^2</f>
        <v>0.10305827119846732</v>
      </c>
      <c r="E102" s="21">
        <f>'Hourly Loads p.u of Peak'!E101^2</f>
        <v>9.9160062611553024E-2</v>
      </c>
      <c r="F102" s="21">
        <f>'Hourly Loads p.u of Peak'!F101^2</f>
        <v>0.10182195940343648</v>
      </c>
      <c r="G102" s="21">
        <f>'Hourly Loads p.u of Peak'!G101^2</f>
        <v>0.12010005177230565</v>
      </c>
      <c r="H102" s="21">
        <f>'Hourly Loads p.u of Peak'!H101^2</f>
        <v>0.16892383114812579</v>
      </c>
      <c r="I102" s="21">
        <f>'Hourly Loads p.u of Peak'!I101^2</f>
        <v>0.20262118809105689</v>
      </c>
      <c r="J102" s="21">
        <f>'Hourly Loads p.u of Peak'!J101^2</f>
        <v>0.21540371344218698</v>
      </c>
      <c r="K102" s="21">
        <f>'Hourly Loads p.u of Peak'!K101^2</f>
        <v>0.23337966113387618</v>
      </c>
      <c r="L102" s="21">
        <f>'Hourly Loads p.u of Peak'!L101^2</f>
        <v>0.25148602413991217</v>
      </c>
      <c r="M102" s="21">
        <f>'Hourly Loads p.u of Peak'!M101^2</f>
        <v>0.26761236782994835</v>
      </c>
      <c r="N102" s="21">
        <f>'Hourly Loads p.u of Peak'!N101^2</f>
        <v>0.28089203854529665</v>
      </c>
      <c r="O102" s="21">
        <f>'Hourly Loads p.u of Peak'!O101^2</f>
        <v>0.29851703894339099</v>
      </c>
      <c r="P102" s="21">
        <f>'Hourly Loads p.u of Peak'!P101^2</f>
        <v>0.32042243108242868</v>
      </c>
      <c r="Q102" s="21">
        <f>'Hourly Loads p.u of Peak'!Q101^2</f>
        <v>0.34591271950459357</v>
      </c>
      <c r="R102" s="21">
        <f>'Hourly Loads p.u of Peak'!R101^2</f>
        <v>0.36992290869388461</v>
      </c>
      <c r="S102" s="21">
        <f>'Hourly Loads p.u of Peak'!S101^2</f>
        <v>0.37870796667613754</v>
      </c>
      <c r="T102" s="21">
        <f>'Hourly Loads p.u of Peak'!T101^2</f>
        <v>0.36539136082066781</v>
      </c>
      <c r="U102" s="21">
        <f>'Hourly Loads p.u of Peak'!U101^2</f>
        <v>0.34226766964250621</v>
      </c>
      <c r="V102" s="21">
        <f>'Hourly Loads p.u of Peak'!V101^2</f>
        <v>0.34764345483030173</v>
      </c>
      <c r="W102" s="21">
        <f>'Hourly Loads p.u of Peak'!W101^2</f>
        <v>0.30349262116986853</v>
      </c>
      <c r="X102" s="21">
        <f>'Hourly Loads p.u of Peak'!X101^2</f>
        <v>0.2435900432118393</v>
      </c>
      <c r="Y102" s="21">
        <f>'Hourly Loads p.u of Peak'!Y101^2</f>
        <v>0.18557052101276303</v>
      </c>
    </row>
    <row r="103" spans="1:25" x14ac:dyDescent="0.25">
      <c r="A103" s="81">
        <v>42462</v>
      </c>
      <c r="B103" s="21">
        <f>'Hourly Loads p.u of Peak'!B102^2</f>
        <v>0.14266359348602245</v>
      </c>
      <c r="C103" s="21">
        <f>'Hourly Loads p.u of Peak'!C102^2</f>
        <v>0.11896779193630853</v>
      </c>
      <c r="D103" s="21">
        <f>'Hourly Loads p.u of Peak'!D102^2</f>
        <v>0.10697669609823544</v>
      </c>
      <c r="E103" s="21">
        <f>'Hourly Loads p.u of Peak'!E102^2</f>
        <v>0.1010463796347873</v>
      </c>
      <c r="F103" s="21">
        <f>'Hourly Loads p.u of Peak'!F102^2</f>
        <v>0.10257360854364207</v>
      </c>
      <c r="G103" s="21">
        <f>'Hourly Loads p.u of Peak'!G102^2</f>
        <v>0.12097466996722292</v>
      </c>
      <c r="H103" s="21">
        <f>'Hourly Loads p.u of Peak'!H102^2</f>
        <v>0.16559265770040388</v>
      </c>
      <c r="I103" s="21">
        <f>'Hourly Loads p.u of Peak'!I102^2</f>
        <v>0.19354014128831085</v>
      </c>
      <c r="J103" s="21">
        <f>'Hourly Loads p.u of Peak'!J102^2</f>
        <v>0.2071824452004549</v>
      </c>
      <c r="K103" s="21">
        <f>'Hourly Loads p.u of Peak'!K102^2</f>
        <v>0.23386671420727745</v>
      </c>
      <c r="L103" s="21">
        <f>'Hourly Loads p.u of Peak'!L102^2</f>
        <v>0.25750131152207922</v>
      </c>
      <c r="M103" s="21">
        <f>'Hourly Loads p.u of Peak'!M102^2</f>
        <v>0.27982493876964282</v>
      </c>
      <c r="N103" s="21">
        <f>'Hourly Loads p.u of Peak'!N102^2</f>
        <v>0.29554229876463894</v>
      </c>
      <c r="O103" s="21">
        <f>'Hourly Loads p.u of Peak'!O102^2</f>
        <v>0.31545086285528567</v>
      </c>
      <c r="P103" s="21">
        <f>'Hourly Loads p.u of Peak'!P102^2</f>
        <v>0.34685172563349986</v>
      </c>
      <c r="Q103" s="21">
        <f>'Hourly Loads p.u of Peak'!Q102^2</f>
        <v>0.37618007258931035</v>
      </c>
      <c r="R103" s="21">
        <f>'Hourly Loads p.u of Peak'!R102^2</f>
        <v>0.39897061945116258</v>
      </c>
      <c r="S103" s="21">
        <f>'Hourly Loads p.u of Peak'!S102^2</f>
        <v>0.40868238242602145</v>
      </c>
      <c r="T103" s="21">
        <f>'Hourly Loads p.u of Peak'!T102^2</f>
        <v>0.39047679413208836</v>
      </c>
      <c r="U103" s="21">
        <f>'Hourly Loads p.u of Peak'!U102^2</f>
        <v>0.3663056007323362</v>
      </c>
      <c r="V103" s="21">
        <f>'Hourly Loads p.u of Peak'!V102^2</f>
        <v>0.37120083950968336</v>
      </c>
      <c r="W103" s="21">
        <f>'Hourly Loads p.u of Peak'!W102^2</f>
        <v>0.32533706997513634</v>
      </c>
      <c r="X103" s="21">
        <f>'Hourly Loads p.u of Peak'!X102^2</f>
        <v>0.26251098894448494</v>
      </c>
      <c r="Y103" s="21">
        <f>'Hourly Loads p.u of Peak'!Y102^2</f>
        <v>0.2016396074790904</v>
      </c>
    </row>
    <row r="104" spans="1:25" x14ac:dyDescent="0.25">
      <c r="A104" s="81">
        <v>42463</v>
      </c>
      <c r="B104" s="21">
        <f>'Hourly Loads p.u of Peak'!B103^2</f>
        <v>0.15493759783055161</v>
      </c>
      <c r="C104" s="21">
        <f>'Hourly Loads p.u of Peak'!C103^2</f>
        <v>0.12853703942491373</v>
      </c>
      <c r="D104" s="21">
        <f>'Hourly Loads p.u of Peak'!D103^2</f>
        <v>0.11466292308479896</v>
      </c>
      <c r="E104" s="21">
        <f>'Hourly Loads p.u of Peak'!E103^2</f>
        <v>0.10915744358648988</v>
      </c>
      <c r="F104" s="21">
        <f>'Hourly Loads p.u of Peak'!F103^2</f>
        <v>0.11035368061346117</v>
      </c>
      <c r="G104" s="21">
        <f>'Hourly Loads p.u of Peak'!G103^2</f>
        <v>0.12956267707305422</v>
      </c>
      <c r="H104" s="21">
        <f>'Hourly Loads p.u of Peak'!H103^2</f>
        <v>0.17145267364586295</v>
      </c>
      <c r="I104" s="21">
        <f>'Hourly Loads p.u of Peak'!I103^2</f>
        <v>0.1991211340389227</v>
      </c>
      <c r="J104" s="21">
        <f>'Hourly Loads p.u of Peak'!J103^2</f>
        <v>0.21876842855233222</v>
      </c>
      <c r="K104" s="21">
        <f>'Hourly Loads p.u of Peak'!K103^2</f>
        <v>0.2500143037119732</v>
      </c>
      <c r="L104" s="21">
        <f>'Hourly Loads p.u of Peak'!L103^2</f>
        <v>0.28129272452629739</v>
      </c>
      <c r="M104" s="21">
        <f>'Hourly Loads p.u of Peak'!M103^2</f>
        <v>0.30850932705751222</v>
      </c>
      <c r="N104" s="21">
        <f>'Hourly Loads p.u of Peak'!N103^2</f>
        <v>0.33391850342988366</v>
      </c>
      <c r="O104" s="21">
        <f>'Hourly Loads p.u of Peak'!O103^2</f>
        <v>0.359073983409533</v>
      </c>
      <c r="P104" s="21">
        <f>'Hourly Loads p.u of Peak'!P103^2</f>
        <v>0.39494972386482574</v>
      </c>
      <c r="Q104" s="21">
        <f>'Hourly Loads p.u of Peak'!Q103^2</f>
        <v>0.4194349452836611</v>
      </c>
      <c r="R104" s="21">
        <f>'Hourly Loads p.u of Peak'!R103^2</f>
        <v>0.43707378578222794</v>
      </c>
      <c r="S104" s="21">
        <f>'Hourly Loads p.u of Peak'!S103^2</f>
        <v>0.42999668010969744</v>
      </c>
      <c r="T104" s="21">
        <f>'Hourly Loads p.u of Peak'!T103^2</f>
        <v>0.41050961415470366</v>
      </c>
      <c r="U104" s="21">
        <f>'Hourly Loads p.u of Peak'!U103^2</f>
        <v>0.38280137691448368</v>
      </c>
      <c r="V104" s="21">
        <f>'Hourly Loads p.u of Peak'!V103^2</f>
        <v>0.39716928039802946</v>
      </c>
      <c r="W104" s="21">
        <f>'Hourly Loads p.u of Peak'!W103^2</f>
        <v>0.34803965789504965</v>
      </c>
      <c r="X104" s="21">
        <f>'Hourly Loads p.u of Peak'!X103^2</f>
        <v>0.28182741673804557</v>
      </c>
      <c r="Y104" s="21">
        <f>'Hourly Loads p.u of Peak'!Y103^2</f>
        <v>0.21751339533748032</v>
      </c>
    </row>
    <row r="105" spans="1:25" x14ac:dyDescent="0.25">
      <c r="A105" s="81">
        <v>42464</v>
      </c>
      <c r="B105" s="21">
        <f>'Hourly Loads p.u of Peak'!B104^2</f>
        <v>0.16782122061156096</v>
      </c>
      <c r="C105" s="21">
        <f>'Hourly Loads p.u of Peak'!C104^2</f>
        <v>0.14013750631589178</v>
      </c>
      <c r="D105" s="21">
        <f>'Hourly Loads p.u of Peak'!D104^2</f>
        <v>0.12423834758423782</v>
      </c>
      <c r="E105" s="21">
        <f>'Hourly Loads p.u of Peak'!E104^2</f>
        <v>0.11677674414146143</v>
      </c>
      <c r="F105" s="21">
        <f>'Hourly Loads p.u of Peak'!F104^2</f>
        <v>0.11594605429499244</v>
      </c>
      <c r="G105" s="21">
        <f>'Hourly Loads p.u of Peak'!G104^2</f>
        <v>0.13287822818344527</v>
      </c>
      <c r="H105" s="21">
        <f>'Hourly Loads p.u of Peak'!H104^2</f>
        <v>0.17861919084507175</v>
      </c>
      <c r="I105" s="21">
        <f>'Hourly Loads p.u of Peak'!I104^2</f>
        <v>0.20542796258224111</v>
      </c>
      <c r="J105" s="21">
        <f>'Hourly Loads p.u of Peak'!J104^2</f>
        <v>0.22733433486340862</v>
      </c>
      <c r="K105" s="21">
        <f>'Hourly Loads p.u of Peak'!K104^2</f>
        <v>0.26414844682320715</v>
      </c>
      <c r="L105" s="21">
        <f>'Hourly Loads p.u of Peak'!L104^2</f>
        <v>0.30192179885322129</v>
      </c>
      <c r="M105" s="21">
        <f>'Hourly Loads p.u of Peak'!M104^2</f>
        <v>0.33469534010741525</v>
      </c>
      <c r="N105" s="21">
        <f>'Hourly Loads p.u of Peak'!N104^2</f>
        <v>0.36093818729809357</v>
      </c>
      <c r="O105" s="21">
        <f>'Hourly Loads p.u of Peak'!O104^2</f>
        <v>0.38879946773823687</v>
      </c>
      <c r="P105" s="21">
        <f>'Hourly Loads p.u of Peak'!P104^2</f>
        <v>0.41650336132700311</v>
      </c>
      <c r="Q105" s="21">
        <f>'Hourly Loads p.u of Peak'!Q104^2</f>
        <v>0.44135893368048518</v>
      </c>
      <c r="R105" s="21">
        <f>'Hourly Loads p.u of Peak'!R104^2</f>
        <v>0.46189897549252573</v>
      </c>
      <c r="S105" s="21">
        <f>'Hourly Loads p.u of Peak'!S104^2</f>
        <v>0.45996062103127849</v>
      </c>
      <c r="T105" s="21">
        <f>'Hourly Loads p.u of Peak'!T104^2</f>
        <v>0.43496674110388855</v>
      </c>
      <c r="U105" s="21">
        <f>'Hourly Loads p.u of Peak'!U104^2</f>
        <v>0.39310484428926706</v>
      </c>
      <c r="V105" s="21">
        <f>'Hourly Loads p.u of Peak'!V104^2</f>
        <v>0.38446572876503154</v>
      </c>
      <c r="W105" s="21">
        <f>'Hourly Loads p.u of Peak'!W104^2</f>
        <v>0.34226766964250621</v>
      </c>
      <c r="X105" s="21">
        <f>'Hourly Loads p.u of Peak'!X104^2</f>
        <v>0.29040628525250661</v>
      </c>
      <c r="Y105" s="21">
        <f>'Hourly Loads p.u of Peak'!Y104^2</f>
        <v>0.23492373755772436</v>
      </c>
    </row>
    <row r="106" spans="1:25" x14ac:dyDescent="0.25">
      <c r="A106" s="81">
        <v>42465</v>
      </c>
      <c r="B106" s="21">
        <f>'Hourly Loads p.u of Peak'!B105^2</f>
        <v>0.18676616924931808</v>
      </c>
      <c r="C106" s="21">
        <f>'Hourly Loads p.u of Peak'!C105^2</f>
        <v>0.15563249568372334</v>
      </c>
      <c r="D106" s="21">
        <f>'Hourly Loads p.u of Peak'!D105^2</f>
        <v>0.13688732680731097</v>
      </c>
      <c r="E106" s="21">
        <f>'Hourly Loads p.u of Peak'!E105^2</f>
        <v>0.1258417895950816</v>
      </c>
      <c r="F106" s="21">
        <f>'Hourly Loads p.u of Peak'!F105^2</f>
        <v>0.12150096398273497</v>
      </c>
      <c r="G106" s="21">
        <f>'Hourly Loads p.u of Peak'!G105^2</f>
        <v>0.12302778567426594</v>
      </c>
      <c r="H106" s="21">
        <f>'Hourly Loads p.u of Peak'!H105^2</f>
        <v>0.13592590080860387</v>
      </c>
      <c r="I106" s="21">
        <f>'Hourly Loads p.u of Peak'!I105^2</f>
        <v>0.1530592841261485</v>
      </c>
      <c r="J106" s="21">
        <f>'Hourly Loads p.u of Peak'!J105^2</f>
        <v>0.19777446106060773</v>
      </c>
      <c r="K106" s="21">
        <f>'Hourly Loads p.u of Peak'!K105^2</f>
        <v>0.25558736365757612</v>
      </c>
      <c r="L106" s="21">
        <f>'Hourly Loads p.u of Peak'!L105^2</f>
        <v>0.30474294229854509</v>
      </c>
      <c r="M106" s="21">
        <f>'Hourly Loads p.u of Peak'!M105^2</f>
        <v>0.34700010610692356</v>
      </c>
      <c r="N106" s="21">
        <f>'Hourly Loads p.u of Peak'!N105^2</f>
        <v>0.38332109904175726</v>
      </c>
      <c r="O106" s="21">
        <f>'Hourly Loads p.u of Peak'!O105^2</f>
        <v>0.42194032959556416</v>
      </c>
      <c r="P106" s="21">
        <f>'Hourly Loads p.u of Peak'!P105^2</f>
        <v>0.44948511403284364</v>
      </c>
      <c r="Q106" s="21">
        <f>'Hourly Loads p.u of Peak'!Q105^2</f>
        <v>0.4703264120479031</v>
      </c>
      <c r="R106" s="21">
        <f>'Hourly Loads p.u of Peak'!R105^2</f>
        <v>0.47830721581566793</v>
      </c>
      <c r="S106" s="21">
        <f>'Hourly Loads p.u of Peak'!S105^2</f>
        <v>0.47309472830040405</v>
      </c>
      <c r="T106" s="21">
        <f>'Hourly Loads p.u of Peak'!T105^2</f>
        <v>0.43868521877198396</v>
      </c>
      <c r="U106" s="21">
        <f>'Hourly Loads p.u of Peak'!U105^2</f>
        <v>0.3951080573642673</v>
      </c>
      <c r="V106" s="21">
        <f>'Hourly Loads p.u of Peak'!V105^2</f>
        <v>0.39042432303406815</v>
      </c>
      <c r="W106" s="21">
        <f>'Hourly Loads p.u of Peak'!W105^2</f>
        <v>0.34601150231825578</v>
      </c>
      <c r="X106" s="21">
        <f>'Hourly Loads p.u of Peak'!X105^2</f>
        <v>0.29609036039709552</v>
      </c>
      <c r="Y106" s="21">
        <f>'Hourly Loads p.u of Peak'!Y105^2</f>
        <v>0.24313436702651667</v>
      </c>
    </row>
    <row r="107" spans="1:25" x14ac:dyDescent="0.25">
      <c r="A107" s="81">
        <v>42466</v>
      </c>
      <c r="B107" s="21">
        <f>'Hourly Loads p.u of Peak'!B106^2</f>
        <v>0.19365098372843223</v>
      </c>
      <c r="C107" s="21">
        <f>'Hourly Loads p.u of Peak'!C106^2</f>
        <v>0.16077592196142518</v>
      </c>
      <c r="D107" s="21">
        <f>'Hourly Loads p.u of Peak'!D106^2</f>
        <v>0.13894551950955969</v>
      </c>
      <c r="E107" s="21">
        <f>'Hourly Loads p.u of Peak'!E106^2</f>
        <v>0.12661748394869204</v>
      </c>
      <c r="F107" s="21">
        <f>'Hourly Loads p.u of Peak'!F106^2</f>
        <v>0.12164735949206078</v>
      </c>
      <c r="G107" s="21">
        <f>'Hourly Loads p.u of Peak'!G106^2</f>
        <v>0.12238065917285795</v>
      </c>
      <c r="H107" s="21">
        <f>'Hourly Loads p.u of Peak'!H106^2</f>
        <v>0.13098718144558008</v>
      </c>
      <c r="I107" s="21">
        <f>'Hourly Loads p.u of Peak'!I106^2</f>
        <v>0.14355305484053424</v>
      </c>
      <c r="J107" s="21">
        <f>'Hourly Loads p.u of Peak'!J106^2</f>
        <v>0.18920550855240784</v>
      </c>
      <c r="K107" s="21">
        <f>'Hourly Loads p.u of Peak'!K106^2</f>
        <v>0.25014028194405152</v>
      </c>
      <c r="L107" s="21">
        <f>'Hourly Loads p.u of Peak'!L106^2</f>
        <v>0.30446487104029896</v>
      </c>
      <c r="M107" s="21">
        <f>'Hourly Loads p.u of Peak'!M106^2</f>
        <v>0.34665393436194403</v>
      </c>
      <c r="N107" s="21">
        <f>'Hourly Loads p.u of Peak'!N106^2</f>
        <v>0.38717800063156721</v>
      </c>
      <c r="O107" s="21">
        <f>'Hourly Loads p.u of Peak'!O106^2</f>
        <v>0.42434376502318349</v>
      </c>
      <c r="P107" s="21">
        <f>'Hourly Loads p.u of Peak'!P106^2</f>
        <v>0.45990367230554213</v>
      </c>
      <c r="Q107" s="21">
        <f>'Hourly Loads p.u of Peak'!Q106^2</f>
        <v>0.48331471964950135</v>
      </c>
      <c r="R107" s="21">
        <f>'Hourly Loads p.u of Peak'!R106^2</f>
        <v>0.49488367743898382</v>
      </c>
      <c r="S107" s="21">
        <f>'Hourly Loads p.u of Peak'!S106^2</f>
        <v>0.49405700159184951</v>
      </c>
      <c r="T107" s="21">
        <f>'Hourly Loads p.u of Peak'!T106^2</f>
        <v>0.46624650520652777</v>
      </c>
      <c r="U107" s="21">
        <f>'Hourly Loads p.u of Peak'!U106^2</f>
        <v>0.42983150324380154</v>
      </c>
      <c r="V107" s="21">
        <f>'Hourly Loads p.u of Peak'!V106^2</f>
        <v>0.43109867012462594</v>
      </c>
      <c r="W107" s="21">
        <f>'Hourly Loads p.u of Peak'!W106^2</f>
        <v>0.37700457661071796</v>
      </c>
      <c r="X107" s="21">
        <f>'Hourly Loads p.u of Peak'!X106^2</f>
        <v>0.31450830459258083</v>
      </c>
      <c r="Y107" s="21">
        <f>'Hourly Loads p.u of Peak'!Y106^2</f>
        <v>0.24425360648522579</v>
      </c>
    </row>
    <row r="108" spans="1:25" x14ac:dyDescent="0.25">
      <c r="A108" s="81">
        <v>42467</v>
      </c>
      <c r="B108" s="21">
        <f>'Hourly Loads p.u of Peak'!B107^2</f>
        <v>0.19583733353986849</v>
      </c>
      <c r="C108" s="21">
        <f>'Hourly Loads p.u of Peak'!C107^2</f>
        <v>0.16531940253622088</v>
      </c>
      <c r="D108" s="21">
        <f>'Hourly Loads p.u of Peak'!D107^2</f>
        <v>0.1496292185683398</v>
      </c>
      <c r="E108" s="21">
        <f>'Hourly Loads p.u of Peak'!E107^2</f>
        <v>0.14228324192852793</v>
      </c>
      <c r="F108" s="21">
        <f>'Hourly Loads p.u of Peak'!F107^2</f>
        <v>0.14428575162815072</v>
      </c>
      <c r="G108" s="21">
        <f>'Hourly Loads p.u of Peak'!G107^2</f>
        <v>0.16518285957071616</v>
      </c>
      <c r="H108" s="21">
        <f>'Hourly Loads p.u of Peak'!H107^2</f>
        <v>0.21303292062575652</v>
      </c>
      <c r="I108" s="21">
        <f>'Hourly Loads p.u of Peak'!I107^2</f>
        <v>0.24284461339076069</v>
      </c>
      <c r="J108" s="21">
        <f>'Hourly Loads p.u of Peak'!J107^2</f>
        <v>0.2709239930832828</v>
      </c>
      <c r="K108" s="21">
        <f>'Hourly Loads p.u of Peak'!K107^2</f>
        <v>0.32667955443240665</v>
      </c>
      <c r="L108" s="21">
        <f>'Hourly Loads p.u of Peak'!L107^2</f>
        <v>0.38670788674112838</v>
      </c>
      <c r="M108" s="21">
        <f>'Hourly Loads p.u of Peak'!M107^2</f>
        <v>0.44269883733185927</v>
      </c>
      <c r="N108" s="21">
        <f>'Hourly Loads p.u of Peak'!N107^2</f>
        <v>0.49158112026319739</v>
      </c>
      <c r="O108" s="21">
        <f>'Hourly Loads p.u of Peak'!O107^2</f>
        <v>0.53697546517991857</v>
      </c>
      <c r="P108" s="21">
        <f>'Hourly Loads p.u of Peak'!P107^2</f>
        <v>0.57402134020801199</v>
      </c>
      <c r="Q108" s="21">
        <f>'Hourly Loads p.u of Peak'!Q107^2</f>
        <v>0.60274700728745678</v>
      </c>
      <c r="R108" s="21">
        <f>'Hourly Loads p.u of Peak'!R107^2</f>
        <v>0.62067623075764344</v>
      </c>
      <c r="S108" s="21">
        <f>'Hourly Loads p.u of Peak'!S107^2</f>
        <v>0.61348616370463149</v>
      </c>
      <c r="T108" s="21">
        <f>'Hourly Loads p.u of Peak'!T107^2</f>
        <v>0.57854732454064928</v>
      </c>
      <c r="U108" s="21">
        <f>'Hourly Loads p.u of Peak'!U107^2</f>
        <v>0.54873054244052044</v>
      </c>
      <c r="V108" s="21">
        <f>'Hourly Loads p.u of Peak'!V107^2</f>
        <v>0.53993315335359249</v>
      </c>
      <c r="W108" s="21">
        <f>'Hourly Loads p.u of Peak'!W107^2</f>
        <v>0.47072961889805121</v>
      </c>
      <c r="X108" s="21">
        <f>'Hourly Loads p.u of Peak'!X107^2</f>
        <v>0.39142187678963164</v>
      </c>
      <c r="Y108" s="21">
        <f>'Hourly Loads p.u of Peak'!Y107^2</f>
        <v>0.31658379433544015</v>
      </c>
    </row>
    <row r="109" spans="1:25" x14ac:dyDescent="0.25">
      <c r="A109" s="81">
        <v>42468</v>
      </c>
      <c r="B109" s="21">
        <f>'Hourly Loads p.u of Peak'!B108^2</f>
        <v>0.25925134648095122</v>
      </c>
      <c r="C109" s="21">
        <f>'Hourly Loads p.u of Peak'!C108^2</f>
        <v>0.21983017104033664</v>
      </c>
      <c r="D109" s="21">
        <f>'Hourly Loads p.u of Peak'!D108^2</f>
        <v>0.19287575300320345</v>
      </c>
      <c r="E109" s="21">
        <f>'Hourly Loads p.u of Peak'!E108^2</f>
        <v>0.17943638434595219</v>
      </c>
      <c r="F109" s="21">
        <f>'Hourly Loads p.u of Peak'!F108^2</f>
        <v>0.17964987199435237</v>
      </c>
      <c r="G109" s="21">
        <f>'Hourly Loads p.u of Peak'!G108^2</f>
        <v>0.1991211340389227</v>
      </c>
      <c r="H109" s="21">
        <f>'Hourly Loads p.u of Peak'!H108^2</f>
        <v>0.25296206353946715</v>
      </c>
      <c r="I109" s="21">
        <f>'Hourly Loads p.u of Peak'!I108^2</f>
        <v>0.28406076577489137</v>
      </c>
      <c r="J109" s="21">
        <f>'Hourly Loads p.u of Peak'!J108^2</f>
        <v>0.31084580255947403</v>
      </c>
      <c r="K109" s="21">
        <f>'Hourly Loads p.u of Peak'!K108^2</f>
        <v>0.35057075683510047</v>
      </c>
      <c r="L109" s="21">
        <f>'Hourly Loads p.u of Peak'!L108^2</f>
        <v>0.39955427822396244</v>
      </c>
      <c r="M109" s="21">
        <f>'Hourly Loads p.u of Peak'!M108^2</f>
        <v>0.44247537902898565</v>
      </c>
      <c r="N109" s="21">
        <f>'Hourly Loads p.u of Peak'!N108^2</f>
        <v>0.46860033944869456</v>
      </c>
      <c r="O109" s="21">
        <f>'Hourly Loads p.u of Peak'!O108^2</f>
        <v>0.48249776765846225</v>
      </c>
      <c r="P109" s="21">
        <f>'Hourly Loads p.u of Peak'!P108^2</f>
        <v>0.47970203563185049</v>
      </c>
      <c r="Q109" s="21">
        <f>'Hourly Loads p.u of Peak'!Q108^2</f>
        <v>0.46504317801472389</v>
      </c>
      <c r="R109" s="21">
        <f>'Hourly Loads p.u of Peak'!R108^2</f>
        <v>0.47292147055047251</v>
      </c>
      <c r="S109" s="21">
        <f>'Hourly Loads p.u of Peak'!S108^2</f>
        <v>0.44174952913351467</v>
      </c>
      <c r="T109" s="21">
        <f>'Hourly Loads p.u of Peak'!T108^2</f>
        <v>0.38483028698917615</v>
      </c>
      <c r="U109" s="21">
        <f>'Hourly Loads p.u of Peak'!U108^2</f>
        <v>0.35862125822767371</v>
      </c>
      <c r="V109" s="21">
        <f>'Hourly Loads p.u of Peak'!V108^2</f>
        <v>0.36209944946920325</v>
      </c>
      <c r="W109" s="21">
        <f>'Hourly Loads p.u of Peak'!W108^2</f>
        <v>0.31497940743937752</v>
      </c>
      <c r="X109" s="21">
        <f>'Hourly Loads p.u of Peak'!X108^2</f>
        <v>0.25452714426813339</v>
      </c>
      <c r="Y109" s="21">
        <f>'Hourly Loads p.u of Peak'!Y108^2</f>
        <v>0.19691647883921695</v>
      </c>
    </row>
    <row r="110" spans="1:25" x14ac:dyDescent="0.25">
      <c r="A110" s="81">
        <v>42469</v>
      </c>
      <c r="B110" s="21">
        <f>'Hourly Loads p.u of Peak'!B109^2</f>
        <v>0.15735988689140884</v>
      </c>
      <c r="C110" s="21">
        <f>'Hourly Loads p.u of Peak'!C109^2</f>
        <v>0.13333777557761226</v>
      </c>
      <c r="D110" s="21">
        <f>'Hourly Loads p.u of Peak'!D109^2</f>
        <v>0.12030384553298488</v>
      </c>
      <c r="E110" s="21">
        <f>'Hourly Loads p.u of Peak'!E109^2</f>
        <v>0.11398150571160572</v>
      </c>
      <c r="F110" s="21">
        <f>'Hourly Loads p.u of Peak'!F109^2</f>
        <v>0.11355665111801108</v>
      </c>
      <c r="G110" s="21">
        <f>'Hourly Loads p.u of Peak'!G109^2</f>
        <v>0.12971384989384097</v>
      </c>
      <c r="H110" s="21">
        <f>'Hourly Loads p.u of Peak'!H109^2</f>
        <v>0.17249737118017153</v>
      </c>
      <c r="I110" s="21">
        <f>'Hourly Loads p.u of Peak'!I109^2</f>
        <v>0.19472409657028278</v>
      </c>
      <c r="J110" s="21">
        <f>'Hourly Loads p.u of Peak'!J109^2</f>
        <v>0.20657134421086071</v>
      </c>
      <c r="K110" s="21">
        <f>'Hourly Loads p.u of Peak'!K109^2</f>
        <v>0.23143652583547686</v>
      </c>
      <c r="L110" s="21">
        <f>'Hourly Loads p.u of Peak'!L109^2</f>
        <v>0.25169662248444352</v>
      </c>
      <c r="M110" s="21">
        <f>'Hourly Loads p.u of Peak'!M109^2</f>
        <v>0.26281224338465836</v>
      </c>
      <c r="N110" s="21">
        <f>'Hourly Loads p.u of Peak'!N109^2</f>
        <v>0.2695271424690181</v>
      </c>
      <c r="O110" s="21">
        <f>'Hourly Loads p.u of Peak'!O109^2</f>
        <v>0.27518025499423426</v>
      </c>
      <c r="P110" s="21">
        <f>'Hourly Loads p.u of Peak'!P109^2</f>
        <v>0.28446370467251464</v>
      </c>
      <c r="Q110" s="21">
        <f>'Hourly Loads p.u of Peak'!Q109^2</f>
        <v>0.29599898153477494</v>
      </c>
      <c r="R110" s="21">
        <f>'Hourly Loads p.u of Peak'!R109^2</f>
        <v>0.30720475083111121</v>
      </c>
      <c r="S110" s="21">
        <f>'Hourly Loads p.u of Peak'!S109^2</f>
        <v>0.31446121369920238</v>
      </c>
      <c r="T110" s="21">
        <f>'Hourly Loads p.u of Peak'!T109^2</f>
        <v>0.30664649289994994</v>
      </c>
      <c r="U110" s="21">
        <f>'Hourly Loads p.u of Peak'!U109^2</f>
        <v>0.29577059607856793</v>
      </c>
      <c r="V110" s="21">
        <f>'Hourly Loads p.u of Peak'!V109^2</f>
        <v>0.31243964058772034</v>
      </c>
      <c r="W110" s="21">
        <f>'Hourly Loads p.u of Peak'!W109^2</f>
        <v>0.27610608208975246</v>
      </c>
      <c r="X110" s="21">
        <f>'Hourly Loads p.u of Peak'!X109^2</f>
        <v>0.222198800845268</v>
      </c>
      <c r="Y110" s="21">
        <f>'Hourly Loads p.u of Peak'!Y109^2</f>
        <v>0.17148744577448538</v>
      </c>
    </row>
    <row r="111" spans="1:25" x14ac:dyDescent="0.25">
      <c r="A111" s="81">
        <v>42470</v>
      </c>
      <c r="B111" s="21">
        <f>'Hourly Loads p.u of Peak'!B110^2</f>
        <v>0.13416695995397507</v>
      </c>
      <c r="C111" s="21">
        <f>'Hourly Loads p.u of Peak'!C110^2</f>
        <v>0.11429356992073787</v>
      </c>
      <c r="D111" s="21">
        <f>'Hourly Loads p.u of Peak'!D110^2</f>
        <v>0.10346302935270599</v>
      </c>
      <c r="E111" s="21">
        <f>'Hourly Loads p.u of Peak'!E110^2</f>
        <v>9.9583596833825033E-2</v>
      </c>
      <c r="F111" s="21">
        <f>'Hourly Loads p.u of Peak'!F110^2</f>
        <v>0.10144717138652153</v>
      </c>
      <c r="G111" s="21">
        <f>'Hourly Loads p.u of Peak'!G110^2</f>
        <v>0.11885196593179601</v>
      </c>
      <c r="H111" s="21">
        <f>'Hourly Loads p.u of Peak'!H110^2</f>
        <v>0.16283637286883315</v>
      </c>
      <c r="I111" s="21">
        <f>'Hourly Loads p.u of Peak'!I110^2</f>
        <v>0.18880393409724611</v>
      </c>
      <c r="J111" s="21">
        <f>'Hourly Loads p.u of Peak'!J110^2</f>
        <v>0.20175274514412769</v>
      </c>
      <c r="K111" s="21">
        <f>'Hourly Loads p.u of Peak'!K110^2</f>
        <v>0.22406309287610632</v>
      </c>
      <c r="L111" s="21">
        <f>'Hourly Loads p.u of Peak'!L110^2</f>
        <v>0.24562505625785197</v>
      </c>
      <c r="M111" s="21">
        <f>'Hourly Loads p.u of Peak'!M110^2</f>
        <v>0.261823056094111</v>
      </c>
      <c r="N111" s="21">
        <f>'Hourly Loads p.u of Peak'!N110^2</f>
        <v>0.27306991732039365</v>
      </c>
      <c r="O111" s="21">
        <f>'Hourly Loads p.u of Peak'!O110^2</f>
        <v>0.28625799939479996</v>
      </c>
      <c r="P111" s="21">
        <f>'Hourly Loads p.u of Peak'!P110^2</f>
        <v>0.30086149484719182</v>
      </c>
      <c r="Q111" s="21">
        <f>'Hourly Loads p.u of Peak'!Q110^2</f>
        <v>0.3171037332927174</v>
      </c>
      <c r="R111" s="21">
        <f>'Hourly Loads p.u of Peak'!R110^2</f>
        <v>0.32855404981333214</v>
      </c>
      <c r="S111" s="21">
        <f>'Hourly Loads p.u of Peak'!S110^2</f>
        <v>0.32826531686515398</v>
      </c>
      <c r="T111" s="21">
        <f>'Hourly Loads p.u of Peak'!T110^2</f>
        <v>0.31700916720562877</v>
      </c>
      <c r="U111" s="21">
        <f>'Hourly Loads p.u of Peak'!U110^2</f>
        <v>0.309209344214183</v>
      </c>
      <c r="V111" s="21">
        <f>'Hourly Loads p.u of Peak'!V110^2</f>
        <v>0.32567243195115703</v>
      </c>
      <c r="W111" s="21">
        <f>'Hourly Loads p.u of Peak'!W110^2</f>
        <v>0.28607831607281115</v>
      </c>
      <c r="X111" s="21">
        <f>'Hourly Loads p.u of Peak'!X110^2</f>
        <v>0.23484234345264168</v>
      </c>
      <c r="Y111" s="21">
        <f>'Hourly Loads p.u of Peak'!Y110^2</f>
        <v>0.18157697244956031</v>
      </c>
    </row>
    <row r="112" spans="1:25" x14ac:dyDescent="0.25">
      <c r="A112" s="81">
        <v>42471</v>
      </c>
      <c r="B112" s="21">
        <f>'Hourly Loads p.u of Peak'!B111^2</f>
        <v>0.14294919033195377</v>
      </c>
      <c r="C112" s="21">
        <f>'Hourly Loads p.u of Peak'!C111^2</f>
        <v>0.11943166006493702</v>
      </c>
      <c r="D112" s="21">
        <f>'Hourly Loads p.u of Peak'!D111^2</f>
        <v>0.1079953193839025</v>
      </c>
      <c r="E112" s="21">
        <f>'Hourly Loads p.u of Peak'!E111^2</f>
        <v>0.10330103089735043</v>
      </c>
      <c r="F112" s="21">
        <f>'Hourly Loads p.u of Peak'!F111^2</f>
        <v>0.10484514081526417</v>
      </c>
      <c r="G112" s="21">
        <f>'Hourly Loads p.u of Peak'!G111^2</f>
        <v>0.12079949247847917</v>
      </c>
      <c r="H112" s="21">
        <f>'Hourly Loads p.u of Peak'!H111^2</f>
        <v>0.16354874404717115</v>
      </c>
      <c r="I112" s="21">
        <f>'Hourly Loads p.u of Peak'!I111^2</f>
        <v>0.19033951360550691</v>
      </c>
      <c r="J112" s="21">
        <f>'Hourly Loads p.u of Peak'!J111^2</f>
        <v>0.20998204667306541</v>
      </c>
      <c r="K112" s="21">
        <f>'Hourly Loads p.u of Peak'!K111^2</f>
        <v>0.24379730977826689</v>
      </c>
      <c r="L112" s="21">
        <f>'Hourly Loads p.u of Peak'!L111^2</f>
        <v>0.27628260639250213</v>
      </c>
      <c r="M112" s="21">
        <f>'Hourly Loads p.u of Peak'!M111^2</f>
        <v>0.29952724816721193</v>
      </c>
      <c r="N112" s="21">
        <f>'Hourly Loads p.u of Peak'!N111^2</f>
        <v>0.31611149275366446</v>
      </c>
      <c r="O112" s="21">
        <f>'Hourly Loads p.u of Peak'!O111^2</f>
        <v>0.33304564102914164</v>
      </c>
      <c r="P112" s="21">
        <f>'Hourly Loads p.u of Peak'!P111^2</f>
        <v>0.34883274095723971</v>
      </c>
      <c r="Q112" s="21">
        <f>'Hourly Loads p.u of Peak'!Q111^2</f>
        <v>0.35470960265484647</v>
      </c>
      <c r="R112" s="21">
        <f>'Hourly Loads p.u of Peak'!R111^2</f>
        <v>0.35656245734370762</v>
      </c>
      <c r="S112" s="21">
        <f>'Hourly Loads p.u of Peak'!S111^2</f>
        <v>0.34754443932102586</v>
      </c>
      <c r="T112" s="21">
        <f>'Hourly Loads p.u of Peak'!T111^2</f>
        <v>0.33115835796654192</v>
      </c>
      <c r="U112" s="21">
        <f>'Hourly Loads p.u of Peak'!U111^2</f>
        <v>0.31880833443303497</v>
      </c>
      <c r="V112" s="21">
        <f>'Hourly Loads p.u of Peak'!V111^2</f>
        <v>0.32735183321422967</v>
      </c>
      <c r="W112" s="21">
        <f>'Hourly Loads p.u of Peak'!W111^2</f>
        <v>0.29782923830643393</v>
      </c>
      <c r="X112" s="21">
        <f>'Hourly Loads p.u of Peak'!X111^2</f>
        <v>0.25903761027132749</v>
      </c>
      <c r="Y112" s="21">
        <f>'Hourly Loads p.u of Peak'!Y111^2</f>
        <v>0.21349826954465334</v>
      </c>
    </row>
    <row r="113" spans="1:25" x14ac:dyDescent="0.25">
      <c r="A113" s="81">
        <v>42472</v>
      </c>
      <c r="B113" s="21">
        <f>'Hourly Loads p.u of Peak'!B112^2</f>
        <v>0.172916138668056</v>
      </c>
      <c r="C113" s="21">
        <f>'Hourly Loads p.u of Peak'!C112^2</f>
        <v>0.14678443712693501</v>
      </c>
      <c r="D113" s="21">
        <f>'Hourly Loads p.u of Peak'!D112^2</f>
        <v>0.12950223262457733</v>
      </c>
      <c r="E113" s="21">
        <f>'Hourly Loads p.u of Peak'!E112^2</f>
        <v>0.12007095248068736</v>
      </c>
      <c r="F113" s="21">
        <f>'Hourly Loads p.u of Peak'!F112^2</f>
        <v>0.11620353727997211</v>
      </c>
      <c r="G113" s="21">
        <f>'Hourly Loads p.u of Peak'!G112^2</f>
        <v>0.11917062318331338</v>
      </c>
      <c r="H113" s="21">
        <f>'Hourly Loads p.u of Peak'!H112^2</f>
        <v>0.1330925849147053</v>
      </c>
      <c r="I113" s="21">
        <f>'Hourly Loads p.u of Peak'!I112^2</f>
        <v>0.15145374961762786</v>
      </c>
      <c r="J113" s="21">
        <f>'Hourly Loads p.u of Peak'!J112^2</f>
        <v>0.1961719233895349</v>
      </c>
      <c r="K113" s="21">
        <f>'Hourly Loads p.u of Peak'!K112^2</f>
        <v>0.25148602413991217</v>
      </c>
      <c r="L113" s="21">
        <f>'Hourly Loads p.u of Peak'!L112^2</f>
        <v>0.29810426336755663</v>
      </c>
      <c r="M113" s="21">
        <f>'Hourly Loads p.u of Peak'!M112^2</f>
        <v>0.33654394457563719</v>
      </c>
      <c r="N113" s="21">
        <f>'Hourly Loads p.u of Peak'!N112^2</f>
        <v>0.36366757992068405</v>
      </c>
      <c r="O113" s="21">
        <f>'Hourly Loads p.u of Peak'!O112^2</f>
        <v>0.38864240348759693</v>
      </c>
      <c r="P113" s="21">
        <f>'Hourly Loads p.u of Peak'!P112^2</f>
        <v>0.4039720026852201</v>
      </c>
      <c r="Q113" s="21">
        <f>'Hourly Loads p.u of Peak'!Q112^2</f>
        <v>0.41818505076360946</v>
      </c>
      <c r="R113" s="21">
        <f>'Hourly Loads p.u of Peak'!R112^2</f>
        <v>0.42352364519867758</v>
      </c>
      <c r="S113" s="21">
        <f>'Hourly Loads p.u of Peak'!S112^2</f>
        <v>0.41758793442782327</v>
      </c>
      <c r="T113" s="21">
        <f>'Hourly Loads p.u of Peak'!T112^2</f>
        <v>0.38665566949286861</v>
      </c>
      <c r="U113" s="21">
        <f>'Hourly Loads p.u of Peak'!U112^2</f>
        <v>0.35226325075212878</v>
      </c>
      <c r="V113" s="21">
        <f>'Hourly Loads p.u of Peak'!V112^2</f>
        <v>0.35201409897525421</v>
      </c>
      <c r="W113" s="21">
        <f>'Hourly Loads p.u of Peak'!W112^2</f>
        <v>0.31942500777743649</v>
      </c>
      <c r="X113" s="21">
        <f>'Hourly Loads p.u of Peak'!X112^2</f>
        <v>0.27158000961483747</v>
      </c>
      <c r="Y113" s="21">
        <f>'Hourly Loads p.u of Peak'!Y112^2</f>
        <v>0.2262945450911322</v>
      </c>
    </row>
    <row r="114" spans="1:25" x14ac:dyDescent="0.25">
      <c r="A114" s="81">
        <v>42473</v>
      </c>
      <c r="B114" s="21">
        <f>'Hourly Loads p.u of Peak'!B113^2</f>
        <v>0.18557052101276303</v>
      </c>
      <c r="C114" s="21">
        <f>'Hourly Loads p.u of Peak'!C113^2</f>
        <v>0.15652822042850101</v>
      </c>
      <c r="D114" s="21">
        <f>'Hourly Loads p.u of Peak'!D113^2</f>
        <v>0.13954087652547947</v>
      </c>
      <c r="E114" s="21">
        <f>'Hourly Loads p.u of Peak'!E113^2</f>
        <v>0.12862737291981868</v>
      </c>
      <c r="F114" s="21">
        <f>'Hourly Loads p.u of Peak'!F113^2</f>
        <v>0.1241791582817979</v>
      </c>
      <c r="G114" s="21">
        <f>'Hourly Loads p.u of Peak'!G113^2</f>
        <v>0.12581200279369589</v>
      </c>
      <c r="H114" s="21">
        <f>'Hourly Loads p.u of Peak'!H113^2</f>
        <v>0.13521477419922942</v>
      </c>
      <c r="I114" s="21">
        <f>'Hourly Loads p.u of Peak'!I113^2</f>
        <v>0.14910995478091121</v>
      </c>
      <c r="J114" s="21">
        <f>'Hourly Loads p.u of Peak'!J113^2</f>
        <v>0.18865801279337527</v>
      </c>
      <c r="K114" s="21">
        <f>'Hourly Loads p.u of Peak'!K113^2</f>
        <v>0.24251367791993508</v>
      </c>
      <c r="L114" s="21">
        <f>'Hourly Loads p.u of Peak'!L113^2</f>
        <v>0.28738229822025918</v>
      </c>
      <c r="M114" s="21">
        <f>'Hourly Loads p.u of Peak'!M113^2</f>
        <v>0.32161186705123895</v>
      </c>
      <c r="N114" s="21">
        <f>'Hourly Loads p.u of Peak'!N113^2</f>
        <v>0.3529613446442964</v>
      </c>
      <c r="O114" s="21">
        <f>'Hourly Loads p.u of Peak'!O113^2</f>
        <v>0.37443099838126703</v>
      </c>
      <c r="P114" s="21">
        <f>'Hourly Loads p.u of Peak'!P113^2</f>
        <v>0.38358109231881082</v>
      </c>
      <c r="Q114" s="21">
        <f>'Hourly Loads p.u of Peak'!Q113^2</f>
        <v>0.39100169902530113</v>
      </c>
      <c r="R114" s="21">
        <f>'Hourly Loads p.u of Peak'!R113^2</f>
        <v>0.39294691271861282</v>
      </c>
      <c r="S114" s="21">
        <f>'Hourly Loads p.u of Peak'!S113^2</f>
        <v>0.38927085087747726</v>
      </c>
      <c r="T114" s="21">
        <f>'Hourly Loads p.u of Peak'!T113^2</f>
        <v>0.37186623437960409</v>
      </c>
      <c r="U114" s="21">
        <f>'Hourly Loads p.u of Peak'!U113^2</f>
        <v>0.36671229625384266</v>
      </c>
      <c r="V114" s="21">
        <f>'Hourly Loads p.u of Peak'!V113^2</f>
        <v>0.38243778120401345</v>
      </c>
      <c r="W114" s="21">
        <f>'Hourly Loads p.u of Peak'!W113^2</f>
        <v>0.34398927342822633</v>
      </c>
      <c r="X114" s="21">
        <f>'Hourly Loads p.u of Peak'!X113^2</f>
        <v>0.29244620606055155</v>
      </c>
      <c r="Y114" s="21">
        <f>'Hourly Loads p.u of Peak'!Y113^2</f>
        <v>0.23350137680539645</v>
      </c>
    </row>
    <row r="115" spans="1:25" x14ac:dyDescent="0.25">
      <c r="A115" s="81">
        <v>42474</v>
      </c>
      <c r="B115" s="21">
        <f>'Hourly Loads p.u of Peak'!B114^2</f>
        <v>0.18716557187875296</v>
      </c>
      <c r="C115" s="21">
        <f>'Hourly Loads p.u of Peak'!C114^2</f>
        <v>0.15966672014532066</v>
      </c>
      <c r="D115" s="21">
        <f>'Hourly Loads p.u of Peak'!D114^2</f>
        <v>0.14530825846258102</v>
      </c>
      <c r="E115" s="21">
        <f>'Hourly Loads p.u of Peak'!E114^2</f>
        <v>0.13738487233747068</v>
      </c>
      <c r="F115" s="21">
        <f>'Hourly Loads p.u of Peak'!F114^2</f>
        <v>0.13810167530954037</v>
      </c>
      <c r="G115" s="21">
        <f>'Hourly Loads p.u of Peak'!G114^2</f>
        <v>0.15593078501766894</v>
      </c>
      <c r="H115" s="21">
        <f>'Hourly Loads p.u of Peak'!H114^2</f>
        <v>0.20265898878834718</v>
      </c>
      <c r="I115" s="21">
        <f>'Hourly Loads p.u of Peak'!I114^2</f>
        <v>0.23184067580799822</v>
      </c>
      <c r="J115" s="21">
        <f>'Hourly Loads p.u of Peak'!J114^2</f>
        <v>0.26540151093957126</v>
      </c>
      <c r="K115" s="21">
        <f>'Hourly Loads p.u of Peak'!K114^2</f>
        <v>0.32051750486903785</v>
      </c>
      <c r="L115" s="21">
        <f>'Hourly Loads p.u of Peak'!L114^2</f>
        <v>0.37566521591577556</v>
      </c>
      <c r="M115" s="21">
        <f>'Hourly Loads p.u of Peak'!M114^2</f>
        <v>0.42669917172358779</v>
      </c>
      <c r="N115" s="21">
        <f>'Hourly Loads p.u of Peak'!N114^2</f>
        <v>0.46992337795661976</v>
      </c>
      <c r="O115" s="21">
        <f>'Hourly Loads p.u of Peak'!O114^2</f>
        <v>0.51414815769965494</v>
      </c>
      <c r="P115" s="21">
        <f>'Hourly Loads p.u of Peak'!P114^2</f>
        <v>0.55053593427559033</v>
      </c>
      <c r="Q115" s="21">
        <f>'Hourly Loads p.u of Peak'!Q114^2</f>
        <v>0.58225779712706793</v>
      </c>
      <c r="R115" s="21">
        <f>'Hourly Loads p.u of Peak'!R114^2</f>
        <v>0.59916669440277892</v>
      </c>
      <c r="S115" s="21">
        <f>'Hourly Loads p.u of Peak'!S114^2</f>
        <v>0.5935897632483319</v>
      </c>
      <c r="T115" s="21">
        <f>'Hourly Loads p.u of Peak'!T114^2</f>
        <v>0.55841447889825357</v>
      </c>
      <c r="U115" s="21">
        <f>'Hourly Loads p.u of Peak'!U114^2</f>
        <v>0.51553396056081069</v>
      </c>
      <c r="V115" s="21">
        <f>'Hourly Loads p.u of Peak'!V114^2</f>
        <v>0.50970214133004432</v>
      </c>
      <c r="W115" s="21">
        <f>'Hourly Loads p.u of Peak'!W114^2</f>
        <v>0.44830362849749783</v>
      </c>
      <c r="X115" s="21">
        <f>'Hourly Loads p.u of Peak'!X114^2</f>
        <v>0.36956548294286573</v>
      </c>
      <c r="Y115" s="21">
        <f>'Hourly Loads p.u of Peak'!Y114^2</f>
        <v>0.28941158906959202</v>
      </c>
    </row>
    <row r="116" spans="1:25" x14ac:dyDescent="0.25">
      <c r="A116" s="81">
        <v>42475</v>
      </c>
      <c r="B116" s="21">
        <f>'Hourly Loads p.u of Peak'!B115^2</f>
        <v>0.22849691211730427</v>
      </c>
      <c r="C116" s="21">
        <f>'Hourly Loads p.u of Peak'!C115^2</f>
        <v>0.19306019071966091</v>
      </c>
      <c r="D116" s="21">
        <f>'Hourly Loads p.u of Peak'!D115^2</f>
        <v>0.17249737118017153</v>
      </c>
      <c r="E116" s="21">
        <f>'Hourly Loads p.u of Peak'!E115^2</f>
        <v>0.15896286351102551</v>
      </c>
      <c r="F116" s="21">
        <f>'Hourly Loads p.u of Peak'!F115^2</f>
        <v>0.1564285685319789</v>
      </c>
      <c r="G116" s="21">
        <f>'Hourly Loads p.u of Peak'!G115^2</f>
        <v>0.17316065416111437</v>
      </c>
      <c r="H116" s="21">
        <f>'Hourly Loads p.u of Peak'!H115^2</f>
        <v>0.22148687919254706</v>
      </c>
      <c r="I116" s="21">
        <f>'Hourly Loads p.u of Peak'!I115^2</f>
        <v>0.24934295571260456</v>
      </c>
      <c r="J116" s="21">
        <f>'Hourly Loads p.u of Peak'!J115^2</f>
        <v>0.29140268786992096</v>
      </c>
      <c r="K116" s="21">
        <f>'Hourly Loads p.u of Peak'!K115^2</f>
        <v>0.35561038852921989</v>
      </c>
      <c r="L116" s="21">
        <f>'Hourly Loads p.u of Peak'!L115^2</f>
        <v>0.41374408318367573</v>
      </c>
      <c r="M116" s="21">
        <f>'Hourly Loads p.u of Peak'!M115^2</f>
        <v>0.47026882517207502</v>
      </c>
      <c r="N116" s="21">
        <f>'Hourly Loads p.u of Peak'!N115^2</f>
        <v>0.51336570283333138</v>
      </c>
      <c r="O116" s="21">
        <f>'Hourly Loads p.u of Peak'!O115^2</f>
        <v>0.5451906551301684</v>
      </c>
      <c r="P116" s="21">
        <f>'Hourly Loads p.u of Peak'!P115^2</f>
        <v>0.55797531352442298</v>
      </c>
      <c r="Q116" s="21">
        <f>'Hourly Loads p.u of Peak'!Q115^2</f>
        <v>0.56792996136019946</v>
      </c>
      <c r="R116" s="21">
        <f>'Hourly Loads p.u of Peak'!R115^2</f>
        <v>0.56067577256287748</v>
      </c>
      <c r="S116" s="21">
        <f>'Hourly Loads p.u of Peak'!S115^2</f>
        <v>0.51764636957818144</v>
      </c>
      <c r="T116" s="21">
        <f>'Hourly Loads p.u of Peak'!T115^2</f>
        <v>0.49624328794084571</v>
      </c>
      <c r="U116" s="21">
        <f>'Hourly Loads p.u of Peak'!U115^2</f>
        <v>0.4672217660171703</v>
      </c>
      <c r="V116" s="21">
        <f>'Hourly Loads p.u of Peak'!V115^2</f>
        <v>0.46934791465281678</v>
      </c>
      <c r="W116" s="21">
        <f>'Hourly Loads p.u of Peak'!W115^2</f>
        <v>0.41579914507221438</v>
      </c>
      <c r="X116" s="21">
        <f>'Hourly Loads p.u of Peak'!X115^2</f>
        <v>0.34050138301043925</v>
      </c>
      <c r="Y116" s="21">
        <f>'Hourly Loads p.u of Peak'!Y115^2</f>
        <v>0.26683101826778943</v>
      </c>
    </row>
    <row r="117" spans="1:25" x14ac:dyDescent="0.25">
      <c r="A117" s="81">
        <v>42476</v>
      </c>
      <c r="B117" s="21">
        <f>'Hourly Loads p.u of Peak'!B116^2</f>
        <v>0.21245194842958626</v>
      </c>
      <c r="C117" s="21">
        <f>'Hourly Loads p.u of Peak'!C116^2</f>
        <v>0.17883219194809805</v>
      </c>
      <c r="D117" s="21">
        <f>'Hourly Loads p.u of Peak'!D116^2</f>
        <v>0.1591638067504382</v>
      </c>
      <c r="E117" s="21">
        <f>'Hourly Loads p.u of Peak'!E116^2</f>
        <v>0.14943438887732061</v>
      </c>
      <c r="F117" s="21">
        <f>'Hourly Loads p.u of Peak'!F116^2</f>
        <v>0.14742858089365971</v>
      </c>
      <c r="G117" s="21">
        <f>'Hourly Loads p.u of Peak'!G116^2</f>
        <v>0.16290415075482939</v>
      </c>
      <c r="H117" s="21">
        <f>'Hourly Loads p.u of Peak'!H116^2</f>
        <v>0.20611361078477247</v>
      </c>
      <c r="I117" s="21">
        <f>'Hourly Loads p.u of Peak'!I116^2</f>
        <v>0.22922000315947777</v>
      </c>
      <c r="J117" s="21">
        <f>'Hourly Loads p.u of Peak'!J116^2</f>
        <v>0.24649979608911271</v>
      </c>
      <c r="K117" s="21">
        <f>'Hourly Loads p.u of Peak'!K116^2</f>
        <v>0.2742999604366218</v>
      </c>
      <c r="L117" s="21">
        <f>'Hourly Loads p.u of Peak'!L116^2</f>
        <v>0.29865469426444258</v>
      </c>
      <c r="M117" s="21">
        <f>'Hourly Loads p.u of Peak'!M116^2</f>
        <v>0.3159226708403054</v>
      </c>
      <c r="N117" s="21">
        <f>'Hourly Loads p.u of Peak'!N116^2</f>
        <v>0.33435536300172503</v>
      </c>
      <c r="O117" s="21">
        <f>'Hourly Loads p.u of Peak'!O116^2</f>
        <v>0.35621154706986957</v>
      </c>
      <c r="P117" s="21">
        <f>'Hourly Loads p.u of Peak'!P116^2</f>
        <v>0.37242972619922576</v>
      </c>
      <c r="Q117" s="21">
        <f>'Hourly Loads p.u of Peak'!Q116^2</f>
        <v>0.38477819666579638</v>
      </c>
      <c r="R117" s="21">
        <f>'Hourly Loads p.u of Peak'!R116^2</f>
        <v>0.39236810177109599</v>
      </c>
      <c r="S117" s="21">
        <f>'Hourly Loads p.u of Peak'!S116^2</f>
        <v>0.38958526495973766</v>
      </c>
      <c r="T117" s="21">
        <f>'Hourly Loads p.u of Peak'!T116^2</f>
        <v>0.37664374504208192</v>
      </c>
      <c r="U117" s="21">
        <f>'Hourly Loads p.u of Peak'!U116^2</f>
        <v>0.37360931491275162</v>
      </c>
      <c r="V117" s="21">
        <f>'Hourly Loads p.u of Peak'!V116^2</f>
        <v>0.38780526338923288</v>
      </c>
      <c r="W117" s="21">
        <f>'Hourly Loads p.u of Peak'!W116^2</f>
        <v>0.35581071829837863</v>
      </c>
      <c r="X117" s="21">
        <f>'Hourly Loads p.u of Peak'!X116^2</f>
        <v>0.29865469426444258</v>
      </c>
      <c r="Y117" s="21">
        <f>'Hourly Loads p.u of Peak'!Y116^2</f>
        <v>0.23594235379200917</v>
      </c>
    </row>
    <row r="118" spans="1:25" x14ac:dyDescent="0.25">
      <c r="A118" s="81">
        <v>42477</v>
      </c>
      <c r="B118" s="21">
        <f>'Hourly Loads p.u of Peak'!B117^2</f>
        <v>0.19081607245930418</v>
      </c>
      <c r="C118" s="21">
        <f>'Hourly Loads p.u of Peak'!C117^2</f>
        <v>0.16382053252385023</v>
      </c>
      <c r="D118" s="21">
        <f>'Hourly Loads p.u of Peak'!D117^2</f>
        <v>0.14898027986169865</v>
      </c>
      <c r="E118" s="21">
        <f>'Hourly Loads p.u of Peak'!E117^2</f>
        <v>0.141492473482555</v>
      </c>
      <c r="F118" s="21">
        <f>'Hourly Loads p.u of Peak'!F117^2</f>
        <v>0.14253675322246648</v>
      </c>
      <c r="G118" s="21">
        <f>'Hourly Loads p.u of Peak'!G117^2</f>
        <v>0.16101170079190044</v>
      </c>
      <c r="H118" s="21">
        <f>'Hourly Loads p.u of Peak'!H117^2</f>
        <v>0.20722066898067901</v>
      </c>
      <c r="I118" s="21">
        <f>'Hourly Loads p.u of Peak'!I117^2</f>
        <v>0.23610553687957941</v>
      </c>
      <c r="J118" s="21">
        <f>'Hourly Loads p.u of Peak'!J117^2</f>
        <v>0.26298446634424766</v>
      </c>
      <c r="K118" s="21">
        <f>'Hourly Loads p.u of Peak'!K117^2</f>
        <v>0.30571719123583779</v>
      </c>
      <c r="L118" s="21">
        <f>'Hourly Loads p.u of Peak'!L117^2</f>
        <v>0.34581395079369576</v>
      </c>
      <c r="M118" s="21">
        <f>'Hourly Loads p.u of Peak'!M117^2</f>
        <v>0.37289108227293472</v>
      </c>
      <c r="N118" s="21">
        <f>'Hourly Loads p.u of Peak'!N117^2</f>
        <v>0.38212626523984966</v>
      </c>
      <c r="O118" s="21">
        <f>'Hourly Loads p.u of Peak'!O117^2</f>
        <v>0.38932324441029281</v>
      </c>
      <c r="P118" s="21">
        <f>'Hourly Loads p.u of Peak'!P117^2</f>
        <v>0.39205256651906101</v>
      </c>
      <c r="Q118" s="21">
        <f>'Hourly Loads p.u of Peak'!Q117^2</f>
        <v>0.38790985654185278</v>
      </c>
      <c r="R118" s="21">
        <f>'Hourly Loads p.u of Peak'!R117^2</f>
        <v>0.38165922927775425</v>
      </c>
      <c r="S118" s="21">
        <f>'Hourly Loads p.u of Peak'!S117^2</f>
        <v>0.36874915852484513</v>
      </c>
      <c r="T118" s="21">
        <f>'Hourly Loads p.u of Peak'!T117^2</f>
        <v>0.35691354037641027</v>
      </c>
      <c r="U118" s="21">
        <f>'Hourly Loads p.u of Peak'!U117^2</f>
        <v>0.34982536403377851</v>
      </c>
      <c r="V118" s="21">
        <f>'Hourly Loads p.u of Peak'!V117^2</f>
        <v>0.35872183914380468</v>
      </c>
      <c r="W118" s="21">
        <f>'Hourly Loads p.u of Peak'!W117^2</f>
        <v>0.33231912830374105</v>
      </c>
      <c r="X118" s="21">
        <f>'Hourly Loads p.u of Peak'!X117^2</f>
        <v>0.28742731600726201</v>
      </c>
      <c r="Y118" s="21">
        <f>'Hourly Loads p.u of Peak'!Y117^2</f>
        <v>0.23435427498019926</v>
      </c>
    </row>
    <row r="119" spans="1:25" x14ac:dyDescent="0.25">
      <c r="A119" s="81">
        <v>42478</v>
      </c>
      <c r="B119" s="21">
        <f>'Hourly Loads p.u of Peak'!B118^2</f>
        <v>0.19103622366391185</v>
      </c>
      <c r="C119" s="21">
        <f>'Hourly Loads p.u of Peak'!C118^2</f>
        <v>0.16324325172627752</v>
      </c>
      <c r="D119" s="21">
        <f>'Hourly Loads p.u of Peak'!D118^2</f>
        <v>0.1463664999393082</v>
      </c>
      <c r="E119" s="21">
        <f>'Hourly Loads p.u of Peak'!E118^2</f>
        <v>0.13747826260657239</v>
      </c>
      <c r="F119" s="21">
        <f>'Hourly Loads p.u of Peak'!F118^2</f>
        <v>0.13611171883313292</v>
      </c>
      <c r="G119" s="21">
        <f>'Hourly Loads p.u of Peak'!G118^2</f>
        <v>0.15024701660820697</v>
      </c>
      <c r="H119" s="21">
        <f>'Hourly Loads p.u of Peak'!H118^2</f>
        <v>0.18136234247723884</v>
      </c>
      <c r="I119" s="21">
        <f>'Hourly Loads p.u of Peak'!I118^2</f>
        <v>0.20971277730268806</v>
      </c>
      <c r="J119" s="21">
        <f>'Hourly Loads p.u of Peak'!J118^2</f>
        <v>0.25030830227983164</v>
      </c>
      <c r="K119" s="21">
        <f>'Hourly Loads p.u of Peak'!K118^2</f>
        <v>0.30581005793980892</v>
      </c>
      <c r="L119" s="21">
        <f>'Hourly Loads p.u of Peak'!L118^2</f>
        <v>0.35490967857424494</v>
      </c>
      <c r="M119" s="21">
        <f>'Hourly Loads p.u of Peak'!M118^2</f>
        <v>0.38948044616288641</v>
      </c>
      <c r="N119" s="21">
        <f>'Hourly Loads p.u of Peak'!N118^2</f>
        <v>0.41158636022124839</v>
      </c>
      <c r="O119" s="21">
        <f>'Hourly Loads p.u of Peak'!O118^2</f>
        <v>0.43624144943800813</v>
      </c>
      <c r="P119" s="21">
        <f>'Hourly Loads p.u of Peak'!P118^2</f>
        <v>0.44847231695174433</v>
      </c>
      <c r="Q119" s="21">
        <f>'Hourly Loads p.u of Peak'!Q118^2</f>
        <v>0.44628184208170341</v>
      </c>
      <c r="R119" s="21">
        <f>'Hourly Loads p.u of Peak'!R118^2</f>
        <v>0.44141472245384467</v>
      </c>
      <c r="S119" s="21">
        <f>'Hourly Loads p.u of Peak'!S118^2</f>
        <v>0.43568699925325116</v>
      </c>
      <c r="T119" s="21">
        <f>'Hourly Loads p.u of Peak'!T118^2</f>
        <v>0.41190965904511878</v>
      </c>
      <c r="U119" s="21">
        <f>'Hourly Loads p.u of Peak'!U118^2</f>
        <v>0.384621946849804</v>
      </c>
      <c r="V119" s="21">
        <f>'Hourly Loads p.u of Peak'!V118^2</f>
        <v>0.38608151245762368</v>
      </c>
      <c r="W119" s="21">
        <f>'Hourly Loads p.u of Peak'!W118^2</f>
        <v>0.35460958584929397</v>
      </c>
      <c r="X119" s="21">
        <f>'Hourly Loads p.u of Peak'!X118^2</f>
        <v>0.31187664412770039</v>
      </c>
      <c r="Y119" s="21">
        <f>'Hourly Loads p.u of Peak'!Y118^2</f>
        <v>0.26501231166022332</v>
      </c>
    </row>
    <row r="120" spans="1:25" x14ac:dyDescent="0.25">
      <c r="A120" s="81">
        <v>42479</v>
      </c>
      <c r="B120" s="21">
        <f>'Hourly Loads p.u of Peak'!B119^2</f>
        <v>0.21825813588594589</v>
      </c>
      <c r="C120" s="21">
        <f>'Hourly Loads p.u of Peak'!C119^2</f>
        <v>0.18968064655268571</v>
      </c>
      <c r="D120" s="21">
        <f>'Hourly Loads p.u of Peak'!D119^2</f>
        <v>0.1708967990818954</v>
      </c>
      <c r="E120" s="21">
        <f>'Hourly Loads p.u of Peak'!E119^2</f>
        <v>0.1591638067504382</v>
      </c>
      <c r="F120" s="21">
        <f>'Hourly Loads p.u of Peak'!F119^2</f>
        <v>0.15526830765714583</v>
      </c>
      <c r="G120" s="21">
        <f>'Hourly Loads p.u of Peak'!G119^2</f>
        <v>0.15889591063675021</v>
      </c>
      <c r="H120" s="21">
        <f>'Hourly Loads p.u of Peak'!H119^2</f>
        <v>0.16596875198587693</v>
      </c>
      <c r="I120" s="21">
        <f>'Hourly Loads p.u of Peak'!I119^2</f>
        <v>0.17695507345298306</v>
      </c>
      <c r="J120" s="21">
        <f>'Hourly Loads p.u of Peak'!J119^2</f>
        <v>0.21044405323678519</v>
      </c>
      <c r="K120" s="21">
        <f>'Hourly Loads p.u of Peak'!K119^2</f>
        <v>0.27214919895130119</v>
      </c>
      <c r="L120" s="21">
        <f>'Hourly Loads p.u of Peak'!L119^2</f>
        <v>0.32816910075462352</v>
      </c>
      <c r="M120" s="21">
        <f>'Hourly Loads p.u of Peak'!M119^2</f>
        <v>0.36956548294286573</v>
      </c>
      <c r="N120" s="21">
        <f>'Hourly Loads p.u of Peak'!N119^2</f>
        <v>0.40466613546341995</v>
      </c>
      <c r="O120" s="21">
        <f>'Hourly Loads p.u of Peak'!O119^2</f>
        <v>0.4313192373607852</v>
      </c>
      <c r="P120" s="21">
        <f>'Hourly Loads p.u of Peak'!P119^2</f>
        <v>0.4462257465732169</v>
      </c>
      <c r="Q120" s="21">
        <f>'Hourly Loads p.u of Peak'!Q119^2</f>
        <v>0.45643646711752722</v>
      </c>
      <c r="R120" s="21">
        <f>'Hourly Loads p.u of Peak'!R119^2</f>
        <v>0.4547927246943923</v>
      </c>
      <c r="S120" s="21">
        <f>'Hourly Loads p.u of Peak'!S119^2</f>
        <v>0.43435775729180909</v>
      </c>
      <c r="T120" s="21">
        <f>'Hourly Loads p.u of Peak'!T119^2</f>
        <v>0.39590020082977506</v>
      </c>
      <c r="U120" s="21">
        <f>'Hourly Loads p.u of Peak'!U119^2</f>
        <v>0.35116764223811853</v>
      </c>
      <c r="V120" s="21">
        <f>'Hourly Loads p.u of Peak'!V119^2</f>
        <v>0.3434969459209169</v>
      </c>
      <c r="W120" s="21">
        <f>'Hourly Loads p.u of Peak'!W119^2</f>
        <v>0.30562433863463107</v>
      </c>
      <c r="X120" s="21">
        <f>'Hourly Loads p.u of Peak'!X119^2</f>
        <v>0.2636739222931832</v>
      </c>
      <c r="Y120" s="21">
        <f>'Hourly Loads p.u of Peak'!Y119^2</f>
        <v>0.21017448770835415</v>
      </c>
    </row>
    <row r="121" spans="1:25" x14ac:dyDescent="0.25">
      <c r="A121" s="81">
        <v>42480</v>
      </c>
      <c r="B121" s="21">
        <f>'Hourly Loads p.u of Peak'!B120^2</f>
        <v>0.16689370118430749</v>
      </c>
      <c r="C121" s="21">
        <f>'Hourly Loads p.u of Peak'!C120^2</f>
        <v>0.13778979267350067</v>
      </c>
      <c r="D121" s="21">
        <f>'Hourly Loads p.u of Peak'!D120^2</f>
        <v>0.11954776812473876</v>
      </c>
      <c r="E121" s="21">
        <f>'Hourly Loads p.u of Peak'!E120^2</f>
        <v>0.1105490338696109</v>
      </c>
      <c r="F121" s="21">
        <f>'Hourly Loads p.u of Peak'!F120^2</f>
        <v>0.10686686376861858</v>
      </c>
      <c r="G121" s="21">
        <f>'Hourly Loads p.u of Peak'!G120^2</f>
        <v>0.10879707388339001</v>
      </c>
      <c r="H121" s="21">
        <f>'Hourly Loads p.u of Peak'!H120^2</f>
        <v>0.11784089467649744</v>
      </c>
      <c r="I121" s="21">
        <f>'Hourly Loads p.u of Peak'!I120^2</f>
        <v>0.12898902421163885</v>
      </c>
      <c r="J121" s="21">
        <f>'Hourly Loads p.u of Peak'!J120^2</f>
        <v>0.16317540332645897</v>
      </c>
      <c r="K121" s="21">
        <f>'Hourly Loads p.u of Peak'!K120^2</f>
        <v>0.20284804516016544</v>
      </c>
      <c r="L121" s="21">
        <f>'Hourly Loads p.u of Peak'!L120^2</f>
        <v>0.22665420260462685</v>
      </c>
      <c r="M121" s="21">
        <f>'Hourly Loads p.u of Peak'!M120^2</f>
        <v>0.24708381977094307</v>
      </c>
      <c r="N121" s="21">
        <f>'Hourly Loads p.u of Peak'!N120^2</f>
        <v>0.26126477524595743</v>
      </c>
      <c r="O121" s="21">
        <f>'Hourly Loads p.u of Peak'!O120^2</f>
        <v>0.27171130811480854</v>
      </c>
      <c r="P121" s="21">
        <f>'Hourly Loads p.u of Peak'!P120^2</f>
        <v>0.2788485479749977</v>
      </c>
      <c r="Q121" s="21">
        <f>'Hourly Loads p.u of Peak'!Q120^2</f>
        <v>0.2845084932895951</v>
      </c>
      <c r="R121" s="21">
        <f>'Hourly Loads p.u of Peak'!R120^2</f>
        <v>0.28819315781705129</v>
      </c>
      <c r="S121" s="21">
        <f>'Hourly Loads p.u of Peak'!S120^2</f>
        <v>0.28432935997542025</v>
      </c>
      <c r="T121" s="21">
        <f>'Hourly Loads p.u of Peak'!T120^2</f>
        <v>0.2746959184658373</v>
      </c>
      <c r="U121" s="21">
        <f>'Hourly Loads p.u of Peak'!U120^2</f>
        <v>0.26926563490763056</v>
      </c>
      <c r="V121" s="21">
        <f>'Hourly Loads p.u of Peak'!V120^2</f>
        <v>0.28850880060266537</v>
      </c>
      <c r="W121" s="21">
        <f>'Hourly Loads p.u of Peak'!W120^2</f>
        <v>0.26704794522787229</v>
      </c>
      <c r="X121" s="21">
        <f>'Hourly Loads p.u of Peak'!X120^2</f>
        <v>0.22645435761799645</v>
      </c>
      <c r="Y121" s="21">
        <f>'Hourly Loads p.u of Peak'!Y120^2</f>
        <v>0.17798094908527376</v>
      </c>
    </row>
    <row r="122" spans="1:25" x14ac:dyDescent="0.25">
      <c r="A122" s="81">
        <v>42481</v>
      </c>
      <c r="B122" s="21">
        <f>'Hourly Loads p.u of Peak'!B121^2</f>
        <v>0.14013750631589178</v>
      </c>
      <c r="C122" s="21">
        <f>'Hourly Loads p.u of Peak'!C121^2</f>
        <v>0.11778324962676592</v>
      </c>
      <c r="D122" s="21">
        <f>'Hourly Loads p.u of Peak'!D121^2</f>
        <v>0.10664736834255831</v>
      </c>
      <c r="E122" s="21">
        <f>'Hourly Loads p.u of Peak'!E121^2</f>
        <v>0.10142042725656811</v>
      </c>
      <c r="F122" s="21">
        <f>'Hourly Loads p.u of Peak'!F121^2</f>
        <v>0.103031315527047</v>
      </c>
      <c r="G122" s="21">
        <f>'Hourly Loads p.u of Peak'!G121^2</f>
        <v>0.11966393259559834</v>
      </c>
      <c r="H122" s="21">
        <f>'Hourly Loads p.u of Peak'!H121^2</f>
        <v>0.15879550776802057</v>
      </c>
      <c r="I122" s="21">
        <f>'Hourly Loads p.u of Peak'!I121^2</f>
        <v>0.18204243947910953</v>
      </c>
      <c r="J122" s="21">
        <f>'Hourly Loads p.u of Peak'!J121^2</f>
        <v>0.2023189094376146</v>
      </c>
      <c r="K122" s="21">
        <f>'Hourly Loads p.u of Peak'!K121^2</f>
        <v>0.22978319705820022</v>
      </c>
      <c r="L122" s="21">
        <f>'Hourly Loads p.u of Peak'!L121^2</f>
        <v>0.25699022733803767</v>
      </c>
      <c r="M122" s="21">
        <f>'Hourly Loads p.u of Peak'!M121^2</f>
        <v>0.27867120571190929</v>
      </c>
      <c r="N122" s="21">
        <f>'Hourly Loads p.u of Peak'!N121^2</f>
        <v>0.30146056794154685</v>
      </c>
      <c r="O122" s="21">
        <f>'Hourly Loads p.u of Peak'!O121^2</f>
        <v>0.32046996621288765</v>
      </c>
      <c r="P122" s="21">
        <f>'Hourly Loads p.u of Peak'!P121^2</f>
        <v>0.34266079830460183</v>
      </c>
      <c r="Q122" s="21">
        <f>'Hourly Loads p.u of Peak'!Q121^2</f>
        <v>0.36073641904695991</v>
      </c>
      <c r="R122" s="21">
        <f>'Hourly Loads p.u of Peak'!R121^2</f>
        <v>0.37561374963972327</v>
      </c>
      <c r="S122" s="21">
        <f>'Hourly Loads p.u of Peak'!S121^2</f>
        <v>0.3742768639799437</v>
      </c>
      <c r="T122" s="21">
        <f>'Hourly Loads p.u of Peak'!T121^2</f>
        <v>0.36285779918537303</v>
      </c>
      <c r="U122" s="21">
        <f>'Hourly Loads p.u of Peak'!U121^2</f>
        <v>0.34729696224743084</v>
      </c>
      <c r="V122" s="21">
        <f>'Hourly Loads p.u of Peak'!V121^2</f>
        <v>0.35922495526592624</v>
      </c>
      <c r="W122" s="21">
        <f>'Hourly Loads p.u of Peak'!W121^2</f>
        <v>0.31786076968894672</v>
      </c>
      <c r="X122" s="21">
        <f>'Hourly Loads p.u of Peak'!X121^2</f>
        <v>0.26040704511148144</v>
      </c>
      <c r="Y122" s="21">
        <f>'Hourly Loads p.u of Peak'!Y121^2</f>
        <v>0.20428775407562505</v>
      </c>
    </row>
    <row r="123" spans="1:25" x14ac:dyDescent="0.25">
      <c r="A123" s="81">
        <v>42482</v>
      </c>
      <c r="B123" s="21">
        <f>'Hourly Loads p.u of Peak'!B122^2</f>
        <v>0.15789330985435562</v>
      </c>
      <c r="C123" s="21">
        <f>'Hourly Loads p.u of Peak'!C122^2</f>
        <v>0.13019819523646584</v>
      </c>
      <c r="D123" s="21">
        <f>'Hourly Loads p.u of Peak'!D122^2</f>
        <v>0.11772561867979887</v>
      </c>
      <c r="E123" s="21">
        <f>'Hourly Loads p.u of Peak'!E122^2</f>
        <v>0.11038157764440922</v>
      </c>
      <c r="F123" s="21">
        <f>'Hourly Loads p.u of Peak'!F122^2</f>
        <v>0.1105211156845162</v>
      </c>
      <c r="G123" s="21">
        <f>'Hourly Loads p.u of Peak'!G122^2</f>
        <v>0.12923040712814152</v>
      </c>
      <c r="H123" s="21">
        <f>'Hourly Loads p.u of Peak'!H122^2</f>
        <v>0.17180055358818763</v>
      </c>
      <c r="I123" s="21">
        <f>'Hourly Loads p.u of Peak'!I122^2</f>
        <v>0.19221250704201737</v>
      </c>
      <c r="J123" s="21">
        <f>'Hourly Loads p.u of Peak'!J122^2</f>
        <v>0.21419724485959971</v>
      </c>
      <c r="K123" s="21">
        <f>'Hourly Loads p.u of Peak'!K122^2</f>
        <v>0.2427618583689076</v>
      </c>
      <c r="L123" s="21">
        <f>'Hourly Loads p.u of Peak'!L122^2</f>
        <v>0.2742999604366218</v>
      </c>
      <c r="M123" s="21">
        <f>'Hourly Loads p.u of Peak'!M122^2</f>
        <v>0.30734439464195168</v>
      </c>
      <c r="N123" s="21">
        <f>'Hourly Loads p.u of Peak'!N122^2</f>
        <v>0.33338495177921107</v>
      </c>
      <c r="O123" s="21">
        <f>'Hourly Loads p.u of Peak'!O122^2</f>
        <v>0.35530999964621529</v>
      </c>
      <c r="P123" s="21">
        <f>'Hourly Loads p.u of Peak'!P122^2</f>
        <v>0.37865629238430937</v>
      </c>
      <c r="Q123" s="21">
        <f>'Hourly Loads p.u of Peak'!Q122^2</f>
        <v>0.40787754647249941</v>
      </c>
      <c r="R123" s="21">
        <f>'Hourly Loads p.u of Peak'!R122^2</f>
        <v>0.42867615365669176</v>
      </c>
      <c r="S123" s="21">
        <f>'Hourly Loads p.u of Peak'!S122^2</f>
        <v>0.43264382540995538</v>
      </c>
      <c r="T123" s="21">
        <f>'Hourly Loads p.u of Peak'!T122^2</f>
        <v>0.41661175517464505</v>
      </c>
      <c r="U123" s="21">
        <f>'Hourly Loads p.u of Peak'!U122^2</f>
        <v>0.39278901287917845</v>
      </c>
      <c r="V123" s="21">
        <f>'Hourly Loads p.u of Peak'!V122^2</f>
        <v>0.40343845984877552</v>
      </c>
      <c r="W123" s="21">
        <f>'Hourly Loads p.u of Peak'!W122^2</f>
        <v>0.35721460619210899</v>
      </c>
      <c r="X123" s="21">
        <f>'Hourly Loads p.u of Peak'!X122^2</f>
        <v>0.28900515973776486</v>
      </c>
      <c r="Y123" s="21">
        <f>'Hourly Loads p.u of Peak'!Y122^2</f>
        <v>0.22180314778833396</v>
      </c>
    </row>
    <row r="124" spans="1:25" x14ac:dyDescent="0.25">
      <c r="A124" s="81">
        <v>42483</v>
      </c>
      <c r="B124" s="21">
        <f>'Hourly Loads p.u of Peak'!B123^2</f>
        <v>0.17298598260904569</v>
      </c>
      <c r="C124" s="21">
        <f>'Hourly Loads p.u of Peak'!C123^2</f>
        <v>0.14511626342721837</v>
      </c>
      <c r="D124" s="21">
        <f>'Hourly Loads p.u of Peak'!D123^2</f>
        <v>0.12880813510328873</v>
      </c>
      <c r="E124" s="21">
        <f>'Hourly Loads p.u of Peak'!E123^2</f>
        <v>0.11940264186421441</v>
      </c>
      <c r="F124" s="21">
        <f>'Hourly Loads p.u of Peak'!F123^2</f>
        <v>0.11792738869377808</v>
      </c>
      <c r="G124" s="21">
        <f>'Hourly Loads p.u of Peak'!G123^2</f>
        <v>0.13367528117383082</v>
      </c>
      <c r="H124" s="21">
        <f>'Hourly Loads p.u of Peak'!H123^2</f>
        <v>0.17333541385546097</v>
      </c>
      <c r="I124" s="21">
        <f>'Hourly Loads p.u of Peak'!I123^2</f>
        <v>0.15044237515289341</v>
      </c>
      <c r="J124" s="21">
        <f>'Hourly Loads p.u of Peak'!J123^2</f>
        <v>0.22275330744108288</v>
      </c>
      <c r="K124" s="21">
        <f>'Hourly Loads p.u of Peak'!K123^2</f>
        <v>0.25618204902933839</v>
      </c>
      <c r="L124" s="21">
        <f>'Hourly Loads p.u of Peak'!L123^2</f>
        <v>0.2902253044761875</v>
      </c>
      <c r="M124" s="21">
        <f>'Hourly Loads p.u of Peak'!M123^2</f>
        <v>0.31682007733974493</v>
      </c>
      <c r="N124" s="21">
        <f>'Hourly Loads p.u of Peak'!N123^2</f>
        <v>0.3499743791316029</v>
      </c>
      <c r="O124" s="21">
        <f>'Hourly Loads p.u of Peak'!O123^2</f>
        <v>0.39194741630724494</v>
      </c>
      <c r="P124" s="21">
        <f>'Hourly Loads p.u of Peak'!P123^2</f>
        <v>0.43901898889846613</v>
      </c>
      <c r="Q124" s="21">
        <f>'Hourly Loads p.u of Peak'!Q123^2</f>
        <v>0.47598702900665779</v>
      </c>
      <c r="R124" s="21">
        <f>'Hourly Loads p.u of Peak'!R123^2</f>
        <v>0.50354590563132429</v>
      </c>
      <c r="S124" s="21">
        <f>'Hourly Loads p.u of Peak'!S123^2</f>
        <v>0.5106018007461065</v>
      </c>
      <c r="T124" s="21">
        <f>'Hourly Loads p.u of Peak'!T123^2</f>
        <v>0.48899401043124696</v>
      </c>
      <c r="U124" s="21">
        <f>'Hourly Loads p.u of Peak'!U123^2</f>
        <v>0.44892230796014382</v>
      </c>
      <c r="V124" s="21">
        <f>'Hourly Loads p.u of Peak'!V123^2</f>
        <v>0.44482450471066831</v>
      </c>
      <c r="W124" s="21">
        <f>'Hourly Loads p.u of Peak'!W123^2</f>
        <v>0.40301187942938005</v>
      </c>
      <c r="X124" s="21">
        <f>'Hourly Loads p.u of Peak'!X123^2</f>
        <v>0.33159340885884131</v>
      </c>
      <c r="Y124" s="21">
        <f>'Hourly Loads p.u of Peak'!Y123^2</f>
        <v>0.24633305910489844</v>
      </c>
    </row>
    <row r="125" spans="1:25" x14ac:dyDescent="0.25">
      <c r="A125" s="81">
        <v>42484</v>
      </c>
      <c r="B125" s="21">
        <f>'Hourly Loads p.u of Peak'!B124^2</f>
        <v>0.1950206495013542</v>
      </c>
      <c r="C125" s="21">
        <f>'Hourly Loads p.u of Peak'!C124^2</f>
        <v>0.16392251137650829</v>
      </c>
      <c r="D125" s="21">
        <f>'Hourly Loads p.u of Peak'!D124^2</f>
        <v>0.13741599890148012</v>
      </c>
      <c r="E125" s="21">
        <f>'Hourly Loads p.u of Peak'!E124^2</f>
        <v>0.12676692918083238</v>
      </c>
      <c r="F125" s="21">
        <f>'Hourly Loads p.u of Peak'!F124^2</f>
        <v>0.12709601895235928</v>
      </c>
      <c r="G125" s="21">
        <f>'Hourly Loads p.u of Peak'!G124^2</f>
        <v>0.13694947063890528</v>
      </c>
      <c r="H125" s="21">
        <f>'Hourly Loads p.u of Peak'!H124^2</f>
        <v>0.17593216292692007</v>
      </c>
      <c r="I125" s="21">
        <f>'Hourly Loads p.u of Peak'!I124^2</f>
        <v>0.20118737413114163</v>
      </c>
      <c r="J125" s="21">
        <f>'Hourly Loads p.u of Peak'!J124^2</f>
        <v>0.2308713081900543</v>
      </c>
      <c r="K125" s="21">
        <f>'Hourly Loads p.u of Peak'!K124^2</f>
        <v>0.27650334109898944</v>
      </c>
      <c r="L125" s="21">
        <f>'Hourly Loads p.u of Peak'!L124^2</f>
        <v>0.32610386548437231</v>
      </c>
      <c r="M125" s="21">
        <f>'Hourly Loads p.u of Peak'!M124^2</f>
        <v>0.3707405305662354</v>
      </c>
      <c r="N125" s="21">
        <f>'Hourly Loads p.u of Peak'!N124^2</f>
        <v>0.41390613981293478</v>
      </c>
      <c r="O125" s="21">
        <f>'Hourly Loads p.u of Peak'!O124^2</f>
        <v>0.45417001184111072</v>
      </c>
      <c r="P125" s="21">
        <f>'Hourly Loads p.u of Peak'!P124^2</f>
        <v>0.48934639620681675</v>
      </c>
      <c r="Q125" s="21">
        <f>'Hourly Loads p.u of Peak'!Q124^2</f>
        <v>0.52492170370796609</v>
      </c>
      <c r="R125" s="21">
        <f>'Hourly Loads p.u of Peak'!R124^2</f>
        <v>0.54605903990319404</v>
      </c>
      <c r="S125" s="21">
        <f>'Hourly Loads p.u of Peak'!S124^2</f>
        <v>0.54327026230230668</v>
      </c>
      <c r="T125" s="21">
        <f>'Hourly Loads p.u of Peak'!T124^2</f>
        <v>0.51240349941973351</v>
      </c>
      <c r="U125" s="21">
        <f>'Hourly Loads p.u of Peak'!U124^2</f>
        <v>0.46584522338372847</v>
      </c>
      <c r="V125" s="21">
        <f>'Hourly Loads p.u of Peak'!V124^2</f>
        <v>0.46207020244437491</v>
      </c>
      <c r="W125" s="21">
        <f>'Hourly Loads p.u of Peak'!W124^2</f>
        <v>0.41088631485904864</v>
      </c>
      <c r="X125" s="21">
        <f>'Hourly Loads p.u of Peak'!X124^2</f>
        <v>0.33537581259538968</v>
      </c>
      <c r="Y125" s="21">
        <f>'Hourly Loads p.u of Peak'!Y124^2</f>
        <v>0.26289834781307081</v>
      </c>
    </row>
    <row r="126" spans="1:25" x14ac:dyDescent="0.25">
      <c r="A126" s="81">
        <v>42485</v>
      </c>
      <c r="B126" s="21">
        <f>'Hourly Loads p.u of Peak'!B125^2</f>
        <v>0.20554215795461289</v>
      </c>
      <c r="C126" s="21">
        <f>'Hourly Loads p.u of Peak'!C125^2</f>
        <v>0.16844099480129818</v>
      </c>
      <c r="D126" s="21">
        <f>'Hourly Loads p.u of Peak'!D125^2</f>
        <v>0.14700972702634293</v>
      </c>
      <c r="E126" s="21">
        <f>'Hourly Loads p.u of Peak'!E125^2</f>
        <v>0.13524565396486082</v>
      </c>
      <c r="F126" s="21">
        <f>'Hourly Loads p.u of Peak'!F125^2</f>
        <v>0.13257230396539002</v>
      </c>
      <c r="G126" s="21">
        <f>'Hourly Loads p.u of Peak'!G125^2</f>
        <v>0.14762209902758403</v>
      </c>
      <c r="H126" s="21">
        <f>'Hourly Loads p.u of Peak'!H125^2</f>
        <v>0.18760177038351036</v>
      </c>
      <c r="I126" s="21">
        <f>'Hourly Loads p.u of Peak'!I125^2</f>
        <v>0.21225846731541859</v>
      </c>
      <c r="J126" s="21">
        <f>'Hourly Loads p.u of Peak'!J125^2</f>
        <v>0.245042760164668</v>
      </c>
      <c r="K126" s="21">
        <f>'Hourly Loads p.u of Peak'!K125^2</f>
        <v>0.29358258037807983</v>
      </c>
      <c r="L126" s="21">
        <f>'Hourly Loads p.u of Peak'!L125^2</f>
        <v>0.34962672659635502</v>
      </c>
      <c r="M126" s="21">
        <f>'Hourly Loads p.u of Peak'!M125^2</f>
        <v>0.40237243188322069</v>
      </c>
      <c r="N126" s="21">
        <f>'Hourly Loads p.u of Peak'!N125^2</f>
        <v>0.45117564766561219</v>
      </c>
      <c r="O126" s="21">
        <f>'Hourly Loads p.u of Peak'!O125^2</f>
        <v>0.49843440096097835</v>
      </c>
      <c r="P126" s="21">
        <f>'Hourly Loads p.u of Peak'!P125^2</f>
        <v>0.54098261585944329</v>
      </c>
      <c r="Q126" s="21">
        <f>'Hourly Loads p.u of Peak'!Q125^2</f>
        <v>0.57822801151058445</v>
      </c>
      <c r="R126" s="21">
        <f>'Hourly Loads p.u of Peak'!R125^2</f>
        <v>0.59910169652422707</v>
      </c>
      <c r="S126" s="21">
        <f>'Hourly Loads p.u of Peak'!S125^2</f>
        <v>0.59339568981805668</v>
      </c>
      <c r="T126" s="21">
        <f>'Hourly Loads p.u of Peak'!T125^2</f>
        <v>0.5502244482798011</v>
      </c>
      <c r="U126" s="21">
        <f>'Hourly Loads p.u of Peak'!U125^2</f>
        <v>0.48975767336392734</v>
      </c>
      <c r="V126" s="21">
        <f>'Hourly Loads p.u of Peak'!V125^2</f>
        <v>0.47355690409729734</v>
      </c>
      <c r="W126" s="21">
        <f>'Hourly Loads p.u of Peak'!W125^2</f>
        <v>0.42270431865467256</v>
      </c>
      <c r="X126" s="21">
        <f>'Hourly Loads p.u of Peak'!X125^2</f>
        <v>0.35510981090470117</v>
      </c>
      <c r="Y126" s="21">
        <f>'Hourly Loads p.u of Peak'!Y125^2</f>
        <v>0.28742731600726201</v>
      </c>
    </row>
    <row r="127" spans="1:25" x14ac:dyDescent="0.25">
      <c r="A127" s="81">
        <v>42486</v>
      </c>
      <c r="B127" s="21">
        <f>'Hourly Loads p.u of Peak'!B126^2</f>
        <v>0.2263344929343116</v>
      </c>
      <c r="C127" s="21">
        <f>'Hourly Loads p.u of Peak'!C126^2</f>
        <v>0.18513669177243494</v>
      </c>
      <c r="D127" s="21">
        <f>'Hourly Loads p.u of Peak'!D126^2</f>
        <v>0.16037213160939756</v>
      </c>
      <c r="E127" s="21">
        <f>'Hourly Loads p.u of Peak'!E126^2</f>
        <v>0.14524424601469568</v>
      </c>
      <c r="F127" s="21">
        <f>'Hourly Loads p.u of Peak'!F126^2</f>
        <v>0.13688732680731097</v>
      </c>
      <c r="G127" s="21">
        <f>'Hourly Loads p.u of Peak'!G126^2</f>
        <v>0.13744712899118072</v>
      </c>
      <c r="H127" s="21">
        <f>'Hourly Loads p.u of Peak'!H126^2</f>
        <v>0.14681661082120567</v>
      </c>
      <c r="I127" s="21">
        <f>'Hourly Loads p.u of Peak'!I126^2</f>
        <v>0.16603717859903835</v>
      </c>
      <c r="J127" s="21">
        <f>'Hourly Loads p.u of Peak'!J126^2</f>
        <v>0.21892556155394899</v>
      </c>
      <c r="K127" s="21">
        <f>'Hourly Loads p.u of Peak'!K126^2</f>
        <v>0.28576400599843854</v>
      </c>
      <c r="L127" s="21">
        <f>'Hourly Loads p.u of Peak'!L126^2</f>
        <v>0.35356026084539682</v>
      </c>
      <c r="M127" s="21">
        <f>'Hourly Loads p.u of Peak'!M126^2</f>
        <v>0.41720817342359057</v>
      </c>
      <c r="N127" s="21">
        <f>'Hourly Loads p.u of Peak'!N126^2</f>
        <v>0.4704991938295342</v>
      </c>
      <c r="O127" s="21">
        <f>'Hourly Loads p.u of Peak'!O126^2</f>
        <v>0.51282435235391222</v>
      </c>
      <c r="P127" s="21">
        <f>'Hourly Loads p.u of Peak'!P126^2</f>
        <v>0.53906965518845218</v>
      </c>
      <c r="Q127" s="21">
        <f>'Hourly Loads p.u of Peak'!Q126^2</f>
        <v>0.56294163552318643</v>
      </c>
      <c r="R127" s="21">
        <f>'Hourly Loads p.u of Peak'!R126^2</f>
        <v>0.57542185754103647</v>
      </c>
      <c r="S127" s="21">
        <f>'Hourly Loads p.u of Peak'!S126^2</f>
        <v>0.56799324575286947</v>
      </c>
      <c r="T127" s="21">
        <f>'Hourly Loads p.u of Peak'!T126^2</f>
        <v>0.5271142040875525</v>
      </c>
      <c r="U127" s="21">
        <f>'Hourly Loads p.u of Peak'!U126^2</f>
        <v>0.4673939766368409</v>
      </c>
      <c r="V127" s="21">
        <f>'Hourly Loads p.u of Peak'!V126^2</f>
        <v>0.45128846272991247</v>
      </c>
      <c r="W127" s="21">
        <f>'Hourly Loads p.u of Peak'!W126^2</f>
        <v>0.40546779829493845</v>
      </c>
      <c r="X127" s="21">
        <f>'Hourly Loads p.u of Peak'!X126^2</f>
        <v>0.34719799609783064</v>
      </c>
      <c r="Y127" s="21">
        <f>'Hourly Loads p.u of Peak'!Y126^2</f>
        <v>0.28805793522286927</v>
      </c>
    </row>
    <row r="128" spans="1:25" x14ac:dyDescent="0.25">
      <c r="A128" s="81">
        <v>42487</v>
      </c>
      <c r="B128" s="21">
        <f>'Hourly Loads p.u of Peak'!B127^2</f>
        <v>0.2356161568500422</v>
      </c>
      <c r="C128" s="21">
        <f>'Hourly Loads p.u of Peak'!C127^2</f>
        <v>0.19799858924479319</v>
      </c>
      <c r="D128" s="21">
        <f>'Hourly Loads p.u of Peak'!D127^2</f>
        <v>0.17183536097372124</v>
      </c>
      <c r="E128" s="21">
        <f>'Hourly Loads p.u of Peak'!E127^2</f>
        <v>0.15702695587941207</v>
      </c>
      <c r="F128" s="21">
        <f>'Hourly Loads p.u of Peak'!F127^2</f>
        <v>0.14784803060277488</v>
      </c>
      <c r="G128" s="21">
        <f>'Hourly Loads p.u of Peak'!G127^2</f>
        <v>0.14627013751259646</v>
      </c>
      <c r="H128" s="21">
        <f>'Hourly Loads p.u of Peak'!H127^2</f>
        <v>0.15145374961762786</v>
      </c>
      <c r="I128" s="21">
        <f>'Hourly Loads p.u of Peak'!I127^2</f>
        <v>0.16655082772336624</v>
      </c>
      <c r="J128" s="21">
        <f>'Hourly Loads p.u of Peak'!J127^2</f>
        <v>0.2252571386860496</v>
      </c>
      <c r="K128" s="21">
        <f>'Hourly Loads p.u of Peak'!K127^2</f>
        <v>0.30219870663339948</v>
      </c>
      <c r="L128" s="21">
        <f>'Hourly Loads p.u of Peak'!L127^2</f>
        <v>0.37458516451381052</v>
      </c>
      <c r="M128" s="21">
        <f>'Hourly Loads p.u of Peak'!M127^2</f>
        <v>0.43840717395642126</v>
      </c>
      <c r="N128" s="21">
        <f>'Hourly Loads p.u of Peak'!N127^2</f>
        <v>0.4911690780311152</v>
      </c>
      <c r="O128" s="21">
        <f>'Hourly Loads p.u of Peak'!O127^2</f>
        <v>0.53599137427587806</v>
      </c>
      <c r="P128" s="21">
        <f>'Hourly Loads p.u of Peak'!P127^2</f>
        <v>0.56679144518531877</v>
      </c>
      <c r="Q128" s="21">
        <f>'Hourly Loads p.u of Peak'!Q127^2</f>
        <v>0.59371916316363738</v>
      </c>
      <c r="R128" s="21">
        <f>'Hourly Loads p.u of Peak'!R127^2</f>
        <v>0.6045738088818231</v>
      </c>
      <c r="S128" s="21">
        <f>'Hourly Loads p.u of Peak'!S127^2</f>
        <v>0.59728318735536334</v>
      </c>
      <c r="T128" s="21">
        <f>'Hourly Loads p.u of Peak'!T127^2</f>
        <v>0.55973301157293365</v>
      </c>
      <c r="U128" s="21">
        <f>'Hourly Loads p.u of Peak'!U127^2</f>
        <v>0.50820447181549855</v>
      </c>
      <c r="V128" s="21">
        <f>'Hourly Loads p.u of Peak'!V127^2</f>
        <v>0.50092745945674311</v>
      </c>
      <c r="W128" s="21">
        <f>'Hourly Loads p.u of Peak'!W127^2</f>
        <v>0.44819118715645578</v>
      </c>
      <c r="X128" s="21">
        <f>'Hourly Loads p.u of Peak'!X127^2</f>
        <v>0.3709962225001287</v>
      </c>
      <c r="Y128" s="21">
        <f>'Hourly Loads p.u of Peak'!Y127^2</f>
        <v>0.30044710097913568</v>
      </c>
    </row>
    <row r="129" spans="1:25" x14ac:dyDescent="0.25">
      <c r="A129" s="81">
        <v>42488</v>
      </c>
      <c r="B129" s="21">
        <f>'Hourly Loads p.u of Peak'!B128^2</f>
        <v>0.24471032980080962</v>
      </c>
      <c r="C129" s="21">
        <f>'Hourly Loads p.u of Peak'!C128^2</f>
        <v>0.20971277730268806</v>
      </c>
      <c r="D129" s="21">
        <f>'Hourly Loads p.u of Peak'!D128^2</f>
        <v>0.18876744848274174</v>
      </c>
      <c r="E129" s="21">
        <f>'Hourly Loads p.u of Peak'!E128^2</f>
        <v>0.17621404898295276</v>
      </c>
      <c r="F129" s="21">
        <f>'Hourly Loads p.u of Peak'!F128^2</f>
        <v>0.17515813975089822</v>
      </c>
      <c r="G129" s="21">
        <f>'Hourly Loads p.u of Peak'!G128^2</f>
        <v>0.1950948229910332</v>
      </c>
      <c r="H129" s="21">
        <f>'Hourly Loads p.u of Peak'!H128^2</f>
        <v>0.24082117518867882</v>
      </c>
      <c r="I129" s="21">
        <f>'Hourly Loads p.u of Peak'!I128^2</f>
        <v>0.2698323950429159</v>
      </c>
      <c r="J129" s="21">
        <f>'Hourly Loads p.u of Peak'!J128^2</f>
        <v>0.31084580255947403</v>
      </c>
      <c r="K129" s="21">
        <f>'Hourly Loads p.u of Peak'!K128^2</f>
        <v>0.37207109113615455</v>
      </c>
      <c r="L129" s="21">
        <f>'Hourly Loads p.u of Peak'!L128^2</f>
        <v>0.44706754939808069</v>
      </c>
      <c r="M129" s="21">
        <f>'Hourly Loads p.u of Peak'!M128^2</f>
        <v>0.51469020626591477</v>
      </c>
      <c r="N129" s="21">
        <f>'Hourly Loads p.u of Peak'!N128^2</f>
        <v>0.56849964781911033</v>
      </c>
      <c r="O129" s="21">
        <f>'Hourly Loads p.u of Peak'!O128^2</f>
        <v>0.61638353435470883</v>
      </c>
      <c r="P129" s="21">
        <f>'Hourly Loads p.u of Peak'!P128^2</f>
        <v>0.65739105925564134</v>
      </c>
      <c r="Q129" s="21">
        <f>'Hourly Loads p.u of Peak'!Q128^2</f>
        <v>0.68971050383413224</v>
      </c>
      <c r="R129" s="21">
        <f>'Hourly Loads p.u of Peak'!R128^2</f>
        <v>0.69838514245919781</v>
      </c>
      <c r="S129" s="21">
        <f>'Hourly Loads p.u of Peak'!S128^2</f>
        <v>0.69495078260961085</v>
      </c>
      <c r="T129" s="21">
        <f>'Hourly Loads p.u of Peak'!T128^2</f>
        <v>0.65677844045602207</v>
      </c>
      <c r="U129" s="21">
        <f>'Hourly Loads p.u of Peak'!U128^2</f>
        <v>0.60092296983492477</v>
      </c>
      <c r="V129" s="21">
        <f>'Hourly Loads p.u of Peak'!V128^2</f>
        <v>0.58533750241885274</v>
      </c>
      <c r="W129" s="21">
        <f>'Hourly Loads p.u of Peak'!W128^2</f>
        <v>0.51595609684655541</v>
      </c>
      <c r="X129" s="21">
        <f>'Hourly Loads p.u of Peak'!X128^2</f>
        <v>0.42341435582549242</v>
      </c>
      <c r="Y129" s="21">
        <f>'Hourly Loads p.u of Peak'!Y128^2</f>
        <v>0.33922857326098504</v>
      </c>
    </row>
    <row r="130" spans="1:25" x14ac:dyDescent="0.25">
      <c r="A130" s="81">
        <v>42489</v>
      </c>
      <c r="B130" s="21">
        <f>'Hourly Loads p.u of Peak'!B129^2</f>
        <v>0.2771660740721183</v>
      </c>
      <c r="C130" s="21">
        <f>'Hourly Loads p.u of Peak'!C129^2</f>
        <v>0.23704493436019955</v>
      </c>
      <c r="D130" s="21">
        <f>'Hourly Loads p.u of Peak'!D129^2</f>
        <v>0.21252936555509114</v>
      </c>
      <c r="E130" s="21">
        <f>'Hourly Loads p.u of Peak'!E129^2</f>
        <v>0.19893382288420641</v>
      </c>
      <c r="F130" s="21">
        <f>'Hourly Loads p.u of Peak'!F129^2</f>
        <v>0.1966929641252855</v>
      </c>
      <c r="G130" s="21">
        <f>'Hourly Loads p.u of Peak'!G129^2</f>
        <v>0.21536474221544646</v>
      </c>
      <c r="H130" s="21">
        <f>'Hourly Loads p.u of Peak'!H129^2</f>
        <v>0.26032134966323839</v>
      </c>
      <c r="I130" s="21">
        <f>'Hourly Loads p.u of Peak'!I129^2</f>
        <v>0.28981830398239966</v>
      </c>
      <c r="J130" s="21">
        <f>'Hourly Loads p.u of Peak'!J129^2</f>
        <v>0.34050138301043925</v>
      </c>
      <c r="K130" s="21">
        <f>'Hourly Loads p.u of Peak'!K129^2</f>
        <v>0.40938054859485684</v>
      </c>
      <c r="L130" s="21">
        <f>'Hourly Loads p.u of Peak'!L129^2</f>
        <v>0.48337309980583026</v>
      </c>
      <c r="M130" s="21">
        <f>'Hourly Loads p.u of Peak'!M129^2</f>
        <v>0.55016216165771659</v>
      </c>
      <c r="N130" s="21">
        <f>'Hourly Loads p.u of Peak'!N129^2</f>
        <v>0.60176950061157364</v>
      </c>
      <c r="O130" s="21">
        <f>'Hourly Loads p.u of Peak'!O129^2</f>
        <v>0.64478830713162349</v>
      </c>
      <c r="P130" s="21">
        <f>'Hourly Loads p.u of Peak'!P129^2</f>
        <v>0.67548826251616045</v>
      </c>
      <c r="Q130" s="21">
        <f>'Hourly Loads p.u of Peak'!Q129^2</f>
        <v>0.69768356518420849</v>
      </c>
      <c r="R130" s="21">
        <f>'Hourly Loads p.u of Peak'!R129^2</f>
        <v>0.6930619976025959</v>
      </c>
      <c r="S130" s="21">
        <f>'Hourly Loads p.u of Peak'!S129^2</f>
        <v>0.67700745461211831</v>
      </c>
      <c r="T130" s="21">
        <f>'Hourly Loads p.u of Peak'!T129^2</f>
        <v>0.64566518000600892</v>
      </c>
      <c r="U130" s="21">
        <f>'Hourly Loads p.u of Peak'!U129^2</f>
        <v>0.59579147978449321</v>
      </c>
      <c r="V130" s="21">
        <f>'Hourly Loads p.u of Peak'!V129^2</f>
        <v>0.5772706012740576</v>
      </c>
      <c r="W130" s="21">
        <f>'Hourly Loads p.u of Peak'!W129^2</f>
        <v>0.5121630895939786</v>
      </c>
      <c r="X130" s="21">
        <f>'Hourly Loads p.u of Peak'!X129^2</f>
        <v>0.42292272816786924</v>
      </c>
      <c r="Y130" s="21">
        <f>'Hourly Loads p.u of Peak'!Y129^2</f>
        <v>0.33888630093037897</v>
      </c>
    </row>
    <row r="131" spans="1:25" x14ac:dyDescent="0.25">
      <c r="A131" s="81">
        <v>42490</v>
      </c>
      <c r="B131" s="21">
        <f>'Hourly Loads p.u of Peak'!B130^2</f>
        <v>0.27522430674187165</v>
      </c>
      <c r="C131" s="21">
        <f>'Hourly Loads p.u of Peak'!C130^2</f>
        <v>0.23856005252007403</v>
      </c>
      <c r="D131" s="21">
        <f>'Hourly Loads p.u of Peak'!D130^2</f>
        <v>0.21602773256402674</v>
      </c>
      <c r="E131" s="21">
        <f>'Hourly Loads p.u of Peak'!E130^2</f>
        <v>0.20390838971164274</v>
      </c>
      <c r="F131" s="21">
        <f>'Hourly Loads p.u of Peak'!F130^2</f>
        <v>0.20315071869101256</v>
      </c>
      <c r="G131" s="21">
        <f>'Hourly Loads p.u of Peak'!G130^2</f>
        <v>0.22184269722841735</v>
      </c>
      <c r="H131" s="21">
        <f>'Hourly Loads p.u of Peak'!H130^2</f>
        <v>0.26852538608964549</v>
      </c>
      <c r="I131" s="21">
        <f>'Hourly Loads p.u of Peak'!I130^2</f>
        <v>0.29819596659345982</v>
      </c>
      <c r="J131" s="21">
        <f>'Hourly Loads p.u of Peak'!J130^2</f>
        <v>0.34769296787347637</v>
      </c>
      <c r="K131" s="21">
        <f>'Hourly Loads p.u of Peak'!K130^2</f>
        <v>0.41715393595432171</v>
      </c>
      <c r="L131" s="21">
        <f>'Hourly Loads p.u of Peak'!L130^2</f>
        <v>0.49069838416448786</v>
      </c>
      <c r="M131" s="21">
        <f>'Hourly Loads p.u of Peak'!M130^2</f>
        <v>0.55259395245612897</v>
      </c>
      <c r="N131" s="21">
        <f>'Hourly Loads p.u of Peak'!N130^2</f>
        <v>0.6005324642870189</v>
      </c>
      <c r="O131" s="21">
        <f>'Hourly Loads p.u of Peak'!O130^2</f>
        <v>0.64357515912721863</v>
      </c>
      <c r="P131" s="21">
        <f>'Hourly Loads p.u of Peak'!P130^2</f>
        <v>0.67052829204994058</v>
      </c>
      <c r="Q131" s="21">
        <f>'Hourly Loads p.u of Peak'!Q130^2</f>
        <v>0.68936185705399</v>
      </c>
      <c r="R131" s="21">
        <f>'Hourly Loads p.u of Peak'!R130^2</f>
        <v>0.67956630779262706</v>
      </c>
      <c r="S131" s="21">
        <f>'Hourly Loads p.u of Peak'!S130^2</f>
        <v>0.62704345967829989</v>
      </c>
      <c r="T131" s="21">
        <f>'Hourly Loads p.u of Peak'!T130^2</f>
        <v>0.58919855727279635</v>
      </c>
      <c r="U131" s="21">
        <f>'Hourly Loads p.u of Peak'!U130^2</f>
        <v>0.54972625402247621</v>
      </c>
      <c r="V131" s="21">
        <f>'Hourly Loads p.u of Peak'!V130^2</f>
        <v>0.54705232580966245</v>
      </c>
      <c r="W131" s="21">
        <f>'Hourly Loads p.u of Peak'!W130^2</f>
        <v>0.49005154853259675</v>
      </c>
      <c r="X131" s="21">
        <f>'Hourly Loads p.u of Peak'!X130^2</f>
        <v>0.40653791606218681</v>
      </c>
      <c r="Y131" s="21">
        <f>'Hourly Loads p.u of Peak'!Y130^2</f>
        <v>0.32768823174343809</v>
      </c>
    </row>
    <row r="132" spans="1:25" x14ac:dyDescent="0.25">
      <c r="A132" s="49">
        <v>42491</v>
      </c>
      <c r="B132" s="21">
        <f>'Hourly Loads p.u of Peak'!B131^2</f>
        <v>0.26561785616062017</v>
      </c>
      <c r="C132" s="21">
        <f>'Hourly Loads p.u of Peak'!C131^2</f>
        <v>0.22837650800287881</v>
      </c>
      <c r="D132" s="21">
        <f>'Hourly Loads p.u of Peak'!D131^2</f>
        <v>0.20500951769509371</v>
      </c>
      <c r="E132" s="21">
        <f>'Hourly Loads p.u of Peak'!E131^2</f>
        <v>0.19298640505600456</v>
      </c>
      <c r="F132" s="21">
        <f>'Hourly Loads p.u of Peak'!F131^2</f>
        <v>0.18964407632159458</v>
      </c>
      <c r="G132" s="21">
        <f>'Hourly Loads p.u of Peak'!G131^2</f>
        <v>0.20955898665624842</v>
      </c>
      <c r="H132" s="21">
        <f>'Hourly Loads p.u of Peak'!H131^2</f>
        <v>0.2578423163667295</v>
      </c>
      <c r="I132" s="21">
        <f>'Hourly Loads p.u of Peak'!I131^2</f>
        <v>0.28841859932117725</v>
      </c>
      <c r="J132" s="21">
        <f>'Hourly Loads p.u of Peak'!J131^2</f>
        <v>0.3326096382002412</v>
      </c>
      <c r="K132" s="21">
        <f>'Hourly Loads p.u of Peak'!K131^2</f>
        <v>0.40130781419411182</v>
      </c>
      <c r="L132" s="21">
        <f>'Hourly Loads p.u of Peak'!L131^2</f>
        <v>0.47761056745685765</v>
      </c>
      <c r="M132" s="21">
        <f>'Hourly Loads p.u of Peak'!M131^2</f>
        <v>0.53906965518845218</v>
      </c>
      <c r="N132" s="21">
        <f>'Hourly Loads p.u of Peak'!N131^2</f>
        <v>0.59016580418753428</v>
      </c>
      <c r="O132" s="21">
        <f>'Hourly Loads p.u of Peak'!O131^2</f>
        <v>0.63538282094393128</v>
      </c>
      <c r="P132" s="21">
        <f>'Hourly Loads p.u of Peak'!P131^2</f>
        <v>0.66490169801044618</v>
      </c>
      <c r="Q132" s="21">
        <f>'Hourly Loads p.u of Peak'!Q131^2</f>
        <v>0.67991246896053326</v>
      </c>
      <c r="R132" s="21">
        <f>'Hourly Loads p.u of Peak'!R131^2</f>
        <v>0.6723861391174204</v>
      </c>
      <c r="S132" s="21">
        <f>'Hourly Loads p.u of Peak'!S131^2</f>
        <v>0.63310906043552451</v>
      </c>
      <c r="T132" s="21">
        <f>'Hourly Loads p.u of Peak'!T131^2</f>
        <v>0.57516709110106101</v>
      </c>
      <c r="U132" s="21">
        <f>'Hourly Loads p.u of Peak'!U131^2</f>
        <v>0.53212529002355891</v>
      </c>
      <c r="V132" s="21">
        <f>'Hourly Loads p.u of Peak'!V131^2</f>
        <v>0.52821216776322777</v>
      </c>
      <c r="W132" s="21">
        <f>'Hourly Loads p.u of Peak'!W131^2</f>
        <v>0.46745138722811308</v>
      </c>
      <c r="X132" s="21">
        <f>'Hourly Loads p.u of Peak'!X131^2</f>
        <v>0.39089668984112969</v>
      </c>
      <c r="Y132" s="21">
        <f>'Hourly Loads p.u of Peak'!Y131^2</f>
        <v>0.31696188945062109</v>
      </c>
    </row>
    <row r="133" spans="1:25" x14ac:dyDescent="0.25">
      <c r="A133" s="49">
        <v>42492</v>
      </c>
      <c r="B133" s="21">
        <f>'Hourly Loads p.u of Peak'!B132^2</f>
        <v>0.25993589466785466</v>
      </c>
      <c r="C133" s="21">
        <f>'Hourly Loads p.u of Peak'!C132^2</f>
        <v>0.22326882518170174</v>
      </c>
      <c r="D133" s="21">
        <f>'Hourly Loads p.u of Peak'!D132^2</f>
        <v>0.20111205126615911</v>
      </c>
      <c r="E133" s="21">
        <f>'Hourly Loads p.u of Peak'!E132^2</f>
        <v>0.18811131031484357</v>
      </c>
      <c r="F133" s="21">
        <f>'Hourly Loads p.u of Peak'!F132^2</f>
        <v>0.18477555523151756</v>
      </c>
      <c r="G133" s="21">
        <f>'Hourly Loads p.u of Peak'!G132^2</f>
        <v>0.2033778719181748</v>
      </c>
      <c r="H133" s="21">
        <f>'Hourly Loads p.u of Peak'!H132^2</f>
        <v>0.24930102643101851</v>
      </c>
      <c r="I133" s="21">
        <f>'Hourly Loads p.u of Peak'!I132^2</f>
        <v>0.28022486320136269</v>
      </c>
      <c r="J133" s="21">
        <f>'Hourly Loads p.u of Peak'!J132^2</f>
        <v>0.31904544597475182</v>
      </c>
      <c r="K133" s="21">
        <f>'Hourly Loads p.u of Peak'!K132^2</f>
        <v>0.37948350413649334</v>
      </c>
      <c r="L133" s="21">
        <f>'Hourly Loads p.u of Peak'!L132^2</f>
        <v>0.43491136131069857</v>
      </c>
      <c r="M133" s="21">
        <f>'Hourly Loads p.u of Peak'!M132^2</f>
        <v>0.47877193011016406</v>
      </c>
      <c r="N133" s="21">
        <f>'Hourly Loads p.u of Peak'!N132^2</f>
        <v>0.50509637765885529</v>
      </c>
      <c r="O133" s="21">
        <f>'Hourly Loads p.u of Peak'!O132^2</f>
        <v>0.53629880572688515</v>
      </c>
      <c r="P133" s="21">
        <f>'Hourly Loads p.u of Peak'!P132^2</f>
        <v>0.55923053007521295</v>
      </c>
      <c r="Q133" s="21">
        <f>'Hourly Loads p.u of Peak'!Q132^2</f>
        <v>0.57141583860835987</v>
      </c>
      <c r="R133" s="21">
        <f>'Hourly Loads p.u of Peak'!R132^2</f>
        <v>0.56382403844408591</v>
      </c>
      <c r="S133" s="21">
        <f>'Hourly Loads p.u of Peak'!S132^2</f>
        <v>0.54116792089591481</v>
      </c>
      <c r="T133" s="21">
        <f>'Hourly Loads p.u of Peak'!T132^2</f>
        <v>0.50718731521733518</v>
      </c>
      <c r="U133" s="21">
        <f>'Hourly Loads p.u of Peak'!U132^2</f>
        <v>0.46269830607937162</v>
      </c>
      <c r="V133" s="21">
        <f>'Hourly Loads p.u of Peak'!V132^2</f>
        <v>0.46184190689329141</v>
      </c>
      <c r="W133" s="21">
        <f>'Hourly Loads p.u of Peak'!W132^2</f>
        <v>0.40189317940141156</v>
      </c>
      <c r="X133" s="21">
        <f>'Hourly Loads p.u of Peak'!X132^2</f>
        <v>0.34556709071604585</v>
      </c>
      <c r="Y133" s="21">
        <f>'Hourly Loads p.u of Peak'!Y132^2</f>
        <v>0.28945676551269511</v>
      </c>
    </row>
    <row r="134" spans="1:25" x14ac:dyDescent="0.25">
      <c r="A134" s="49">
        <v>42493</v>
      </c>
      <c r="B134" s="21">
        <f>'Hourly Loads p.u of Peak'!B133^2</f>
        <v>0.23880620217096429</v>
      </c>
      <c r="C134" s="21">
        <f>'Hourly Loads p.u of Peak'!C133^2</f>
        <v>0.20345361786609112</v>
      </c>
      <c r="D134" s="21">
        <f>'Hourly Loads p.u of Peak'!D133^2</f>
        <v>0.18129082735866062</v>
      </c>
      <c r="E134" s="21">
        <f>'Hourly Loads p.u of Peak'!E133^2</f>
        <v>0.16844099480129818</v>
      </c>
      <c r="F134" s="21">
        <f>'Hourly Loads p.u of Peak'!F133^2</f>
        <v>0.16205794081607183</v>
      </c>
      <c r="G134" s="21">
        <f>'Hourly Loads p.u of Peak'!G133^2</f>
        <v>0.1655584884649621</v>
      </c>
      <c r="H134" s="21">
        <f>'Hourly Loads p.u of Peak'!H133^2</f>
        <v>0.17776845568176805</v>
      </c>
      <c r="I134" s="21">
        <f>'Hourly Loads p.u of Peak'!I133^2</f>
        <v>0.19769977987140813</v>
      </c>
      <c r="J134" s="21">
        <f>'Hourly Loads p.u of Peak'!J133^2</f>
        <v>0.23975095165069712</v>
      </c>
      <c r="K134" s="21">
        <f>'Hourly Loads p.u of Peak'!K133^2</f>
        <v>0.29654746625016531</v>
      </c>
      <c r="L134" s="21">
        <f>'Hourly Loads p.u of Peak'!L133^2</f>
        <v>0.34675282294633974</v>
      </c>
      <c r="M134" s="21">
        <f>'Hourly Loads p.u of Peak'!M133^2</f>
        <v>0.38306119390698146</v>
      </c>
      <c r="N134" s="21">
        <f>'Hourly Loads p.u of Peak'!N133^2</f>
        <v>0.40029773365801663</v>
      </c>
      <c r="O134" s="21">
        <f>'Hourly Loads p.u of Peak'!O133^2</f>
        <v>0.40868238242602145</v>
      </c>
      <c r="P134" s="21">
        <f>'Hourly Loads p.u of Peak'!P133^2</f>
        <v>0.4039720026852201</v>
      </c>
      <c r="Q134" s="21">
        <f>'Hourly Loads p.u of Peak'!Q133^2</f>
        <v>0.38274942409305734</v>
      </c>
      <c r="R134" s="21">
        <f>'Hourly Loads p.u of Peak'!R133^2</f>
        <v>0.33586228745544811</v>
      </c>
      <c r="S134" s="21">
        <f>'Hourly Loads p.u of Peak'!S133^2</f>
        <v>0.31847652635365842</v>
      </c>
      <c r="T134" s="21">
        <f>'Hourly Loads p.u of Peak'!T133^2</f>
        <v>0.30284531838390472</v>
      </c>
      <c r="U134" s="21">
        <f>'Hourly Loads p.u of Peak'!U133^2</f>
        <v>0.2986088056317342</v>
      </c>
      <c r="V134" s="21">
        <f>'Hourly Loads p.u of Peak'!V133^2</f>
        <v>0.30916265172390056</v>
      </c>
      <c r="W134" s="21">
        <f>'Hourly Loads p.u of Peak'!W133^2</f>
        <v>0.28986351215672268</v>
      </c>
      <c r="X134" s="21">
        <f>'Hourly Loads p.u of Peak'!X133^2</f>
        <v>0.25861040227891352</v>
      </c>
      <c r="Y134" s="21">
        <f>'Hourly Loads p.u of Peak'!Y133^2</f>
        <v>0.22152640042710151</v>
      </c>
    </row>
    <row r="135" spans="1:25" x14ac:dyDescent="0.25">
      <c r="A135" s="49">
        <v>42494</v>
      </c>
      <c r="B135" s="21">
        <f>'Hourly Loads p.u of Peak'!B134^2</f>
        <v>0.18633094383530846</v>
      </c>
      <c r="C135" s="21">
        <f>'Hourly Loads p.u of Peak'!C134^2</f>
        <v>0.16074225337412174</v>
      </c>
      <c r="D135" s="21">
        <f>'Hourly Loads p.u of Peak'!D134^2</f>
        <v>0.14575674047518333</v>
      </c>
      <c r="E135" s="21">
        <f>'Hourly Loads p.u of Peak'!E134^2</f>
        <v>0.13601879395525837</v>
      </c>
      <c r="F135" s="21">
        <f>'Hourly Loads p.u of Peak'!F134^2</f>
        <v>0.13303132250588973</v>
      </c>
      <c r="G135" s="21">
        <f>'Hourly Loads p.u of Peak'!G134^2</f>
        <v>0.1330925849147053</v>
      </c>
      <c r="H135" s="21">
        <f>'Hourly Loads p.u of Peak'!H134^2</f>
        <v>0.1367009799291147</v>
      </c>
      <c r="I135" s="21">
        <f>'Hourly Loads p.u of Peak'!I134^2</f>
        <v>0.14114523345316768</v>
      </c>
      <c r="J135" s="21">
        <f>'Hourly Loads p.u of Peak'!J134^2</f>
        <v>0.17579130451549049</v>
      </c>
      <c r="K135" s="21">
        <f>'Hourly Loads p.u of Peak'!K134^2</f>
        <v>0.21943663339807168</v>
      </c>
      <c r="L135" s="21">
        <f>'Hourly Loads p.u of Peak'!L134^2</f>
        <v>0.25677742543655929</v>
      </c>
      <c r="M135" s="21">
        <f>'Hourly Loads p.u of Peak'!M134^2</f>
        <v>0.28513590412628759</v>
      </c>
      <c r="N135" s="21">
        <f>'Hourly Loads p.u of Peak'!N134^2</f>
        <v>0.31535654356657516</v>
      </c>
      <c r="O135" s="21">
        <f>'Hourly Loads p.u of Peak'!O134^2</f>
        <v>0.34241506644810876</v>
      </c>
      <c r="P135" s="21">
        <f>'Hourly Loads p.u of Peak'!P134^2</f>
        <v>0.36666144697373548</v>
      </c>
      <c r="Q135" s="21">
        <f>'Hourly Loads p.u of Peak'!Q134^2</f>
        <v>0.39463315205960292</v>
      </c>
      <c r="R135" s="21">
        <f>'Hourly Loads p.u of Peak'!R134^2</f>
        <v>0.41704547159285743</v>
      </c>
      <c r="S135" s="21">
        <f>'Hourly Loads p.u of Peak'!S134^2</f>
        <v>0.42862117579228892</v>
      </c>
      <c r="T135" s="21">
        <f>'Hourly Loads p.u of Peak'!T134^2</f>
        <v>0.41861958514216052</v>
      </c>
      <c r="U135" s="21">
        <f>'Hourly Loads p.u of Peak'!U134^2</f>
        <v>0.38368511430947005</v>
      </c>
      <c r="V135" s="21">
        <f>'Hourly Loads p.u of Peak'!V134^2</f>
        <v>0.3721735406685765</v>
      </c>
      <c r="W135" s="21">
        <f>'Hourly Loads p.u of Peak'!W134^2</f>
        <v>0.32951740965361581</v>
      </c>
      <c r="X135" s="21">
        <f>'Hourly Loads p.u of Peak'!X134^2</f>
        <v>0.27791813042964764</v>
      </c>
      <c r="Y135" s="21">
        <f>'Hourly Loads p.u of Peak'!Y134^2</f>
        <v>0.21311044352199485</v>
      </c>
    </row>
    <row r="136" spans="1:25" x14ac:dyDescent="0.25">
      <c r="A136" s="49">
        <v>42495</v>
      </c>
      <c r="B136" s="21">
        <f>'Hourly Loads p.u of Peak'!B135^2</f>
        <v>0.16775242732652357</v>
      </c>
      <c r="C136" s="21">
        <f>'Hourly Loads p.u of Peak'!C135^2</f>
        <v>0.13595686166513091</v>
      </c>
      <c r="D136" s="21">
        <f>'Hourly Loads p.u of Peak'!D135^2</f>
        <v>0.1245048739669276</v>
      </c>
      <c r="E136" s="21">
        <f>'Hourly Loads p.u of Peak'!E135^2</f>
        <v>0.11657596132099443</v>
      </c>
      <c r="F136" s="21">
        <f>'Hourly Loads p.u of Peak'!F135^2</f>
        <v>0.11680544150429258</v>
      </c>
      <c r="G136" s="21">
        <f>'Hourly Loads p.u of Peak'!G135^2</f>
        <v>0.13355250250643935</v>
      </c>
      <c r="H136" s="21">
        <f>'Hourly Loads p.u of Peak'!H135^2</f>
        <v>0.1697185624709121</v>
      </c>
      <c r="I136" s="21">
        <f>'Hourly Loads p.u of Peak'!I135^2</f>
        <v>0.19413166764083406</v>
      </c>
      <c r="J136" s="21">
        <f>'Hourly Loads p.u of Peak'!J135^2</f>
        <v>0.22481895345434885</v>
      </c>
      <c r="K136" s="21">
        <f>'Hourly Loads p.u of Peak'!K135^2</f>
        <v>0.26826436507363194</v>
      </c>
      <c r="L136" s="21">
        <f>'Hourly Loads p.u of Peak'!L135^2</f>
        <v>0.31653654831165262</v>
      </c>
      <c r="M136" s="21">
        <f>'Hourly Loads p.u of Peak'!M135^2</f>
        <v>0.35977879021758369</v>
      </c>
      <c r="N136" s="21">
        <f>'Hourly Loads p.u of Peak'!N135^2</f>
        <v>0.40306518964188554</v>
      </c>
      <c r="O136" s="21">
        <f>'Hourly Loads p.u of Peak'!O135^2</f>
        <v>0.44476850087015096</v>
      </c>
      <c r="P136" s="21">
        <f>'Hourly Loads p.u of Peak'!P135^2</f>
        <v>0.48483374956366793</v>
      </c>
      <c r="Q136" s="21">
        <f>'Hourly Loads p.u of Peak'!Q135^2</f>
        <v>0.51970255968787682</v>
      </c>
      <c r="R136" s="21">
        <f>'Hourly Loads p.u of Peak'!R135^2</f>
        <v>0.55115917069400266</v>
      </c>
      <c r="S136" s="21">
        <f>'Hourly Loads p.u of Peak'!S135^2</f>
        <v>0.55565688074674235</v>
      </c>
      <c r="T136" s="21">
        <f>'Hourly Loads p.u of Peak'!T135^2</f>
        <v>0.5302280680377055</v>
      </c>
      <c r="U136" s="21">
        <f>'Hourly Loads p.u of Peak'!U135^2</f>
        <v>0.45134487555059916</v>
      </c>
      <c r="V136" s="21">
        <f>'Hourly Loads p.u of Peak'!V135^2</f>
        <v>0.45349117527381383</v>
      </c>
      <c r="W136" s="21">
        <f>'Hourly Loads p.u of Peak'!W135^2</f>
        <v>0.39806944046222992</v>
      </c>
      <c r="X136" s="21">
        <f>'Hourly Loads p.u of Peak'!X135^2</f>
        <v>0.30247574133845784</v>
      </c>
      <c r="Y136" s="21">
        <f>'Hourly Loads p.u of Peak'!Y135^2</f>
        <v>0.2460414051216315</v>
      </c>
    </row>
    <row r="137" spans="1:25" x14ac:dyDescent="0.25">
      <c r="A137" s="49">
        <v>42496</v>
      </c>
      <c r="B137" s="21">
        <f>'Hourly Loads p.u of Peak'!B136^2</f>
        <v>0.19059604817957665</v>
      </c>
      <c r="C137" s="21">
        <f>'Hourly Loads p.u of Peak'!C136^2</f>
        <v>0.15933135640645449</v>
      </c>
      <c r="D137" s="21">
        <f>'Hourly Loads p.u of Peak'!D136^2</f>
        <v>0.13988613864215121</v>
      </c>
      <c r="E137" s="21">
        <f>'Hourly Loads p.u of Peak'!E136^2</f>
        <v>0.12892871373942433</v>
      </c>
      <c r="F137" s="21">
        <f>'Hourly Loads p.u of Peak'!F136^2</f>
        <v>0.12640840870272238</v>
      </c>
      <c r="G137" s="21">
        <f>'Hourly Loads p.u of Peak'!G136^2</f>
        <v>0.14133458422019404</v>
      </c>
      <c r="H137" s="21">
        <f>'Hourly Loads p.u of Peak'!H136^2</f>
        <v>0.17900978982379231</v>
      </c>
      <c r="I137" s="21">
        <f>'Hourly Loads p.u of Peak'!I136^2</f>
        <v>0.20413596602173878</v>
      </c>
      <c r="J137" s="21">
        <f>'Hourly Loads p.u of Peak'!J136^2</f>
        <v>0.23643207228789345</v>
      </c>
      <c r="K137" s="21">
        <f>'Hourly Loads p.u of Peak'!K136^2</f>
        <v>0.28527043921070222</v>
      </c>
      <c r="L137" s="21">
        <f>'Hourly Loads p.u of Peak'!L136^2</f>
        <v>0.33825111065624108</v>
      </c>
      <c r="M137" s="21">
        <f>'Hourly Loads p.u of Peak'!M136^2</f>
        <v>0.39368419819321548</v>
      </c>
      <c r="N137" s="21">
        <f>'Hourly Loads p.u of Peak'!N136^2</f>
        <v>0.44931623519127706</v>
      </c>
      <c r="O137" s="21">
        <f>'Hourly Loads p.u of Peak'!O136^2</f>
        <v>0.49364392280657932</v>
      </c>
      <c r="P137" s="21">
        <f>'Hourly Loads p.u of Peak'!P136^2</f>
        <v>0.53740628876857111</v>
      </c>
      <c r="Q137" s="21">
        <f>'Hourly Loads p.u of Peak'!Q136^2</f>
        <v>0.57656900460776705</v>
      </c>
      <c r="R137" s="21">
        <f>'Hourly Loads p.u of Peak'!R136^2</f>
        <v>0.60216040808826676</v>
      </c>
      <c r="S137" s="21">
        <f>'Hourly Loads p.u of Peak'!S136^2</f>
        <v>0.60046739236895319</v>
      </c>
      <c r="T137" s="21">
        <f>'Hourly Loads p.u of Peak'!T136^2</f>
        <v>0.5688795974478178</v>
      </c>
      <c r="U137" s="21">
        <f>'Hourly Loads p.u of Peak'!U136^2</f>
        <v>0.48858305411202807</v>
      </c>
      <c r="V137" s="21">
        <f>'Hourly Loads p.u of Peak'!V136^2</f>
        <v>0.49813802255161704</v>
      </c>
      <c r="W137" s="21">
        <f>'Hourly Loads p.u of Peak'!W136^2</f>
        <v>0.44152631057763686</v>
      </c>
      <c r="X137" s="21">
        <f>'Hourly Loads p.u of Peak'!X136^2</f>
        <v>0.36179633170127556</v>
      </c>
      <c r="Y137" s="21">
        <f>'Hourly Loads p.u of Peak'!Y136^2</f>
        <v>0.28089203854529665</v>
      </c>
    </row>
    <row r="138" spans="1:25" x14ac:dyDescent="0.25">
      <c r="A138" s="49">
        <v>42497</v>
      </c>
      <c r="B138" s="21">
        <f>'Hourly Loads p.u of Peak'!B137^2</f>
        <v>0.22382466448875807</v>
      </c>
      <c r="C138" s="21">
        <f>'Hourly Loads p.u of Peak'!C137^2</f>
        <v>0.18843923660830247</v>
      </c>
      <c r="D138" s="21">
        <f>'Hourly Loads p.u of Peak'!D137^2</f>
        <v>0.16926913733593649</v>
      </c>
      <c r="E138" s="21">
        <f>'Hourly Loads p.u of Peak'!E137^2</f>
        <v>0.15709351387628251</v>
      </c>
      <c r="F138" s="21">
        <f>'Hourly Loads p.u of Peak'!F137^2</f>
        <v>0.15450820214680075</v>
      </c>
      <c r="G138" s="21">
        <f>'Hourly Loads p.u of Peak'!G137^2</f>
        <v>0.17013394529532605</v>
      </c>
      <c r="H138" s="21">
        <f>'Hourly Loads p.u of Peak'!H137^2</f>
        <v>0.21067524690596529</v>
      </c>
      <c r="I138" s="21">
        <f>'Hourly Loads p.u of Peak'!I137^2</f>
        <v>0.2374539497864597</v>
      </c>
      <c r="J138" s="21">
        <f>'Hourly Loads p.u of Peak'!J137^2</f>
        <v>0.27831669041890611</v>
      </c>
      <c r="K138" s="21">
        <f>'Hourly Loads p.u of Peak'!K137^2</f>
        <v>0.33149670620293697</v>
      </c>
      <c r="L138" s="21">
        <f>'Hourly Loads p.u of Peak'!L137^2</f>
        <v>0.39436943917842299</v>
      </c>
      <c r="M138" s="21">
        <f>'Hourly Loads p.u of Peak'!M137^2</f>
        <v>0.45004827267465497</v>
      </c>
      <c r="N138" s="21">
        <f>'Hourly Loads p.u of Peak'!N137^2</f>
        <v>0.50229534122996067</v>
      </c>
      <c r="O138" s="21">
        <f>'Hourly Loads p.u of Peak'!O137^2</f>
        <v>0.55234429121688811</v>
      </c>
      <c r="P138" s="21">
        <f>'Hourly Loads p.u of Peak'!P137^2</f>
        <v>0.59942672117389817</v>
      </c>
      <c r="Q138" s="21">
        <f>'Hourly Loads p.u of Peak'!Q137^2</f>
        <v>0.62332529403386816</v>
      </c>
      <c r="R138" s="21">
        <f>'Hourly Loads p.u of Peak'!R137^2</f>
        <v>0.64121953030827428</v>
      </c>
      <c r="S138" s="21">
        <f>'Hourly Loads p.u of Peak'!S137^2</f>
        <v>0.63618629774352853</v>
      </c>
      <c r="T138" s="21">
        <f>'Hourly Loads p.u of Peak'!T137^2</f>
        <v>0.59728318735536334</v>
      </c>
      <c r="U138" s="21">
        <f>'Hourly Loads p.u of Peak'!U137^2</f>
        <v>0.54271336352507027</v>
      </c>
      <c r="V138" s="21">
        <f>'Hourly Loads p.u of Peak'!V137^2</f>
        <v>0.52986125513409277</v>
      </c>
      <c r="W138" s="21">
        <f>'Hourly Loads p.u of Peak'!W137^2</f>
        <v>0.47935314029048459</v>
      </c>
      <c r="X138" s="21">
        <f>'Hourly Loads p.u of Peak'!X137^2</f>
        <v>0.39426397870578878</v>
      </c>
      <c r="Y138" s="21">
        <f>'Hourly Loads p.u of Peak'!Y137^2</f>
        <v>0.31464959842686319</v>
      </c>
    </row>
    <row r="139" spans="1:25" x14ac:dyDescent="0.25">
      <c r="A139" s="49">
        <v>42498</v>
      </c>
      <c r="B139" s="21">
        <f>'Hourly Loads p.u of Peak'!B138^2</f>
        <v>0.25114925012459999</v>
      </c>
      <c r="C139" s="21">
        <f>'Hourly Loads p.u of Peak'!C138^2</f>
        <v>0.21478059689727261</v>
      </c>
      <c r="D139" s="21">
        <f>'Hourly Loads p.u of Peak'!D138^2</f>
        <v>0.19309708884002574</v>
      </c>
      <c r="E139" s="21">
        <f>'Hourly Loads p.u of Peak'!E138^2</f>
        <v>0.17801637699244363</v>
      </c>
      <c r="F139" s="21">
        <f>'Hourly Loads p.u of Peak'!F138^2</f>
        <v>0.17456119969966774</v>
      </c>
      <c r="G139" s="21">
        <f>'Hourly Loads p.u of Peak'!G138^2</f>
        <v>0.19000993728860618</v>
      </c>
      <c r="H139" s="21">
        <f>'Hourly Loads p.u of Peak'!H138^2</f>
        <v>0.23135573814926599</v>
      </c>
      <c r="I139" s="21">
        <f>'Hourly Loads p.u of Peak'!I138^2</f>
        <v>0.2572031173817938</v>
      </c>
      <c r="J139" s="21">
        <f>'Hourly Loads p.u of Peak'!J138^2</f>
        <v>0.30210638993724231</v>
      </c>
      <c r="K139" s="21">
        <f>'Hourly Loads p.u of Peak'!K138^2</f>
        <v>0.35967806122242596</v>
      </c>
      <c r="L139" s="21">
        <f>'Hourly Loads p.u of Peak'!L138^2</f>
        <v>0.42221310350290986</v>
      </c>
      <c r="M139" s="21">
        <f>'Hourly Loads p.u of Peak'!M138^2</f>
        <v>0.47691442679756779</v>
      </c>
      <c r="N139" s="21">
        <f>'Hourly Loads p.u of Peak'!N138^2</f>
        <v>0.52559114959697806</v>
      </c>
      <c r="O139" s="21">
        <f>'Hourly Loads p.u of Peak'!O138^2</f>
        <v>0.5733853055308521</v>
      </c>
      <c r="P139" s="21">
        <f>'Hourly Loads p.u of Peak'!P138^2</f>
        <v>0.61158026499294404</v>
      </c>
      <c r="Q139" s="21">
        <f>'Hourly Loads p.u of Peak'!Q138^2</f>
        <v>0.64627259488554223</v>
      </c>
      <c r="R139" s="21">
        <f>'Hourly Loads p.u of Peak'!R138^2</f>
        <v>0.66771203168681104</v>
      </c>
      <c r="S139" s="21">
        <f>'Hourly Loads p.u of Peak'!S138^2</f>
        <v>0.66175569562293368</v>
      </c>
      <c r="T139" s="21">
        <f>'Hourly Loads p.u of Peak'!T138^2</f>
        <v>0.62770858130715923</v>
      </c>
      <c r="U139" s="21">
        <f>'Hourly Loads p.u of Peak'!U138^2</f>
        <v>0.56799324575286947</v>
      </c>
      <c r="V139" s="21">
        <f>'Hourly Loads p.u of Peak'!V138^2</f>
        <v>0.54587289927792793</v>
      </c>
      <c r="W139" s="21">
        <f>'Hourly Loads p.u of Peak'!W138^2</f>
        <v>0.48940513950933073</v>
      </c>
      <c r="X139" s="21">
        <f>'Hourly Loads p.u of Peak'!X138^2</f>
        <v>0.40900453892597055</v>
      </c>
      <c r="Y139" s="21">
        <f>'Hourly Loads p.u of Peak'!Y138^2</f>
        <v>0.33159340885884131</v>
      </c>
    </row>
    <row r="140" spans="1:25" x14ac:dyDescent="0.25">
      <c r="A140" s="49">
        <v>42499</v>
      </c>
      <c r="B140" s="21">
        <f>'Hourly Loads p.u of Peak'!B139^2</f>
        <v>0.25985027678481615</v>
      </c>
      <c r="C140" s="21">
        <f>'Hourly Loads p.u of Peak'!C139^2</f>
        <v>0.21908275096662355</v>
      </c>
      <c r="D140" s="21">
        <f>'Hourly Loads p.u of Peak'!D139^2</f>
        <v>0.19755045980130237</v>
      </c>
      <c r="E140" s="21">
        <f>'Hourly Loads p.u of Peak'!E139^2</f>
        <v>0.18182753450288108</v>
      </c>
      <c r="F140" s="21">
        <f>'Hourly Loads p.u of Peak'!F139^2</f>
        <v>0.1780518084253046</v>
      </c>
      <c r="G140" s="21">
        <f>'Hourly Loads p.u of Peak'!G139^2</f>
        <v>0.19424267931412895</v>
      </c>
      <c r="H140" s="21">
        <f>'Hourly Loads p.u of Peak'!H139^2</f>
        <v>0.2358200034960882</v>
      </c>
      <c r="I140" s="21">
        <f>'Hourly Loads p.u of Peak'!I139^2</f>
        <v>0.26246796669865324</v>
      </c>
      <c r="J140" s="21">
        <f>'Hourly Loads p.u of Peak'!J139^2</f>
        <v>0.30534586544759779</v>
      </c>
      <c r="K140" s="21">
        <f>'Hourly Loads p.u of Peak'!K139^2</f>
        <v>0.36376886597503799</v>
      </c>
      <c r="L140" s="21">
        <f>'Hourly Loads p.u of Peak'!L139^2</f>
        <v>0.42450788418174473</v>
      </c>
      <c r="M140" s="21">
        <f>'Hourly Loads p.u of Peak'!M139^2</f>
        <v>0.47714641727293994</v>
      </c>
      <c r="N140" s="21">
        <f>'Hourly Loads p.u of Peak'!N139^2</f>
        <v>0.52467837460996791</v>
      </c>
      <c r="O140" s="21">
        <f>'Hourly Loads p.u of Peak'!O139^2</f>
        <v>0.5687529334688175</v>
      </c>
      <c r="P140" s="21">
        <f>'Hourly Loads p.u of Peak'!P139^2</f>
        <v>0.60967733138748437</v>
      </c>
      <c r="Q140" s="21">
        <f>'Hourly Loads p.u of Peak'!Q139^2</f>
        <v>0.6407489228210792</v>
      </c>
      <c r="R140" s="21">
        <f>'Hourly Loads p.u of Peak'!R139^2</f>
        <v>0.65657429765192243</v>
      </c>
      <c r="S140" s="21">
        <f>'Hourly Loads p.u of Peak'!S139^2</f>
        <v>0.64088336447467931</v>
      </c>
      <c r="T140" s="21">
        <f>'Hourly Loads p.u of Peak'!T139^2</f>
        <v>0.593201648119002</v>
      </c>
      <c r="U140" s="21">
        <f>'Hourly Loads p.u of Peak'!U139^2</f>
        <v>0.52906692926578491</v>
      </c>
      <c r="V140" s="21">
        <f>'Hourly Loads p.u of Peak'!V139^2</f>
        <v>0.50324801117478357</v>
      </c>
      <c r="W140" s="21">
        <f>'Hourly Loads p.u of Peak'!W139^2</f>
        <v>0.45292586596042228</v>
      </c>
      <c r="X140" s="21">
        <f>'Hourly Loads p.u of Peak'!X139^2</f>
        <v>0.39126428368532423</v>
      </c>
      <c r="Y140" s="21">
        <f>'Hourly Loads p.u of Peak'!Y139^2</f>
        <v>0.3280248030315111</v>
      </c>
    </row>
    <row r="141" spans="1:25" x14ac:dyDescent="0.25">
      <c r="A141" s="49">
        <v>42500</v>
      </c>
      <c r="B141" s="21">
        <f>'Hourly Loads p.u of Peak'!B140^2</f>
        <v>0.27031242670246142</v>
      </c>
      <c r="C141" s="21">
        <f>'Hourly Loads p.u of Peak'!C140^2</f>
        <v>0.23260953208369092</v>
      </c>
      <c r="D141" s="21">
        <f>'Hourly Loads p.u of Peak'!D140^2</f>
        <v>0.20882925144916856</v>
      </c>
      <c r="E141" s="21">
        <f>'Hourly Loads p.u of Peak'!E140^2</f>
        <v>0.19258083599280942</v>
      </c>
      <c r="F141" s="21">
        <f>'Hourly Loads p.u of Peak'!F140^2</f>
        <v>0.18499219484777463</v>
      </c>
      <c r="G141" s="21">
        <f>'Hourly Loads p.u of Peak'!G140^2</f>
        <v>0.18691135720943697</v>
      </c>
      <c r="H141" s="21">
        <f>'Hourly Loads p.u of Peak'!H140^2</f>
        <v>0.19487234483028956</v>
      </c>
      <c r="I141" s="21">
        <f>'Hourly Loads p.u of Peak'!I140^2</f>
        <v>0.21641820285502159</v>
      </c>
      <c r="J141" s="21">
        <f>'Hourly Loads p.u of Peak'!J140^2</f>
        <v>0.27946969013288758</v>
      </c>
      <c r="K141" s="21">
        <f>'Hourly Loads p.u of Peak'!K140^2</f>
        <v>0.35191446294434214</v>
      </c>
      <c r="L141" s="21">
        <f>'Hourly Loads p.u of Peak'!L140^2</f>
        <v>0.4097567310226079</v>
      </c>
      <c r="M141" s="21">
        <f>'Hourly Loads p.u of Peak'!M140^2</f>
        <v>0.45660667867033528</v>
      </c>
      <c r="N141" s="21">
        <f>'Hourly Loads p.u of Peak'!N140^2</f>
        <v>0.50646993579476818</v>
      </c>
      <c r="O141" s="21">
        <f>'Hourly Loads p.u of Peak'!O140^2</f>
        <v>0.54024171302575641</v>
      </c>
      <c r="P141" s="21">
        <f>'Hourly Loads p.u of Peak'!P140^2</f>
        <v>0.56262665909319343</v>
      </c>
      <c r="Q141" s="21">
        <f>'Hourly Loads p.u of Peak'!Q140^2</f>
        <v>0.57937795092467814</v>
      </c>
      <c r="R141" s="21">
        <f>'Hourly Loads p.u of Peak'!R140^2</f>
        <v>0.57841958875155008</v>
      </c>
      <c r="S141" s="21">
        <f>'Hourly Loads p.u of Peak'!S140^2</f>
        <v>0.56609624764840216</v>
      </c>
      <c r="T141" s="21">
        <f>'Hourly Loads p.u of Peak'!T140^2</f>
        <v>0.5316353599862077</v>
      </c>
      <c r="U141" s="21">
        <f>'Hourly Loads p.u of Peak'!U140^2</f>
        <v>0.4731524879350969</v>
      </c>
      <c r="V141" s="21">
        <f>'Hourly Loads p.u of Peak'!V140^2</f>
        <v>0.47865573038239334</v>
      </c>
      <c r="W141" s="21">
        <f>'Hourly Loads p.u of Peak'!W140^2</f>
        <v>0.43685175185856484</v>
      </c>
      <c r="X141" s="21">
        <f>'Hourly Loads p.u of Peak'!X140^2</f>
        <v>0.384621946849804</v>
      </c>
      <c r="Y141" s="21">
        <f>'Hourly Loads p.u of Peak'!Y140^2</f>
        <v>0.32572035490763868</v>
      </c>
    </row>
    <row r="142" spans="1:25" x14ac:dyDescent="0.25">
      <c r="A142" s="49">
        <v>42501</v>
      </c>
      <c r="B142" s="21">
        <f>'Hourly Loads p.u of Peak'!B141^2</f>
        <v>0.27179885807657816</v>
      </c>
      <c r="C142" s="21">
        <f>'Hourly Loads p.u of Peak'!C141^2</f>
        <v>0.23524945500569969</v>
      </c>
      <c r="D142" s="21">
        <f>'Hourly Loads p.u of Peak'!D141^2</f>
        <v>0.20998204667306541</v>
      </c>
      <c r="E142" s="21">
        <f>'Hourly Loads p.u of Peak'!E141^2</f>
        <v>0.19446479785437884</v>
      </c>
      <c r="F142" s="21">
        <f>'Hourly Loads p.u of Peak'!F141^2</f>
        <v>0.18709292148763568</v>
      </c>
      <c r="G142" s="21">
        <f>'Hourly Loads p.u of Peak'!G141^2</f>
        <v>0.18520896138891182</v>
      </c>
      <c r="H142" s="21">
        <f>'Hourly Loads p.u of Peak'!H141^2</f>
        <v>0.18814773246690786</v>
      </c>
      <c r="I142" s="21">
        <f>'Hourly Loads p.u of Peak'!I141^2</f>
        <v>0.20118737413114163</v>
      </c>
      <c r="J142" s="21">
        <f>'Hourly Loads p.u of Peak'!J141^2</f>
        <v>0.24984638209554424</v>
      </c>
      <c r="K142" s="21">
        <f>'Hourly Loads p.u of Peak'!K141^2</f>
        <v>0.3155451962467607</v>
      </c>
      <c r="L142" s="21">
        <f>'Hourly Loads p.u of Peak'!L141^2</f>
        <v>0.37268599987215301</v>
      </c>
      <c r="M142" s="21">
        <f>'Hourly Loads p.u of Peak'!M141^2</f>
        <v>0.41970690828205048</v>
      </c>
      <c r="N142" s="21">
        <f>'Hourly Loads p.u of Peak'!N141^2</f>
        <v>0.4630982305110915</v>
      </c>
      <c r="O142" s="21">
        <f>'Hourly Loads p.u of Peak'!O141^2</f>
        <v>0.50134357386206319</v>
      </c>
      <c r="P142" s="21">
        <f>'Hourly Loads p.u of Peak'!P141^2</f>
        <v>0.53035036721110529</v>
      </c>
      <c r="Q142" s="21">
        <f>'Hourly Loads p.u of Peak'!Q141^2</f>
        <v>0.54500466258392888</v>
      </c>
      <c r="R142" s="21">
        <f>'Hourly Loads p.u of Peak'!R141^2</f>
        <v>0.55053593427559033</v>
      </c>
      <c r="S142" s="21">
        <f>'Hourly Loads p.u of Peak'!S141^2</f>
        <v>0.53537677580069776</v>
      </c>
      <c r="T142" s="21">
        <f>'Hourly Loads p.u of Peak'!T141^2</f>
        <v>0.50438047902655658</v>
      </c>
      <c r="U142" s="21">
        <f>'Hourly Loads p.u of Peak'!U141^2</f>
        <v>0.46115735870638797</v>
      </c>
      <c r="V142" s="21">
        <f>'Hourly Loads p.u of Peak'!V141^2</f>
        <v>0.46195604761745096</v>
      </c>
      <c r="W142" s="21">
        <f>'Hourly Loads p.u of Peak'!W141^2</f>
        <v>0.43347272420533783</v>
      </c>
      <c r="X142" s="21">
        <f>'Hourly Loads p.u of Peak'!X141^2</f>
        <v>0.3723784820417137</v>
      </c>
      <c r="Y142" s="21">
        <f>'Hourly Loads p.u of Peak'!Y141^2</f>
        <v>0.30141446424168061</v>
      </c>
    </row>
    <row r="143" spans="1:25" x14ac:dyDescent="0.25">
      <c r="A143" s="49">
        <v>42502</v>
      </c>
      <c r="B143" s="21">
        <f>'Hourly Loads p.u of Peak'!B142^2</f>
        <v>0.24205901008227135</v>
      </c>
      <c r="C143" s="21">
        <f>'Hourly Loads p.u of Peak'!C142^2</f>
        <v>0.20680040131122507</v>
      </c>
      <c r="D143" s="21">
        <f>'Hourly Loads p.u of Peak'!D142^2</f>
        <v>0.18625845562598248</v>
      </c>
      <c r="E143" s="21">
        <f>'Hourly Loads p.u of Peak'!E142^2</f>
        <v>0.175896943035526</v>
      </c>
      <c r="F143" s="21">
        <f>'Hourly Loads p.u of Peak'!F142^2</f>
        <v>0.17501759160028676</v>
      </c>
      <c r="G143" s="21">
        <f>'Hourly Loads p.u of Peak'!G142^2</f>
        <v>0.19324471657839626</v>
      </c>
      <c r="H143" s="21">
        <f>'Hourly Loads p.u of Peak'!H142^2</f>
        <v>0.23557539809790634</v>
      </c>
      <c r="I143" s="21">
        <f>'Hourly Loads p.u of Peak'!I142^2</f>
        <v>0.26238193278406313</v>
      </c>
      <c r="J143" s="21">
        <f>'Hourly Loads p.u of Peak'!J142^2</f>
        <v>0.30192179885322129</v>
      </c>
      <c r="K143" s="21">
        <f>'Hourly Loads p.u of Peak'!K142^2</f>
        <v>0.36280721785779063</v>
      </c>
      <c r="L143" s="21">
        <f>'Hourly Loads p.u of Peak'!L142^2</f>
        <v>0.4293361630334343</v>
      </c>
      <c r="M143" s="21">
        <f>'Hourly Loads p.u of Peak'!M142^2</f>
        <v>0.48623804643756779</v>
      </c>
      <c r="N143" s="21">
        <f>'Hourly Loads p.u of Peak'!N142^2</f>
        <v>0.53513103512997684</v>
      </c>
      <c r="O143" s="21">
        <f>'Hourly Loads p.u of Peak'!O142^2</f>
        <v>0.5748487123791417</v>
      </c>
      <c r="P143" s="21">
        <f>'Hourly Loads p.u of Peak'!P142^2</f>
        <v>0.60463910291842859</v>
      </c>
      <c r="Q143" s="21">
        <f>'Hourly Loads p.u of Peak'!Q142^2</f>
        <v>0.63117289719130543</v>
      </c>
      <c r="R143" s="21">
        <f>'Hourly Loads p.u of Peak'!R142^2</f>
        <v>0.64115229009017305</v>
      </c>
      <c r="S143" s="21">
        <f>'Hourly Loads p.u of Peak'!S142^2</f>
        <v>0.63284182715176607</v>
      </c>
      <c r="T143" s="21">
        <f>'Hourly Loads p.u of Peak'!T142^2</f>
        <v>0.60522690790397993</v>
      </c>
      <c r="U143" s="21">
        <f>'Hourly Loads p.u of Peak'!U142^2</f>
        <v>0.56464403134371177</v>
      </c>
      <c r="V143" s="21">
        <f>'Hourly Loads p.u of Peak'!V142^2</f>
        <v>0.55359316152367088</v>
      </c>
      <c r="W143" s="21">
        <f>'Hourly Loads p.u of Peak'!W142^2</f>
        <v>0.49234679989119556</v>
      </c>
      <c r="X143" s="21">
        <f>'Hourly Loads p.u of Peak'!X142^2</f>
        <v>0.40852135177287707</v>
      </c>
      <c r="Y143" s="21">
        <f>'Hourly Loads p.u of Peak'!Y142^2</f>
        <v>0.33130334319942162</v>
      </c>
    </row>
    <row r="144" spans="1:25" x14ac:dyDescent="0.25">
      <c r="A144" s="49">
        <v>42503</v>
      </c>
      <c r="B144" s="21">
        <f>'Hourly Loads p.u of Peak'!B143^2</f>
        <v>0.26996327045995305</v>
      </c>
      <c r="C144" s="21">
        <f>'Hourly Loads p.u of Peak'!C143^2</f>
        <v>0.23398855680367786</v>
      </c>
      <c r="D144" s="21">
        <f>'Hourly Loads p.u of Peak'!D143^2</f>
        <v>0.21002052782874095</v>
      </c>
      <c r="E144" s="21">
        <f>'Hourly Loads p.u of Peak'!E143^2</f>
        <v>0.19594883175853725</v>
      </c>
      <c r="F144" s="21">
        <f>'Hourly Loads p.u of Peak'!F143^2</f>
        <v>0.19294951751271311</v>
      </c>
      <c r="G144" s="21">
        <f>'Hourly Loads p.u of Peak'!G143^2</f>
        <v>0.21106085174322128</v>
      </c>
      <c r="H144" s="21">
        <f>'Hourly Loads p.u of Peak'!H143^2</f>
        <v>0.25427301950394082</v>
      </c>
      <c r="I144" s="21">
        <f>'Hourly Loads p.u of Peak'!I143^2</f>
        <v>0.28071404755504309</v>
      </c>
      <c r="J144" s="21">
        <f>'Hourly Loads p.u of Peak'!J143^2</f>
        <v>0.31947246886838215</v>
      </c>
      <c r="K144" s="21">
        <f>'Hourly Loads p.u of Peak'!K143^2</f>
        <v>0.38098512595077927</v>
      </c>
      <c r="L144" s="21">
        <f>'Hourly Loads p.u of Peak'!L143^2</f>
        <v>0.44320182476625508</v>
      </c>
      <c r="M144" s="21">
        <f>'Hourly Loads p.u of Peak'!M143^2</f>
        <v>0.49311307536099203</v>
      </c>
      <c r="N144" s="21">
        <f>'Hourly Loads p.u of Peak'!N143^2</f>
        <v>0.54048862422592758</v>
      </c>
      <c r="O144" s="21">
        <f>'Hourly Loads p.u of Peak'!O143^2</f>
        <v>0.57281317576799851</v>
      </c>
      <c r="P144" s="21">
        <f>'Hourly Loads p.u of Peak'!P143^2</f>
        <v>0.59721829172185392</v>
      </c>
      <c r="Q144" s="21">
        <f>'Hourly Loads p.u of Peak'!Q143^2</f>
        <v>0.617834779331497</v>
      </c>
      <c r="R144" s="21">
        <f>'Hourly Loads p.u of Peak'!R143^2</f>
        <v>0.6285737665154979</v>
      </c>
      <c r="S144" s="21">
        <f>'Hourly Loads p.u of Peak'!S143^2</f>
        <v>0.61664727015288112</v>
      </c>
      <c r="T144" s="21">
        <f>'Hourly Loads p.u of Peak'!T143^2</f>
        <v>0.58232187480023889</v>
      </c>
      <c r="U144" s="21">
        <f>'Hourly Loads p.u of Peak'!U143^2</f>
        <v>0.53709854000536372</v>
      </c>
      <c r="V144" s="21">
        <f>'Hourly Loads p.u of Peak'!V143^2</f>
        <v>0.5302280680377055</v>
      </c>
      <c r="W144" s="21">
        <f>'Hourly Loads p.u of Peak'!W143^2</f>
        <v>0.48319796991391667</v>
      </c>
      <c r="X144" s="21">
        <f>'Hourly Loads p.u of Peak'!X143^2</f>
        <v>0.4045593070226331</v>
      </c>
      <c r="Y144" s="21">
        <f>'Hourly Loads p.u of Peak'!Y143^2</f>
        <v>0.32490614414144159</v>
      </c>
    </row>
    <row r="145" spans="1:25" x14ac:dyDescent="0.25">
      <c r="A145" s="49">
        <v>42504</v>
      </c>
      <c r="B145" s="21">
        <f>'Hourly Loads p.u of Peak'!B144^2</f>
        <v>0.26943995917912444</v>
      </c>
      <c r="C145" s="21">
        <f>'Hourly Loads p.u of Peak'!C144^2</f>
        <v>0.23370430677175252</v>
      </c>
      <c r="D145" s="21">
        <f>'Hourly Loads p.u of Peak'!D144^2</f>
        <v>0.20856072247392535</v>
      </c>
      <c r="E145" s="21">
        <f>'Hourly Loads p.u of Peak'!E144^2</f>
        <v>0.19457590472133385</v>
      </c>
      <c r="F145" s="21">
        <f>'Hourly Loads p.u of Peak'!F144^2</f>
        <v>0.19195488655508422</v>
      </c>
      <c r="G145" s="21">
        <f>'Hourly Loads p.u of Peak'!G144^2</f>
        <v>0.19923356304004586</v>
      </c>
      <c r="H145" s="21">
        <f>'Hourly Loads p.u of Peak'!H144^2</f>
        <v>0.25797025135737672</v>
      </c>
      <c r="I145" s="21">
        <f>'Hourly Loads p.u of Peak'!I144^2</f>
        <v>0.27929215043109673</v>
      </c>
      <c r="J145" s="21">
        <f>'Hourly Loads p.u of Peak'!J144^2</f>
        <v>0.32223124460072572</v>
      </c>
      <c r="K145" s="21">
        <f>'Hourly Loads p.u of Peak'!K144^2</f>
        <v>0.39026693089415448</v>
      </c>
      <c r="L145" s="21">
        <f>'Hourly Loads p.u of Peak'!L144^2</f>
        <v>0.45320847654597901</v>
      </c>
      <c r="M145" s="21">
        <f>'Hourly Loads p.u of Peak'!M144^2</f>
        <v>0.51541338192467512</v>
      </c>
      <c r="N145" s="21">
        <f>'Hourly Loads p.u of Peak'!N144^2</f>
        <v>0.56187107528170344</v>
      </c>
      <c r="O145" s="21">
        <f>'Hourly Loads p.u of Peak'!O144^2</f>
        <v>0.59216729496242493</v>
      </c>
      <c r="P145" s="21">
        <f>'Hourly Loads p.u of Peak'!P144^2</f>
        <v>0.61394665245832614</v>
      </c>
      <c r="Q145" s="21">
        <f>'Hourly Loads p.u of Peak'!Q144^2</f>
        <v>0.61328886426698614</v>
      </c>
      <c r="R145" s="21">
        <f>'Hourly Loads p.u of Peak'!R144^2</f>
        <v>0.6069266153850299</v>
      </c>
      <c r="S145" s="21">
        <f>'Hourly Loads p.u of Peak'!S144^2</f>
        <v>0.59326632515966227</v>
      </c>
      <c r="T145" s="21">
        <f>'Hourly Loads p.u of Peak'!T144^2</f>
        <v>0.55690948828610709</v>
      </c>
      <c r="U145" s="21">
        <f>'Hourly Loads p.u of Peak'!U144^2</f>
        <v>0.51523254041315492</v>
      </c>
      <c r="V145" s="21">
        <f>'Hourly Loads p.u of Peak'!V144^2</f>
        <v>0.5181902585552034</v>
      </c>
      <c r="W145" s="21">
        <f>'Hourly Loads p.u of Peak'!W144^2</f>
        <v>0.46980825709033025</v>
      </c>
      <c r="X145" s="21">
        <f>'Hourly Loads p.u of Peak'!X144^2</f>
        <v>0.39727512869668635</v>
      </c>
      <c r="Y145" s="21">
        <f>'Hourly Loads p.u of Peak'!Y144^2</f>
        <v>0.31975730945356928</v>
      </c>
    </row>
    <row r="146" spans="1:25" x14ac:dyDescent="0.25">
      <c r="A146" s="49">
        <v>42505</v>
      </c>
      <c r="B146" s="21">
        <f>'Hourly Loads p.u of Peak'!B145^2</f>
        <v>0.25937963051501894</v>
      </c>
      <c r="C146" s="21">
        <f>'Hourly Loads p.u of Peak'!C145^2</f>
        <v>0.22303081987728732</v>
      </c>
      <c r="D146" s="21">
        <f>'Hourly Loads p.u of Peak'!D145^2</f>
        <v>0.20005901194667225</v>
      </c>
      <c r="E146" s="21">
        <f>'Hourly Loads p.u of Peak'!E145^2</f>
        <v>0.18796565696349748</v>
      </c>
      <c r="F146" s="21">
        <f>'Hourly Loads p.u of Peak'!F145^2</f>
        <v>0.18752903537580631</v>
      </c>
      <c r="G146" s="21">
        <f>'Hourly Loads p.u of Peak'!G145^2</f>
        <v>0.20516163011256264</v>
      </c>
      <c r="H146" s="21">
        <f>'Hourly Loads p.u of Peak'!H145^2</f>
        <v>0.24850503996219528</v>
      </c>
      <c r="I146" s="21">
        <f>'Hourly Loads p.u of Peak'!I145^2</f>
        <v>0.27416803788932342</v>
      </c>
      <c r="J146" s="21">
        <f>'Hourly Loads p.u of Peak'!J145^2</f>
        <v>0.30976992910148038</v>
      </c>
      <c r="K146" s="21">
        <f>'Hourly Loads p.u of Peak'!K145^2</f>
        <v>0.37304493109327774</v>
      </c>
      <c r="L146" s="21">
        <f>'Hourly Loads p.u of Peak'!L145^2</f>
        <v>0.43314106949352471</v>
      </c>
      <c r="M146" s="21">
        <f>'Hourly Loads p.u of Peak'!M145^2</f>
        <v>0.46613183562870097</v>
      </c>
      <c r="N146" s="21">
        <f>'Hourly Loads p.u of Peak'!N145^2</f>
        <v>0.47865573038239334</v>
      </c>
      <c r="O146" s="21">
        <f>'Hourly Loads p.u of Peak'!O145^2</f>
        <v>0.47616084734147662</v>
      </c>
      <c r="P146" s="21">
        <f>'Hourly Loads p.u of Peak'!P145^2</f>
        <v>0.45620956774012528</v>
      </c>
      <c r="Q146" s="21">
        <f>'Hourly Loads p.u of Peak'!Q145^2</f>
        <v>0.43347272420533783</v>
      </c>
      <c r="R146" s="21">
        <f>'Hourly Loads p.u of Peak'!R145^2</f>
        <v>0.42735765800176861</v>
      </c>
      <c r="S146" s="21">
        <f>'Hourly Loads p.u of Peak'!S145^2</f>
        <v>0.42647978911964318</v>
      </c>
      <c r="T146" s="21">
        <f>'Hourly Loads p.u of Peak'!T145^2</f>
        <v>0.41487914594410946</v>
      </c>
      <c r="U146" s="21">
        <f>'Hourly Loads p.u of Peak'!U145^2</f>
        <v>0.39616442493616671</v>
      </c>
      <c r="V146" s="21">
        <f>'Hourly Loads p.u of Peak'!V145^2</f>
        <v>0.39616442493616671</v>
      </c>
      <c r="W146" s="21">
        <f>'Hourly Loads p.u of Peak'!W145^2</f>
        <v>0.36717009843090764</v>
      </c>
      <c r="X146" s="21">
        <f>'Hourly Loads p.u of Peak'!X145^2</f>
        <v>0.31023747100025079</v>
      </c>
      <c r="Y146" s="21">
        <f>'Hourly Loads p.u of Peak'!Y145^2</f>
        <v>0.25245550634281727</v>
      </c>
    </row>
    <row r="147" spans="1:25" x14ac:dyDescent="0.25">
      <c r="A147" s="49">
        <v>42506</v>
      </c>
      <c r="B147" s="21">
        <f>'Hourly Loads p.u of Peak'!B146^2</f>
        <v>0.20474345670363106</v>
      </c>
      <c r="C147" s="21">
        <f>'Hourly Loads p.u of Peak'!C146^2</f>
        <v>0.17695507345298306</v>
      </c>
      <c r="D147" s="21">
        <f>'Hourly Loads p.u of Peak'!D146^2</f>
        <v>0.16010322009666836</v>
      </c>
      <c r="E147" s="21">
        <f>'Hourly Loads p.u of Peak'!E146^2</f>
        <v>0.14985668029347454</v>
      </c>
      <c r="F147" s="21">
        <f>'Hourly Loads p.u of Peak'!F146^2</f>
        <v>0.14833275143150354</v>
      </c>
      <c r="G147" s="21">
        <f>'Hourly Loads p.u of Peak'!G146^2</f>
        <v>0.16641377705834093</v>
      </c>
      <c r="H147" s="21">
        <f>'Hourly Loads p.u of Peak'!H146^2</f>
        <v>0.20702958533646959</v>
      </c>
      <c r="I147" s="21">
        <f>'Hourly Loads p.u of Peak'!I146^2</f>
        <v>0.22621465998184678</v>
      </c>
      <c r="J147" s="21">
        <f>'Hourly Loads p.u of Peak'!J146^2</f>
        <v>0.2410272606485829</v>
      </c>
      <c r="K147" s="21">
        <f>'Hourly Loads p.u of Peak'!K146^2</f>
        <v>0.26891715559781626</v>
      </c>
      <c r="L147" s="21">
        <f>'Hourly Loads p.u of Peak'!L146^2</f>
        <v>0.29385563810356036</v>
      </c>
      <c r="M147" s="21">
        <f>'Hourly Loads p.u of Peak'!M146^2</f>
        <v>0.31211116428644753</v>
      </c>
      <c r="N147" s="21">
        <f>'Hourly Loads p.u of Peak'!N146^2</f>
        <v>0.32042243108242868</v>
      </c>
      <c r="O147" s="21">
        <f>'Hourly Loads p.u of Peak'!O146^2</f>
        <v>0.32615182017207411</v>
      </c>
      <c r="P147" s="21">
        <f>'Hourly Loads p.u of Peak'!P146^2</f>
        <v>0.33815344196097119</v>
      </c>
      <c r="Q147" s="21">
        <f>'Hourly Loads p.u of Peak'!Q146^2</f>
        <v>0.34512296469481618</v>
      </c>
      <c r="R147" s="21">
        <f>'Hourly Loads p.u of Peak'!R146^2</f>
        <v>0.35301123493642034</v>
      </c>
      <c r="S147" s="21">
        <f>'Hourly Loads p.u of Peak'!S146^2</f>
        <v>0.34477773078367341</v>
      </c>
      <c r="T147" s="21">
        <f>'Hourly Loads p.u of Peak'!T146^2</f>
        <v>0.32366285147800283</v>
      </c>
      <c r="U147" s="21">
        <f>'Hourly Loads p.u of Peak'!U146^2</f>
        <v>0.29718800676057028</v>
      </c>
      <c r="V147" s="21">
        <f>'Hourly Loads p.u of Peak'!V146^2</f>
        <v>0.28648268287533601</v>
      </c>
      <c r="W147" s="21">
        <f>'Hourly Loads p.u of Peak'!W146^2</f>
        <v>0.26393270096964772</v>
      </c>
      <c r="X147" s="21">
        <f>'Hourly Loads p.u of Peak'!X146^2</f>
        <v>0.22773488863099259</v>
      </c>
      <c r="Y147" s="21">
        <f>'Hourly Loads p.u of Peak'!Y146^2</f>
        <v>0.1853535429301589</v>
      </c>
    </row>
    <row r="148" spans="1:25" x14ac:dyDescent="0.25">
      <c r="A148" s="49">
        <v>42507</v>
      </c>
      <c r="B148" s="21">
        <f>'Hourly Loads p.u of Peak'!B147^2</f>
        <v>0.14881826554073305</v>
      </c>
      <c r="C148" s="21">
        <f>'Hourly Loads p.u of Peak'!C147^2</f>
        <v>0.12685663862840998</v>
      </c>
      <c r="D148" s="21">
        <f>'Hourly Loads p.u of Peak'!D147^2</f>
        <v>0.11270932177232455</v>
      </c>
      <c r="E148" s="21">
        <f>'Hourly Loads p.u of Peak'!E147^2</f>
        <v>0.10508999477466963</v>
      </c>
      <c r="F148" s="21">
        <f>'Hourly Loads p.u of Peak'!F147^2</f>
        <v>0.10284272454645595</v>
      </c>
      <c r="G148" s="21">
        <f>'Hourly Loads p.u of Peak'!G147^2</f>
        <v>0.10538964855107671</v>
      </c>
      <c r="H148" s="21">
        <f>'Hourly Loads p.u of Peak'!H147^2</f>
        <v>0.11364155857428994</v>
      </c>
      <c r="I148" s="21">
        <f>'Hourly Loads p.u of Peak'!I147^2</f>
        <v>0.1301376027089621</v>
      </c>
      <c r="J148" s="21">
        <f>'Hourly Loads p.u of Peak'!J147^2</f>
        <v>0.16857887752942663</v>
      </c>
      <c r="K148" s="21">
        <f>'Hourly Loads p.u of Peak'!K147^2</f>
        <v>0.21365349867306799</v>
      </c>
      <c r="L148" s="21">
        <f>'Hourly Loads p.u of Peak'!L147^2</f>
        <v>0.25406134582361933</v>
      </c>
      <c r="M148" s="21">
        <f>'Hourly Loads p.u of Peak'!M147^2</f>
        <v>0.28715726217061149</v>
      </c>
      <c r="N148" s="21">
        <f>'Hourly Loads p.u of Peak'!N147^2</f>
        <v>0.31248657987638084</v>
      </c>
      <c r="O148" s="21">
        <f>'Hourly Loads p.u of Peak'!O147^2</f>
        <v>0.33654394457563719</v>
      </c>
      <c r="P148" s="21">
        <f>'Hourly Loads p.u of Peak'!P147^2</f>
        <v>0.36043387244099284</v>
      </c>
      <c r="Q148" s="21">
        <f>'Hourly Loads p.u of Peak'!Q147^2</f>
        <v>0.37979394123917593</v>
      </c>
      <c r="R148" s="21">
        <f>'Hourly Loads p.u of Peak'!R147^2</f>
        <v>0.39221031827946856</v>
      </c>
      <c r="S148" s="21">
        <f>'Hourly Loads p.u of Peak'!S147^2</f>
        <v>0.38984737365146027</v>
      </c>
      <c r="T148" s="21">
        <f>'Hourly Loads p.u of Peak'!T147^2</f>
        <v>0.36711921741958042</v>
      </c>
      <c r="U148" s="21">
        <f>'Hourly Loads p.u of Peak'!U147^2</f>
        <v>0.32966203526600191</v>
      </c>
      <c r="V148" s="21">
        <f>'Hourly Loads p.u of Peak'!V147^2</f>
        <v>0.31880833443303497</v>
      </c>
      <c r="W148" s="21">
        <f>'Hourly Loads p.u of Peak'!W147^2</f>
        <v>0.29819596659345982</v>
      </c>
      <c r="X148" s="21">
        <f>'Hourly Loads p.u of Peak'!X147^2</f>
        <v>0.25652217950259215</v>
      </c>
      <c r="Y148" s="21">
        <f>'Hourly Loads p.u of Peak'!Y147^2</f>
        <v>0.21365349867306799</v>
      </c>
    </row>
    <row r="149" spans="1:25" x14ac:dyDescent="0.25">
      <c r="A149" s="49">
        <v>42508</v>
      </c>
      <c r="B149" s="21">
        <f>'Hourly Loads p.u of Peak'!B148^2</f>
        <v>0.17561531082925361</v>
      </c>
      <c r="C149" s="21">
        <f>'Hourly Loads p.u of Peak'!C148^2</f>
        <v>0.14930457293046348</v>
      </c>
      <c r="D149" s="21">
        <f>'Hourly Loads p.u of Peak'!D148^2</f>
        <v>0.13226673231644623</v>
      </c>
      <c r="E149" s="21">
        <f>'Hourly Loads p.u of Peak'!E148^2</f>
        <v>0.12126691450375165</v>
      </c>
      <c r="F149" s="21">
        <f>'Hourly Loads p.u of Peak'!F148^2</f>
        <v>0.11646130584593212</v>
      </c>
      <c r="G149" s="21">
        <f>'Hourly Loads p.u of Peak'!G148^2</f>
        <v>0.11743767548643051</v>
      </c>
      <c r="H149" s="21">
        <f>'Hourly Loads p.u of Peak'!H148^2</f>
        <v>0.12036210405297043</v>
      </c>
      <c r="I149" s="21">
        <f>'Hourly Loads p.u of Peak'!I148^2</f>
        <v>0.13401321337867433</v>
      </c>
      <c r="J149" s="21">
        <f>'Hourly Loads p.u of Peak'!J148^2</f>
        <v>0.17579130451549049</v>
      </c>
      <c r="K149" s="21">
        <f>'Hourly Loads p.u of Peak'!K148^2</f>
        <v>0.23054863693920247</v>
      </c>
      <c r="L149" s="21">
        <f>'Hourly Loads p.u of Peak'!L148^2</f>
        <v>0.27929215043109673</v>
      </c>
      <c r="M149" s="21">
        <f>'Hourly Loads p.u of Peak'!M148^2</f>
        <v>0.31904544597475182</v>
      </c>
      <c r="N149" s="21">
        <f>'Hourly Loads p.u of Peak'!N148^2</f>
        <v>0.35385990933326728</v>
      </c>
      <c r="O149" s="21">
        <f>'Hourly Loads p.u of Peak'!O148^2</f>
        <v>0.38326911096341981</v>
      </c>
      <c r="P149" s="21">
        <f>'Hourly Loads p.u of Peak'!P148^2</f>
        <v>0.4107786684579231</v>
      </c>
      <c r="Q149" s="21">
        <f>'Hourly Loads p.u of Peak'!Q148^2</f>
        <v>0.43126409026320878</v>
      </c>
      <c r="R149" s="21">
        <f>'Hourly Loads p.u of Peak'!R148^2</f>
        <v>0.44628184208170341</v>
      </c>
      <c r="S149" s="21">
        <f>'Hourly Loads p.u of Peak'!S148^2</f>
        <v>0.44286646807877111</v>
      </c>
      <c r="T149" s="21">
        <f>'Hourly Loads p.u of Peak'!T148^2</f>
        <v>0.41493323533435134</v>
      </c>
      <c r="U149" s="21">
        <f>'Hourly Loads p.u of Peak'!U148^2</f>
        <v>0.37674682214752231</v>
      </c>
      <c r="V149" s="21">
        <f>'Hourly Loads p.u of Peak'!V148^2</f>
        <v>0.37248097388242901</v>
      </c>
      <c r="W149" s="21">
        <f>'Hourly Loads p.u of Peak'!W148^2</f>
        <v>0.34541901697774924</v>
      </c>
      <c r="X149" s="21">
        <f>'Hourly Loads p.u of Peak'!X148^2</f>
        <v>0.29058732243988367</v>
      </c>
      <c r="Y149" s="21">
        <f>'Hourly Loads p.u of Peak'!Y148^2</f>
        <v>0.231234583062633</v>
      </c>
    </row>
    <row r="150" spans="1:25" x14ac:dyDescent="0.25">
      <c r="A150" s="49">
        <v>42509</v>
      </c>
      <c r="B150" s="21">
        <f>'Hourly Loads p.u of Peak'!B149^2</f>
        <v>0.18459511917447566</v>
      </c>
      <c r="C150" s="21">
        <f>'Hourly Loads p.u of Peak'!C149^2</f>
        <v>0.1554337947838598</v>
      </c>
      <c r="D150" s="21">
        <f>'Hourly Loads p.u of Peak'!D149^2</f>
        <v>0.13841391051469165</v>
      </c>
      <c r="E150" s="21">
        <f>'Hourly Loads p.u of Peak'!E149^2</f>
        <v>0.13038005743556377</v>
      </c>
      <c r="F150" s="21">
        <f>'Hourly Loads p.u of Peak'!F149^2</f>
        <v>0.13074416260840005</v>
      </c>
      <c r="G150" s="21">
        <f>'Hourly Loads p.u of Peak'!G149^2</f>
        <v>0.14668793719826978</v>
      </c>
      <c r="H150" s="21">
        <f>'Hourly Loads p.u of Peak'!H149^2</f>
        <v>0.18365827253137729</v>
      </c>
      <c r="I150" s="21">
        <f>'Hourly Loads p.u of Peak'!I149^2</f>
        <v>0.2071824452004549</v>
      </c>
      <c r="J150" s="21">
        <f>'Hourly Loads p.u of Peak'!J149^2</f>
        <v>0.24462725746675615</v>
      </c>
      <c r="K150" s="21">
        <f>'Hourly Loads p.u of Peak'!K149^2</f>
        <v>0.29271873493236483</v>
      </c>
      <c r="L150" s="21">
        <f>'Hourly Loads p.u of Peak'!L149^2</f>
        <v>0.34099155984616847</v>
      </c>
      <c r="M150" s="21">
        <f>'Hourly Loads p.u of Peak'!M149^2</f>
        <v>0.384621946849804</v>
      </c>
      <c r="N150" s="21">
        <f>'Hourly Loads p.u of Peak'!N149^2</f>
        <v>0.4235782951738068</v>
      </c>
      <c r="O150" s="21">
        <f>'Hourly Loads p.u of Peak'!O149^2</f>
        <v>0.46389859765112512</v>
      </c>
      <c r="P150" s="21">
        <f>'Hourly Loads p.u of Peak'!P149^2</f>
        <v>0.49181665053244905</v>
      </c>
      <c r="Q150" s="21">
        <f>'Hourly Loads p.u of Peak'!Q149^2</f>
        <v>0.51946044342762221</v>
      </c>
      <c r="R150" s="21">
        <f>'Hourly Loads p.u of Peak'!R149^2</f>
        <v>0.53470112469532327</v>
      </c>
      <c r="S150" s="21">
        <f>'Hourly Loads p.u of Peak'!S149^2</f>
        <v>0.53224780778980785</v>
      </c>
      <c r="T150" s="21">
        <f>'Hourly Loads p.u of Peak'!T149^2</f>
        <v>0.50712751420748692</v>
      </c>
      <c r="U150" s="21">
        <f>'Hourly Loads p.u of Peak'!U149^2</f>
        <v>0.45996062103127849</v>
      </c>
      <c r="V150" s="21">
        <f>'Hourly Loads p.u of Peak'!V149^2</f>
        <v>0.44387291891586339</v>
      </c>
      <c r="W150" s="21">
        <f>'Hourly Loads p.u of Peak'!W149^2</f>
        <v>0.40306518964188554</v>
      </c>
      <c r="X150" s="21">
        <f>'Hourly Loads p.u of Peak'!X149^2</f>
        <v>0.33498688655710324</v>
      </c>
      <c r="Y150" s="21">
        <f>'Hourly Loads p.u of Peak'!Y149^2</f>
        <v>0.26195197475257942</v>
      </c>
    </row>
    <row r="151" spans="1:25" x14ac:dyDescent="0.25">
      <c r="A151" s="49">
        <v>42510</v>
      </c>
      <c r="B151" s="21">
        <f>'Hourly Loads p.u of Peak'!B150^2</f>
        <v>0.20760310069593146</v>
      </c>
      <c r="C151" s="21">
        <f>'Hourly Loads p.u of Peak'!C150^2</f>
        <v>0.1739652785731696</v>
      </c>
      <c r="D151" s="21">
        <f>'Hourly Loads p.u of Peak'!D150^2</f>
        <v>0.15586447381917654</v>
      </c>
      <c r="E151" s="21">
        <f>'Hourly Loads p.u of Peak'!E150^2</f>
        <v>0.14530825846258102</v>
      </c>
      <c r="F151" s="21">
        <f>'Hourly Loads p.u of Peak'!F150^2</f>
        <v>0.14234659859786589</v>
      </c>
      <c r="G151" s="21">
        <f>'Hourly Loads p.u of Peak'!G150^2</f>
        <v>0.15632894836667682</v>
      </c>
      <c r="H151" s="21">
        <f>'Hourly Loads p.u of Peak'!H150^2</f>
        <v>0.19191809773114393</v>
      </c>
      <c r="I151" s="21">
        <f>'Hourly Loads p.u of Peak'!I150^2</f>
        <v>0.22046056461171248</v>
      </c>
      <c r="J151" s="21">
        <f>'Hourly Loads p.u of Peak'!J150^2</f>
        <v>0.25852500298872411</v>
      </c>
      <c r="K151" s="21">
        <f>'Hourly Loads p.u of Peak'!K150^2</f>
        <v>0.30892924215785456</v>
      </c>
      <c r="L151" s="21">
        <f>'Hourly Loads p.u of Peak'!L150^2</f>
        <v>0.3624026941620111</v>
      </c>
      <c r="M151" s="21">
        <f>'Hourly Loads p.u of Peak'!M150^2</f>
        <v>0.40905824401588092</v>
      </c>
      <c r="N151" s="21">
        <f>'Hourly Loads p.u of Peak'!N150^2</f>
        <v>0.44807875991817819</v>
      </c>
      <c r="O151" s="21">
        <f>'Hourly Loads p.u of Peak'!O150^2</f>
        <v>0.4817397881398594</v>
      </c>
      <c r="P151" s="21">
        <f>'Hourly Loads p.u of Peak'!P150^2</f>
        <v>0.50629067026717656</v>
      </c>
      <c r="Q151" s="21">
        <f>'Hourly Loads p.u of Peak'!Q150^2</f>
        <v>0.52638286292816994</v>
      </c>
      <c r="R151" s="21">
        <f>'Hourly Loads p.u of Peak'!R150^2</f>
        <v>0.53826845422246983</v>
      </c>
      <c r="S151" s="21">
        <f>'Hourly Loads p.u of Peak'!S150^2</f>
        <v>0.53298321054535513</v>
      </c>
      <c r="T151" s="21">
        <f>'Hourly Loads p.u of Peak'!T150^2</f>
        <v>0.5115623118279693</v>
      </c>
      <c r="U151" s="21">
        <f>'Hourly Loads p.u of Peak'!U150^2</f>
        <v>0.46292681317192208</v>
      </c>
      <c r="V151" s="21">
        <f>'Hourly Loads p.u of Peak'!V150^2</f>
        <v>0.44847231695174433</v>
      </c>
      <c r="W151" s="21">
        <f>'Hourly Loads p.u of Peak'!W150^2</f>
        <v>0.40317182064396995</v>
      </c>
      <c r="X151" s="21">
        <f>'Hourly Loads p.u of Peak'!X150^2</f>
        <v>0.33323951173217753</v>
      </c>
      <c r="Y151" s="21">
        <f>'Hourly Loads p.u of Peak'!Y150^2</f>
        <v>0.26298446634424766</v>
      </c>
    </row>
    <row r="152" spans="1:25" x14ac:dyDescent="0.25">
      <c r="A152" s="49">
        <v>42511</v>
      </c>
      <c r="B152" s="21">
        <f>'Hourly Loads p.u of Peak'!B151^2</f>
        <v>0.20848403164079016</v>
      </c>
      <c r="C152" s="21">
        <f>'Hourly Loads p.u of Peak'!C151^2</f>
        <v>0.174350758248391</v>
      </c>
      <c r="D152" s="21">
        <f>'Hourly Loads p.u of Peak'!D151^2</f>
        <v>0.15421127725531669</v>
      </c>
      <c r="E152" s="21">
        <f>'Hourly Loads p.u of Peak'!E151^2</f>
        <v>0.14193503233408397</v>
      </c>
      <c r="F152" s="21">
        <f>'Hourly Loads p.u of Peak'!F151^2</f>
        <v>0.13866395252857297</v>
      </c>
      <c r="G152" s="21">
        <f>'Hourly Loads p.u of Peak'!G151^2</f>
        <v>0.15250130296173969</v>
      </c>
      <c r="H152" s="21">
        <f>'Hourly Loads p.u of Peak'!H151^2</f>
        <v>0.18887691590332822</v>
      </c>
      <c r="I152" s="21">
        <f>'Hourly Loads p.u of Peak'!I151^2</f>
        <v>0.2163400805912937</v>
      </c>
      <c r="J152" s="21">
        <f>'Hourly Loads p.u of Peak'!J151^2</f>
        <v>0.24951070809585996</v>
      </c>
      <c r="K152" s="21">
        <f>'Hourly Loads p.u of Peak'!K151^2</f>
        <v>0.29458441255981133</v>
      </c>
      <c r="L152" s="21">
        <f>'Hourly Loads p.u of Peak'!L151^2</f>
        <v>0.34236593065388343</v>
      </c>
      <c r="M152" s="21">
        <f>'Hourly Loads p.u of Peak'!M151^2</f>
        <v>0.38696902586779436</v>
      </c>
      <c r="N152" s="21">
        <f>'Hourly Loads p.u of Peak'!N151^2</f>
        <v>0.42604119314492755</v>
      </c>
      <c r="O152" s="21">
        <f>'Hourly Loads p.u of Peak'!O151^2</f>
        <v>0.4696931503268052</v>
      </c>
      <c r="P152" s="21">
        <f>'Hourly Loads p.u of Peak'!P151^2</f>
        <v>0.51282435235391222</v>
      </c>
      <c r="Q152" s="21">
        <f>'Hourly Loads p.u of Peak'!Q151^2</f>
        <v>0.54308459764534123</v>
      </c>
      <c r="R152" s="21">
        <f>'Hourly Loads p.u of Peak'!R151^2</f>
        <v>0.56174519400613065</v>
      </c>
      <c r="S152" s="21">
        <f>'Hourly Loads p.u of Peak'!S151^2</f>
        <v>0.55403059930885512</v>
      </c>
      <c r="T152" s="21">
        <f>'Hourly Loads p.u of Peak'!T151^2</f>
        <v>0.52230887219648559</v>
      </c>
      <c r="U152" s="21">
        <f>'Hourly Loads p.u of Peak'!U151^2</f>
        <v>0.4711906382682588</v>
      </c>
      <c r="V152" s="21">
        <f>'Hourly Loads p.u of Peak'!V151^2</f>
        <v>0.44841608394130433</v>
      </c>
      <c r="W152" s="21">
        <f>'Hourly Loads p.u of Peak'!W151^2</f>
        <v>0.40836035285095251</v>
      </c>
      <c r="X152" s="21">
        <f>'Hourly Loads p.u of Peak'!X151^2</f>
        <v>0.3389351864005351</v>
      </c>
      <c r="Y152" s="21">
        <f>'Hourly Loads p.u of Peak'!Y151^2</f>
        <v>0.26592088754911547</v>
      </c>
    </row>
    <row r="153" spans="1:25" x14ac:dyDescent="0.25">
      <c r="A153" s="49">
        <v>42512</v>
      </c>
      <c r="B153" s="21">
        <f>'Hourly Loads p.u of Peak'!B152^2</f>
        <v>0.20592303836577475</v>
      </c>
      <c r="C153" s="21">
        <f>'Hourly Loads p.u of Peak'!C152^2</f>
        <v>0.1708967990818954</v>
      </c>
      <c r="D153" s="21">
        <f>'Hourly Loads p.u of Peak'!D152^2</f>
        <v>0.14817108967964945</v>
      </c>
      <c r="E153" s="21">
        <f>'Hourly Loads p.u of Peak'!E152^2</f>
        <v>0.13707380061038738</v>
      </c>
      <c r="F153" s="21">
        <f>'Hourly Loads p.u of Peak'!F152^2</f>
        <v>0.13515302524503994</v>
      </c>
      <c r="G153" s="21">
        <f>'Hourly Loads p.u of Peak'!G152^2</f>
        <v>0.14982417518423907</v>
      </c>
      <c r="H153" s="21">
        <f>'Hourly Loads p.u of Peak'!H152^2</f>
        <v>0.1862946979677999</v>
      </c>
      <c r="I153" s="21">
        <f>'Hourly Loads p.u of Peak'!I152^2</f>
        <v>0.21179447226190995</v>
      </c>
      <c r="J153" s="21">
        <f>'Hourly Loads p.u of Peak'!J152^2</f>
        <v>0.25022428506055938</v>
      </c>
      <c r="K153" s="21">
        <f>'Hourly Loads p.u of Peak'!K152^2</f>
        <v>0.29975707915677613</v>
      </c>
      <c r="L153" s="21">
        <f>'Hourly Loads p.u of Peak'!L152^2</f>
        <v>0.35681321331003962</v>
      </c>
      <c r="M153" s="21">
        <f>'Hourly Loads p.u of Peak'!M152^2</f>
        <v>0.41514962815223033</v>
      </c>
      <c r="N153" s="21">
        <f>'Hourly Loads p.u of Peak'!N152^2</f>
        <v>0.4724018876879979</v>
      </c>
      <c r="O153" s="21">
        <f>'Hourly Loads p.u of Peak'!O152^2</f>
        <v>0.53065617684419941</v>
      </c>
      <c r="P153" s="21">
        <f>'Hourly Loads p.u of Peak'!P152^2</f>
        <v>0.57605902043935331</v>
      </c>
      <c r="Q153" s="21">
        <f>'Hourly Loads p.u of Peak'!Q152^2</f>
        <v>0.61559266542653912</v>
      </c>
      <c r="R153" s="21">
        <f>'Hourly Loads p.u of Peak'!R152^2</f>
        <v>0.64095059059001613</v>
      </c>
      <c r="S153" s="21">
        <f>'Hourly Loads p.u of Peak'!S152^2</f>
        <v>0.63310906043552451</v>
      </c>
      <c r="T153" s="21">
        <f>'Hourly Loads p.u of Peak'!T152^2</f>
        <v>0.59728318735536334</v>
      </c>
      <c r="U153" s="21">
        <f>'Hourly Loads p.u of Peak'!U152^2</f>
        <v>0.53636030259415979</v>
      </c>
      <c r="V153" s="21">
        <f>'Hourly Loads p.u of Peak'!V152^2</f>
        <v>0.50295020486052078</v>
      </c>
      <c r="W153" s="21">
        <f>'Hourly Loads p.u of Peak'!W152^2</f>
        <v>0.46081527500025643</v>
      </c>
      <c r="X153" s="21">
        <f>'Hourly Loads p.u of Peak'!X152^2</f>
        <v>0.37654068203940599</v>
      </c>
      <c r="Y153" s="21">
        <f>'Hourly Loads p.u of Peak'!Y152^2</f>
        <v>0.29504035493481318</v>
      </c>
    </row>
    <row r="154" spans="1:25" x14ac:dyDescent="0.25">
      <c r="A154" s="49">
        <v>42513</v>
      </c>
      <c r="B154" s="21">
        <f>'Hourly Loads p.u of Peak'!B153^2</f>
        <v>0.2299442365255725</v>
      </c>
      <c r="C154" s="21">
        <f>'Hourly Loads p.u of Peak'!C153^2</f>
        <v>0.19055938980620762</v>
      </c>
      <c r="D154" s="21">
        <f>'Hourly Loads p.u of Peak'!D153^2</f>
        <v>0.16559265770040388</v>
      </c>
      <c r="E154" s="21">
        <f>'Hourly Loads p.u of Peak'!E153^2</f>
        <v>0.15168259341367976</v>
      </c>
      <c r="F154" s="21">
        <f>'Hourly Loads p.u of Peak'!F153^2</f>
        <v>0.14623802375507478</v>
      </c>
      <c r="G154" s="21">
        <f>'Hourly Loads p.u of Peak'!G153^2</f>
        <v>0.15876204719649292</v>
      </c>
      <c r="H154" s="21">
        <f>'Hourly Loads p.u of Peak'!H153^2</f>
        <v>0.19151365336341447</v>
      </c>
      <c r="I154" s="21">
        <f>'Hourly Loads p.u of Peak'!I153^2</f>
        <v>0.22461991937667494</v>
      </c>
      <c r="J154" s="21">
        <f>'Hourly Loads p.u of Peak'!J153^2</f>
        <v>0.27188642214111225</v>
      </c>
      <c r="K154" s="21">
        <f>'Hourly Loads p.u of Peak'!K153^2</f>
        <v>0.33406409155594402</v>
      </c>
      <c r="L154" s="21">
        <f>'Hourly Loads p.u of Peak'!L153^2</f>
        <v>0.40429229762026042</v>
      </c>
      <c r="M154" s="21">
        <f>'Hourly Loads p.u of Peak'!M153^2</f>
        <v>0.47923687004889159</v>
      </c>
      <c r="N154" s="21">
        <f>'Hourly Loads p.u of Peak'!N153^2</f>
        <v>0.54711443614719135</v>
      </c>
      <c r="O154" s="21">
        <f>'Hourly Loads p.u of Peak'!O153^2</f>
        <v>0.61935381453420024</v>
      </c>
      <c r="P154" s="21">
        <f>'Hourly Loads p.u of Peak'!P153^2</f>
        <v>0.67431551011770652</v>
      </c>
      <c r="Q154" s="21">
        <f>'Hourly Loads p.u of Peak'!Q153^2</f>
        <v>0.71142791669998728</v>
      </c>
      <c r="R154" s="21">
        <f>'Hourly Loads p.u of Peak'!R153^2</f>
        <v>0.72351955643443455</v>
      </c>
      <c r="S154" s="21">
        <f>'Hourly Loads p.u of Peak'!S153^2</f>
        <v>0.70718460641534697</v>
      </c>
      <c r="T154" s="21">
        <f>'Hourly Loads p.u of Peak'!T153^2</f>
        <v>0.65766342594566329</v>
      </c>
      <c r="U154" s="21">
        <f>'Hourly Loads p.u of Peak'!U153^2</f>
        <v>0.57567668039206987</v>
      </c>
      <c r="V154" s="21">
        <f>'Hourly Loads p.u of Peak'!V153^2</f>
        <v>0.54265150351161062</v>
      </c>
      <c r="W154" s="21">
        <f>'Hourly Loads p.u of Peak'!W153^2</f>
        <v>0.49730863192232411</v>
      </c>
      <c r="X154" s="21">
        <f>'Hourly Loads p.u of Peak'!X153^2</f>
        <v>0.42215854167005856</v>
      </c>
      <c r="Y154" s="21">
        <f>'Hourly Loads p.u of Peak'!Y153^2</f>
        <v>0.34709904405099484</v>
      </c>
    </row>
    <row r="155" spans="1:25" x14ac:dyDescent="0.25">
      <c r="A155" s="49">
        <v>42514</v>
      </c>
      <c r="B155" s="21">
        <f>'Hourly Loads p.u of Peak'!B154^2</f>
        <v>0.2820057602974107</v>
      </c>
      <c r="C155" s="21">
        <f>'Hourly Loads p.u of Peak'!C154^2</f>
        <v>0.23729030130766227</v>
      </c>
      <c r="D155" s="21">
        <f>'Hourly Loads p.u of Peak'!D154^2</f>
        <v>0.20485746168868266</v>
      </c>
      <c r="E155" s="21">
        <f>'Hourly Loads p.u of Peak'!E154^2</f>
        <v>0.18391026601529079</v>
      </c>
      <c r="F155" s="21">
        <f>'Hourly Loads p.u of Peak'!F154^2</f>
        <v>0.17298598260904569</v>
      </c>
      <c r="G155" s="21">
        <f>'Hourly Loads p.u of Peak'!G154^2</f>
        <v>0.17006467956767923</v>
      </c>
      <c r="H155" s="21">
        <f>'Hourly Loads p.u of Peak'!H154^2</f>
        <v>0.17284630882983076</v>
      </c>
      <c r="I155" s="21">
        <f>'Hourly Loads p.u of Peak'!I154^2</f>
        <v>0.19498356804505138</v>
      </c>
      <c r="J155" s="21">
        <f>'Hourly Loads p.u of Peak'!J154^2</f>
        <v>0.25989308396348992</v>
      </c>
      <c r="K155" s="21">
        <f>'Hourly Loads p.u of Peak'!K154^2</f>
        <v>0.34143302044491508</v>
      </c>
      <c r="L155" s="21">
        <f>'Hourly Loads p.u of Peak'!L154^2</f>
        <v>0.42346899874923938</v>
      </c>
      <c r="M155" s="21">
        <f>'Hourly Loads p.u of Peak'!M154^2</f>
        <v>0.50593223440565327</v>
      </c>
      <c r="N155" s="21">
        <f>'Hourly Loads p.u of Peak'!N154^2</f>
        <v>0.58046505370887347</v>
      </c>
      <c r="O155" s="21">
        <f>'Hourly Loads p.u of Peak'!O154^2</f>
        <v>0.63457985184385479</v>
      </c>
      <c r="P155" s="21">
        <f>'Hourly Loads p.u of Peak'!P154^2</f>
        <v>0.66853568954235099</v>
      </c>
      <c r="Q155" s="21">
        <f>'Hourly Loads p.u of Peak'!Q154^2</f>
        <v>0.68692379757677513</v>
      </c>
      <c r="R155" s="21">
        <f>'Hourly Loads p.u of Peak'!R154^2</f>
        <v>0.68608888571519577</v>
      </c>
      <c r="S155" s="21">
        <f>'Hourly Loads p.u of Peak'!S154^2</f>
        <v>0.6704595322589687</v>
      </c>
      <c r="T155" s="21">
        <f>'Hourly Loads p.u of Peak'!T154^2</f>
        <v>0.61809882539048733</v>
      </c>
      <c r="U155" s="21">
        <f>'Hourly Loads p.u of Peak'!U154^2</f>
        <v>0.55303099536390832</v>
      </c>
      <c r="V155" s="21">
        <f>'Hourly Loads p.u of Peak'!V154^2</f>
        <v>0.52632194074854666</v>
      </c>
      <c r="W155" s="21">
        <f>'Hourly Loads p.u of Peak'!W154^2</f>
        <v>0.48034200674314037</v>
      </c>
      <c r="X155" s="21">
        <f>'Hourly Loads p.u of Peak'!X154^2</f>
        <v>0.41417630470885536</v>
      </c>
      <c r="Y155" s="21">
        <f>'Hourly Loads p.u of Peak'!Y154^2</f>
        <v>0.34695064242342449</v>
      </c>
    </row>
    <row r="156" spans="1:25" x14ac:dyDescent="0.25">
      <c r="A156" s="49">
        <v>42515</v>
      </c>
      <c r="B156" s="21">
        <f>'Hourly Loads p.u of Peak'!B155^2</f>
        <v>0.28914060445048728</v>
      </c>
      <c r="C156" s="21">
        <f>'Hourly Loads p.u of Peak'!C155^2</f>
        <v>0.24421210733795576</v>
      </c>
      <c r="D156" s="21">
        <f>'Hourly Loads p.u of Peak'!D155^2</f>
        <v>0.21264551768603179</v>
      </c>
      <c r="E156" s="21">
        <f>'Hourly Loads p.u of Peak'!E155^2</f>
        <v>0.19291263349511273</v>
      </c>
      <c r="F156" s="21">
        <f>'Hourly Loads p.u of Peak'!F155^2</f>
        <v>0.18132658315510417</v>
      </c>
      <c r="G156" s="21">
        <f>'Hourly Loads p.u of Peak'!G155^2</f>
        <v>0.1770257283029292</v>
      </c>
      <c r="H156" s="21">
        <f>'Hourly Loads p.u of Peak'!H155^2</f>
        <v>0.17883219194809805</v>
      </c>
      <c r="I156" s="21">
        <f>'Hourly Loads p.u of Peak'!I155^2</f>
        <v>0.19291263349511273</v>
      </c>
      <c r="J156" s="21">
        <f>'Hourly Loads p.u of Peak'!J155^2</f>
        <v>0.24421210733795576</v>
      </c>
      <c r="K156" s="21">
        <f>'Hourly Loads p.u of Peak'!K155^2</f>
        <v>0.31578109142504268</v>
      </c>
      <c r="L156" s="21">
        <f>'Hourly Loads p.u of Peak'!L155^2</f>
        <v>0.40173349203658182</v>
      </c>
      <c r="M156" s="21">
        <f>'Hourly Loads p.u of Peak'!M155^2</f>
        <v>0.47627674385981145</v>
      </c>
      <c r="N156" s="21">
        <f>'Hourly Loads p.u of Peak'!N155^2</f>
        <v>0.54680391971645881</v>
      </c>
      <c r="O156" s="21">
        <f>'Hourly Loads p.u of Peak'!O155^2</f>
        <v>0.5959211194467946</v>
      </c>
      <c r="P156" s="21">
        <f>'Hourly Loads p.u of Peak'!P155^2</f>
        <v>0.62591356205534976</v>
      </c>
      <c r="Q156" s="21">
        <f>'Hourly Loads p.u of Peak'!Q155^2</f>
        <v>0.64337307885242156</v>
      </c>
      <c r="R156" s="21">
        <f>'Hourly Loads p.u of Peak'!R155^2</f>
        <v>0.64924628969687859</v>
      </c>
      <c r="S156" s="21">
        <f>'Hourly Loads p.u of Peak'!S155^2</f>
        <v>0.62511660073293329</v>
      </c>
      <c r="T156" s="21">
        <f>'Hourly Loads p.u of Peak'!T155^2</f>
        <v>0.57567668039206987</v>
      </c>
      <c r="U156" s="21">
        <f>'Hourly Loads p.u of Peak'!U155^2</f>
        <v>0.5209745955481313</v>
      </c>
      <c r="V156" s="21">
        <f>'Hourly Loads p.u of Peak'!V155^2</f>
        <v>0.5043208437241905</v>
      </c>
      <c r="W156" s="21">
        <f>'Hourly Loads p.u of Peak'!W155^2</f>
        <v>0.46366985081157902</v>
      </c>
      <c r="X156" s="21">
        <f>'Hourly Loads p.u of Peak'!X155^2</f>
        <v>0.39658736684233142</v>
      </c>
      <c r="Y156" s="21">
        <f>'Hourly Loads p.u of Peak'!Y155^2</f>
        <v>0.33406409155594402</v>
      </c>
    </row>
    <row r="157" spans="1:25" x14ac:dyDescent="0.25">
      <c r="A157" s="49">
        <v>42516</v>
      </c>
      <c r="B157" s="21">
        <f>'Hourly Loads p.u of Peak'!B156^2</f>
        <v>0.27451990186260816</v>
      </c>
      <c r="C157" s="21">
        <f>'Hourly Loads p.u of Peak'!C156^2</f>
        <v>0.2358200034960882</v>
      </c>
      <c r="D157" s="21">
        <f>'Hourly Loads p.u of Peak'!D156^2</f>
        <v>0.20905955664418766</v>
      </c>
      <c r="E157" s="21">
        <f>'Hourly Loads p.u of Peak'!E156^2</f>
        <v>0.19235979631404077</v>
      </c>
      <c r="F157" s="21">
        <f>'Hourly Loads p.u of Peak'!F156^2</f>
        <v>0.18347838295645824</v>
      </c>
      <c r="G157" s="21">
        <f>'Hourly Loads p.u of Peak'!G156^2</f>
        <v>0.18362228756501126</v>
      </c>
      <c r="H157" s="21">
        <f>'Hourly Loads p.u of Peak'!H156^2</f>
        <v>0.18752903537580631</v>
      </c>
      <c r="I157" s="21">
        <f>'Hourly Loads p.u of Peak'!I156^2</f>
        <v>0.20638056025039614</v>
      </c>
      <c r="J157" s="21">
        <f>'Hourly Loads p.u of Peak'!J156^2</f>
        <v>0.27088028685337479</v>
      </c>
      <c r="K157" s="21">
        <f>'Hourly Loads p.u of Peak'!K156^2</f>
        <v>0.35786735088230898</v>
      </c>
      <c r="L157" s="21">
        <f>'Hourly Loads p.u of Peak'!L156^2</f>
        <v>0.44527266235968804</v>
      </c>
      <c r="M157" s="21">
        <f>'Hourly Loads p.u of Peak'!M156^2</f>
        <v>0.51336570283333138</v>
      </c>
      <c r="N157" s="21">
        <f>'Hourly Loads p.u of Peak'!N156^2</f>
        <v>0.57402134020801199</v>
      </c>
      <c r="O157" s="21">
        <f>'Hourly Loads p.u of Peak'!O156^2</f>
        <v>0.61757078968356438</v>
      </c>
      <c r="P157" s="21">
        <f>'Hourly Loads p.u of Peak'!P156^2</f>
        <v>0.64249776433350891</v>
      </c>
      <c r="Q157" s="21">
        <f>'Hourly Loads p.u of Peak'!Q156^2</f>
        <v>0.65562205079003355</v>
      </c>
      <c r="R157" s="21">
        <f>'Hourly Loads p.u of Peak'!R156^2</f>
        <v>0.65603007197139906</v>
      </c>
      <c r="S157" s="21">
        <f>'Hourly Loads p.u of Peak'!S156^2</f>
        <v>0.63578449588128982</v>
      </c>
      <c r="T157" s="21">
        <f>'Hourly Loads p.u of Peak'!T156^2</f>
        <v>0.58713774850774003</v>
      </c>
      <c r="U157" s="21">
        <f>'Hourly Loads p.u of Peak'!U156^2</f>
        <v>0.5316353599862077</v>
      </c>
      <c r="V157" s="21">
        <f>'Hourly Loads p.u of Peak'!V156^2</f>
        <v>0.52024752752637993</v>
      </c>
      <c r="W157" s="21">
        <f>'Hourly Loads p.u of Peak'!W156^2</f>
        <v>0.47292147055047251</v>
      </c>
      <c r="X157" s="21">
        <f>'Hourly Loads p.u of Peak'!X156^2</f>
        <v>0.39907670749681523</v>
      </c>
      <c r="Y157" s="21">
        <f>'Hourly Loads p.u of Peak'!Y156^2</f>
        <v>0.32165949032397584</v>
      </c>
    </row>
    <row r="158" spans="1:25" x14ac:dyDescent="0.25">
      <c r="A158" s="49">
        <v>42517</v>
      </c>
      <c r="B158" s="21">
        <f>'Hourly Loads p.u of Peak'!B157^2</f>
        <v>0.26315674571489472</v>
      </c>
      <c r="C158" s="21">
        <f>'Hourly Loads p.u of Peak'!C157^2</f>
        <v>0.22446075557697592</v>
      </c>
      <c r="D158" s="21">
        <f>'Hourly Loads p.u of Peak'!D157^2</f>
        <v>0.20069802759567004</v>
      </c>
      <c r="E158" s="21">
        <f>'Hourly Loads p.u of Peak'!E157^2</f>
        <v>0.18680246095081113</v>
      </c>
      <c r="F158" s="21">
        <f>'Hourly Loads p.u of Peak'!F157^2</f>
        <v>0.18225747138021811</v>
      </c>
      <c r="G158" s="21">
        <f>'Hourly Loads p.u of Peak'!G157^2</f>
        <v>0.19945851623595229</v>
      </c>
      <c r="H158" s="21">
        <f>'Hourly Loads p.u of Peak'!H157^2</f>
        <v>0.23749487072038686</v>
      </c>
      <c r="I158" s="21">
        <f>'Hourly Loads p.u of Peak'!I157^2</f>
        <v>0.27333326529254326</v>
      </c>
      <c r="J158" s="21">
        <f>'Hourly Loads p.u of Peak'!J157^2</f>
        <v>0.32514551212547194</v>
      </c>
      <c r="K158" s="21">
        <f>'Hourly Loads p.u of Peak'!K157^2</f>
        <v>0.39463315205960292</v>
      </c>
      <c r="L158" s="21">
        <f>'Hourly Loads p.u of Peak'!L157^2</f>
        <v>0.46733656957125946</v>
      </c>
      <c r="M158" s="21">
        <f>'Hourly Loads p.u of Peak'!M157^2</f>
        <v>0.53691393305573276</v>
      </c>
      <c r="N158" s="21">
        <f>'Hourly Loads p.u of Peak'!N157^2</f>
        <v>0.59087562276550509</v>
      </c>
      <c r="O158" s="21">
        <f>'Hourly Loads p.u of Peak'!O157^2</f>
        <v>0.63384424283537721</v>
      </c>
      <c r="P158" s="21">
        <f>'Hourly Loads p.u of Peak'!P157^2</f>
        <v>0.65943518445034099</v>
      </c>
      <c r="Q158" s="21">
        <f>'Hourly Loads p.u of Peak'!Q157^2</f>
        <v>0.67162892819948106</v>
      </c>
      <c r="R158" s="21">
        <f>'Hourly Loads p.u of Peak'!R157^2</f>
        <v>0.65222681024621387</v>
      </c>
      <c r="S158" s="21">
        <f>'Hourly Loads p.u of Peak'!S157^2</f>
        <v>0.60268181549589339</v>
      </c>
      <c r="T158" s="21">
        <f>'Hourly Loads p.u of Peak'!T157^2</f>
        <v>0.55759902356309299</v>
      </c>
      <c r="U158" s="21">
        <f>'Hourly Loads p.u of Peak'!U157^2</f>
        <v>0.51517226696069718</v>
      </c>
      <c r="V158" s="21">
        <f>'Hourly Loads p.u of Peak'!V157^2</f>
        <v>0.5103618140032854</v>
      </c>
      <c r="W158" s="21">
        <f>'Hourly Loads p.u of Peak'!W157^2</f>
        <v>0.46704958712872013</v>
      </c>
      <c r="X158" s="21">
        <f>'Hourly Loads p.u of Peak'!X157^2</f>
        <v>0.39436943917842299</v>
      </c>
      <c r="Y158" s="21">
        <f>'Hourly Loads p.u of Peak'!Y157^2</f>
        <v>0.31370823889913746</v>
      </c>
    </row>
    <row r="159" spans="1:25" x14ac:dyDescent="0.25">
      <c r="A159" s="49">
        <v>42518</v>
      </c>
      <c r="B159" s="21">
        <f>'Hourly Loads p.u of Peak'!B158^2</f>
        <v>0.25503577457115884</v>
      </c>
      <c r="C159" s="21">
        <f>'Hourly Loads p.u of Peak'!C158^2</f>
        <v>0.21814046065644352</v>
      </c>
      <c r="D159" s="21">
        <f>'Hourly Loads p.u of Peak'!D158^2</f>
        <v>0.19628351680186379</v>
      </c>
      <c r="E159" s="21">
        <f>'Hourly Loads p.u of Peak'!E158^2</f>
        <v>0.18315480384014426</v>
      </c>
      <c r="F159" s="21">
        <f>'Hourly Loads p.u of Peak'!F158^2</f>
        <v>0.18004159566853861</v>
      </c>
      <c r="G159" s="21">
        <f>'Hourly Loads p.u of Peak'!G158^2</f>
        <v>0.19684195983180869</v>
      </c>
      <c r="H159" s="21">
        <f>'Hourly Loads p.u of Peak'!H158^2</f>
        <v>0.23626877637820751</v>
      </c>
      <c r="I159" s="21">
        <f>'Hourly Loads p.u of Peak'!I158^2</f>
        <v>0.26748206357487181</v>
      </c>
      <c r="J159" s="21">
        <f>'Hourly Loads p.u of Peak'!J158^2</f>
        <v>0.31521509107619261</v>
      </c>
      <c r="K159" s="21">
        <f>'Hourly Loads p.u of Peak'!K158^2</f>
        <v>0.37721084364371443</v>
      </c>
      <c r="L159" s="21">
        <f>'Hourly Loads p.u of Peak'!L158^2</f>
        <v>0.4462257465732169</v>
      </c>
      <c r="M159" s="21">
        <f>'Hourly Loads p.u of Peak'!M158^2</f>
        <v>0.52170217126940299</v>
      </c>
      <c r="N159" s="21">
        <f>'Hourly Loads p.u of Peak'!N158^2</f>
        <v>0.57829186706521518</v>
      </c>
      <c r="O159" s="21">
        <f>'Hourly Loads p.u of Peak'!O158^2</f>
        <v>0.6266445559341578</v>
      </c>
      <c r="P159" s="21">
        <f>'Hourly Loads p.u of Peak'!P158^2</f>
        <v>0.65365173770167351</v>
      </c>
      <c r="Q159" s="21">
        <f>'Hourly Loads p.u of Peak'!Q158^2</f>
        <v>0.66141418836729948</v>
      </c>
      <c r="R159" s="21">
        <f>'Hourly Loads p.u of Peak'!R158^2</f>
        <v>0.66066318266572244</v>
      </c>
      <c r="S159" s="21">
        <f>'Hourly Loads p.u of Peak'!S158^2</f>
        <v>0.63451296066917406</v>
      </c>
      <c r="T159" s="21">
        <f>'Hourly Loads p.u of Peak'!T158^2</f>
        <v>0.59443111478473265</v>
      </c>
      <c r="U159" s="21">
        <f>'Hourly Loads p.u of Peak'!U158^2</f>
        <v>0.55134621037050313</v>
      </c>
      <c r="V159" s="21">
        <f>'Hourly Loads p.u of Peak'!V158^2</f>
        <v>0.53783728511608797</v>
      </c>
      <c r="W159" s="21">
        <f>'Hourly Loads p.u of Peak'!W158^2</f>
        <v>0.49022791594209192</v>
      </c>
      <c r="X159" s="21">
        <f>'Hourly Loads p.u of Peak'!X158^2</f>
        <v>0.41363606305929201</v>
      </c>
      <c r="Y159" s="21">
        <f>'Hourly Loads p.u of Peak'!Y158^2</f>
        <v>0.33552171803365055</v>
      </c>
    </row>
    <row r="160" spans="1:25" x14ac:dyDescent="0.25">
      <c r="A160" s="49">
        <v>42519</v>
      </c>
      <c r="B160" s="21">
        <f>'Hourly Loads p.u of Peak'!B159^2</f>
        <v>0.27171130811480854</v>
      </c>
      <c r="C160" s="21">
        <f>'Hourly Loads p.u of Peak'!C159^2</f>
        <v>0.22990397137019275</v>
      </c>
      <c r="D160" s="21">
        <f>'Hourly Loads p.u of Peak'!D159^2</f>
        <v>0.2065331803673856</v>
      </c>
      <c r="E160" s="21">
        <f>'Hourly Loads p.u of Peak'!E159^2</f>
        <v>0.1928388760369853</v>
      </c>
      <c r="F160" s="21">
        <f>'Hourly Loads p.u of Peak'!F159^2</f>
        <v>0.18811131031484357</v>
      </c>
      <c r="G160" s="21">
        <f>'Hourly Loads p.u of Peak'!G159^2</f>
        <v>0.20368094032642686</v>
      </c>
      <c r="H160" s="21">
        <f>'Hourly Loads p.u of Peak'!H159^2</f>
        <v>0.24251367791993508</v>
      </c>
      <c r="I160" s="21">
        <f>'Hourly Loads p.u of Peak'!I159^2</f>
        <v>0.27377246063474836</v>
      </c>
      <c r="J160" s="21">
        <f>'Hourly Loads p.u of Peak'!J159^2</f>
        <v>0.31436704248951863</v>
      </c>
      <c r="K160" s="21">
        <f>'Hourly Loads p.u of Peak'!K159^2</f>
        <v>0.36874915852484513</v>
      </c>
      <c r="L160" s="21">
        <f>'Hourly Loads p.u of Peak'!L159^2</f>
        <v>0.42939118673182169</v>
      </c>
      <c r="M160" s="21">
        <f>'Hourly Loads p.u of Peak'!M159^2</f>
        <v>0.47482905101682171</v>
      </c>
      <c r="N160" s="21">
        <f>'Hourly Loads p.u of Peak'!N159^2</f>
        <v>0.50318844286054887</v>
      </c>
      <c r="O160" s="21">
        <f>'Hourly Loads p.u of Peak'!O159^2</f>
        <v>0.52218750380554013</v>
      </c>
      <c r="P160" s="21">
        <f>'Hourly Loads p.u of Peak'!P159^2</f>
        <v>0.50892307817857363</v>
      </c>
      <c r="Q160" s="21">
        <f>'Hourly Loads p.u of Peak'!Q159^2</f>
        <v>0.49447025313598447</v>
      </c>
      <c r="R160" s="21">
        <f>'Hourly Loads p.u of Peak'!R159^2</f>
        <v>0.48536012290723002</v>
      </c>
      <c r="S160" s="21">
        <f>'Hourly Loads p.u of Peak'!S159^2</f>
        <v>0.47396149301836227</v>
      </c>
      <c r="T160" s="21">
        <f>'Hourly Loads p.u of Peak'!T159^2</f>
        <v>0.46361267291592034</v>
      </c>
      <c r="U160" s="21">
        <f>'Hourly Loads p.u of Peak'!U159^2</f>
        <v>0.43292003686613828</v>
      </c>
      <c r="V160" s="21">
        <f>'Hourly Loads p.u of Peak'!V159^2</f>
        <v>0.42999668010969744</v>
      </c>
      <c r="W160" s="21">
        <f>'Hourly Loads p.u of Peak'!W159^2</f>
        <v>0.40141421250058262</v>
      </c>
      <c r="X160" s="21">
        <f>'Hourly Loads p.u of Peak'!X159^2</f>
        <v>0.34522163468636274</v>
      </c>
      <c r="Y160" s="21">
        <f>'Hourly Loads p.u of Peak'!Y159^2</f>
        <v>0.28151545124826455</v>
      </c>
    </row>
    <row r="161" spans="1:25" x14ac:dyDescent="0.25">
      <c r="A161" s="49">
        <v>42520</v>
      </c>
      <c r="B161" s="21">
        <f>'Hourly Loads p.u of Peak'!B160^2</f>
        <v>0.22450054123836402</v>
      </c>
      <c r="C161" s="21">
        <f>'Hourly Loads p.u of Peak'!C160^2</f>
        <v>0.18738360766869158</v>
      </c>
      <c r="D161" s="21">
        <f>'Hourly Loads p.u of Peak'!D160^2</f>
        <v>0.17034182709485324</v>
      </c>
      <c r="E161" s="21">
        <f>'Hourly Loads p.u of Peak'!E160^2</f>
        <v>0.16017042682070398</v>
      </c>
      <c r="F161" s="21">
        <f>'Hourly Loads p.u of Peak'!F160^2</f>
        <v>0.15832738060452503</v>
      </c>
      <c r="G161" s="21">
        <f>'Hourly Loads p.u of Peak'!G160^2</f>
        <v>0.1731257127993184</v>
      </c>
      <c r="H161" s="21">
        <f>'Hourly Loads p.u of Peak'!H160^2</f>
        <v>0.20806248414546152</v>
      </c>
      <c r="I161" s="21">
        <f>'Hourly Loads p.u of Peak'!I160^2</f>
        <v>0.23794523368919906</v>
      </c>
      <c r="J161" s="21">
        <f>'Hourly Loads p.u of Peak'!J160^2</f>
        <v>0.28254112944185289</v>
      </c>
      <c r="K161" s="21">
        <f>'Hourly Loads p.u of Peak'!K160^2</f>
        <v>0.35306112875423529</v>
      </c>
      <c r="L161" s="21">
        <f>'Hourly Loads p.u of Peak'!L160^2</f>
        <v>0.42139504620770624</v>
      </c>
      <c r="M161" s="21">
        <f>'Hourly Loads p.u of Peak'!M160^2</f>
        <v>0.4810988862461153</v>
      </c>
      <c r="N161" s="21">
        <f>'Hourly Loads p.u of Peak'!N160^2</f>
        <v>0.53047268048726959</v>
      </c>
      <c r="O161" s="21">
        <f>'Hourly Loads p.u of Peak'!O160^2</f>
        <v>0.570083608623698</v>
      </c>
      <c r="P161" s="21">
        <f>'Hourly Loads p.u of Peak'!P160^2</f>
        <v>0.59397800530254186</v>
      </c>
      <c r="Q161" s="21">
        <f>'Hourly Loads p.u of Peak'!Q160^2</f>
        <v>0.60954620388353242</v>
      </c>
      <c r="R161" s="21">
        <f>'Hourly Loads p.u of Peak'!R160^2</f>
        <v>0.60516158213615412</v>
      </c>
      <c r="S161" s="21">
        <f>'Hourly Loads p.u of Peak'!S160^2</f>
        <v>0.57262252930948732</v>
      </c>
      <c r="T161" s="21">
        <f>'Hourly Loads p.u of Peak'!T160^2</f>
        <v>0.51643874985744509</v>
      </c>
      <c r="U161" s="21">
        <f>'Hourly Loads p.u of Peak'!U160^2</f>
        <v>0.47222875686294652</v>
      </c>
      <c r="V161" s="21">
        <f>'Hourly Loads p.u of Peak'!V160^2</f>
        <v>0.45939129243001575</v>
      </c>
      <c r="W161" s="21">
        <f>'Hourly Loads p.u of Peak'!W160^2</f>
        <v>0.42204942858142913</v>
      </c>
      <c r="X161" s="21">
        <f>'Hourly Loads p.u of Peak'!X160^2</f>
        <v>0.3669157286311826</v>
      </c>
      <c r="Y161" s="21">
        <f>'Hourly Loads p.u of Peak'!Y160^2</f>
        <v>0.31136101003927469</v>
      </c>
    </row>
    <row r="162" spans="1:25" x14ac:dyDescent="0.25">
      <c r="A162" s="49">
        <v>42521</v>
      </c>
      <c r="B162" s="21">
        <f>'Hourly Loads p.u of Peak'!B161^2</f>
        <v>0.26057847831626085</v>
      </c>
      <c r="C162" s="21">
        <f>'Hourly Loads p.u of Peak'!C161^2</f>
        <v>0.22049999417829794</v>
      </c>
      <c r="D162" s="21">
        <f>'Hourly Loads p.u of Peak'!D161^2</f>
        <v>0.19453886557332439</v>
      </c>
      <c r="E162" s="21">
        <f>'Hourly Loads p.u of Peak'!E161^2</f>
        <v>0.17844178688238885</v>
      </c>
      <c r="F162" s="21">
        <f>'Hourly Loads p.u of Peak'!F161^2</f>
        <v>0.17242762595853306</v>
      </c>
      <c r="G162" s="21">
        <f>'Hourly Loads p.u of Peak'!G161^2</f>
        <v>0.17138313996569138</v>
      </c>
      <c r="H162" s="21">
        <f>'Hourly Loads p.u of Peak'!H161^2</f>
        <v>0.17844178688238885</v>
      </c>
      <c r="I162" s="21">
        <f>'Hourly Loads p.u of Peak'!I161^2</f>
        <v>0.20213009986417441</v>
      </c>
      <c r="J162" s="21">
        <f>'Hourly Loads p.u of Peak'!J161^2</f>
        <v>0.26696116386676577</v>
      </c>
      <c r="K162" s="21">
        <f>'Hourly Loads p.u of Peak'!K161^2</f>
        <v>0.34898154451359703</v>
      </c>
      <c r="L162" s="21">
        <f>'Hourly Loads p.u of Peak'!L161^2</f>
        <v>0.42977645133988523</v>
      </c>
      <c r="M162" s="21">
        <f>'Hourly Loads p.u of Peak'!M161^2</f>
        <v>0.49736785119313859</v>
      </c>
      <c r="N162" s="21">
        <f>'Hourly Loads p.u of Peak'!N161^2</f>
        <v>0.5431464823386386</v>
      </c>
      <c r="O162" s="21">
        <f>'Hourly Loads p.u of Peak'!O161^2</f>
        <v>0.57332172145443738</v>
      </c>
      <c r="P162" s="21">
        <f>'Hourly Loads p.u of Peak'!P161^2</f>
        <v>0.57841958875155008</v>
      </c>
      <c r="Q162" s="21">
        <f>'Hourly Loads p.u of Peak'!Q161^2</f>
        <v>0.57376688402885456</v>
      </c>
      <c r="R162" s="21">
        <f>'Hourly Loads p.u of Peak'!R161^2</f>
        <v>0.55690948828610709</v>
      </c>
      <c r="S162" s="21">
        <f>'Hourly Loads p.u of Peak'!S161^2</f>
        <v>0.52085338228759492</v>
      </c>
      <c r="T162" s="21">
        <f>'Hourly Loads p.u of Peak'!T161^2</f>
        <v>0.48051661835846021</v>
      </c>
      <c r="U162" s="21">
        <f>'Hourly Loads p.u of Peak'!U161^2</f>
        <v>0.43957555449789226</v>
      </c>
      <c r="V162" s="21">
        <f>'Hourly Loads p.u of Peak'!V161^2</f>
        <v>0.43419174483711903</v>
      </c>
      <c r="W162" s="21">
        <f>'Hourly Loads p.u of Peak'!W161^2</f>
        <v>0.40777029494877876</v>
      </c>
      <c r="X162" s="21">
        <f>'Hourly Loads p.u of Peak'!X161^2</f>
        <v>0.36199839611046292</v>
      </c>
      <c r="Y162" s="21">
        <f>'Hourly Loads p.u of Peak'!Y161^2</f>
        <v>0.30673950063156569</v>
      </c>
    </row>
    <row r="163" spans="1:25" x14ac:dyDescent="0.25">
      <c r="A163" s="49">
        <v>42522</v>
      </c>
      <c r="B163" s="21">
        <f>'Hourly Loads p.u of Peak'!B162^2</f>
        <v>0.26027850722765344</v>
      </c>
      <c r="C163" s="21">
        <f>'Hourly Loads p.u of Peak'!C162^2</f>
        <v>0.2217636018739417</v>
      </c>
      <c r="D163" s="21">
        <f>'Hourly Loads p.u of Peak'!D162^2</f>
        <v>0.19814807854807248</v>
      </c>
      <c r="E163" s="21">
        <f>'Hourly Loads p.u of Peak'!E162^2</f>
        <v>0.18236503492760242</v>
      </c>
      <c r="F163" s="21">
        <f>'Hourly Loads p.u of Peak'!F162^2</f>
        <v>0.17400030455155233</v>
      </c>
      <c r="G163" s="21">
        <f>'Hourly Loads p.u of Peak'!G162^2</f>
        <v>0.17358022550657307</v>
      </c>
      <c r="H163" s="21">
        <f>'Hourly Loads p.u of Peak'!H162^2</f>
        <v>0.17681380606138414</v>
      </c>
      <c r="I163" s="21">
        <f>'Hourly Loads p.u of Peak'!I162^2</f>
        <v>0.19339240072782465</v>
      </c>
      <c r="J163" s="21">
        <f>'Hourly Loads p.u of Peak'!J162^2</f>
        <v>0.24691688534802639</v>
      </c>
      <c r="K163" s="21">
        <f>'Hourly Loads p.u of Peak'!K162^2</f>
        <v>0.32037489947766068</v>
      </c>
      <c r="L163" s="21">
        <f>'Hourly Loads p.u of Peak'!L162^2</f>
        <v>0.39479142209660439</v>
      </c>
      <c r="M163" s="21">
        <f>'Hourly Loads p.u of Peak'!M162^2</f>
        <v>0.4550759170189832</v>
      </c>
      <c r="N163" s="21">
        <f>'Hourly Loads p.u of Peak'!N162^2</f>
        <v>0.50754619531593892</v>
      </c>
      <c r="O163" s="21">
        <f>'Hourly Loads p.u of Peak'!O162^2</f>
        <v>0.54494267211989833</v>
      </c>
      <c r="P163" s="21">
        <f>'Hourly Loads p.u of Peak'!P162^2</f>
        <v>0.56458093381267072</v>
      </c>
      <c r="Q163" s="21">
        <f>'Hourly Loads p.u of Peak'!Q162^2</f>
        <v>0.55967018904579946</v>
      </c>
      <c r="R163" s="21">
        <f>'Hourly Loads p.u of Peak'!R162^2</f>
        <v>0.53611433627920757</v>
      </c>
      <c r="S163" s="21">
        <f>'Hourly Loads p.u of Peak'!S162^2</f>
        <v>0.49659827567645842</v>
      </c>
      <c r="T163" s="21">
        <f>'Hourly Loads p.u of Peak'!T162^2</f>
        <v>0.45433980031098498</v>
      </c>
      <c r="U163" s="21">
        <f>'Hourly Loads p.u of Peak'!U162^2</f>
        <v>0.42637011897181759</v>
      </c>
      <c r="V163" s="21">
        <f>'Hourly Loads p.u of Peak'!V162^2</f>
        <v>0.42582197977415648</v>
      </c>
      <c r="W163" s="21">
        <f>'Hourly Loads p.u of Peak'!W162^2</f>
        <v>0.40696635804649089</v>
      </c>
      <c r="X163" s="21">
        <f>'Hourly Loads p.u of Peak'!X162^2</f>
        <v>0.35736518669678846</v>
      </c>
      <c r="Y163" s="21">
        <f>'Hourly Loads p.u of Peak'!Y162^2</f>
        <v>0.2963188692524914</v>
      </c>
    </row>
    <row r="164" spans="1:25" x14ac:dyDescent="0.25">
      <c r="A164" s="49">
        <v>42523</v>
      </c>
      <c r="B164" s="21">
        <f>'Hourly Loads p.u of Peak'!B163^2</f>
        <v>0.24587482326782631</v>
      </c>
      <c r="C164" s="21">
        <f>'Hourly Loads p.u of Peak'!C163^2</f>
        <v>0.21361468610242765</v>
      </c>
      <c r="D164" s="21">
        <f>'Hourly Loads p.u of Peak'!D163^2</f>
        <v>0.19602318153277201</v>
      </c>
      <c r="E164" s="21">
        <f>'Hourly Loads p.u of Peak'!E163^2</f>
        <v>0.18651222605821799</v>
      </c>
      <c r="F164" s="21">
        <f>'Hourly Loads p.u of Peak'!F163^2</f>
        <v>0.18767451949397887</v>
      </c>
      <c r="G164" s="21">
        <f>'Hourly Loads p.u of Peak'!G163^2</f>
        <v>0.20856072247392535</v>
      </c>
      <c r="H164" s="21">
        <f>'Hourly Loads p.u of Peak'!H163^2</f>
        <v>0.24829578138028763</v>
      </c>
      <c r="I164" s="21">
        <f>'Hourly Loads p.u of Peak'!I163^2</f>
        <v>0.27672416394775445</v>
      </c>
      <c r="J164" s="21">
        <f>'Hourly Loads p.u of Peak'!J163^2</f>
        <v>0.30432588300800584</v>
      </c>
      <c r="K164" s="21">
        <f>'Hourly Loads p.u of Peak'!K163^2</f>
        <v>0.33776290820753629</v>
      </c>
      <c r="L164" s="21">
        <f>'Hourly Loads p.u of Peak'!L163^2</f>
        <v>0.37125200257629976</v>
      </c>
      <c r="M164" s="21">
        <f>'Hourly Loads p.u of Peak'!M163^2</f>
        <v>0.39084419053758052</v>
      </c>
      <c r="N164" s="21">
        <f>'Hourly Loads p.u of Peak'!N163^2</f>
        <v>0.41045581387113322</v>
      </c>
      <c r="O164" s="21">
        <f>'Hourly Loads p.u of Peak'!O163^2</f>
        <v>0.42379693033123494</v>
      </c>
      <c r="P164" s="21">
        <f>'Hourly Loads p.u of Peak'!P163^2</f>
        <v>0.43286478752351953</v>
      </c>
      <c r="Q164" s="21">
        <f>'Hourly Loads p.u of Peak'!Q163^2</f>
        <v>0.43242291970744906</v>
      </c>
      <c r="R164" s="21">
        <f>'Hourly Loads p.u of Peak'!R163^2</f>
        <v>0.43032712903514919</v>
      </c>
      <c r="S164" s="21">
        <f>'Hourly Loads p.u of Peak'!S163^2</f>
        <v>0.41997895942271757</v>
      </c>
      <c r="T164" s="21">
        <f>'Hourly Loads p.u of Peak'!T163^2</f>
        <v>0.40948801166004445</v>
      </c>
      <c r="U164" s="21">
        <f>'Hourly Loads p.u of Peak'!U163^2</f>
        <v>0.39806944046222992</v>
      </c>
      <c r="V164" s="21">
        <f>'Hourly Loads p.u of Peak'!V163^2</f>
        <v>0.40168026996635425</v>
      </c>
      <c r="W164" s="21">
        <f>'Hourly Loads p.u of Peak'!W163^2</f>
        <v>0.37953523483937923</v>
      </c>
      <c r="X164" s="21">
        <f>'Hourly Loads p.u of Peak'!X163^2</f>
        <v>0.32514551212547194</v>
      </c>
      <c r="Y164" s="21">
        <f>'Hourly Loads p.u of Peak'!Y163^2</f>
        <v>0.26596419185023645</v>
      </c>
    </row>
    <row r="165" spans="1:25" x14ac:dyDescent="0.25">
      <c r="A165" s="49">
        <v>42524</v>
      </c>
      <c r="B165" s="21">
        <f>'Hourly Loads p.u of Peak'!B164^2</f>
        <v>0.21684812739243964</v>
      </c>
      <c r="C165" s="21">
        <f>'Hourly Loads p.u of Peak'!C164^2</f>
        <v>0.18633094383530846</v>
      </c>
      <c r="D165" s="21">
        <f>'Hourly Loads p.u of Peak'!D164^2</f>
        <v>0.16857887752942663</v>
      </c>
      <c r="E165" s="21">
        <f>'Hourly Loads p.u of Peak'!E164^2</f>
        <v>0.15832738060452503</v>
      </c>
      <c r="F165" s="21">
        <f>'Hourly Loads p.u of Peak'!F164^2</f>
        <v>0.1577265182219291</v>
      </c>
      <c r="G165" s="21">
        <f>'Hourly Loads p.u of Peak'!G164^2</f>
        <v>0.17526358788361346</v>
      </c>
      <c r="H165" s="21">
        <f>'Hourly Loads p.u of Peak'!H164^2</f>
        <v>0.21318798052099761</v>
      </c>
      <c r="I165" s="21">
        <f>'Hourly Loads p.u of Peak'!I164^2</f>
        <v>0.23909353718261533</v>
      </c>
      <c r="J165" s="21">
        <f>'Hourly Loads p.u of Peak'!J164^2</f>
        <v>0.26509877570912949</v>
      </c>
      <c r="K165" s="21">
        <f>'Hourly Loads p.u of Peak'!K164^2</f>
        <v>0.3040017009985112</v>
      </c>
      <c r="L165" s="21">
        <f>'Hourly Loads p.u of Peak'!L164^2</f>
        <v>0.34546837136482372</v>
      </c>
      <c r="M165" s="21">
        <f>'Hourly Loads p.u of Peak'!M164^2</f>
        <v>0.38243778120401345</v>
      </c>
      <c r="N165" s="21">
        <f>'Hourly Loads p.u of Peak'!N164^2</f>
        <v>0.41034822388106551</v>
      </c>
      <c r="O165" s="21">
        <f>'Hourly Loads p.u of Peak'!O164^2</f>
        <v>0.43109867012462594</v>
      </c>
      <c r="P165" s="21">
        <f>'Hourly Loads p.u of Peak'!P164^2</f>
        <v>0.43990966309072149</v>
      </c>
      <c r="Q165" s="21">
        <f>'Hourly Loads p.u of Peak'!Q164^2</f>
        <v>0.44281058763744274</v>
      </c>
      <c r="R165" s="21">
        <f>'Hourly Loads p.u of Peak'!R164^2</f>
        <v>0.43203647046717103</v>
      </c>
      <c r="S165" s="21">
        <f>'Hourly Loads p.u of Peak'!S164^2</f>
        <v>0.42052332613088556</v>
      </c>
      <c r="T165" s="21">
        <f>'Hourly Loads p.u of Peak'!T164^2</f>
        <v>0.40114824317708903</v>
      </c>
      <c r="U165" s="21">
        <f>'Hourly Loads p.u of Peak'!U164^2</f>
        <v>0.384621946849804</v>
      </c>
      <c r="V165" s="21">
        <f>'Hourly Loads p.u of Peak'!V164^2</f>
        <v>0.39000468117478715</v>
      </c>
      <c r="W165" s="21">
        <f>'Hourly Loads p.u of Peak'!W164^2</f>
        <v>0.36199839611046292</v>
      </c>
      <c r="X165" s="21">
        <f>'Hourly Loads p.u of Peak'!X164^2</f>
        <v>0.3101907009447637</v>
      </c>
      <c r="Y165" s="21">
        <f>'Hourly Loads p.u of Peak'!Y164^2</f>
        <v>0.25030830227983164</v>
      </c>
    </row>
    <row r="166" spans="1:25" x14ac:dyDescent="0.25">
      <c r="A166" s="49">
        <v>42525</v>
      </c>
      <c r="B166" s="21">
        <f>'Hourly Loads p.u of Peak'!B165^2</f>
        <v>0.20107439512220451</v>
      </c>
      <c r="C166" s="21">
        <f>'Hourly Loads p.u of Peak'!C165^2</f>
        <v>0.17100095681166255</v>
      </c>
      <c r="D166" s="21">
        <f>'Hourly Loads p.u of Peak'!D165^2</f>
        <v>0.15338798430880718</v>
      </c>
      <c r="E166" s="21">
        <f>'Hourly Loads p.u of Peak'!E165^2</f>
        <v>0.1445729667663038</v>
      </c>
      <c r="F166" s="21">
        <f>'Hourly Loads p.u of Peak'!F165^2</f>
        <v>0.1444452803368802</v>
      </c>
      <c r="G166" s="21">
        <f>'Hourly Loads p.u of Peak'!G165^2</f>
        <v>0.16080959407441972</v>
      </c>
      <c r="H166" s="21">
        <f>'Hourly Loads p.u of Peak'!H165^2</f>
        <v>0.19606036170842608</v>
      </c>
      <c r="I166" s="21">
        <f>'Hourly Loads p.u of Peak'!I165^2</f>
        <v>0.20160190197546021</v>
      </c>
      <c r="J166" s="21">
        <f>'Hourly Loads p.u of Peak'!J165^2</f>
        <v>0.25376515075019612</v>
      </c>
      <c r="K166" s="21">
        <f>'Hourly Loads p.u of Peak'!K165^2</f>
        <v>0.30590293874654451</v>
      </c>
      <c r="L166" s="21">
        <f>'Hourly Loads p.u of Peak'!L165^2</f>
        <v>0.35246263563606867</v>
      </c>
      <c r="M166" s="21">
        <f>'Hourly Loads p.u of Peak'!M165^2</f>
        <v>0.39121175970193744</v>
      </c>
      <c r="N166" s="21">
        <f>'Hourly Loads p.u of Peak'!N165^2</f>
        <v>0.41878259370802068</v>
      </c>
      <c r="O166" s="21">
        <f>'Hourly Loads p.u of Peak'!O165^2</f>
        <v>0.45281284640603736</v>
      </c>
      <c r="P166" s="21">
        <f>'Hourly Loads p.u of Peak'!P165^2</f>
        <v>0.478016883966569</v>
      </c>
      <c r="Q166" s="21">
        <f>'Hourly Loads p.u of Peak'!Q165^2</f>
        <v>0.4953563738981645</v>
      </c>
      <c r="R166" s="21">
        <f>'Hourly Loads p.u of Peak'!R165^2</f>
        <v>0.50874337899097455</v>
      </c>
      <c r="S166" s="21">
        <f>'Hourly Loads p.u of Peak'!S165^2</f>
        <v>0.51144219858306084</v>
      </c>
      <c r="T166" s="21">
        <f>'Hourly Loads p.u of Peak'!T165^2</f>
        <v>0.49411602694965268</v>
      </c>
      <c r="U166" s="21">
        <f>'Hourly Loads p.u of Peak'!U165^2</f>
        <v>0.4547927246943923</v>
      </c>
      <c r="V166" s="21">
        <f>'Hourly Loads p.u of Peak'!V165^2</f>
        <v>0.43585329728892153</v>
      </c>
      <c r="W166" s="21">
        <f>'Hourly Loads p.u of Peak'!W165^2</f>
        <v>0.40471955497235002</v>
      </c>
      <c r="X166" s="21">
        <f>'Hourly Loads p.u of Peak'!X165^2</f>
        <v>0.34655505988031282</v>
      </c>
      <c r="Y166" s="21">
        <f>'Hourly Loads p.u of Peak'!Y165^2</f>
        <v>0.27836099249061252</v>
      </c>
    </row>
    <row r="167" spans="1:25" x14ac:dyDescent="0.25">
      <c r="A167" s="49">
        <v>42526</v>
      </c>
      <c r="B167" s="21">
        <f>'Hourly Loads p.u of Peak'!B166^2</f>
        <v>0.22295151298134475</v>
      </c>
      <c r="C167" s="21">
        <f>'Hourly Loads p.u of Peak'!C166^2</f>
        <v>0.18898641505513469</v>
      </c>
      <c r="D167" s="21">
        <f>'Hourly Loads p.u of Peak'!D166^2</f>
        <v>0.16751176188816283</v>
      </c>
      <c r="E167" s="21">
        <f>'Hourly Loads p.u of Peak'!E166^2</f>
        <v>0.15487149817352613</v>
      </c>
      <c r="F167" s="21">
        <f>'Hourly Loads p.u of Peak'!F166^2</f>
        <v>0.15093132681096016</v>
      </c>
      <c r="G167" s="21">
        <f>'Hourly Loads p.u of Peak'!G166^2</f>
        <v>0.16473948452169407</v>
      </c>
      <c r="H167" s="21">
        <f>'Hourly Loads p.u of Peak'!H166^2</f>
        <v>0.19565157368924285</v>
      </c>
      <c r="I167" s="21">
        <f>'Hourly Loads p.u of Peak'!I166^2</f>
        <v>0.2308713081900543</v>
      </c>
      <c r="J167" s="21">
        <f>'Hourly Loads p.u of Peak'!J166^2</f>
        <v>0.28321105482485659</v>
      </c>
      <c r="K167" s="21">
        <f>'Hourly Loads p.u of Peak'!K166^2</f>
        <v>0.346258521052006</v>
      </c>
      <c r="L167" s="21">
        <f>'Hourly Loads p.u of Peak'!L166^2</f>
        <v>0.4168828014933445</v>
      </c>
      <c r="M167" s="21">
        <f>'Hourly Loads p.u of Peak'!M166^2</f>
        <v>0.48448299265739347</v>
      </c>
      <c r="N167" s="21">
        <f>'Hourly Loads p.u of Peak'!N166^2</f>
        <v>0.53925463233565041</v>
      </c>
      <c r="O167" s="21">
        <f>'Hourly Loads p.u of Peak'!O166^2</f>
        <v>0.59184424469977814</v>
      </c>
      <c r="P167" s="21">
        <f>'Hourly Loads p.u of Peak'!P166^2</f>
        <v>0.62930631169839657</v>
      </c>
      <c r="Q167" s="21">
        <f>'Hourly Loads p.u of Peak'!Q166^2</f>
        <v>0.65677844045602207</v>
      </c>
      <c r="R167" s="21">
        <f>'Hourly Loads p.u of Peak'!R166^2</f>
        <v>0.66839837797618318</v>
      </c>
      <c r="S167" s="21">
        <f>'Hourly Loads p.u of Peak'!S166^2</f>
        <v>0.66325937467798546</v>
      </c>
      <c r="T167" s="21">
        <f>'Hourly Loads p.u of Peak'!T166^2</f>
        <v>0.63097277367507687</v>
      </c>
      <c r="U167" s="21">
        <f>'Hourly Loads p.u of Peak'!U166^2</f>
        <v>0.56736056048226879</v>
      </c>
      <c r="V167" s="21">
        <f>'Hourly Loads p.u of Peak'!V166^2</f>
        <v>0.53279931225963817</v>
      </c>
      <c r="W167" s="21">
        <f>'Hourly Loads p.u of Peak'!W166^2</f>
        <v>0.48010924061572297</v>
      </c>
      <c r="X167" s="21">
        <f>'Hourly Loads p.u of Peak'!X166^2</f>
        <v>0.40205289849746118</v>
      </c>
      <c r="Y167" s="21">
        <f>'Hourly Loads p.u of Peak'!Y166^2</f>
        <v>0.31838175577648514</v>
      </c>
    </row>
    <row r="168" spans="1:25" x14ac:dyDescent="0.25">
      <c r="A168" s="49">
        <v>42527</v>
      </c>
      <c r="B168" s="21">
        <f>'Hourly Loads p.u of Peak'!B167^2</f>
        <v>0.25775704400142024</v>
      </c>
      <c r="C168" s="21">
        <f>'Hourly Loads p.u of Peak'!C167^2</f>
        <v>0.21474168208158995</v>
      </c>
      <c r="D168" s="21">
        <f>'Hourly Loads p.u of Peak'!D167^2</f>
        <v>0.18763814317589905</v>
      </c>
      <c r="E168" s="21">
        <f>'Hourly Loads p.u of Peak'!E167^2</f>
        <v>0.17138313996569138</v>
      </c>
      <c r="F168" s="21">
        <f>'Hourly Loads p.u of Peak'!F167^2</f>
        <v>0.16405853253972796</v>
      </c>
      <c r="G168" s="21">
        <f>'Hourly Loads p.u of Peak'!G167^2</f>
        <v>0.17522843498035059</v>
      </c>
      <c r="H168" s="21">
        <f>'Hourly Loads p.u of Peak'!H167^2</f>
        <v>0.20035959826837929</v>
      </c>
      <c r="I168" s="21">
        <f>'Hourly Loads p.u of Peak'!I167^2</f>
        <v>0.23635041728166825</v>
      </c>
      <c r="J168" s="21">
        <f>'Hourly Loads p.u of Peak'!J167^2</f>
        <v>0.29897601341275176</v>
      </c>
      <c r="K168" s="21">
        <f>'Hourly Loads p.u of Peak'!K167^2</f>
        <v>0.37515071181135229</v>
      </c>
      <c r="L168" s="21">
        <f>'Hourly Loads p.u of Peak'!L167^2</f>
        <v>0.46144252541800329</v>
      </c>
      <c r="M168" s="21">
        <f>'Hourly Loads p.u of Peak'!M167^2</f>
        <v>0.5471765500104111</v>
      </c>
      <c r="N168" s="21">
        <f>'Hourly Loads p.u of Peak'!N167^2</f>
        <v>0.62041163469083904</v>
      </c>
      <c r="O168" s="21">
        <f>'Hourly Loads p.u of Peak'!O167^2</f>
        <v>0.67825169921215811</v>
      </c>
      <c r="P168" s="21">
        <f>'Hourly Loads p.u of Peak'!P167^2</f>
        <v>0.72002386718790079</v>
      </c>
      <c r="Q168" s="21">
        <f>'Hourly Loads p.u of Peak'!Q167^2</f>
        <v>0.74372973282290278</v>
      </c>
      <c r="R168" s="21">
        <f>'Hourly Loads p.u of Peak'!R167^2</f>
        <v>0.7515714057678845</v>
      </c>
      <c r="S168" s="21">
        <f>'Hourly Loads p.u of Peak'!S167^2</f>
        <v>0.73722641927658672</v>
      </c>
      <c r="T168" s="21">
        <f>'Hourly Loads p.u of Peak'!T167^2</f>
        <v>0.69173439332467668</v>
      </c>
      <c r="U168" s="21">
        <f>'Hourly Loads p.u of Peak'!U167^2</f>
        <v>0.62166896841914365</v>
      </c>
      <c r="V168" s="21">
        <f>'Hourly Loads p.u of Peak'!V167^2</f>
        <v>0.57739821013827664</v>
      </c>
      <c r="W168" s="21">
        <f>'Hourly Loads p.u of Peak'!W167^2</f>
        <v>0.52937236870131188</v>
      </c>
      <c r="X168" s="21">
        <f>'Hourly Loads p.u of Peak'!X167^2</f>
        <v>0.45309542173468298</v>
      </c>
      <c r="Y168" s="21">
        <f>'Hourly Loads p.u of Peak'!Y167^2</f>
        <v>0.37979394123917593</v>
      </c>
    </row>
    <row r="169" spans="1:25" x14ac:dyDescent="0.25">
      <c r="A169" s="49">
        <v>42528</v>
      </c>
      <c r="B169" s="21">
        <f>'Hourly Loads p.u of Peak'!B168^2</f>
        <v>0.31370823889913746</v>
      </c>
      <c r="C169" s="21">
        <f>'Hourly Loads p.u of Peak'!C168^2</f>
        <v>0.26618076624120784</v>
      </c>
      <c r="D169" s="21">
        <f>'Hourly Loads p.u of Peak'!D168^2</f>
        <v>0.23435427498019926</v>
      </c>
      <c r="E169" s="21">
        <f>'Hourly Loads p.u of Peak'!E168^2</f>
        <v>0.21524784968937161</v>
      </c>
      <c r="F169" s="21">
        <f>'Hourly Loads p.u of Peak'!F168^2</f>
        <v>0.20250780715333266</v>
      </c>
      <c r="G169" s="21">
        <f>'Hourly Loads p.u of Peak'!G168^2</f>
        <v>0.19811070093371599</v>
      </c>
      <c r="H169" s="21">
        <f>'Hourly Loads p.u of Peak'!H168^2</f>
        <v>0.20179046475052234</v>
      </c>
      <c r="I169" s="21">
        <f>'Hourly Loads p.u of Peak'!I168^2</f>
        <v>0.22721423748411018</v>
      </c>
      <c r="J169" s="21">
        <f>'Hourly Loads p.u of Peak'!J168^2</f>
        <v>0.29810426336755663</v>
      </c>
      <c r="K169" s="21">
        <f>'Hourly Loads p.u of Peak'!K168^2</f>
        <v>0.3832171264107736</v>
      </c>
      <c r="L169" s="21">
        <f>'Hourly Loads p.u of Peak'!L168^2</f>
        <v>0.47888814394069928</v>
      </c>
      <c r="M169" s="21">
        <f>'Hourly Loads p.u of Peak'!M168^2</f>
        <v>0.56976664017822465</v>
      </c>
      <c r="N169" s="21">
        <f>'Hourly Loads p.u of Peak'!N168^2</f>
        <v>0.63270823166403356</v>
      </c>
      <c r="O169" s="21">
        <f>'Hourly Loads p.u of Peak'!O168^2</f>
        <v>0.67818254454378135</v>
      </c>
      <c r="P169" s="21">
        <f>'Hourly Loads p.u of Peak'!P168^2</f>
        <v>0.70556136941173753</v>
      </c>
      <c r="Q169" s="21">
        <f>'Hourly Loads p.u of Peak'!Q168^2</f>
        <v>0.71298697731107441</v>
      </c>
      <c r="R169" s="21">
        <f>'Hourly Loads p.u of Peak'!R168^2</f>
        <v>0.68748068753978386</v>
      </c>
      <c r="S169" s="21">
        <f>'Hourly Loads p.u of Peak'!S168^2</f>
        <v>0.64924628969687859</v>
      </c>
      <c r="T169" s="21">
        <f>'Hourly Loads p.u of Peak'!T168^2</f>
        <v>0.59968680435607524</v>
      </c>
      <c r="U169" s="21">
        <f>'Hourly Loads p.u of Peak'!U168^2</f>
        <v>0.55066055335374386</v>
      </c>
      <c r="V169" s="21">
        <f>'Hourly Loads p.u of Peak'!V168^2</f>
        <v>0.51812981234388089</v>
      </c>
      <c r="W169" s="21">
        <f>'Hourly Loads p.u of Peak'!W168^2</f>
        <v>0.47534996659053769</v>
      </c>
      <c r="X169" s="21">
        <f>'Hourly Loads p.u of Peak'!X168^2</f>
        <v>0.41131704149119547</v>
      </c>
      <c r="Y169" s="21">
        <f>'Hourly Loads p.u of Peak'!Y168^2</f>
        <v>0.34596210914857917</v>
      </c>
    </row>
    <row r="170" spans="1:25" x14ac:dyDescent="0.25">
      <c r="A170" s="49">
        <v>42529</v>
      </c>
      <c r="B170" s="21">
        <f>'Hourly Loads p.u of Peak'!B169^2</f>
        <v>0.28923091855409111</v>
      </c>
      <c r="C170" s="21">
        <f>'Hourly Loads p.u of Peak'!C169^2</f>
        <v>0.24620804338649452</v>
      </c>
      <c r="D170" s="21">
        <f>'Hourly Loads p.u of Peak'!D169^2</f>
        <v>0.21716106773581392</v>
      </c>
      <c r="E170" s="21">
        <f>'Hourly Loads p.u of Peak'!E169^2</f>
        <v>0.19324471657839626</v>
      </c>
      <c r="F170" s="21">
        <f>'Hourly Loads p.u of Peak'!F169^2</f>
        <v>0.18593243320572569</v>
      </c>
      <c r="G170" s="21">
        <f>'Hourly Loads p.u of Peak'!G169^2</f>
        <v>0.18315480384014426</v>
      </c>
      <c r="H170" s="21">
        <f>'Hourly Loads p.u of Peak'!H169^2</f>
        <v>0.18365827253137729</v>
      </c>
      <c r="I170" s="21">
        <f>'Hourly Loads p.u of Peak'!I169^2</f>
        <v>0.19942101522240674</v>
      </c>
      <c r="J170" s="21">
        <f>'Hourly Loads p.u of Peak'!J169^2</f>
        <v>0.25733089371634082</v>
      </c>
      <c r="K170" s="21">
        <f>'Hourly Loads p.u of Peak'!K169^2</f>
        <v>0.34502430880603407</v>
      </c>
      <c r="L170" s="21">
        <f>'Hourly Loads p.u of Peak'!L169^2</f>
        <v>0.43840717395642126</v>
      </c>
      <c r="M170" s="21">
        <f>'Hourly Loads p.u of Peak'!M169^2</f>
        <v>0.52498254479669337</v>
      </c>
      <c r="N170" s="21">
        <f>'Hourly Loads p.u of Peak'!N169^2</f>
        <v>0.57905840872469094</v>
      </c>
      <c r="O170" s="21">
        <f>'Hourly Loads p.u of Peak'!O169^2</f>
        <v>0.5917150492745572</v>
      </c>
      <c r="P170" s="21">
        <f>'Hourly Loads p.u of Peak'!P169^2</f>
        <v>0.57746201985892287</v>
      </c>
      <c r="Q170" s="21">
        <f>'Hourly Loads p.u of Peak'!Q169^2</f>
        <v>0.56862628359258172</v>
      </c>
      <c r="R170" s="21">
        <f>'Hourly Loads p.u of Peak'!R169^2</f>
        <v>0.55203229399588705</v>
      </c>
      <c r="S170" s="21">
        <f>'Hourly Loads p.u of Peak'!S169^2</f>
        <v>0.53451693025155267</v>
      </c>
      <c r="T170" s="21">
        <f>'Hourly Loads p.u of Peak'!T169^2</f>
        <v>0.50152196149256745</v>
      </c>
      <c r="U170" s="21">
        <f>'Hourly Loads p.u of Peak'!U169^2</f>
        <v>0.46281255257426462</v>
      </c>
      <c r="V170" s="21">
        <f>'Hourly Loads p.u of Peak'!V169^2</f>
        <v>0.44152631057763686</v>
      </c>
      <c r="W170" s="21">
        <f>'Hourly Loads p.u of Peak'!W169^2</f>
        <v>0.40932682235079981</v>
      </c>
      <c r="X170" s="21">
        <f>'Hourly Loads p.u of Peak'!X169^2</f>
        <v>0.34453124090359061</v>
      </c>
      <c r="Y170" s="21">
        <f>'Hourly Loads p.u of Peak'!Y169^2</f>
        <v>0.28625799939479996</v>
      </c>
    </row>
    <row r="171" spans="1:25" x14ac:dyDescent="0.25">
      <c r="A171" s="49">
        <v>42530</v>
      </c>
      <c r="B171" s="21">
        <f>'Hourly Loads p.u of Peak'!B170^2</f>
        <v>0.23115383063333328</v>
      </c>
      <c r="C171" s="21">
        <f>'Hourly Loads p.u of Peak'!C170^2</f>
        <v>0.19591166215995656</v>
      </c>
      <c r="D171" s="21">
        <f>'Hourly Loads p.u of Peak'!D170^2</f>
        <v>0.17295105887570528</v>
      </c>
      <c r="E171" s="21">
        <f>'Hourly Loads p.u of Peak'!E170^2</f>
        <v>0.16165254274889579</v>
      </c>
      <c r="F171" s="21">
        <f>'Hourly Loads p.u of Peak'!F170^2</f>
        <v>0.16010322009666836</v>
      </c>
      <c r="G171" s="21">
        <f>'Hourly Loads p.u of Peak'!G170^2</f>
        <v>0.17442089129605212</v>
      </c>
      <c r="H171" s="21">
        <f>'Hourly Loads p.u of Peak'!H170^2</f>
        <v>0.20239445794682848</v>
      </c>
      <c r="I171" s="21">
        <f>'Hourly Loads p.u of Peak'!I170^2</f>
        <v>0.23520872798478387</v>
      </c>
      <c r="J171" s="21">
        <f>'Hourly Loads p.u of Peak'!J170^2</f>
        <v>0.28679738782711334</v>
      </c>
      <c r="K171" s="21">
        <f>'Hourly Loads p.u of Peak'!K170^2</f>
        <v>0.35586080955489602</v>
      </c>
      <c r="L171" s="21">
        <f>'Hourly Loads p.u of Peak'!L170^2</f>
        <v>0.43851838130557302</v>
      </c>
      <c r="M171" s="21">
        <f>'Hourly Loads p.u of Peak'!M170^2</f>
        <v>0.52961678371217347</v>
      </c>
      <c r="N171" s="21">
        <f>'Hourly Loads p.u of Peak'!N170^2</f>
        <v>0.60379055544646199</v>
      </c>
      <c r="O171" s="21">
        <f>'Hourly Loads p.u of Peak'!O170^2</f>
        <v>0.66805516076035842</v>
      </c>
      <c r="P171" s="21">
        <f>'Hourly Loads p.u of Peak'!P170^2</f>
        <v>0.70337647923642288</v>
      </c>
      <c r="Q171" s="21">
        <f>'Hourly Loads p.u of Peak'!Q170^2</f>
        <v>0.69271250465658596</v>
      </c>
      <c r="R171" s="21">
        <f>'Hourly Loads p.u of Peak'!R170^2</f>
        <v>0.67390184077917448</v>
      </c>
      <c r="S171" s="21">
        <f>'Hourly Loads p.u of Peak'!S170^2</f>
        <v>0.62704345967829989</v>
      </c>
      <c r="T171" s="21">
        <f>'Hourly Loads p.u of Peak'!T170^2</f>
        <v>0.57357607891424356</v>
      </c>
      <c r="U171" s="21">
        <f>'Hourly Loads p.u of Peak'!U170^2</f>
        <v>0.52766304313489987</v>
      </c>
      <c r="V171" s="21">
        <f>'Hourly Loads p.u of Peak'!V170^2</f>
        <v>0.50253342409957957</v>
      </c>
      <c r="W171" s="21">
        <f>'Hourly Loads p.u of Peak'!W170^2</f>
        <v>0.46041633776204899</v>
      </c>
      <c r="X171" s="21">
        <f>'Hourly Loads p.u of Peak'!X170^2</f>
        <v>0.38707350619829856</v>
      </c>
      <c r="Y171" s="21">
        <f>'Hourly Loads p.u of Peak'!Y170^2</f>
        <v>0.31333208996545209</v>
      </c>
    </row>
    <row r="172" spans="1:25" x14ac:dyDescent="0.25">
      <c r="A172" s="49">
        <v>42531</v>
      </c>
      <c r="B172" s="21">
        <f>'Hourly Loads p.u of Peak'!B171^2</f>
        <v>0.25300429955618015</v>
      </c>
      <c r="C172" s="21">
        <f>'Hourly Loads p.u of Peak'!C171^2</f>
        <v>0.21439160739654609</v>
      </c>
      <c r="D172" s="21">
        <f>'Hourly Loads p.u of Peak'!D171^2</f>
        <v>0.19206527418105174</v>
      </c>
      <c r="E172" s="21">
        <f>'Hourly Loads p.u of Peak'!E171^2</f>
        <v>0.17854821868292525</v>
      </c>
      <c r="F172" s="21">
        <f>'Hourly Loads p.u of Peak'!F171^2</f>
        <v>0.17512299742470869</v>
      </c>
      <c r="G172" s="21">
        <f>'Hourly Loads p.u of Peak'!G171^2</f>
        <v>0.18971722030946797</v>
      </c>
      <c r="H172" s="21">
        <f>'Hourly Loads p.u of Peak'!H171^2</f>
        <v>0.21900414920890407</v>
      </c>
      <c r="I172" s="21">
        <f>'Hourly Loads p.u of Peak'!I171^2</f>
        <v>0.25933686564463854</v>
      </c>
      <c r="J172" s="21">
        <f>'Hourly Loads p.u of Peak'!J171^2</f>
        <v>0.32080281084545204</v>
      </c>
      <c r="K172" s="21">
        <f>'Hourly Loads p.u of Peak'!K171^2</f>
        <v>0.39205256651906101</v>
      </c>
      <c r="L172" s="21">
        <f>'Hourly Loads p.u of Peak'!L171^2</f>
        <v>0.46395579317523966</v>
      </c>
      <c r="M172" s="21">
        <f>'Hourly Loads p.u of Peak'!M171^2</f>
        <v>0.53335110231044902</v>
      </c>
      <c r="N172" s="21">
        <f>'Hourly Loads p.u of Peak'!N171^2</f>
        <v>0.58958536084503144</v>
      </c>
      <c r="O172" s="21">
        <f>'Hourly Loads p.u of Peak'!O171^2</f>
        <v>0.62160276122853908</v>
      </c>
      <c r="P172" s="21">
        <f>'Hourly Loads p.u of Peak'!P171^2</f>
        <v>0.61988261179040405</v>
      </c>
      <c r="Q172" s="21">
        <f>'Hourly Loads p.u of Peak'!Q171^2</f>
        <v>0.57797262454897269</v>
      </c>
      <c r="R172" s="21">
        <f>'Hourly Loads p.u of Peak'!R171^2</f>
        <v>0.54122969629278794</v>
      </c>
      <c r="S172" s="21">
        <f>'Hourly Loads p.u of Peak'!S171^2</f>
        <v>0.52425268442757889</v>
      </c>
      <c r="T172" s="21">
        <f>'Hourly Loads p.u of Peak'!T171^2</f>
        <v>0.51982363897215078</v>
      </c>
      <c r="U172" s="21">
        <f>'Hourly Loads p.u of Peak'!U171^2</f>
        <v>0.48846566975204264</v>
      </c>
      <c r="V172" s="21">
        <f>'Hourly Loads p.u of Peak'!V171^2</f>
        <v>0.47824914239446586</v>
      </c>
      <c r="W172" s="21">
        <f>'Hourly Loads p.u of Peak'!W171^2</f>
        <v>0.43352801233055899</v>
      </c>
      <c r="X172" s="21">
        <f>'Hourly Loads p.u of Peak'!X171^2</f>
        <v>0.36306015975261402</v>
      </c>
      <c r="Y172" s="21">
        <f>'Hourly Loads p.u of Peak'!Y171^2</f>
        <v>0.29417436586890011</v>
      </c>
    </row>
    <row r="173" spans="1:25" x14ac:dyDescent="0.25">
      <c r="A173" s="49">
        <v>42532</v>
      </c>
      <c r="B173" s="21">
        <f>'Hourly Loads p.u of Peak'!B172^2</f>
        <v>0.24135718072036733</v>
      </c>
      <c r="C173" s="21">
        <f>'Hourly Loads p.u of Peak'!C172^2</f>
        <v>0.20588493445904854</v>
      </c>
      <c r="D173" s="21">
        <f>'Hourly Loads p.u of Peak'!D172^2</f>
        <v>0.18240089649477942</v>
      </c>
      <c r="E173" s="21">
        <f>'Hourly Loads p.u of Peak'!E172^2</f>
        <v>0.17023787032947962</v>
      </c>
      <c r="F173" s="21">
        <f>'Hourly Loads p.u of Peak'!F172^2</f>
        <v>0.16751176188816283</v>
      </c>
      <c r="G173" s="21">
        <f>'Hourly Loads p.u of Peak'!G172^2</f>
        <v>0.18007722806579315</v>
      </c>
      <c r="H173" s="21">
        <f>'Hourly Loads p.u of Peak'!H172^2</f>
        <v>0.21005901251010756</v>
      </c>
      <c r="I173" s="21">
        <f>'Hourly Loads p.u of Peak'!I172^2</f>
        <v>0.24516747972501832</v>
      </c>
      <c r="J173" s="21">
        <f>'Hourly Loads p.u of Peak'!J172^2</f>
        <v>0.29971110590748101</v>
      </c>
      <c r="K173" s="21">
        <f>'Hourly Loads p.u of Peak'!K172^2</f>
        <v>0.37607707304907445</v>
      </c>
      <c r="L173" s="21">
        <f>'Hourly Loads p.u of Peak'!L172^2</f>
        <v>0.45078090599983134</v>
      </c>
      <c r="M173" s="21">
        <f>'Hourly Loads p.u of Peak'!M172^2</f>
        <v>0.51758595509807914</v>
      </c>
      <c r="N173" s="21">
        <f>'Hourly Loads p.u of Peak'!N172^2</f>
        <v>0.5611789027877635</v>
      </c>
      <c r="O173" s="21">
        <f>'Hourly Loads p.u of Peak'!O172^2</f>
        <v>0.58868301661518518</v>
      </c>
      <c r="P173" s="21">
        <f>'Hourly Loads p.u of Peak'!P172^2</f>
        <v>0.5611789027877635</v>
      </c>
      <c r="Q173" s="21">
        <f>'Hourly Loads p.u of Peak'!Q172^2</f>
        <v>0.51420837121536389</v>
      </c>
      <c r="R173" s="21">
        <f>'Hourly Loads p.u of Peak'!R172^2</f>
        <v>0.4909925413884465</v>
      </c>
      <c r="S173" s="21">
        <f>'Hourly Loads p.u of Peak'!S172^2</f>
        <v>0.48384026798134255</v>
      </c>
      <c r="T173" s="21">
        <f>'Hourly Loads p.u of Peak'!T172^2</f>
        <v>0.47373027819503549</v>
      </c>
      <c r="U173" s="21">
        <f>'Hourly Loads p.u of Peak'!U172^2</f>
        <v>0.44370509778163131</v>
      </c>
      <c r="V173" s="21">
        <f>'Hourly Loads p.u of Peak'!V172^2</f>
        <v>0.4296113167822827</v>
      </c>
      <c r="W173" s="21">
        <f>'Hourly Loads p.u of Peak'!W172^2</f>
        <v>0.40093553118073416</v>
      </c>
      <c r="X173" s="21">
        <f>'Hourly Loads p.u of Peak'!X172^2</f>
        <v>0.34084446977569294</v>
      </c>
      <c r="Y173" s="21">
        <f>'Hourly Loads p.u of Peak'!Y172^2</f>
        <v>0.27836099249061252</v>
      </c>
    </row>
    <row r="174" spans="1:25" x14ac:dyDescent="0.25">
      <c r="A174" s="49">
        <v>42533</v>
      </c>
      <c r="B174" s="21">
        <f>'Hourly Loads p.u of Peak'!B173^2</f>
        <v>0.22709417183603176</v>
      </c>
      <c r="C174" s="21">
        <f>'Hourly Loads p.u of Peak'!C173^2</f>
        <v>0.19261768827918979</v>
      </c>
      <c r="D174" s="21">
        <f>'Hourly Loads p.u of Peak'!D173^2</f>
        <v>0.17193980428446876</v>
      </c>
      <c r="E174" s="21">
        <f>'Hourly Loads p.u of Peak'!E173^2</f>
        <v>0.15966672014532066</v>
      </c>
      <c r="F174" s="21">
        <f>'Hourly Loads p.u of Peak'!F173^2</f>
        <v>0.15696041198530614</v>
      </c>
      <c r="G174" s="21">
        <f>'Hourly Loads p.u of Peak'!G173^2</f>
        <v>0.16861335702568656</v>
      </c>
      <c r="H174" s="21">
        <f>'Hourly Loads p.u of Peak'!H173^2</f>
        <v>0.1969910119493897</v>
      </c>
      <c r="I174" s="21">
        <f>'Hourly Loads p.u of Peak'!I173^2</f>
        <v>0.22330850507235639</v>
      </c>
      <c r="J174" s="21">
        <f>'Hourly Loads p.u of Peak'!J173^2</f>
        <v>0.25291983104844512</v>
      </c>
      <c r="K174" s="21">
        <f>'Hourly Loads p.u of Peak'!K173^2</f>
        <v>0.29444769859828746</v>
      </c>
      <c r="L174" s="21">
        <f>'Hourly Loads p.u of Peak'!L173^2</f>
        <v>0.35091887828726653</v>
      </c>
      <c r="M174" s="21">
        <f>'Hourly Loads p.u of Peak'!M173^2</f>
        <v>0.41666595738700279</v>
      </c>
      <c r="N174" s="21">
        <f>'Hourly Loads p.u of Peak'!N173^2</f>
        <v>0.49211114269706374</v>
      </c>
      <c r="O174" s="21">
        <f>'Hourly Loads p.u of Peak'!O173^2</f>
        <v>0.56357185281000655</v>
      </c>
      <c r="P174" s="21">
        <f>'Hourly Loads p.u of Peak'!P173^2</f>
        <v>0.61309159656056089</v>
      </c>
      <c r="Q174" s="21">
        <f>'Hourly Loads p.u of Peak'!Q173^2</f>
        <v>0.62418745419923038</v>
      </c>
      <c r="R174" s="21">
        <f>'Hourly Loads p.u of Peak'!R173^2</f>
        <v>0.59307230461475424</v>
      </c>
      <c r="S174" s="21">
        <f>'Hourly Loads p.u of Peak'!S173^2</f>
        <v>0.54525265969696346</v>
      </c>
      <c r="T174" s="21">
        <f>'Hourly Loads p.u of Peak'!T173^2</f>
        <v>0.50994197294245636</v>
      </c>
      <c r="U174" s="21">
        <f>'Hourly Loads p.u of Peak'!U173^2</f>
        <v>0.47459762465202804</v>
      </c>
      <c r="V174" s="21">
        <f>'Hourly Loads p.u of Peak'!V173^2</f>
        <v>0.45620956774012528</v>
      </c>
      <c r="W174" s="21">
        <f>'Hourly Loads p.u of Peak'!W173^2</f>
        <v>0.41769646930310983</v>
      </c>
      <c r="X174" s="21">
        <f>'Hourly Loads p.u of Peak'!X173^2</f>
        <v>0.34665393436194403</v>
      </c>
      <c r="Y174" s="21">
        <f>'Hourly Loads p.u of Peak'!Y173^2</f>
        <v>0.28071404755504309</v>
      </c>
    </row>
    <row r="175" spans="1:25" x14ac:dyDescent="0.25">
      <c r="A175" s="49">
        <v>42534</v>
      </c>
      <c r="B175" s="21">
        <f>'Hourly Loads p.u of Peak'!B174^2</f>
        <v>0.22757462481566562</v>
      </c>
      <c r="C175" s="21">
        <f>'Hourly Loads p.u of Peak'!C174^2</f>
        <v>0.19280200259645824</v>
      </c>
      <c r="D175" s="21">
        <f>'Hourly Loads p.u of Peak'!D174^2</f>
        <v>0.17152222142879894</v>
      </c>
      <c r="E175" s="21">
        <f>'Hourly Loads p.u of Peak'!E174^2</f>
        <v>0.15832738060452503</v>
      </c>
      <c r="F175" s="21">
        <f>'Hourly Loads p.u of Peak'!F174^2</f>
        <v>0.15589762765557719</v>
      </c>
      <c r="G175" s="21">
        <f>'Hourly Loads p.u of Peak'!G174^2</f>
        <v>0.16733996377435287</v>
      </c>
      <c r="H175" s="21">
        <f>'Hourly Loads p.u of Peak'!H174^2</f>
        <v>0.19202847478003812</v>
      </c>
      <c r="I175" s="21">
        <f>'Hourly Loads p.u of Peak'!I174^2</f>
        <v>0.22777496339905212</v>
      </c>
      <c r="J175" s="21">
        <f>'Hourly Loads p.u of Peak'!J174^2</f>
        <v>0.28459808110082924</v>
      </c>
      <c r="K175" s="21">
        <f>'Hourly Loads p.u of Peak'!K174^2</f>
        <v>0.34957707605122701</v>
      </c>
      <c r="L175" s="21">
        <f>'Hourly Loads p.u of Peak'!L174^2</f>
        <v>0.41775074202928986</v>
      </c>
      <c r="M175" s="21">
        <f>'Hourly Loads p.u of Peak'!M174^2</f>
        <v>0.48823094334036526</v>
      </c>
      <c r="N175" s="21">
        <f>'Hourly Loads p.u of Peak'!N174^2</f>
        <v>0.54599698950241415</v>
      </c>
      <c r="O175" s="21">
        <f>'Hourly Loads p.u of Peak'!O174^2</f>
        <v>0.57631398431803127</v>
      </c>
      <c r="P175" s="21">
        <f>'Hourly Loads p.u of Peak'!P174^2</f>
        <v>0.57561296939077489</v>
      </c>
      <c r="Q175" s="21">
        <f>'Hourly Loads p.u of Peak'!Q174^2</f>
        <v>0.54252779406176477</v>
      </c>
      <c r="R175" s="21">
        <f>'Hourly Loads p.u of Peak'!R174^2</f>
        <v>0.50946236612869011</v>
      </c>
      <c r="S175" s="21">
        <f>'Hourly Loads p.u of Peak'!S174^2</f>
        <v>0.47517629633474573</v>
      </c>
      <c r="T175" s="21">
        <f>'Hourly Loads p.u of Peak'!T174^2</f>
        <v>0.44544077965197393</v>
      </c>
      <c r="U175" s="21">
        <f>'Hourly Loads p.u of Peak'!U174^2</f>
        <v>0.40359848567995216</v>
      </c>
      <c r="V175" s="21">
        <f>'Hourly Loads p.u of Peak'!V174^2</f>
        <v>0.37912148793564265</v>
      </c>
      <c r="W175" s="21">
        <f>'Hourly Loads p.u of Peak'!W174^2</f>
        <v>0.35515985280154294</v>
      </c>
      <c r="X175" s="21">
        <f>'Hourly Loads p.u of Peak'!X174^2</f>
        <v>0.31126730422081816</v>
      </c>
      <c r="Y175" s="21">
        <f>'Hourly Loads p.u of Peak'!Y174^2</f>
        <v>0.25985027678481615</v>
      </c>
    </row>
    <row r="176" spans="1:25" x14ac:dyDescent="0.25">
      <c r="A176" s="49">
        <v>42535</v>
      </c>
      <c r="B176" s="21">
        <f>'Hourly Loads p.u of Peak'!B175^2</f>
        <v>0.21559862246125619</v>
      </c>
      <c r="C176" s="21">
        <f>'Hourly Loads p.u of Peak'!C175^2</f>
        <v>0.18416243225806894</v>
      </c>
      <c r="D176" s="21">
        <f>'Hourly Loads p.u of Peak'!D175^2</f>
        <v>0.1634468815423199</v>
      </c>
      <c r="E176" s="21">
        <f>'Hourly Loads p.u of Peak'!E175^2</f>
        <v>0.15158449634693941</v>
      </c>
      <c r="F176" s="21">
        <f>'Hourly Loads p.u of Peak'!F175^2</f>
        <v>0.14643075918557161</v>
      </c>
      <c r="G176" s="21">
        <f>'Hourly Loads p.u of Peak'!G175^2</f>
        <v>0.14849450132563546</v>
      </c>
      <c r="H176" s="21">
        <f>'Hourly Loads p.u of Peak'!H175^2</f>
        <v>0.15573189373048515</v>
      </c>
      <c r="I176" s="21">
        <f>'Hourly Loads p.u of Peak'!I175^2</f>
        <v>0.17716708031111492</v>
      </c>
      <c r="J176" s="21">
        <f>'Hourly Loads p.u of Peak'!J175^2</f>
        <v>0.22998450520664335</v>
      </c>
      <c r="K176" s="21">
        <f>'Hourly Loads p.u of Peak'!K175^2</f>
        <v>0.30104576156763024</v>
      </c>
      <c r="L176" s="21">
        <f>'Hourly Loads p.u of Peak'!L175^2</f>
        <v>0.37628308623231066</v>
      </c>
      <c r="M176" s="21">
        <f>'Hourly Loads p.u of Peak'!M175^2</f>
        <v>0.44937252461277472</v>
      </c>
      <c r="N176" s="21">
        <f>'Hourly Loads p.u of Peak'!N175^2</f>
        <v>0.50892307817857363</v>
      </c>
      <c r="O176" s="21">
        <f>'Hourly Loads p.u of Peak'!O175^2</f>
        <v>0.55967018904579946</v>
      </c>
      <c r="P176" s="21">
        <f>'Hourly Loads p.u of Peak'!P175^2</f>
        <v>0.58366832037147709</v>
      </c>
      <c r="Q176" s="21">
        <f>'Hourly Loads p.u of Peak'!Q175^2</f>
        <v>0.58180935213422225</v>
      </c>
      <c r="R176" s="21">
        <f>'Hourly Loads p.u of Peak'!R175^2</f>
        <v>0.55109683118655151</v>
      </c>
      <c r="S176" s="21">
        <f>'Hourly Loads p.u of Peak'!S175^2</f>
        <v>0.5209745955481313</v>
      </c>
      <c r="T176" s="21">
        <f>'Hourly Loads p.u of Peak'!T175^2</f>
        <v>0.47523418289431851</v>
      </c>
      <c r="U176" s="21">
        <f>'Hourly Loads p.u of Peak'!U175^2</f>
        <v>0.42746745507447431</v>
      </c>
      <c r="V176" s="21">
        <f>'Hourly Loads p.u of Peak'!V175^2</f>
        <v>0.4098104854721939</v>
      </c>
      <c r="W176" s="21">
        <f>'Hourly Loads p.u of Peak'!W175^2</f>
        <v>0.38036340557954651</v>
      </c>
      <c r="X176" s="21">
        <f>'Hourly Loads p.u of Peak'!X175^2</f>
        <v>0.33270650303793681</v>
      </c>
      <c r="Y176" s="21">
        <f>'Hourly Loads p.u of Peak'!Y175^2</f>
        <v>0.28142634998240434</v>
      </c>
    </row>
    <row r="177" spans="1:25" x14ac:dyDescent="0.25">
      <c r="A177" s="49">
        <v>42536</v>
      </c>
      <c r="B177" s="21">
        <f>'Hourly Loads p.u of Peak'!B176^2</f>
        <v>0.23606473581915019</v>
      </c>
      <c r="C177" s="21">
        <f>'Hourly Loads p.u of Peak'!C176^2</f>
        <v>0.20493348264050595</v>
      </c>
      <c r="D177" s="21">
        <f>'Hourly Loads p.u of Peak'!D176^2</f>
        <v>0.18157697244956031</v>
      </c>
      <c r="E177" s="21">
        <f>'Hourly Loads p.u of Peak'!E176^2</f>
        <v>0.1680965347793551</v>
      </c>
      <c r="F177" s="21">
        <f>'Hourly Loads p.u of Peak'!F176^2</f>
        <v>0.16429670531447038</v>
      </c>
      <c r="G177" s="21">
        <f>'Hourly Loads p.u of Peak'!G176^2</f>
        <v>0.16768364814425063</v>
      </c>
      <c r="H177" s="21">
        <f>'Hourly Loads p.u of Peak'!H176^2</f>
        <v>0.17386022179216806</v>
      </c>
      <c r="I177" s="21">
        <f>'Hourly Loads p.u of Peak'!I176^2</f>
        <v>0.19487234483028956</v>
      </c>
      <c r="J177" s="21">
        <f>'Hourly Loads p.u of Peak'!J176^2</f>
        <v>0.25393438392371986</v>
      </c>
      <c r="K177" s="21">
        <f>'Hourly Loads p.u of Peak'!K176^2</f>
        <v>0.33328798822216421</v>
      </c>
      <c r="L177" s="21">
        <f>'Hourly Loads p.u of Peak'!L176^2</f>
        <v>0.41164023454433241</v>
      </c>
      <c r="M177" s="21">
        <f>'Hourly Loads p.u of Peak'!M176^2</f>
        <v>0.48840698286058659</v>
      </c>
      <c r="N177" s="21">
        <f>'Hourly Loads p.u of Peak'!N176^2</f>
        <v>0.5544056834838238</v>
      </c>
      <c r="O177" s="21">
        <f>'Hourly Loads p.u of Peak'!O176^2</f>
        <v>0.59819209642206594</v>
      </c>
      <c r="P177" s="21">
        <f>'Hourly Loads p.u of Peak'!P176^2</f>
        <v>0.62405477539118781</v>
      </c>
      <c r="Q177" s="21">
        <f>'Hourly Loads p.u of Peak'!Q176^2</f>
        <v>0.61427567876741307</v>
      </c>
      <c r="R177" s="21">
        <f>'Hourly Loads p.u of Peak'!R176^2</f>
        <v>0.58033710637830727</v>
      </c>
      <c r="S177" s="21">
        <f>'Hourly Loads p.u of Peak'!S176^2</f>
        <v>0.53888470977247416</v>
      </c>
      <c r="T177" s="21">
        <f>'Hourly Loads p.u of Peak'!T176^2</f>
        <v>0.49624328794084571</v>
      </c>
      <c r="U177" s="21">
        <f>'Hourly Loads p.u of Peak'!U176^2</f>
        <v>0.45337808520560657</v>
      </c>
      <c r="V177" s="21">
        <f>'Hourly Loads p.u of Peak'!V176^2</f>
        <v>0.44504855532964926</v>
      </c>
      <c r="W177" s="21">
        <f>'Hourly Loads p.u of Peak'!W176^2</f>
        <v>0.42549326548873334</v>
      </c>
      <c r="X177" s="21">
        <f>'Hourly Loads p.u of Peak'!X176^2</f>
        <v>0.36987183729523709</v>
      </c>
      <c r="Y177" s="21">
        <f>'Hourly Loads p.u of Peak'!Y176^2</f>
        <v>0.31187664412770039</v>
      </c>
    </row>
    <row r="178" spans="1:25" x14ac:dyDescent="0.25">
      <c r="A178" s="49">
        <v>42537</v>
      </c>
      <c r="B178" s="21">
        <f>'Hourly Loads p.u of Peak'!B177^2</f>
        <v>0.2551630114749654</v>
      </c>
      <c r="C178" s="21">
        <f>'Hourly Loads p.u of Peak'!C177^2</f>
        <v>0.22049999417829794</v>
      </c>
      <c r="D178" s="21">
        <f>'Hourly Loads p.u of Peak'!D177^2</f>
        <v>0.19957104043073554</v>
      </c>
      <c r="E178" s="21">
        <f>'Hourly Loads p.u of Peak'!E177^2</f>
        <v>0.18694766301369448</v>
      </c>
      <c r="F178" s="21">
        <f>'Hourly Loads p.u of Peak'!F177^2</f>
        <v>0.18272380925547271</v>
      </c>
      <c r="G178" s="21">
        <f>'Hourly Loads p.u of Peak'!G177^2</f>
        <v>0.19624631547206306</v>
      </c>
      <c r="H178" s="21">
        <f>'Hourly Loads p.u of Peak'!H177^2</f>
        <v>0.22382466448875807</v>
      </c>
      <c r="I178" s="21">
        <f>'Hourly Loads p.u of Peak'!I177^2</f>
        <v>0.25410367350830143</v>
      </c>
      <c r="J178" s="21">
        <f>'Hourly Loads p.u of Peak'!J177^2</f>
        <v>0.29572492956439994</v>
      </c>
      <c r="K178" s="21">
        <f>'Hourly Loads p.u of Peak'!K177^2</f>
        <v>0.35131694291692322</v>
      </c>
      <c r="L178" s="21">
        <f>'Hourly Loads p.u of Peak'!L177^2</f>
        <v>0.42972140296165989</v>
      </c>
      <c r="M178" s="21">
        <f>'Hourly Loads p.u of Peak'!M177^2</f>
        <v>0.51090186350268285</v>
      </c>
      <c r="N178" s="21">
        <f>'Hourly Loads p.u of Peak'!N177^2</f>
        <v>0.56976664017822465</v>
      </c>
      <c r="O178" s="21">
        <f>'Hourly Loads p.u of Peak'!O177^2</f>
        <v>0.62385578362180716</v>
      </c>
      <c r="P178" s="21">
        <f>'Hourly Loads p.u of Peak'!P177^2</f>
        <v>0.66250732184614702</v>
      </c>
      <c r="Q178" s="21">
        <f>'Hourly Loads p.u of Peak'!Q177^2</f>
        <v>0.68574115561474347</v>
      </c>
      <c r="R178" s="21">
        <f>'Hourly Loads p.u of Peak'!R177^2</f>
        <v>0.69978935471651094</v>
      </c>
      <c r="S178" s="21">
        <f>'Hourly Loads p.u of Peak'!S177^2</f>
        <v>0.68984998722602697</v>
      </c>
      <c r="T178" s="21">
        <f>'Hourly Loads p.u of Peak'!T177^2</f>
        <v>0.6406144952702435</v>
      </c>
      <c r="U178" s="21">
        <f>'Hourly Loads p.u of Peak'!U177^2</f>
        <v>0.55973301157293365</v>
      </c>
      <c r="V178" s="21">
        <f>'Hourly Loads p.u of Peak'!V177^2</f>
        <v>0.52315884581050831</v>
      </c>
      <c r="W178" s="21">
        <f>'Hourly Loads p.u of Peak'!W177^2</f>
        <v>0.47836529276256096</v>
      </c>
      <c r="X178" s="21">
        <f>'Hourly Loads p.u of Peak'!X177^2</f>
        <v>0.40237243188322069</v>
      </c>
      <c r="Y178" s="21">
        <f>'Hourly Loads p.u of Peak'!Y177^2</f>
        <v>0.32773630277894666</v>
      </c>
    </row>
    <row r="179" spans="1:25" x14ac:dyDescent="0.25">
      <c r="A179" s="49">
        <v>42538</v>
      </c>
      <c r="B179" s="21">
        <f>'Hourly Loads p.u of Peak'!B178^2</f>
        <v>0.26566113578190331</v>
      </c>
      <c r="C179" s="21">
        <f>'Hourly Loads p.u of Peak'!C178^2</f>
        <v>0.22685413573353511</v>
      </c>
      <c r="D179" s="21">
        <f>'Hourly Loads p.u of Peak'!D178^2</f>
        <v>0.19968359635673882</v>
      </c>
      <c r="E179" s="21">
        <f>'Hourly Loads p.u of Peak'!E178^2</f>
        <v>0.18452296943149676</v>
      </c>
      <c r="F179" s="21">
        <f>'Hourly Loads p.u of Peak'!F178^2</f>
        <v>0.17929412976084103</v>
      </c>
      <c r="G179" s="21">
        <f>'Hourly Loads p.u of Peak'!G178^2</f>
        <v>0.19077939293178847</v>
      </c>
      <c r="H179" s="21">
        <f>'Hourly Loads p.u of Peak'!H178^2</f>
        <v>0.21888627301500813</v>
      </c>
      <c r="I179" s="21">
        <f>'Hourly Loads p.u of Peak'!I178^2</f>
        <v>0.25165449576415505</v>
      </c>
      <c r="J179" s="21">
        <f>'Hourly Loads p.u of Peak'!J178^2</f>
        <v>0.29485793567651908</v>
      </c>
      <c r="K179" s="21">
        <f>'Hourly Loads p.u of Peak'!K178^2</f>
        <v>0.34462982627855038</v>
      </c>
      <c r="L179" s="21">
        <f>'Hourly Loads p.u of Peak'!L178^2</f>
        <v>0.39574170867423336</v>
      </c>
      <c r="M179" s="21">
        <f>'Hourly Loads p.u of Peak'!M178^2</f>
        <v>0.44499253738636746</v>
      </c>
      <c r="N179" s="21">
        <f>'Hourly Loads p.u of Peak'!N178^2</f>
        <v>0.48922892017886238</v>
      </c>
      <c r="O179" s="21">
        <f>'Hourly Loads p.u of Peak'!O178^2</f>
        <v>0.52937236870131188</v>
      </c>
      <c r="P179" s="21">
        <f>'Hourly Loads p.u of Peak'!P178^2</f>
        <v>0.54327026230230668</v>
      </c>
      <c r="Q179" s="21">
        <f>'Hourly Loads p.u of Peak'!Q178^2</f>
        <v>0.54302271647773492</v>
      </c>
      <c r="R179" s="21">
        <f>'Hourly Loads p.u of Peak'!R178^2</f>
        <v>0.53237033965882119</v>
      </c>
      <c r="S179" s="21">
        <f>'Hourly Loads p.u of Peak'!S178^2</f>
        <v>0.52279448678791174</v>
      </c>
      <c r="T179" s="21">
        <f>'Hourly Loads p.u of Peak'!T178^2</f>
        <v>0.50348631968863389</v>
      </c>
      <c r="U179" s="21">
        <f>'Hourly Loads p.u of Peak'!U178^2</f>
        <v>0.47222875686294652</v>
      </c>
      <c r="V179" s="21">
        <f>'Hourly Loads p.u of Peak'!V178^2</f>
        <v>0.45400025510245634</v>
      </c>
      <c r="W179" s="21">
        <f>'Hourly Loads p.u of Peak'!W178^2</f>
        <v>0.43043730688249537</v>
      </c>
      <c r="X179" s="21">
        <f>'Hourly Loads p.u of Peak'!X178^2</f>
        <v>0.35831960009586772</v>
      </c>
      <c r="Y179" s="21">
        <f>'Hourly Loads p.u of Peak'!Y178^2</f>
        <v>0.29004438011092615</v>
      </c>
    </row>
    <row r="180" spans="1:25" x14ac:dyDescent="0.25">
      <c r="A180" s="49">
        <v>42539</v>
      </c>
      <c r="B180" s="21">
        <f>'Hourly Loads p.u of Peak'!B179^2</f>
        <v>0.23309578129951791</v>
      </c>
      <c r="C180" s="21">
        <f>'Hourly Loads p.u of Peak'!C179^2</f>
        <v>0.19908366475659722</v>
      </c>
      <c r="D180" s="21">
        <f>'Hourly Loads p.u of Peak'!D179^2</f>
        <v>0.17854821868292525</v>
      </c>
      <c r="E180" s="21">
        <f>'Hourly Loads p.u of Peak'!E179^2</f>
        <v>0.16603717859903835</v>
      </c>
      <c r="F180" s="21">
        <f>'Hourly Loads p.u of Peak'!F179^2</f>
        <v>0.16402452196038639</v>
      </c>
      <c r="G180" s="21">
        <f>'Hourly Loads p.u of Peak'!G179^2</f>
        <v>0.17691975131654666</v>
      </c>
      <c r="H180" s="21">
        <f>'Hourly Loads p.u of Peak'!H179^2</f>
        <v>0.20691497745823731</v>
      </c>
      <c r="I180" s="21">
        <f>'Hourly Loads p.u of Peak'!I179^2</f>
        <v>0.23970983680375862</v>
      </c>
      <c r="J180" s="21">
        <f>'Hourly Loads p.u of Peak'!J179^2</f>
        <v>0.28778758522816511</v>
      </c>
      <c r="K180" s="21">
        <f>'Hourly Loads p.u of Peak'!K179^2</f>
        <v>0.34586333338629915</v>
      </c>
      <c r="L180" s="21">
        <f>'Hourly Loads p.u of Peak'!L179^2</f>
        <v>0.41401419519422972</v>
      </c>
      <c r="M180" s="21">
        <f>'Hourly Loads p.u of Peak'!M179^2</f>
        <v>0.48273111199922253</v>
      </c>
      <c r="N180" s="21">
        <f>'Hourly Loads p.u of Peak'!N179^2</f>
        <v>0.52182348324929062</v>
      </c>
      <c r="O180" s="21">
        <f>'Hourly Loads p.u of Peak'!O179^2</f>
        <v>0.53599137427587806</v>
      </c>
      <c r="P180" s="21">
        <f>'Hourly Loads p.u of Peak'!P179^2</f>
        <v>0.52674847004542114</v>
      </c>
      <c r="Q180" s="21">
        <f>'Hourly Loads p.u of Peak'!Q179^2</f>
        <v>0.50199781697098711</v>
      </c>
      <c r="R180" s="21">
        <f>'Hourly Loads p.u of Peak'!R179^2</f>
        <v>0.47453977687505733</v>
      </c>
      <c r="S180" s="21">
        <f>'Hourly Loads p.u of Peak'!S179^2</f>
        <v>0.45162699253939997</v>
      </c>
      <c r="T180" s="21">
        <f>'Hourly Loads p.u of Peak'!T179^2</f>
        <v>0.4296113167822827</v>
      </c>
      <c r="U180" s="21">
        <f>'Hourly Loads p.u of Peak'!U179^2</f>
        <v>0.40809209182823414</v>
      </c>
      <c r="V180" s="21">
        <f>'Hourly Loads p.u of Peak'!V179^2</f>
        <v>0.39987281736482749</v>
      </c>
      <c r="W180" s="21">
        <f>'Hourly Loads p.u of Peak'!W179^2</f>
        <v>0.37912148793564265</v>
      </c>
      <c r="X180" s="21">
        <f>'Hourly Loads p.u of Peak'!X179^2</f>
        <v>0.32318529661646572</v>
      </c>
      <c r="Y180" s="21">
        <f>'Hourly Loads p.u of Peak'!Y179^2</f>
        <v>0.26358769093989065</v>
      </c>
    </row>
    <row r="181" spans="1:25" x14ac:dyDescent="0.25">
      <c r="A181" s="49">
        <v>42540</v>
      </c>
      <c r="B181" s="21">
        <f>'Hourly Loads p.u of Peak'!B180^2</f>
        <v>0.21349826954465334</v>
      </c>
      <c r="C181" s="21">
        <f>'Hourly Loads p.u of Peak'!C180^2</f>
        <v>0.18362228756501126</v>
      </c>
      <c r="D181" s="21">
        <f>'Hourly Loads p.u of Peak'!D180^2</f>
        <v>0.16627678280437347</v>
      </c>
      <c r="E181" s="21">
        <f>'Hourly Loads p.u of Peak'!E180^2</f>
        <v>0.15639535828452042</v>
      </c>
      <c r="F181" s="21">
        <f>'Hourly Loads p.u of Peak'!F180^2</f>
        <v>0.15388169564987927</v>
      </c>
      <c r="G181" s="21">
        <f>'Hourly Loads p.u of Peak'!G180^2</f>
        <v>0.16661937421002557</v>
      </c>
      <c r="H181" s="21">
        <f>'Hourly Loads p.u of Peak'!H180^2</f>
        <v>0.19494649011443965</v>
      </c>
      <c r="I181" s="21">
        <f>'Hourly Loads p.u of Peak'!I180^2</f>
        <v>0.22625460077364393</v>
      </c>
      <c r="J181" s="21">
        <f>'Hourly Loads p.u of Peak'!J180^2</f>
        <v>0.27690088568920662</v>
      </c>
      <c r="K181" s="21">
        <f>'Hourly Loads p.u of Peak'!K180^2</f>
        <v>0.34074642735716487</v>
      </c>
      <c r="L181" s="21">
        <f>'Hourly Loads p.u of Peak'!L180^2</f>
        <v>0.41471689892753016</v>
      </c>
      <c r="M181" s="21">
        <f>'Hourly Loads p.u of Peak'!M180^2</f>
        <v>0.47749450875673155</v>
      </c>
      <c r="N181" s="21">
        <f>'Hourly Loads p.u of Peak'!N180^2</f>
        <v>0.53188029679935434</v>
      </c>
      <c r="O181" s="21">
        <f>'Hourly Loads p.u of Peak'!O180^2</f>
        <v>0.57281317576799851</v>
      </c>
      <c r="P181" s="21">
        <f>'Hourly Loads p.u of Peak'!P180^2</f>
        <v>0.57618649532731003</v>
      </c>
      <c r="Q181" s="21">
        <f>'Hourly Loads p.u of Peak'!Q180^2</f>
        <v>0.54055036084019803</v>
      </c>
      <c r="R181" s="21">
        <f>'Hourly Loads p.u of Peak'!R180^2</f>
        <v>0.50808475344799497</v>
      </c>
      <c r="S181" s="21">
        <f>'Hourly Loads p.u of Peak'!S180^2</f>
        <v>0.47575532058657488</v>
      </c>
      <c r="T181" s="21">
        <f>'Hourly Loads p.u of Peak'!T180^2</f>
        <v>0.44409672978784853</v>
      </c>
      <c r="U181" s="21">
        <f>'Hourly Loads p.u of Peak'!U180^2</f>
        <v>0.41493323533435134</v>
      </c>
      <c r="V181" s="21">
        <f>'Hourly Loads p.u of Peak'!V180^2</f>
        <v>0.39981971869378896</v>
      </c>
      <c r="W181" s="21">
        <f>'Hourly Loads p.u of Peak'!W180^2</f>
        <v>0.36849424224299732</v>
      </c>
      <c r="X181" s="21">
        <f>'Hourly Loads p.u of Peak'!X180^2</f>
        <v>0.31648930581355605</v>
      </c>
      <c r="Y181" s="21">
        <f>'Hourly Loads p.u of Peak'!Y180^2</f>
        <v>0.2569476599063597</v>
      </c>
    </row>
    <row r="182" spans="1:25" x14ac:dyDescent="0.25">
      <c r="A182" s="49">
        <v>42541</v>
      </c>
      <c r="B182" s="21">
        <f>'Hourly Loads p.u of Peak'!B181^2</f>
        <v>0.20802418280003288</v>
      </c>
      <c r="C182" s="21">
        <f>'Hourly Loads p.u of Peak'!C181^2</f>
        <v>0.17737921409412685</v>
      </c>
      <c r="D182" s="21">
        <f>'Hourly Loads p.u of Peak'!D181^2</f>
        <v>0.15866168663605668</v>
      </c>
      <c r="E182" s="21">
        <f>'Hourly Loads p.u of Peak'!E181^2</f>
        <v>0.14872109925644705</v>
      </c>
      <c r="F182" s="21">
        <f>'Hourly Loads p.u of Peak'!F181^2</f>
        <v>0.14623802375507478</v>
      </c>
      <c r="G182" s="21">
        <f>'Hourly Loads p.u of Peak'!G181^2</f>
        <v>0.15702695587941207</v>
      </c>
      <c r="H182" s="21">
        <f>'Hourly Loads p.u of Peak'!H181^2</f>
        <v>0.18240089649477942</v>
      </c>
      <c r="I182" s="21">
        <f>'Hourly Loads p.u of Peak'!I181^2</f>
        <v>0.2148195152386464</v>
      </c>
      <c r="J182" s="21">
        <f>'Hourly Loads p.u of Peak'!J181^2</f>
        <v>0.26700455278447355</v>
      </c>
      <c r="K182" s="21">
        <f>'Hourly Loads p.u of Peak'!K181^2</f>
        <v>0.33742137627206431</v>
      </c>
      <c r="L182" s="21">
        <f>'Hourly Loads p.u of Peak'!L181^2</f>
        <v>0.41024064799376225</v>
      </c>
      <c r="M182" s="21">
        <f>'Hourly Loads p.u of Peak'!M181^2</f>
        <v>0.48179807310252842</v>
      </c>
      <c r="N182" s="21">
        <f>'Hourly Loads p.u of Peak'!N181^2</f>
        <v>0.53968636907830159</v>
      </c>
      <c r="O182" s="21">
        <f>'Hourly Loads p.u of Peak'!O181^2</f>
        <v>0.57376688402885456</v>
      </c>
      <c r="P182" s="21">
        <f>'Hourly Loads p.u of Peak'!P181^2</f>
        <v>0.56382403844408591</v>
      </c>
      <c r="Q182" s="21">
        <f>'Hourly Loads p.u of Peak'!Q181^2</f>
        <v>0.5151119970339304</v>
      </c>
      <c r="R182" s="21">
        <f>'Hourly Loads p.u of Peak'!R181^2</f>
        <v>0.48524312637326728</v>
      </c>
      <c r="S182" s="21">
        <f>'Hourly Loads p.u of Peak'!S181^2</f>
        <v>0.45922056260061361</v>
      </c>
      <c r="T182" s="21">
        <f>'Hourly Loads p.u of Peak'!T181^2</f>
        <v>0.43762911738976384</v>
      </c>
      <c r="U182" s="21">
        <f>'Hourly Loads p.u of Peak'!U181^2</f>
        <v>0.40997176997509871</v>
      </c>
      <c r="V182" s="21">
        <f>'Hourly Loads p.u of Peak'!V181^2</f>
        <v>0.3939476819044731</v>
      </c>
      <c r="W182" s="21">
        <f>'Hourly Loads p.u of Peak'!W181^2</f>
        <v>0.37448238356642383</v>
      </c>
      <c r="X182" s="21">
        <f>'Hourly Loads p.u of Peak'!X181^2</f>
        <v>0.32908372320377799</v>
      </c>
      <c r="Y182" s="21">
        <f>'Hourly Loads p.u of Peak'!Y181^2</f>
        <v>0.27632674628241743</v>
      </c>
    </row>
    <row r="183" spans="1:25" x14ac:dyDescent="0.25">
      <c r="A183" s="49">
        <v>42542</v>
      </c>
      <c r="B183" s="21">
        <f>'Hourly Loads p.u of Peak'!B182^2</f>
        <v>0.22677415190489844</v>
      </c>
      <c r="C183" s="21">
        <f>'Hourly Loads p.u of Peak'!C182^2</f>
        <v>0.19487234483028956</v>
      </c>
      <c r="D183" s="21">
        <f>'Hourly Loads p.u of Peak'!D182^2</f>
        <v>0.17351026169208547</v>
      </c>
      <c r="E183" s="21">
        <f>'Hourly Loads p.u of Peak'!E182^2</f>
        <v>0.16151752288195279</v>
      </c>
      <c r="F183" s="21">
        <f>'Hourly Loads p.u of Peak'!F182^2</f>
        <v>0.15636215156275307</v>
      </c>
      <c r="G183" s="21">
        <f>'Hourly Loads p.u of Peak'!G182^2</f>
        <v>0.15839421360530245</v>
      </c>
      <c r="H183" s="21">
        <f>'Hourly Loads p.u of Peak'!H182^2</f>
        <v>0.16348083218491255</v>
      </c>
      <c r="I183" s="21">
        <f>'Hourly Loads p.u of Peak'!I182^2</f>
        <v>0.18935164139774557</v>
      </c>
      <c r="J183" s="21">
        <f>'Hourly Loads p.u of Peak'!J182^2</f>
        <v>0.25814088070458202</v>
      </c>
      <c r="K183" s="21">
        <f>'Hourly Loads p.u of Peak'!K182^2</f>
        <v>0.34398927342822633</v>
      </c>
      <c r="L183" s="21">
        <f>'Hourly Loads p.u of Peak'!L182^2</f>
        <v>0.42144955868088196</v>
      </c>
      <c r="M183" s="21">
        <f>'Hourly Loads p.u of Peak'!M182^2</f>
        <v>0.49837511822772379</v>
      </c>
      <c r="N183" s="21">
        <f>'Hourly Loads p.u of Peak'!N182^2</f>
        <v>0.56287863318580589</v>
      </c>
      <c r="O183" s="21">
        <f>'Hourly Loads p.u of Peak'!O182^2</f>
        <v>0.60183464304346146</v>
      </c>
      <c r="P183" s="21">
        <f>'Hourly Loads p.u of Peak'!P182^2</f>
        <v>0.59003679209825133</v>
      </c>
      <c r="Q183" s="21">
        <f>'Hourly Loads p.u of Peak'!Q182^2</f>
        <v>0.54860614195521606</v>
      </c>
      <c r="R183" s="21">
        <f>'Hourly Loads p.u of Peak'!R182^2</f>
        <v>0.51390733889373064</v>
      </c>
      <c r="S183" s="21">
        <f>'Hourly Loads p.u of Peak'!S182^2</f>
        <v>0.48635516284502844</v>
      </c>
      <c r="T183" s="21">
        <f>'Hourly Loads p.u of Peak'!T182^2</f>
        <v>0.45383053009502228</v>
      </c>
      <c r="U183" s="21">
        <f>'Hourly Loads p.u of Peak'!U182^2</f>
        <v>0.42085011538895989</v>
      </c>
      <c r="V183" s="21">
        <f>'Hourly Loads p.u of Peak'!V182^2</f>
        <v>0.40477297800697126</v>
      </c>
      <c r="W183" s="21">
        <f>'Hourly Loads p.u of Peak'!W182^2</f>
        <v>0.38597716610338184</v>
      </c>
      <c r="X183" s="21">
        <f>'Hourly Loads p.u of Peak'!X182^2</f>
        <v>0.34133489340980022</v>
      </c>
      <c r="Y183" s="21">
        <f>'Hourly Loads p.u of Peak'!Y182^2</f>
        <v>0.28643773912784659</v>
      </c>
    </row>
    <row r="184" spans="1:25" x14ac:dyDescent="0.25">
      <c r="A184" s="49">
        <v>42543</v>
      </c>
      <c r="B184" s="21">
        <f>'Hourly Loads p.u of Peak'!B183^2</f>
        <v>0.23671797586895177</v>
      </c>
      <c r="C184" s="21">
        <f>'Hourly Loads p.u of Peak'!C183^2</f>
        <v>0.20649502004960157</v>
      </c>
      <c r="D184" s="21">
        <f>'Hourly Loads p.u of Peak'!D183^2</f>
        <v>0.18355032820935252</v>
      </c>
      <c r="E184" s="21">
        <f>'Hourly Loads p.u of Peak'!E183^2</f>
        <v>0.16982236058018554</v>
      </c>
      <c r="F184" s="21">
        <f>'Hourly Loads p.u of Peak'!F183^2</f>
        <v>0.16222700651926758</v>
      </c>
      <c r="G184" s="21">
        <f>'Hourly Loads p.u of Peak'!G183^2</f>
        <v>0.16178761902689665</v>
      </c>
      <c r="H184" s="21">
        <f>'Hourly Loads p.u of Peak'!H183^2</f>
        <v>0.16378654662434644</v>
      </c>
      <c r="I184" s="21">
        <f>'Hourly Loads p.u of Peak'!I183^2</f>
        <v>0.18942472897456114</v>
      </c>
      <c r="J184" s="21">
        <f>'Hourly Loads p.u of Peak'!J183^2</f>
        <v>0.25473901186146614</v>
      </c>
      <c r="K184" s="21">
        <f>'Hourly Loads p.u of Peak'!K183^2</f>
        <v>0.34256249498493124</v>
      </c>
      <c r="L184" s="21">
        <f>'Hourly Loads p.u of Peak'!L183^2</f>
        <v>0.42461731458257451</v>
      </c>
      <c r="M184" s="21">
        <f>'Hourly Loads p.u of Peak'!M183^2</f>
        <v>0.4918755419139898</v>
      </c>
      <c r="N184" s="21">
        <f>'Hourly Loads p.u of Peak'!N183^2</f>
        <v>0.55816350610191789</v>
      </c>
      <c r="O184" s="21">
        <f>'Hourly Loads p.u of Peak'!O183^2</f>
        <v>0.60889077790523949</v>
      </c>
      <c r="P184" s="21">
        <f>'Hourly Loads p.u of Peak'!P183^2</f>
        <v>0.64222855666272605</v>
      </c>
      <c r="Q184" s="21">
        <f>'Hourly Loads p.u of Peak'!Q183^2</f>
        <v>0.64742071328017503</v>
      </c>
      <c r="R184" s="21">
        <f>'Hourly Loads p.u of Peak'!R183^2</f>
        <v>0.62558143313808168</v>
      </c>
      <c r="S184" s="21">
        <f>'Hourly Loads p.u of Peak'!S183^2</f>
        <v>0.57752583310526029</v>
      </c>
      <c r="T184" s="21">
        <f>'Hourly Loads p.u of Peak'!T183^2</f>
        <v>0.51909737480797391</v>
      </c>
      <c r="U184" s="21">
        <f>'Hourly Loads p.u of Peak'!U183^2</f>
        <v>0.4706143993124105</v>
      </c>
      <c r="V184" s="21">
        <f>'Hourly Loads p.u of Peak'!V183^2</f>
        <v>0.45151413516680633</v>
      </c>
      <c r="W184" s="21">
        <f>'Hourly Loads p.u of Peak'!W183^2</f>
        <v>0.42379693033123494</v>
      </c>
      <c r="X184" s="21">
        <f>'Hourly Loads p.u of Peak'!X183^2</f>
        <v>0.3680356150542114</v>
      </c>
      <c r="Y184" s="21">
        <f>'Hourly Loads p.u of Peak'!Y183^2</f>
        <v>0.30090755623876481</v>
      </c>
    </row>
    <row r="185" spans="1:25" x14ac:dyDescent="0.25">
      <c r="A185" s="49">
        <v>42544</v>
      </c>
      <c r="B185" s="21">
        <f>'Hourly Loads p.u of Peak'!B184^2</f>
        <v>0.24408763105029238</v>
      </c>
      <c r="C185" s="21">
        <f>'Hourly Loads p.u of Peak'!C184^2</f>
        <v>0.2123358491840123</v>
      </c>
      <c r="D185" s="21">
        <f>'Hourly Loads p.u of Peak'!D184^2</f>
        <v>0.19107292787126537</v>
      </c>
      <c r="E185" s="21">
        <f>'Hourly Loads p.u of Peak'!E184^2</f>
        <v>0.17876117747765816</v>
      </c>
      <c r="F185" s="21">
        <f>'Hourly Loads p.u of Peak'!F184^2</f>
        <v>0.17614355631479789</v>
      </c>
      <c r="G185" s="21">
        <f>'Hourly Loads p.u of Peak'!G184^2</f>
        <v>0.19019299998552874</v>
      </c>
      <c r="H185" s="21">
        <f>'Hourly Loads p.u of Peak'!H184^2</f>
        <v>0.21892556155394899</v>
      </c>
      <c r="I185" s="21">
        <f>'Hourly Loads p.u of Peak'!I184^2</f>
        <v>0.25635208606043636</v>
      </c>
      <c r="J185" s="21">
        <f>'Hourly Loads p.u of Peak'!J184^2</f>
        <v>0.3155451962467607</v>
      </c>
      <c r="K185" s="21">
        <f>'Hourly Loads p.u of Peak'!K184^2</f>
        <v>0.3875961193922865</v>
      </c>
      <c r="L185" s="21">
        <f>'Hourly Loads p.u of Peak'!L184^2</f>
        <v>0.47153655087494112</v>
      </c>
      <c r="M185" s="21">
        <f>'Hourly Loads p.u of Peak'!M184^2</f>
        <v>0.55190751978732444</v>
      </c>
      <c r="N185" s="21">
        <f>'Hourly Loads p.u of Peak'!N184^2</f>
        <v>0.62691047766082142</v>
      </c>
      <c r="O185" s="21">
        <f>'Hourly Loads p.u of Peak'!O184^2</f>
        <v>0.68978024376723401</v>
      </c>
      <c r="P185" s="21">
        <f>'Hourly Loads p.u of Peak'!P184^2</f>
        <v>0.72666575626064955</v>
      </c>
      <c r="Q185" s="21">
        <f>'Hourly Loads p.u of Peak'!Q184^2</f>
        <v>0.73513699071390393</v>
      </c>
      <c r="R185" s="21">
        <f>'Hourly Loads p.u of Peak'!R184^2</f>
        <v>0.72038018234621848</v>
      </c>
      <c r="S185" s="21">
        <f>'Hourly Loads p.u of Peak'!S184^2</f>
        <v>0.68873451496827431</v>
      </c>
      <c r="T185" s="21">
        <f>'Hourly Loads p.u of Peak'!T184^2</f>
        <v>0.64364252627020024</v>
      </c>
      <c r="U185" s="21">
        <f>'Hourly Loads p.u of Peak'!U184^2</f>
        <v>0.58328346298073741</v>
      </c>
      <c r="V185" s="21">
        <f>'Hourly Loads p.u of Peak'!V184^2</f>
        <v>0.5448187017689099</v>
      </c>
      <c r="W185" s="21">
        <f>'Hourly Loads p.u of Peak'!W184^2</f>
        <v>0.4953563738981645</v>
      </c>
      <c r="X185" s="21">
        <f>'Hourly Loads p.u of Peak'!X184^2</f>
        <v>0.42090459260522456</v>
      </c>
      <c r="Y185" s="21">
        <f>'Hourly Loads p.u of Peak'!Y184^2</f>
        <v>0.33820227454576052</v>
      </c>
    </row>
    <row r="186" spans="1:25" x14ac:dyDescent="0.25">
      <c r="A186" s="49">
        <v>42545</v>
      </c>
      <c r="B186" s="21">
        <f>'Hourly Loads p.u of Peak'!B185^2</f>
        <v>0.27482796793801584</v>
      </c>
      <c r="C186" s="21">
        <f>'Hourly Loads p.u of Peak'!C185^2</f>
        <v>0.23378550343813276</v>
      </c>
      <c r="D186" s="21">
        <f>'Hourly Loads p.u of Peak'!D185^2</f>
        <v>0.20840735491041951</v>
      </c>
      <c r="E186" s="21">
        <f>'Hourly Loads p.u of Peak'!E185^2</f>
        <v>0.19261768827918979</v>
      </c>
      <c r="F186" s="21">
        <f>'Hourly Loads p.u of Peak'!F185^2</f>
        <v>0.18749267316049095</v>
      </c>
      <c r="G186" s="21">
        <f>'Hourly Loads p.u of Peak'!G185^2</f>
        <v>0.19983372028441879</v>
      </c>
      <c r="H186" s="21">
        <f>'Hourly Loads p.u of Peak'!H185^2</f>
        <v>0.22841663918199617</v>
      </c>
      <c r="I186" s="21">
        <f>'Hourly Loads p.u of Peak'!I185^2</f>
        <v>0.2657909957998994</v>
      </c>
      <c r="J186" s="21">
        <f>'Hourly Loads p.u of Peak'!J185^2</f>
        <v>0.32918007329057081</v>
      </c>
      <c r="K186" s="21">
        <f>'Hourly Loads p.u of Peak'!K185^2</f>
        <v>0.40498670540236731</v>
      </c>
      <c r="L186" s="21">
        <f>'Hourly Loads p.u of Peak'!L185^2</f>
        <v>0.49582929600157655</v>
      </c>
      <c r="M186" s="21">
        <f>'Hourly Loads p.u of Peak'!M185^2</f>
        <v>0.57944186994174907</v>
      </c>
      <c r="N186" s="21">
        <f>'Hourly Loads p.u of Peak'!N185^2</f>
        <v>0.65575804374772417</v>
      </c>
      <c r="O186" s="21">
        <f>'Hourly Loads p.u of Peak'!O185^2</f>
        <v>0.72630788979824124</v>
      </c>
      <c r="P186" s="21">
        <f>'Hourly Loads p.u of Peak'!P185^2</f>
        <v>0.76936552828023252</v>
      </c>
      <c r="Q186" s="21">
        <f>'Hourly Loads p.u of Peak'!Q185^2</f>
        <v>0.7933400780208868</v>
      </c>
      <c r="R186" s="21">
        <f>'Hourly Loads p.u of Peak'!R185^2</f>
        <v>0.79768406088962696</v>
      </c>
      <c r="S186" s="21">
        <f>'Hourly Loads p.u of Peak'!S185^2</f>
        <v>0.76811389912015249</v>
      </c>
      <c r="T186" s="21">
        <f>'Hourly Loads p.u of Peak'!T185^2</f>
        <v>0.72989052082482719</v>
      </c>
      <c r="U186" s="21">
        <f>'Hourly Loads p.u of Peak'!U185^2</f>
        <v>0.66606623907429297</v>
      </c>
      <c r="V186" s="21">
        <f>'Hourly Loads p.u of Peak'!V185^2</f>
        <v>0.63217399074074809</v>
      </c>
      <c r="W186" s="21">
        <f>'Hourly Loads p.u of Peak'!W185^2</f>
        <v>0.575358160642506</v>
      </c>
      <c r="X186" s="21">
        <f>'Hourly Loads p.u of Peak'!X185^2</f>
        <v>0.48764437410954997</v>
      </c>
      <c r="Y186" s="21">
        <f>'Hourly Loads p.u of Peak'!Y185^2</f>
        <v>0.39743392758735491</v>
      </c>
    </row>
    <row r="187" spans="1:25" x14ac:dyDescent="0.25">
      <c r="A187" s="49">
        <v>42546</v>
      </c>
      <c r="B187" s="21">
        <f>'Hourly Loads p.u of Peak'!B186^2</f>
        <v>0.32567243195115703</v>
      </c>
      <c r="C187" s="21">
        <f>'Hourly Loads p.u of Peak'!C186^2</f>
        <v>0.27659165966142213</v>
      </c>
      <c r="D187" s="21">
        <f>'Hourly Loads p.u of Peak'!D186^2</f>
        <v>0.24296877236622369</v>
      </c>
      <c r="E187" s="21">
        <f>'Hourly Loads p.u of Peak'!E186^2</f>
        <v>0.22303081987728732</v>
      </c>
      <c r="F187" s="21">
        <f>'Hourly Loads p.u of Peak'!F186^2</f>
        <v>0.21571561018099114</v>
      </c>
      <c r="G187" s="21">
        <f>'Hourly Loads p.u of Peak'!G186^2</f>
        <v>0.22729429887795136</v>
      </c>
      <c r="H187" s="21">
        <f>'Hourly Loads p.u of Peak'!H186^2</f>
        <v>0.25596958206851605</v>
      </c>
      <c r="I187" s="21">
        <f>'Hourly Loads p.u of Peak'!I186^2</f>
        <v>0.29462999093170145</v>
      </c>
      <c r="J187" s="21">
        <f>'Hourly Loads p.u of Peak'!J186^2</f>
        <v>0.36103909257780709</v>
      </c>
      <c r="K187" s="21">
        <f>'Hourly Loads p.u of Peak'!K186^2</f>
        <v>0.44858479354969755</v>
      </c>
      <c r="L187" s="21">
        <f>'Hourly Loads p.u of Peak'!L186^2</f>
        <v>0.54823302511588978</v>
      </c>
      <c r="M187" s="21">
        <f>'Hourly Loads p.u of Peak'!M186^2</f>
        <v>0.62950617078779136</v>
      </c>
      <c r="N187" s="21">
        <f>'Hourly Loads p.u of Peak'!N186^2</f>
        <v>0.70633746745698056</v>
      </c>
      <c r="O187" s="21">
        <f>'Hourly Loads p.u of Peak'!O186^2</f>
        <v>0.76899729628594604</v>
      </c>
      <c r="P187" s="21">
        <f>'Hourly Loads p.u of Peak'!P186^2</f>
        <v>0.80889797453243895</v>
      </c>
      <c r="Q187" s="21">
        <f>'Hourly Loads p.u of Peak'!Q186^2</f>
        <v>0.81290568932254204</v>
      </c>
      <c r="R187" s="21">
        <f>'Hourly Loads p.u of Peak'!R186^2</f>
        <v>0.77956351931677181</v>
      </c>
      <c r="S187" s="21">
        <f>'Hourly Loads p.u of Peak'!S186^2</f>
        <v>0.73701013399228688</v>
      </c>
      <c r="T187" s="21">
        <f>'Hourly Loads p.u of Peak'!T186^2</f>
        <v>0.68490696299415155</v>
      </c>
      <c r="U187" s="21">
        <f>'Hourly Loads p.u of Peak'!U186^2</f>
        <v>0.61922165047706046</v>
      </c>
      <c r="V187" s="21">
        <f>'Hourly Loads p.u of Peak'!V186^2</f>
        <v>0.58027313800156077</v>
      </c>
      <c r="W187" s="21">
        <f>'Hourly Loads p.u of Peak'!W186^2</f>
        <v>0.53139047958411889</v>
      </c>
      <c r="X187" s="21">
        <f>'Hourly Loads p.u of Peak'!X186^2</f>
        <v>0.45859482470435525</v>
      </c>
      <c r="Y187" s="21">
        <f>'Hourly Loads p.u of Peak'!Y186^2</f>
        <v>0.37376331181212147</v>
      </c>
    </row>
    <row r="188" spans="1:25" x14ac:dyDescent="0.25">
      <c r="A188" s="49">
        <v>42547</v>
      </c>
      <c r="B188" s="21">
        <f>'Hourly Loads p.u of Peak'!B187^2</f>
        <v>0.30655349927109865</v>
      </c>
      <c r="C188" s="21">
        <f>'Hourly Loads p.u of Peak'!C187^2</f>
        <v>0.25818354685561107</v>
      </c>
      <c r="D188" s="21">
        <f>'Hourly Loads p.u of Peak'!D187^2</f>
        <v>0.22769481738862418</v>
      </c>
      <c r="E188" s="21">
        <f>'Hourly Loads p.u of Peak'!E187^2</f>
        <v>0.20905955664418766</v>
      </c>
      <c r="F188" s="21">
        <f>'Hourly Loads p.u of Peak'!F187^2</f>
        <v>0.20201685642840367</v>
      </c>
      <c r="G188" s="21">
        <f>'Hourly Loads p.u of Peak'!G187^2</f>
        <v>0.21171718911266746</v>
      </c>
      <c r="H188" s="21">
        <f>'Hourly Loads p.u of Peak'!H187^2</f>
        <v>0.24040926869570431</v>
      </c>
      <c r="I188" s="21">
        <f>'Hourly Loads p.u of Peak'!I187^2</f>
        <v>0.27751985602136964</v>
      </c>
      <c r="J188" s="21">
        <f>'Hourly Loads p.u of Peak'!J187^2</f>
        <v>0.34408778123798162</v>
      </c>
      <c r="K188" s="21">
        <f>'Hourly Loads p.u of Peak'!K187^2</f>
        <v>0.43452380147771913</v>
      </c>
      <c r="L188" s="21">
        <f>'Hourly Loads p.u of Peak'!L187^2</f>
        <v>0.5307173493478915</v>
      </c>
      <c r="M188" s="21">
        <f>'Hourly Loads p.u of Peak'!M187^2</f>
        <v>0.61158026499294404</v>
      </c>
      <c r="N188" s="21">
        <f>'Hourly Loads p.u of Peak'!N187^2</f>
        <v>0.67707654934374595</v>
      </c>
      <c r="O188" s="21">
        <f>'Hourly Loads p.u of Peak'!O187^2</f>
        <v>0.72159231318873629</v>
      </c>
      <c r="P188" s="21">
        <f>'Hourly Loads p.u of Peak'!P187^2</f>
        <v>0.76649565625800742</v>
      </c>
      <c r="Q188" s="21">
        <f>'Hourly Loads p.u of Peak'!Q187^2</f>
        <v>0.78141816505671913</v>
      </c>
      <c r="R188" s="21">
        <f>'Hourly Loads p.u of Peak'!R187^2</f>
        <v>0.78178935863154242</v>
      </c>
      <c r="S188" s="21">
        <f>'Hourly Loads p.u of Peak'!S187^2</f>
        <v>0.75835691034251473</v>
      </c>
      <c r="T188" s="21">
        <f>'Hourly Loads p.u of Peak'!T187^2</f>
        <v>0.71667881309425896</v>
      </c>
      <c r="U188" s="21">
        <f>'Hourly Loads p.u of Peak'!U187^2</f>
        <v>0.65093892993008851</v>
      </c>
      <c r="V188" s="21">
        <f>'Hourly Loads p.u of Peak'!V187^2</f>
        <v>0.60561893655044763</v>
      </c>
      <c r="W188" s="21">
        <f>'Hourly Loads p.u of Peak'!W187^2</f>
        <v>0.55234429121688811</v>
      </c>
      <c r="X188" s="21">
        <f>'Hourly Loads p.u of Peak'!X187^2</f>
        <v>0.47015366199749214</v>
      </c>
      <c r="Y188" s="21">
        <f>'Hourly Loads p.u of Peak'!Y187^2</f>
        <v>0.38223008979180645</v>
      </c>
    </row>
    <row r="189" spans="1:25" x14ac:dyDescent="0.25">
      <c r="A189" s="49">
        <v>42548</v>
      </c>
      <c r="B189" s="21">
        <f>'Hourly Loads p.u of Peak'!B188^2</f>
        <v>0.31150159520964293</v>
      </c>
      <c r="C189" s="21">
        <f>'Hourly Loads p.u of Peak'!C188^2</f>
        <v>0.2665274686027001</v>
      </c>
      <c r="D189" s="21">
        <f>'Hourly Loads p.u of Peak'!D188^2</f>
        <v>0.23622796121501383</v>
      </c>
      <c r="E189" s="21">
        <f>'Hourly Loads p.u of Peak'!E188^2</f>
        <v>0.21794440578776184</v>
      </c>
      <c r="F189" s="21">
        <f>'Hourly Loads p.u of Peak'!F188^2</f>
        <v>0.21206507434352878</v>
      </c>
      <c r="G189" s="21">
        <f>'Hourly Loads p.u of Peak'!G188^2</f>
        <v>0.22442097344127895</v>
      </c>
      <c r="H189" s="21">
        <f>'Hourly Loads p.u of Peak'!H188^2</f>
        <v>0.24867251029016146</v>
      </c>
      <c r="I189" s="21">
        <f>'Hourly Loads p.u of Peak'!I188^2</f>
        <v>0.28531529129022265</v>
      </c>
      <c r="J189" s="21">
        <f>'Hourly Loads p.u of Peak'!J188^2</f>
        <v>0.35171523319081133</v>
      </c>
      <c r="K189" s="21">
        <f>'Hourly Loads p.u of Peak'!K188^2</f>
        <v>0.43690725505094385</v>
      </c>
      <c r="L189" s="21">
        <f>'Hourly Loads p.u of Peak'!L188^2</f>
        <v>0.52109582291143208</v>
      </c>
      <c r="M189" s="21">
        <f>'Hourly Loads p.u of Peak'!M188^2</f>
        <v>0.60098806643282787</v>
      </c>
      <c r="N189" s="21">
        <f>'Hourly Loads p.u of Peak'!N188^2</f>
        <v>0.65344808144294775</v>
      </c>
      <c r="O189" s="21">
        <f>'Hourly Loads p.u of Peak'!O188^2</f>
        <v>0.69915728467900973</v>
      </c>
      <c r="P189" s="21">
        <f>'Hourly Loads p.u of Peak'!P188^2</f>
        <v>0.73946322525357067</v>
      </c>
      <c r="Q189" s="21">
        <f>'Hourly Loads p.u of Peak'!Q188^2</f>
        <v>0.74387457526529244</v>
      </c>
      <c r="R189" s="21">
        <f>'Hourly Loads p.u of Peak'!R188^2</f>
        <v>0.72831307726026606</v>
      </c>
      <c r="S189" s="21">
        <f>'Hourly Loads p.u of Peak'!S188^2</f>
        <v>0.69075697302822614</v>
      </c>
      <c r="T189" s="21">
        <f>'Hourly Loads p.u of Peak'!T188^2</f>
        <v>0.62511660073293329</v>
      </c>
      <c r="U189" s="21">
        <f>'Hourly Loads p.u of Peak'!U188^2</f>
        <v>0.55935612929549638</v>
      </c>
      <c r="V189" s="21">
        <f>'Hourly Loads p.u of Peak'!V188^2</f>
        <v>0.52419188564714503</v>
      </c>
      <c r="W189" s="21">
        <f>'Hourly Loads p.u of Peak'!W188^2</f>
        <v>0.47656654685524313</v>
      </c>
      <c r="X189" s="21">
        <f>'Hourly Loads p.u of Peak'!X188^2</f>
        <v>0.41916307042754974</v>
      </c>
      <c r="Y189" s="21">
        <f>'Hourly Loads p.u of Peak'!Y188^2</f>
        <v>0.35012342596064716</v>
      </c>
    </row>
    <row r="190" spans="1:25" x14ac:dyDescent="0.25">
      <c r="A190" s="49">
        <v>42549</v>
      </c>
      <c r="B190" s="21">
        <f>'Hourly Loads p.u of Peak'!B189^2</f>
        <v>0.28423981447247948</v>
      </c>
      <c r="C190" s="21">
        <f>'Hourly Loads p.u of Peak'!C189^2</f>
        <v>0.24065637028319561</v>
      </c>
      <c r="D190" s="21">
        <f>'Hourly Loads p.u of Peak'!D189^2</f>
        <v>0.21318798052099761</v>
      </c>
      <c r="E190" s="21">
        <f>'Hourly Loads p.u of Peak'!E189^2</f>
        <v>0.19354014128831085</v>
      </c>
      <c r="F190" s="21">
        <f>'Hourly Loads p.u of Peak'!F189^2</f>
        <v>0.18204243947910953</v>
      </c>
      <c r="G190" s="21">
        <f>'Hourly Loads p.u of Peak'!G189^2</f>
        <v>0.17295105887570528</v>
      </c>
      <c r="H190" s="21">
        <f>'Hourly Loads p.u of Peak'!H189^2</f>
        <v>0.1983350195052217</v>
      </c>
      <c r="I190" s="21">
        <f>'Hourly Loads p.u of Peak'!I189^2</f>
        <v>0.21439160739654609</v>
      </c>
      <c r="J190" s="21">
        <f>'Hourly Loads p.u of Peak'!J189^2</f>
        <v>0.28544986868293076</v>
      </c>
      <c r="K190" s="21">
        <f>'Hourly Loads p.u of Peak'!K189^2</f>
        <v>0.37896639102064489</v>
      </c>
      <c r="L190" s="21">
        <f>'Hourly Loads p.u of Peak'!L189^2</f>
        <v>0.46155661678248722</v>
      </c>
      <c r="M190" s="21">
        <f>'Hourly Loads p.u of Peak'!M189^2</f>
        <v>0.55259395245612897</v>
      </c>
      <c r="N190" s="21">
        <f>'Hourly Loads p.u of Peak'!N189^2</f>
        <v>0.63050594220306622</v>
      </c>
      <c r="O190" s="21">
        <f>'Hourly Loads p.u of Peak'!O189^2</f>
        <v>0.68102077701393993</v>
      </c>
      <c r="P190" s="21">
        <f>'Hourly Loads p.u of Peak'!P189^2</f>
        <v>0.71270338482054219</v>
      </c>
      <c r="Q190" s="21">
        <f>'Hourly Loads p.u of Peak'!Q189^2</f>
        <v>0.7367218029728958</v>
      </c>
      <c r="R190" s="21">
        <f>'Hourly Loads p.u of Peak'!R189^2</f>
        <v>0.73384159538716676</v>
      </c>
      <c r="S190" s="21">
        <f>'Hourly Loads p.u of Peak'!S189^2</f>
        <v>0.71703429971516419</v>
      </c>
      <c r="T190" s="21">
        <f>'Hourly Loads p.u of Peak'!T189^2</f>
        <v>0.66819243706961484</v>
      </c>
      <c r="U190" s="21">
        <f>'Hourly Loads p.u of Peak'!U189^2</f>
        <v>0.6029426038162935</v>
      </c>
      <c r="V190" s="21">
        <f>'Hourly Loads p.u of Peak'!V189^2</f>
        <v>0.56736056048226879</v>
      </c>
      <c r="W190" s="21">
        <f>'Hourly Loads p.u of Peak'!W189^2</f>
        <v>0.52498254479669337</v>
      </c>
      <c r="X190" s="21">
        <f>'Hourly Loads p.u of Peak'!X189^2</f>
        <v>0.45796951341672171</v>
      </c>
      <c r="Y190" s="21">
        <f>'Hourly Loads p.u of Peak'!Y189^2</f>
        <v>0.38280137691448368</v>
      </c>
    </row>
    <row r="191" spans="1:25" x14ac:dyDescent="0.25">
      <c r="A191" s="49">
        <v>42550</v>
      </c>
      <c r="B191" s="21">
        <f>'Hourly Loads p.u of Peak'!B190^2</f>
        <v>0.31857131103359615</v>
      </c>
      <c r="C191" s="21">
        <f>'Hourly Loads p.u of Peak'!C190^2</f>
        <v>0.27342107615545536</v>
      </c>
      <c r="D191" s="21">
        <f>'Hourly Loads p.u of Peak'!D190^2</f>
        <v>0.24197638903668062</v>
      </c>
      <c r="E191" s="21">
        <f>'Hourly Loads p.u of Peak'!E190^2</f>
        <v>0.22081555763586186</v>
      </c>
      <c r="F191" s="21">
        <f>'Hourly Loads p.u of Peak'!F190^2</f>
        <v>0.20902116363079001</v>
      </c>
      <c r="G191" s="21">
        <f>'Hourly Loads p.u of Peak'!G190^2</f>
        <v>0.20451554192718799</v>
      </c>
      <c r="H191" s="21">
        <f>'Hourly Loads p.u of Peak'!H190^2</f>
        <v>0.20307502915415412</v>
      </c>
      <c r="I191" s="21">
        <f>'Hourly Loads p.u of Peak'!I190^2</f>
        <v>0.22144736148368371</v>
      </c>
      <c r="J191" s="21">
        <f>'Hourly Loads p.u of Peak'!J190^2</f>
        <v>0.29535972437593577</v>
      </c>
      <c r="K191" s="21">
        <f>'Hourly Loads p.u of Peak'!K190^2</f>
        <v>0.39648161021164352</v>
      </c>
      <c r="L191" s="21">
        <f>'Hourly Loads p.u of Peak'!L190^2</f>
        <v>0.49997698954317599</v>
      </c>
      <c r="M191" s="21">
        <f>'Hourly Loads p.u of Peak'!M190^2</f>
        <v>0.60046739236895319</v>
      </c>
      <c r="N191" s="21">
        <f>'Hourly Loads p.u of Peak'!N190^2</f>
        <v>0.68268493142578524</v>
      </c>
      <c r="O191" s="21">
        <f>'Hourly Loads p.u of Peak'!O190^2</f>
        <v>0.72409108506695308</v>
      </c>
      <c r="P191" s="21">
        <f>'Hourly Loads p.u of Peak'!P190^2</f>
        <v>0.72595011147811106</v>
      </c>
      <c r="Q191" s="21">
        <f>'Hourly Loads p.u of Peak'!Q190^2</f>
        <v>0.69824479879867096</v>
      </c>
      <c r="R191" s="21">
        <f>'Hourly Loads p.u of Peak'!R190^2</f>
        <v>0.67680019157138172</v>
      </c>
      <c r="S191" s="21">
        <f>'Hourly Loads p.u of Peak'!S190^2</f>
        <v>0.64296901349648694</v>
      </c>
      <c r="T191" s="21">
        <f>'Hourly Loads p.u of Peak'!T190^2</f>
        <v>0.57803646600083913</v>
      </c>
      <c r="U191" s="21">
        <f>'Hourly Loads p.u of Peak'!U190^2</f>
        <v>0.52048982712257252</v>
      </c>
      <c r="V191" s="21">
        <f>'Hourly Loads p.u of Peak'!V190^2</f>
        <v>0.48735122170755896</v>
      </c>
      <c r="W191" s="21">
        <f>'Hourly Loads p.u of Peak'!W190^2</f>
        <v>0.45445301025269014</v>
      </c>
      <c r="X191" s="21">
        <f>'Hourly Loads p.u of Peak'!X190^2</f>
        <v>0.3939476819044731</v>
      </c>
      <c r="Y191" s="21">
        <f>'Hourly Loads p.u of Peak'!Y190^2</f>
        <v>0.32476256565931677</v>
      </c>
    </row>
    <row r="192" spans="1:25" x14ac:dyDescent="0.25">
      <c r="A192" s="49">
        <v>42551</v>
      </c>
      <c r="B192" s="21">
        <f>'Hourly Loads p.u of Peak'!B191^2</f>
        <v>0.26917849392603027</v>
      </c>
      <c r="C192" s="21">
        <f>'Hourly Loads p.u of Peak'!C191^2</f>
        <v>0.23066961221558852</v>
      </c>
      <c r="D192" s="21">
        <f>'Hourly Loads p.u of Peak'!D191^2</f>
        <v>0.2062279965444645</v>
      </c>
      <c r="E192" s="21">
        <f>'Hourly Loads p.u of Peak'!E191^2</f>
        <v>0.19239662744627442</v>
      </c>
      <c r="F192" s="21">
        <f>'Hourly Loads p.u of Peak'!F191^2</f>
        <v>0.19070604445383038</v>
      </c>
      <c r="G192" s="21">
        <f>'Hourly Loads p.u of Peak'!G191^2</f>
        <v>0.20569446781078427</v>
      </c>
      <c r="H192" s="21">
        <f>'Hourly Loads p.u of Peak'!H191^2</f>
        <v>0.23451690805995556</v>
      </c>
      <c r="I192" s="21">
        <f>'Hourly Loads p.u of Peak'!I191^2</f>
        <v>0.26587758677368567</v>
      </c>
      <c r="J192" s="21">
        <f>'Hourly Loads p.u of Peak'!J191^2</f>
        <v>0.32194530399991067</v>
      </c>
      <c r="K192" s="21">
        <f>'Hourly Loads p.u of Peak'!K191^2</f>
        <v>0.40242569978743276</v>
      </c>
      <c r="L192" s="21">
        <f>'Hourly Loads p.u of Peak'!L191^2</f>
        <v>0.48419079219200339</v>
      </c>
      <c r="M192" s="21">
        <f>'Hourly Loads p.u of Peak'!M191^2</f>
        <v>0.56011002077525107</v>
      </c>
      <c r="N192" s="21">
        <f>'Hourly Loads p.u of Peak'!N191^2</f>
        <v>0.62432014711003747</v>
      </c>
      <c r="O192" s="21">
        <f>'Hourly Loads p.u of Peak'!O191^2</f>
        <v>0.68136730837941295</v>
      </c>
      <c r="P192" s="21">
        <f>'Hourly Loads p.u of Peak'!P191^2</f>
        <v>0.7171765190433641</v>
      </c>
      <c r="Q192" s="21">
        <f>'Hourly Loads p.u of Peak'!Q191^2</f>
        <v>0.73499300148876423</v>
      </c>
      <c r="R192" s="21">
        <f>'Hourly Loads p.u of Peak'!R191^2</f>
        <v>0.71916907042843248</v>
      </c>
      <c r="S192" s="21">
        <f>'Hourly Loads p.u of Peak'!S191^2</f>
        <v>0.66011726465346376</v>
      </c>
      <c r="T192" s="21">
        <f>'Hourly Loads p.u of Peak'!T191^2</f>
        <v>0.60431266799231154</v>
      </c>
      <c r="U192" s="21">
        <f>'Hourly Loads p.u of Peak'!U191^2</f>
        <v>0.55465581011429188</v>
      </c>
      <c r="V192" s="21">
        <f>'Hourly Loads p.u of Peak'!V191^2</f>
        <v>0.52796807711594873</v>
      </c>
      <c r="W192" s="21">
        <f>'Hourly Loads p.u of Peak'!W191^2</f>
        <v>0.48887657671158596</v>
      </c>
      <c r="X192" s="21">
        <f>'Hourly Loads p.u of Peak'!X191^2</f>
        <v>0.42604119314492755</v>
      </c>
      <c r="Y192" s="21">
        <f>'Hourly Loads p.u of Peak'!Y191^2</f>
        <v>0.35076966222504874</v>
      </c>
    </row>
    <row r="193" spans="1:25" x14ac:dyDescent="0.25">
      <c r="A193" s="49">
        <v>42552</v>
      </c>
      <c r="B193" s="21">
        <f>'Hourly Loads p.u of Peak'!B192^2</f>
        <v>0.28850880060266537</v>
      </c>
      <c r="C193" s="21">
        <f>'Hourly Loads p.u of Peak'!C192^2</f>
        <v>0.24821210262736237</v>
      </c>
      <c r="D193" s="21">
        <f>'Hourly Loads p.u of Peak'!D192^2</f>
        <v>0.22473932924620593</v>
      </c>
      <c r="E193" s="21">
        <f>'Hourly Loads p.u of Peak'!E192^2</f>
        <v>0.21106085174322128</v>
      </c>
      <c r="F193" s="21">
        <f>'Hourly Loads p.u of Peak'!F192^2</f>
        <v>0.20787101267522945</v>
      </c>
      <c r="G193" s="21">
        <f>'Hourly Loads p.u of Peak'!G192^2</f>
        <v>0.22346725989188609</v>
      </c>
      <c r="H193" s="21">
        <f>'Hourly Loads p.u of Peak'!H192^2</f>
        <v>0.25630957151412526</v>
      </c>
      <c r="I193" s="21">
        <f>'Hourly Loads p.u of Peak'!I192^2</f>
        <v>0.28482211232850896</v>
      </c>
      <c r="J193" s="21">
        <f>'Hourly Loads p.u of Peak'!J192^2</f>
        <v>0.32280350657699619</v>
      </c>
      <c r="K193" s="21">
        <f>'Hourly Loads p.u of Peak'!K192^2</f>
        <v>0.37948350413649334</v>
      </c>
      <c r="L193" s="21">
        <f>'Hourly Loads p.u of Peak'!L192^2</f>
        <v>0.44147051475289512</v>
      </c>
      <c r="M193" s="21">
        <f>'Hourly Loads p.u of Peak'!M192^2</f>
        <v>0.50790520233942282</v>
      </c>
      <c r="N193" s="21">
        <f>'Hourly Loads p.u of Peak'!N192^2</f>
        <v>0.55147092111662566</v>
      </c>
      <c r="O193" s="21">
        <f>'Hourly Loads p.u of Peak'!O192^2</f>
        <v>0.5714793169140413</v>
      </c>
      <c r="P193" s="21">
        <f>'Hourly Loads p.u of Peak'!P192^2</f>
        <v>0.59126297634555425</v>
      </c>
      <c r="Q193" s="21">
        <f>'Hourly Loads p.u of Peak'!Q192^2</f>
        <v>0.59981686710131044</v>
      </c>
      <c r="R193" s="21">
        <f>'Hourly Loads p.u of Peak'!R192^2</f>
        <v>0.61480230419788995</v>
      </c>
      <c r="S193" s="21">
        <f>'Hourly Loads p.u of Peak'!S192^2</f>
        <v>0.60548824623219399</v>
      </c>
      <c r="T193" s="21">
        <f>'Hourly Loads p.u of Peak'!T192^2</f>
        <v>0.5807849837348833</v>
      </c>
      <c r="U193" s="21">
        <f>'Hourly Loads p.u of Peak'!U192^2</f>
        <v>0.55822624401246523</v>
      </c>
      <c r="V193" s="21">
        <f>'Hourly Loads p.u of Peak'!V192^2</f>
        <v>0.54643141634738635</v>
      </c>
      <c r="W193" s="21">
        <f>'Hourly Loads p.u of Peak'!W192^2</f>
        <v>0.50021452240498099</v>
      </c>
      <c r="X193" s="21">
        <f>'Hourly Loads p.u of Peak'!X192^2</f>
        <v>0.42593157940815979</v>
      </c>
      <c r="Y193" s="21">
        <f>'Hourly Loads p.u of Peak'!Y192^2</f>
        <v>0.35101837329053404</v>
      </c>
    </row>
    <row r="194" spans="1:25" x14ac:dyDescent="0.25">
      <c r="A194" s="49">
        <v>42553</v>
      </c>
      <c r="B194" s="21">
        <f>'Hourly Loads p.u of Peak'!B193^2</f>
        <v>0.28468768301482777</v>
      </c>
      <c r="C194" s="21">
        <f>'Hourly Loads p.u of Peak'!C193^2</f>
        <v>0.24645810655452247</v>
      </c>
      <c r="D194" s="21">
        <f>'Hourly Loads p.u of Peak'!D193^2</f>
        <v>0.22255519004309893</v>
      </c>
      <c r="E194" s="21">
        <f>'Hourly Loads p.u of Peak'!E193^2</f>
        <v>0.21002052782874095</v>
      </c>
      <c r="F194" s="21">
        <f>'Hourly Loads p.u of Peak'!F193^2</f>
        <v>0.20607548924959068</v>
      </c>
      <c r="G194" s="21">
        <f>'Hourly Loads p.u of Peak'!G193^2</f>
        <v>0.21876842855233222</v>
      </c>
      <c r="H194" s="21">
        <f>'Hourly Loads p.u of Peak'!H193^2</f>
        <v>0.24863063741963323</v>
      </c>
      <c r="I194" s="21">
        <f>'Hourly Loads p.u of Peak'!I193^2</f>
        <v>0.28098105519457012</v>
      </c>
      <c r="J194" s="21">
        <f>'Hourly Loads p.u of Peak'!J193^2</f>
        <v>0.33825111065624108</v>
      </c>
      <c r="K194" s="21">
        <f>'Hourly Loads p.u of Peak'!K193^2</f>
        <v>0.41742515855757689</v>
      </c>
      <c r="L194" s="21">
        <f>'Hourly Loads p.u of Peak'!L193^2</f>
        <v>0.51018186096592621</v>
      </c>
      <c r="M194" s="21">
        <f>'Hourly Loads p.u of Peak'!M193^2</f>
        <v>0.57912231011330606</v>
      </c>
      <c r="N194" s="21">
        <f>'Hourly Loads p.u of Peak'!N193^2</f>
        <v>0.62226499179068417</v>
      </c>
      <c r="O194" s="21">
        <f>'Hourly Loads p.u of Peak'!O193^2</f>
        <v>0.62764205327866307</v>
      </c>
      <c r="P194" s="21">
        <f>'Hourly Loads p.u of Peak'!P193^2</f>
        <v>0.60229073878602679</v>
      </c>
      <c r="Q194" s="21">
        <f>'Hourly Loads p.u of Peak'!Q193^2</f>
        <v>0.57867507443251298</v>
      </c>
      <c r="R194" s="21">
        <f>'Hourly Loads p.u of Peak'!R193^2</f>
        <v>0.57243191458219633</v>
      </c>
      <c r="S194" s="21">
        <f>'Hourly Loads p.u of Peak'!S193^2</f>
        <v>0.56344578114711363</v>
      </c>
      <c r="T194" s="21">
        <f>'Hourly Loads p.u of Peak'!T193^2</f>
        <v>0.54612109382966489</v>
      </c>
      <c r="U194" s="21">
        <f>'Hourly Loads p.u of Peak'!U193^2</f>
        <v>0.51505173063285492</v>
      </c>
      <c r="V194" s="21">
        <f>'Hourly Loads p.u of Peak'!V193^2</f>
        <v>0.50384388823014281</v>
      </c>
      <c r="W194" s="21">
        <f>'Hourly Loads p.u of Peak'!W193^2</f>
        <v>0.479120613910063</v>
      </c>
      <c r="X194" s="21">
        <f>'Hourly Loads p.u of Peak'!X193^2</f>
        <v>0.42057778219300357</v>
      </c>
      <c r="Y194" s="21">
        <f>'Hourly Loads p.u of Peak'!Y193^2</f>
        <v>0.3457645717267836</v>
      </c>
    </row>
    <row r="195" spans="1:25" x14ac:dyDescent="0.25">
      <c r="A195" s="49">
        <v>42554</v>
      </c>
      <c r="B195" s="21">
        <f>'Hourly Loads p.u of Peak'!B194^2</f>
        <v>0.29176543917736908</v>
      </c>
      <c r="C195" s="21">
        <f>'Hourly Loads p.u of Peak'!C194^2</f>
        <v>0.25178088650209385</v>
      </c>
      <c r="D195" s="21">
        <f>'Hourly Loads p.u of Peak'!D194^2</f>
        <v>0.22950151372940664</v>
      </c>
      <c r="E195" s="21">
        <f>'Hourly Loads p.u of Peak'!E194^2</f>
        <v>0.21509204234761412</v>
      </c>
      <c r="F195" s="21">
        <f>'Hourly Loads p.u of Peak'!F194^2</f>
        <v>0.21280043655362832</v>
      </c>
      <c r="G195" s="21">
        <f>'Hourly Loads p.u of Peak'!G194^2</f>
        <v>0.22537671778875412</v>
      </c>
      <c r="H195" s="21">
        <f>'Hourly Loads p.u of Peak'!H194^2</f>
        <v>0.25529028010999183</v>
      </c>
      <c r="I195" s="21">
        <f>'Hourly Loads p.u of Peak'!I194^2</f>
        <v>0.28877948906371659</v>
      </c>
      <c r="J195" s="21">
        <f>'Hourly Loads p.u of Peak'!J194^2</f>
        <v>0.34729696224743084</v>
      </c>
      <c r="K195" s="21">
        <f>'Hourly Loads p.u of Peak'!K194^2</f>
        <v>0.43452380147771913</v>
      </c>
      <c r="L195" s="21">
        <f>'Hourly Loads p.u of Peak'!L194^2</f>
        <v>0.53556111832349518</v>
      </c>
      <c r="M195" s="21">
        <f>'Hourly Loads p.u of Peak'!M194^2</f>
        <v>0.62021322466049278</v>
      </c>
      <c r="N195" s="21">
        <f>'Hourly Loads p.u of Peak'!N194^2</f>
        <v>0.68296248793312864</v>
      </c>
      <c r="O195" s="21">
        <f>'Hourly Loads p.u of Peak'!O194^2</f>
        <v>0.72859975825621526</v>
      </c>
      <c r="P195" s="21">
        <f>'Hourly Loads p.u of Peak'!P194^2</f>
        <v>0.7667897553080627</v>
      </c>
      <c r="Q195" s="21">
        <f>'Hourly Loads p.u of Peak'!Q194^2</f>
        <v>0.7881876841478338</v>
      </c>
      <c r="R195" s="21">
        <f>'Hourly Loads p.u of Peak'!R194^2</f>
        <v>0.77956351931677181</v>
      </c>
      <c r="S195" s="21">
        <f>'Hourly Loads p.u of Peak'!S194^2</f>
        <v>0.7238767353870752</v>
      </c>
      <c r="T195" s="21">
        <f>'Hourly Loads p.u of Peak'!T194^2</f>
        <v>0.66524410431731473</v>
      </c>
      <c r="U195" s="21">
        <f>'Hourly Loads p.u of Peak'!U194^2</f>
        <v>0.60967733138748437</v>
      </c>
      <c r="V195" s="21">
        <f>'Hourly Loads p.u of Peak'!V194^2</f>
        <v>0.57644148741151691</v>
      </c>
      <c r="W195" s="21">
        <f>'Hourly Loads p.u of Peak'!W194^2</f>
        <v>0.53913131071182718</v>
      </c>
      <c r="X195" s="21">
        <f>'Hourly Loads p.u of Peak'!X194^2</f>
        <v>0.47245960501439738</v>
      </c>
      <c r="Y195" s="21">
        <f>'Hourly Loads p.u of Peak'!Y194^2</f>
        <v>0.39531921805653153</v>
      </c>
    </row>
    <row r="196" spans="1:25" x14ac:dyDescent="0.25">
      <c r="A196" s="49">
        <v>42555</v>
      </c>
      <c r="B196" s="21">
        <f>'Hourly Loads p.u of Peak'!B195^2</f>
        <v>0.33091678642556455</v>
      </c>
      <c r="C196" s="21">
        <f>'Hourly Loads p.u of Peak'!C195^2</f>
        <v>0.28227338140719177</v>
      </c>
      <c r="D196" s="21">
        <f>'Hourly Loads p.u of Peak'!D195^2</f>
        <v>0.24863063741963323</v>
      </c>
      <c r="E196" s="21">
        <f>'Hourly Loads p.u of Peak'!E195^2</f>
        <v>0.22701414569910172</v>
      </c>
      <c r="F196" s="21">
        <f>'Hourly Loads p.u of Peak'!F195^2</f>
        <v>0.21591066022770503</v>
      </c>
      <c r="G196" s="21">
        <f>'Hourly Loads p.u of Peak'!G195^2</f>
        <v>0.21563761484214339</v>
      </c>
      <c r="H196" s="21">
        <f>'Hourly Loads p.u of Peak'!H195^2</f>
        <v>0.22018465636496545</v>
      </c>
      <c r="I196" s="21">
        <f>'Hourly Loads p.u of Peak'!I195^2</f>
        <v>0.23496443989880236</v>
      </c>
      <c r="J196" s="21">
        <f>'Hourly Loads p.u of Peak'!J195^2</f>
        <v>0.29888419031335067</v>
      </c>
      <c r="K196" s="21">
        <f>'Hourly Loads p.u of Peak'!K195^2</f>
        <v>0.40231916750469954</v>
      </c>
      <c r="L196" s="21">
        <f>'Hourly Loads p.u of Peak'!L195^2</f>
        <v>0.50844395085879901</v>
      </c>
      <c r="M196" s="21">
        <f>'Hourly Loads p.u of Peak'!M195^2</f>
        <v>0.59838695255576857</v>
      </c>
      <c r="N196" s="21">
        <f>'Hourly Loads p.u of Peak'!N195^2</f>
        <v>0.65548607193510722</v>
      </c>
      <c r="O196" s="21">
        <f>'Hourly Loads p.u of Peak'!O195^2</f>
        <v>0.68400382724665021</v>
      </c>
      <c r="P196" s="21">
        <f>'Hourly Loads p.u of Peak'!P195^2</f>
        <v>0.69383119234463564</v>
      </c>
      <c r="Q196" s="21">
        <f>'Hourly Loads p.u of Peak'!Q195^2</f>
        <v>0.6913154142953255</v>
      </c>
      <c r="R196" s="21">
        <f>'Hourly Loads p.u of Peak'!R195^2</f>
        <v>0.62266249936114471</v>
      </c>
      <c r="S196" s="21">
        <f>'Hourly Loads p.u of Peak'!S195^2</f>
        <v>0.54308459764534123</v>
      </c>
      <c r="T196" s="21">
        <f>'Hourly Loads p.u of Peak'!T195^2</f>
        <v>0.48887657671158596</v>
      </c>
      <c r="U196" s="21">
        <f>'Hourly Loads p.u of Peak'!U195^2</f>
        <v>0.44241952326749495</v>
      </c>
      <c r="V196" s="21">
        <f>'Hourly Loads p.u of Peak'!V195^2</f>
        <v>0.41406822817341377</v>
      </c>
      <c r="W196" s="21">
        <f>'Hourly Loads p.u of Peak'!W195^2</f>
        <v>0.379328333181982</v>
      </c>
      <c r="X196" s="21">
        <f>'Hourly Loads p.u of Peak'!X195^2</f>
        <v>0.36063555607553976</v>
      </c>
      <c r="Y196" s="21">
        <f>'Hourly Loads p.u of Peak'!Y195^2</f>
        <v>0.32275579868767246</v>
      </c>
    </row>
    <row r="197" spans="1:25" x14ac:dyDescent="0.25">
      <c r="A197" s="49">
        <v>42556</v>
      </c>
      <c r="B197" s="21">
        <f>'Hourly Loads p.u of Peak'!B196^2</f>
        <v>0.27394823749098163</v>
      </c>
      <c r="C197" s="21">
        <f>'Hourly Loads p.u of Peak'!C196^2</f>
        <v>0.23496443989880236</v>
      </c>
      <c r="D197" s="21">
        <f>'Hourly Loads p.u of Peak'!D196^2</f>
        <v>0.2104825767007541</v>
      </c>
      <c r="E197" s="21">
        <f>'Hourly Loads p.u of Peak'!E196^2</f>
        <v>0.19498356804505138</v>
      </c>
      <c r="F197" s="21">
        <f>'Hourly Loads p.u of Peak'!F196^2</f>
        <v>0.18767451949397887</v>
      </c>
      <c r="G197" s="21">
        <f>'Hourly Loads p.u of Peak'!G196^2</f>
        <v>0.18796565696349748</v>
      </c>
      <c r="H197" s="21">
        <f>'Hourly Loads p.u of Peak'!H196^2</f>
        <v>0.19250714199712207</v>
      </c>
      <c r="I197" s="21">
        <f>'Hourly Loads p.u of Peak'!I196^2</f>
        <v>0.20580873722266949</v>
      </c>
      <c r="J197" s="21">
        <f>'Hourly Loads p.u of Peak'!J196^2</f>
        <v>0.25588461996402495</v>
      </c>
      <c r="K197" s="21">
        <f>'Hourly Loads p.u of Peak'!K196^2</f>
        <v>0.31842913930222616</v>
      </c>
      <c r="L197" s="21">
        <f>'Hourly Loads p.u of Peak'!L196^2</f>
        <v>0.39828139090930392</v>
      </c>
      <c r="M197" s="21">
        <f>'Hourly Loads p.u of Peak'!M196^2</f>
        <v>0.45910676034280112</v>
      </c>
      <c r="N197" s="21">
        <f>'Hourly Loads p.u of Peak'!N196^2</f>
        <v>0.51210299595176734</v>
      </c>
      <c r="O197" s="21">
        <f>'Hourly Loads p.u of Peak'!O196^2</f>
        <v>0.56483334509098138</v>
      </c>
      <c r="P197" s="21">
        <f>'Hourly Loads p.u of Peak'!P196^2</f>
        <v>0.5715427987454138</v>
      </c>
      <c r="Q197" s="21">
        <f>'Hourly Loads p.u of Peak'!Q196^2</f>
        <v>0.53243161088186453</v>
      </c>
      <c r="R197" s="21">
        <f>'Hourly Loads p.u of Peak'!R196^2</f>
        <v>0.49742707398964403</v>
      </c>
      <c r="S197" s="21">
        <f>'Hourly Loads p.u of Peak'!S196^2</f>
        <v>0.47373027819503549</v>
      </c>
      <c r="T197" s="21">
        <f>'Hourly Loads p.u of Peak'!T196^2</f>
        <v>0.45083728708929821</v>
      </c>
      <c r="U197" s="21">
        <f>'Hourly Loads p.u of Peak'!U196^2</f>
        <v>0.42735765800176861</v>
      </c>
      <c r="V197" s="21">
        <f>'Hourly Loads p.u of Peak'!V196^2</f>
        <v>0.41282636165203113</v>
      </c>
      <c r="W197" s="21">
        <f>'Hourly Loads p.u of Peak'!W196^2</f>
        <v>0.39073920250755573</v>
      </c>
      <c r="X197" s="21">
        <f>'Hourly Loads p.u of Peak'!X196^2</f>
        <v>0.34982536403377851</v>
      </c>
      <c r="Y197" s="21">
        <f>'Hourly Loads p.u of Peak'!Y196^2</f>
        <v>0.29856292052471711</v>
      </c>
    </row>
    <row r="198" spans="1:25" x14ac:dyDescent="0.25">
      <c r="A198" s="49">
        <v>42557</v>
      </c>
      <c r="B198" s="21">
        <f>'Hourly Loads p.u of Peak'!B197^2</f>
        <v>0.25414600471867455</v>
      </c>
      <c r="C198" s="21">
        <f>'Hourly Loads p.u of Peak'!C197^2</f>
        <v>0.22049999417829794</v>
      </c>
      <c r="D198" s="21">
        <f>'Hourly Loads p.u of Peak'!D197^2</f>
        <v>0.19848463573338113</v>
      </c>
      <c r="E198" s="21">
        <f>'Hourly Loads p.u of Peak'!E197^2</f>
        <v>0.18401831610804903</v>
      </c>
      <c r="F198" s="21">
        <f>'Hourly Loads p.u of Peak'!F197^2</f>
        <v>0.17950753279265447</v>
      </c>
      <c r="G198" s="21">
        <f>'Hourly Loads p.u of Peak'!G197^2</f>
        <v>0.18025544293743248</v>
      </c>
      <c r="H198" s="21">
        <f>'Hourly Loads p.u of Peak'!H197^2</f>
        <v>0.18340645180632847</v>
      </c>
      <c r="I198" s="21">
        <f>'Hourly Loads p.u of Peak'!I197^2</f>
        <v>0.19769977987140813</v>
      </c>
      <c r="J198" s="21">
        <f>'Hourly Loads p.u of Peak'!J197^2</f>
        <v>0.25452714426813339</v>
      </c>
      <c r="K198" s="21">
        <f>'Hourly Loads p.u of Peak'!K197^2</f>
        <v>0.31833437577643509</v>
      </c>
      <c r="L198" s="21">
        <f>'Hourly Loads p.u of Peak'!L197^2</f>
        <v>0.38103695889870753</v>
      </c>
      <c r="M198" s="21">
        <f>'Hourly Loads p.u of Peak'!M197^2</f>
        <v>0.40675210884881002</v>
      </c>
      <c r="N198" s="21">
        <f>'Hourly Loads p.u of Peak'!N197^2</f>
        <v>0.43341743960580792</v>
      </c>
      <c r="O198" s="21">
        <f>'Hourly Loads p.u of Peak'!O197^2</f>
        <v>0.45814001055051023</v>
      </c>
      <c r="P198" s="21">
        <f>'Hourly Loads p.u of Peak'!P197^2</f>
        <v>0.48115713242618169</v>
      </c>
      <c r="Q198" s="21">
        <f>'Hourly Loads p.u of Peak'!Q197^2</f>
        <v>0.48483374956366793</v>
      </c>
      <c r="R198" s="21">
        <f>'Hourly Loads p.u of Peak'!R197^2</f>
        <v>0.47813300612913517</v>
      </c>
      <c r="S198" s="21">
        <f>'Hourly Loads p.u of Peak'!S197^2</f>
        <v>0.46047331821900506</v>
      </c>
      <c r="T198" s="21">
        <f>'Hourly Loads p.u of Peak'!T197^2</f>
        <v>0.4327542994153552</v>
      </c>
      <c r="U198" s="21">
        <f>'Hourly Loads p.u of Peak'!U197^2</f>
        <v>0.39147441487578288</v>
      </c>
      <c r="V198" s="21">
        <f>'Hourly Loads p.u of Peak'!V197^2</f>
        <v>0.38368511430947005</v>
      </c>
      <c r="W198" s="21">
        <f>'Hourly Loads p.u of Peak'!W197^2</f>
        <v>0.3675263642295496</v>
      </c>
      <c r="X198" s="21">
        <f>'Hourly Loads p.u of Peak'!X197^2</f>
        <v>0.32304209890898122</v>
      </c>
      <c r="Y198" s="21">
        <f>'Hourly Loads p.u of Peak'!Y197^2</f>
        <v>0.26913492872376676</v>
      </c>
    </row>
    <row r="199" spans="1:25" x14ac:dyDescent="0.25">
      <c r="A199" s="49">
        <v>42558</v>
      </c>
      <c r="B199" s="21">
        <f>'Hourly Loads p.u of Peak'!B198^2</f>
        <v>0.2276146854809607</v>
      </c>
      <c r="C199" s="21">
        <f>'Hourly Loads p.u of Peak'!C198^2</f>
        <v>0.19942101522240674</v>
      </c>
      <c r="D199" s="21">
        <f>'Hourly Loads p.u of Peak'!D198^2</f>
        <v>0.18301108256752924</v>
      </c>
      <c r="E199" s="21">
        <f>'Hourly Loads p.u of Peak'!E198^2</f>
        <v>0.17508785862421025</v>
      </c>
      <c r="F199" s="21">
        <f>'Hourly Loads p.u of Peak'!F198^2</f>
        <v>0.17470156451434121</v>
      </c>
      <c r="G199" s="21">
        <f>'Hourly Loads p.u of Peak'!G198^2</f>
        <v>0.18979037840010585</v>
      </c>
      <c r="H199" s="21">
        <f>'Hourly Loads p.u of Peak'!H198^2</f>
        <v>0.21810124263132494</v>
      </c>
      <c r="I199" s="21">
        <f>'Hourly Loads p.u of Peak'!I198^2</f>
        <v>0.25060247360655491</v>
      </c>
      <c r="J199" s="21">
        <f>'Hourly Loads p.u of Peak'!J198^2</f>
        <v>0.30215254652247542</v>
      </c>
      <c r="K199" s="21">
        <f>'Hourly Loads p.u of Peak'!K198^2</f>
        <v>0.35967806122242596</v>
      </c>
      <c r="L199" s="21">
        <f>'Hourly Loads p.u of Peak'!L198^2</f>
        <v>0.42194032959556416</v>
      </c>
      <c r="M199" s="21">
        <f>'Hourly Loads p.u of Peak'!M198^2</f>
        <v>0.46504317801472389</v>
      </c>
      <c r="N199" s="21">
        <f>'Hourly Loads p.u of Peak'!N198^2</f>
        <v>0.48565267594173145</v>
      </c>
      <c r="O199" s="21">
        <f>'Hourly Loads p.u of Peak'!O198^2</f>
        <v>0.50181934472389622</v>
      </c>
      <c r="P199" s="21">
        <f>'Hourly Loads p.u of Peak'!P198^2</f>
        <v>0.50754619531593892</v>
      </c>
      <c r="Q199" s="21">
        <f>'Hourly Loads p.u of Peak'!Q198^2</f>
        <v>0.52419188564714503</v>
      </c>
      <c r="R199" s="21">
        <f>'Hourly Loads p.u of Peak'!R198^2</f>
        <v>0.52419188564714503</v>
      </c>
      <c r="S199" s="21">
        <f>'Hourly Loads p.u of Peak'!S198^2</f>
        <v>0.52145958961792138</v>
      </c>
      <c r="T199" s="21">
        <f>'Hourly Loads p.u of Peak'!T198^2</f>
        <v>0.50940243114257944</v>
      </c>
      <c r="U199" s="21">
        <f>'Hourly Loads p.u of Peak'!U198^2</f>
        <v>0.49387994667258706</v>
      </c>
      <c r="V199" s="21">
        <f>'Hourly Loads p.u of Peak'!V198^2</f>
        <v>0.48208955080123961</v>
      </c>
      <c r="W199" s="21">
        <f>'Hourly Loads p.u of Peak'!W198^2</f>
        <v>0.45462285160793126</v>
      </c>
      <c r="X199" s="21">
        <f>'Hourly Loads p.u of Peak'!X198^2</f>
        <v>0.3935261502747544</v>
      </c>
      <c r="Y199" s="21">
        <f>'Hourly Loads p.u of Peak'!Y198^2</f>
        <v>0.32538496825178032</v>
      </c>
    </row>
    <row r="200" spans="1:25" x14ac:dyDescent="0.25">
      <c r="A200" s="49">
        <v>42559</v>
      </c>
      <c r="B200" s="21">
        <f>'Hourly Loads p.u of Peak'!B199^2</f>
        <v>0.26765580963302282</v>
      </c>
      <c r="C200" s="21">
        <f>'Hourly Loads p.u of Peak'!C199^2</f>
        <v>0.22889848833531162</v>
      </c>
      <c r="D200" s="21">
        <f>'Hourly Loads p.u of Peak'!D199^2</f>
        <v>0.20428775407562505</v>
      </c>
      <c r="E200" s="21">
        <f>'Hourly Loads p.u of Peak'!E199^2</f>
        <v>0.19063271007863677</v>
      </c>
      <c r="F200" s="21">
        <f>'Hourly Loads p.u of Peak'!F199^2</f>
        <v>0.18683875617799528</v>
      </c>
      <c r="G200" s="21">
        <f>'Hourly Loads p.u of Peak'!G199^2</f>
        <v>0.19863430837259835</v>
      </c>
      <c r="H200" s="21">
        <f>'Hourly Loads p.u of Peak'!H199^2</f>
        <v>0.22721423748411018</v>
      </c>
      <c r="I200" s="21">
        <f>'Hourly Loads p.u of Peak'!I199^2</f>
        <v>0.26216690969718232</v>
      </c>
      <c r="J200" s="21">
        <f>'Hourly Loads p.u of Peak'!J199^2</f>
        <v>0.31696188945062109</v>
      </c>
      <c r="K200" s="21">
        <f>'Hourly Loads p.u of Peak'!K199^2</f>
        <v>0.39854640829619642</v>
      </c>
      <c r="L200" s="21">
        <f>'Hourly Loads p.u of Peak'!L199^2</f>
        <v>0.48600385593093987</v>
      </c>
      <c r="M200" s="21">
        <f>'Hourly Loads p.u of Peak'!M199^2</f>
        <v>0.570083608623698</v>
      </c>
      <c r="N200" s="21">
        <f>'Hourly Loads p.u of Peak'!N199^2</f>
        <v>0.63987539582756225</v>
      </c>
      <c r="O200" s="21">
        <f>'Hourly Loads p.u of Peak'!O199^2</f>
        <v>0.67307488287675077</v>
      </c>
      <c r="P200" s="21">
        <f>'Hourly Loads p.u of Peak'!P199^2</f>
        <v>0.6665460521409895</v>
      </c>
      <c r="Q200" s="21">
        <f>'Hourly Loads p.u of Peak'!Q199^2</f>
        <v>0.62797472867805404</v>
      </c>
      <c r="R200" s="21">
        <f>'Hourly Loads p.u of Peak'!R199^2</f>
        <v>0.58900520308350868</v>
      </c>
      <c r="S200" s="21">
        <f>'Hourly Loads p.u of Peak'!S199^2</f>
        <v>0.55571947762964524</v>
      </c>
      <c r="T200" s="21">
        <f>'Hourly Loads p.u of Peak'!T199^2</f>
        <v>0.52182348324929062</v>
      </c>
      <c r="U200" s="21">
        <f>'Hourly Loads p.u of Peak'!U199^2</f>
        <v>0.47836529276256096</v>
      </c>
      <c r="V200" s="21">
        <f>'Hourly Loads p.u of Peak'!V199^2</f>
        <v>0.44359323465393213</v>
      </c>
      <c r="W200" s="21">
        <f>'Hourly Loads p.u of Peak'!W199^2</f>
        <v>0.4061632144247041</v>
      </c>
      <c r="X200" s="21">
        <f>'Hourly Loads p.u of Peak'!X199^2</f>
        <v>0.34908076451295755</v>
      </c>
      <c r="Y200" s="21">
        <f>'Hourly Loads p.u of Peak'!Y199^2</f>
        <v>0.28932124676045928</v>
      </c>
    </row>
    <row r="201" spans="1:25" x14ac:dyDescent="0.25">
      <c r="A201" s="49">
        <v>42560</v>
      </c>
      <c r="B201" s="21">
        <f>'Hourly Loads p.u of Peak'!B200^2</f>
        <v>0.23802716369933119</v>
      </c>
      <c r="C201" s="21">
        <f>'Hourly Loads p.u of Peak'!C200^2</f>
        <v>0.20672403484167251</v>
      </c>
      <c r="D201" s="21">
        <f>'Hourly Loads p.u of Peak'!D200^2</f>
        <v>0.18749267316049095</v>
      </c>
      <c r="E201" s="21">
        <f>'Hourly Loads p.u of Peak'!E200^2</f>
        <v>0.16951106144602532</v>
      </c>
      <c r="F201" s="21">
        <f>'Hourly Loads p.u of Peak'!F200^2</f>
        <v>0.17100095681166255</v>
      </c>
      <c r="G201" s="21">
        <f>'Hourly Loads p.u of Peak'!G200^2</f>
        <v>0.1880384765877883</v>
      </c>
      <c r="H201" s="21">
        <f>'Hourly Loads p.u of Peak'!H200^2</f>
        <v>0.21778762535525661</v>
      </c>
      <c r="I201" s="21">
        <f>'Hourly Loads p.u of Peak'!I200^2</f>
        <v>0.24963655940305821</v>
      </c>
      <c r="J201" s="21">
        <f>'Hourly Loads p.u of Peak'!J200^2</f>
        <v>0.30627460300113152</v>
      </c>
      <c r="K201" s="21">
        <f>'Hourly Loads p.u of Peak'!K200^2</f>
        <v>0.38869475471211906</v>
      </c>
      <c r="L201" s="21">
        <f>'Hourly Loads p.u of Peak'!L200^2</f>
        <v>0.4695780576660446</v>
      </c>
      <c r="M201" s="21">
        <f>'Hourly Loads p.u of Peak'!M200^2</f>
        <v>0.55459327316813822</v>
      </c>
      <c r="N201" s="21">
        <f>'Hourly Loads p.u of Peak'!N200^2</f>
        <v>0.61256570447383607</v>
      </c>
      <c r="O201" s="21">
        <f>'Hourly Loads p.u of Peak'!O200^2</f>
        <v>0.62963942780917681</v>
      </c>
      <c r="P201" s="21">
        <f>'Hourly Loads p.u of Peak'!P200^2</f>
        <v>0.57797262454897269</v>
      </c>
      <c r="Q201" s="21">
        <f>'Hourly Loads p.u of Peak'!Q200^2</f>
        <v>0.53789887012564064</v>
      </c>
      <c r="R201" s="21">
        <f>'Hourly Loads p.u of Peak'!R200^2</f>
        <v>0.51903687571128476</v>
      </c>
      <c r="S201" s="21">
        <f>'Hourly Loads p.u of Peak'!S200^2</f>
        <v>0.49181665053244905</v>
      </c>
      <c r="T201" s="21">
        <f>'Hourly Loads p.u of Peak'!T200^2</f>
        <v>0.45973284728248004</v>
      </c>
      <c r="U201" s="21">
        <f>'Hourly Loads p.u of Peak'!U200^2</f>
        <v>0.44141472245384467</v>
      </c>
      <c r="V201" s="21">
        <f>'Hourly Loads p.u of Peak'!V200^2</f>
        <v>0.42554804238874278</v>
      </c>
      <c r="W201" s="21">
        <f>'Hourly Loads p.u of Peak'!W200^2</f>
        <v>0.43935288594982846</v>
      </c>
      <c r="X201" s="21">
        <f>'Hourly Loads p.u of Peak'!X200^2</f>
        <v>0.34467912425456687</v>
      </c>
      <c r="Y201" s="21">
        <f>'Hourly Loads p.u of Peak'!Y200^2</f>
        <v>0.28643773912784659</v>
      </c>
    </row>
    <row r="202" spans="1:25" x14ac:dyDescent="0.25">
      <c r="A202" s="49">
        <v>42561</v>
      </c>
      <c r="B202" s="21">
        <f>'Hourly Loads p.u of Peak'!B201^2</f>
        <v>0.23309578129951791</v>
      </c>
      <c r="C202" s="21">
        <f>'Hourly Loads p.u of Peak'!C201^2</f>
        <v>0.20073564848271347</v>
      </c>
      <c r="D202" s="21">
        <f>'Hourly Loads p.u of Peak'!D201^2</f>
        <v>0.18229332237032178</v>
      </c>
      <c r="E202" s="21">
        <f>'Hourly Loads p.u of Peak'!E201^2</f>
        <v>0.17218362874206858</v>
      </c>
      <c r="F202" s="21">
        <f>'Hourly Loads p.u of Peak'!F201^2</f>
        <v>0.16923459085154541</v>
      </c>
      <c r="G202" s="21">
        <f>'Hourly Loads p.u of Peak'!G201^2</f>
        <v>0.18204243947910953</v>
      </c>
      <c r="H202" s="21">
        <f>'Hourly Loads p.u of Peak'!H201^2</f>
        <v>0.21148542428152672</v>
      </c>
      <c r="I202" s="21">
        <f>'Hourly Loads p.u of Peak'!I201^2</f>
        <v>0.24649979608911271</v>
      </c>
      <c r="J202" s="21">
        <f>'Hourly Loads p.u of Peak'!J201^2</f>
        <v>0.30266050165565234</v>
      </c>
      <c r="K202" s="21">
        <f>'Hourly Loads p.u of Peak'!K201^2</f>
        <v>0.3769014642483664</v>
      </c>
      <c r="L202" s="21">
        <f>'Hourly Loads p.u of Peak'!L201^2</f>
        <v>0.43907462959279864</v>
      </c>
      <c r="M202" s="21">
        <f>'Hourly Loads p.u of Peak'!M201^2</f>
        <v>0.48354826142896407</v>
      </c>
      <c r="N202" s="21">
        <f>'Hourly Loads p.u of Peak'!N201^2</f>
        <v>0.52589558421053728</v>
      </c>
      <c r="O202" s="21">
        <f>'Hourly Loads p.u of Peak'!O201^2</f>
        <v>0.55678416406973064</v>
      </c>
      <c r="P202" s="21">
        <f>'Hourly Loads p.u of Peak'!P201^2</f>
        <v>0.55553169755801046</v>
      </c>
      <c r="Q202" s="21">
        <f>'Hourly Loads p.u of Peak'!Q201^2</f>
        <v>0.53500818594876309</v>
      </c>
      <c r="R202" s="21">
        <f>'Hourly Loads p.u of Peak'!R201^2</f>
        <v>0.50455940608780114</v>
      </c>
      <c r="S202" s="21">
        <f>'Hourly Loads p.u of Peak'!S201^2</f>
        <v>0.4722864636122725</v>
      </c>
      <c r="T202" s="21">
        <f>'Hourly Loads p.u of Peak'!T201^2</f>
        <v>0.44616965459042163</v>
      </c>
      <c r="U202" s="21">
        <f>'Hourly Loads p.u of Peak'!U201^2</f>
        <v>0.41954371990594347</v>
      </c>
      <c r="V202" s="21">
        <f>'Hourly Loads p.u of Peak'!V201^2</f>
        <v>0.41228700142524655</v>
      </c>
      <c r="W202" s="21">
        <f>'Hourly Loads p.u of Peak'!W201^2</f>
        <v>0.38989980596687807</v>
      </c>
      <c r="X202" s="21">
        <f>'Hourly Loads p.u of Peak'!X201^2</f>
        <v>0.34059939017205615</v>
      </c>
      <c r="Y202" s="21">
        <f>'Hourly Loads p.u of Peak'!Y201^2</f>
        <v>0.28352395814847414</v>
      </c>
    </row>
    <row r="203" spans="1:25" x14ac:dyDescent="0.25">
      <c r="A203" s="49">
        <v>42562</v>
      </c>
      <c r="B203" s="21">
        <f>'Hourly Loads p.u of Peak'!B202^2</f>
        <v>0.23216424963577553</v>
      </c>
      <c r="C203" s="21">
        <f>'Hourly Loads p.u of Peak'!C202^2</f>
        <v>0.20054757930440745</v>
      </c>
      <c r="D203" s="21">
        <f>'Hourly Loads p.u of Peak'!D202^2</f>
        <v>0.18150541502268869</v>
      </c>
      <c r="E203" s="21">
        <f>'Hourly Loads p.u of Peak'!E202^2</f>
        <v>0.17183536097372124</v>
      </c>
      <c r="F203" s="21">
        <f>'Hourly Loads p.u of Peak'!F202^2</f>
        <v>0.16958021435155646</v>
      </c>
      <c r="G203" s="21">
        <f>'Hourly Loads p.u of Peak'!G202^2</f>
        <v>0.18129082735866062</v>
      </c>
      <c r="H203" s="21">
        <f>'Hourly Loads p.u of Peak'!H202^2</f>
        <v>0.20660951158002699</v>
      </c>
      <c r="I203" s="21">
        <f>'Hourly Loads p.u of Peak'!I202^2</f>
        <v>0.24218296809334081</v>
      </c>
      <c r="J203" s="21">
        <f>'Hourly Loads p.u of Peak'!J202^2</f>
        <v>0.30669299500291219</v>
      </c>
      <c r="K203" s="21">
        <f>'Hourly Loads p.u of Peak'!K202^2</f>
        <v>0.38498657911346196</v>
      </c>
      <c r="L203" s="21">
        <f>'Hourly Loads p.u of Peak'!L202^2</f>
        <v>0.46785336008637091</v>
      </c>
      <c r="M203" s="21">
        <f>'Hourly Loads p.u of Peak'!M202^2</f>
        <v>0.5479221913729565</v>
      </c>
      <c r="N203" s="21">
        <f>'Hourly Loads p.u of Peak'!N202^2</f>
        <v>0.61164593627849917</v>
      </c>
      <c r="O203" s="21">
        <f>'Hourly Loads p.u of Peak'!O202^2</f>
        <v>0.66503864995612028</v>
      </c>
      <c r="P203" s="21">
        <f>'Hourly Loads p.u of Peak'!P202^2</f>
        <v>0.69719267087033721</v>
      </c>
      <c r="Q203" s="21">
        <f>'Hourly Loads p.u of Peak'!Q202^2</f>
        <v>0.70506771095603205</v>
      </c>
      <c r="R203" s="21">
        <f>'Hourly Loads p.u of Peak'!R202^2</f>
        <v>0.69824479879867096</v>
      </c>
      <c r="S203" s="21">
        <f>'Hourly Loads p.u of Peak'!S202^2</f>
        <v>0.67424655641372355</v>
      </c>
      <c r="T203" s="21">
        <f>'Hourly Loads p.u of Peak'!T202^2</f>
        <v>0.63585145404410204</v>
      </c>
      <c r="U203" s="21">
        <f>'Hourly Loads p.u of Peak'!U202^2</f>
        <v>0.57905840872469094</v>
      </c>
      <c r="V203" s="21">
        <f>'Hourly Loads p.u of Peak'!V202^2</f>
        <v>0.54661765216631242</v>
      </c>
      <c r="W203" s="21">
        <f>'Hourly Loads p.u of Peak'!W202^2</f>
        <v>0.51210299595176734</v>
      </c>
      <c r="X203" s="21">
        <f>'Hourly Loads p.u of Peak'!X202^2</f>
        <v>0.44875353488931063</v>
      </c>
      <c r="Y203" s="21">
        <f>'Hourly Loads p.u of Peak'!Y202^2</f>
        <v>0.3792249035074301</v>
      </c>
    </row>
    <row r="204" spans="1:25" x14ac:dyDescent="0.25">
      <c r="A204" s="49">
        <v>42563</v>
      </c>
      <c r="B204" s="21">
        <f>'Hourly Loads p.u of Peak'!B203^2</f>
        <v>0.31805016981564871</v>
      </c>
      <c r="C204" s="21">
        <f>'Hourly Loads p.u of Peak'!C203^2</f>
        <v>0.27531242081421969</v>
      </c>
      <c r="D204" s="21">
        <f>'Hourly Loads p.u of Peak'!D203^2</f>
        <v>0.24471032980080962</v>
      </c>
      <c r="E204" s="21">
        <f>'Hourly Loads p.u of Peak'!E203^2</f>
        <v>0.22621465998184678</v>
      </c>
      <c r="F204" s="21">
        <f>'Hourly Loads p.u of Peak'!F203^2</f>
        <v>0.21221978166965838</v>
      </c>
      <c r="G204" s="21">
        <f>'Hourly Loads p.u of Peak'!G203^2</f>
        <v>0.2123358491840123</v>
      </c>
      <c r="H204" s="21">
        <f>'Hourly Loads p.u of Peak'!H203^2</f>
        <v>0.21594968081412114</v>
      </c>
      <c r="I204" s="21">
        <f>'Hourly Loads p.u of Peak'!I203^2</f>
        <v>0.23378550343813276</v>
      </c>
      <c r="J204" s="21">
        <f>'Hourly Loads p.u of Peak'!J203^2</f>
        <v>0.29449326639310436</v>
      </c>
      <c r="K204" s="21">
        <f>'Hourly Loads p.u of Peak'!K203^2</f>
        <v>0.38780526338923288</v>
      </c>
      <c r="L204" s="21">
        <f>'Hourly Loads p.u of Peak'!L203^2</f>
        <v>0.4711906382682588</v>
      </c>
      <c r="M204" s="21">
        <f>'Hourly Loads p.u of Peak'!M203^2</f>
        <v>0.55172038491716413</v>
      </c>
      <c r="N204" s="21">
        <f>'Hourly Loads p.u of Peak'!N203^2</f>
        <v>0.62021322466049278</v>
      </c>
      <c r="O204" s="21">
        <f>'Hourly Loads p.u of Peak'!O203^2</f>
        <v>0.65916245108844307</v>
      </c>
      <c r="P204" s="21">
        <f>'Hourly Loads p.u of Peak'!P203^2</f>
        <v>0.67073459257700252</v>
      </c>
      <c r="Q204" s="21">
        <f>'Hourly Loads p.u of Peak'!Q203^2</f>
        <v>0.66839837797618318</v>
      </c>
      <c r="R204" s="21">
        <f>'Hourly Loads p.u of Peak'!R203^2</f>
        <v>0.65786773798293641</v>
      </c>
      <c r="S204" s="21">
        <f>'Hourly Loads p.u of Peak'!S203^2</f>
        <v>0.62332529403386816</v>
      </c>
      <c r="T204" s="21">
        <f>'Hourly Loads p.u of Peak'!T203^2</f>
        <v>0.5766327684944289</v>
      </c>
      <c r="U204" s="21">
        <f>'Hourly Loads p.u of Peak'!U203^2</f>
        <v>0.51517226696069718</v>
      </c>
      <c r="V204" s="21">
        <f>'Hourly Loads p.u of Peak'!V203^2</f>
        <v>0.48524312637326728</v>
      </c>
      <c r="W204" s="21">
        <f>'Hourly Loads p.u of Peak'!W203^2</f>
        <v>0.44504855532964926</v>
      </c>
      <c r="X204" s="21">
        <f>'Hourly Loads p.u of Peak'!X203^2</f>
        <v>0.39021447389889874</v>
      </c>
      <c r="Y204" s="21">
        <f>'Hourly Loads p.u of Peak'!Y203^2</f>
        <v>0.33173848928538124</v>
      </c>
    </row>
    <row r="205" spans="1:25" x14ac:dyDescent="0.25">
      <c r="A205" s="49">
        <v>42564</v>
      </c>
      <c r="B205" s="21">
        <f>'Hourly Loads p.u of Peak'!B204^2</f>
        <v>0.28729227322332679</v>
      </c>
      <c r="C205" s="21">
        <f>'Hourly Loads p.u of Peak'!C204^2</f>
        <v>0.25448478132654012</v>
      </c>
      <c r="D205" s="21">
        <f>'Hourly Loads p.u of Peak'!D204^2</f>
        <v>0.23188111019655142</v>
      </c>
      <c r="E205" s="21">
        <f>'Hourly Loads p.u of Peak'!E204^2</f>
        <v>0.21485843710571129</v>
      </c>
      <c r="F205" s="21">
        <f>'Hourly Loads p.u of Peak'!F204^2</f>
        <v>0.20394631028243096</v>
      </c>
      <c r="G205" s="21">
        <f>'Hourly Loads p.u of Peak'!G204^2</f>
        <v>0.1997211220501221</v>
      </c>
      <c r="H205" s="21">
        <f>'Hourly Loads p.u of Peak'!H204^2</f>
        <v>0.20058518608868642</v>
      </c>
      <c r="I205" s="21">
        <f>'Hourly Loads p.u of Peak'!I204^2</f>
        <v>0.21983017104033664</v>
      </c>
      <c r="J205" s="21">
        <f>'Hourly Loads p.u of Peak'!J204^2</f>
        <v>0.28751736215834106</v>
      </c>
      <c r="K205" s="21">
        <f>'Hourly Loads p.u of Peak'!K204^2</f>
        <v>0.37268599987215301</v>
      </c>
      <c r="L205" s="21">
        <f>'Hourly Loads p.u of Peak'!L204^2</f>
        <v>0.45162699253939997</v>
      </c>
      <c r="M205" s="21">
        <f>'Hourly Loads p.u of Peak'!M204^2</f>
        <v>0.52790706326835668</v>
      </c>
      <c r="N205" s="21">
        <f>'Hourly Loads p.u of Peak'!N204^2</f>
        <v>0.58649448616379418</v>
      </c>
      <c r="O205" s="21">
        <f>'Hourly Loads p.u of Peak'!O204^2</f>
        <v>0.61691106236211113</v>
      </c>
      <c r="P205" s="21">
        <f>'Hourly Loads p.u of Peak'!P204^2</f>
        <v>0.64229585329188521</v>
      </c>
      <c r="Q205" s="21">
        <f>'Hourly Loads p.u of Peak'!Q204^2</f>
        <v>0.66025372300238172</v>
      </c>
      <c r="R205" s="21">
        <f>'Hourly Loads p.u of Peak'!R204^2</f>
        <v>0.65691455328721071</v>
      </c>
      <c r="S205" s="21">
        <f>'Hourly Loads p.u of Peak'!S204^2</f>
        <v>0.63250786487511823</v>
      </c>
      <c r="T205" s="21">
        <f>'Hourly Loads p.u of Peak'!T204^2</f>
        <v>0.59339568981805668</v>
      </c>
      <c r="U205" s="21">
        <f>'Hourly Loads p.u of Peak'!U204^2</f>
        <v>0.54450883759103352</v>
      </c>
      <c r="V205" s="21">
        <f>'Hourly Loads p.u of Peak'!V204^2</f>
        <v>0.51849254249718235</v>
      </c>
      <c r="W205" s="21">
        <f>'Hourly Loads p.u of Peak'!W204^2</f>
        <v>0.49111022895786777</v>
      </c>
      <c r="X205" s="21">
        <f>'Hourly Loads p.u of Peak'!X204^2</f>
        <v>0.42977645133988523</v>
      </c>
      <c r="Y205" s="21">
        <f>'Hourly Loads p.u of Peak'!Y204^2</f>
        <v>0.36144285472430576</v>
      </c>
    </row>
    <row r="206" spans="1:25" x14ac:dyDescent="0.25">
      <c r="A206" s="49">
        <v>42565</v>
      </c>
      <c r="B206" s="21">
        <f>'Hourly Loads p.u of Peak'!B205^2</f>
        <v>0.30307641862227019</v>
      </c>
      <c r="C206" s="21">
        <f>'Hourly Loads p.u of Peak'!C205^2</f>
        <v>0.26259704401322176</v>
      </c>
      <c r="D206" s="21">
        <f>'Hourly Loads p.u of Peak'!D205^2</f>
        <v>0.23398855680367786</v>
      </c>
      <c r="E206" s="21">
        <f>'Hourly Loads p.u of Peak'!E205^2</f>
        <v>0.21888627301500813</v>
      </c>
      <c r="F206" s="21">
        <f>'Hourly Loads p.u of Peak'!F205^2</f>
        <v>0.21493629141691445</v>
      </c>
      <c r="G206" s="21">
        <f>'Hourly Loads p.u of Peak'!G205^2</f>
        <v>0.22677415190489844</v>
      </c>
      <c r="H206" s="21">
        <f>'Hourly Loads p.u of Peak'!H205^2</f>
        <v>0.25546002098303616</v>
      </c>
      <c r="I206" s="21">
        <f>'Hourly Loads p.u of Peak'!I205^2</f>
        <v>0.28859901598691795</v>
      </c>
      <c r="J206" s="21">
        <f>'Hourly Loads p.u of Peak'!J205^2</f>
        <v>0.35251249067128149</v>
      </c>
      <c r="K206" s="21">
        <f>'Hourly Loads p.u of Peak'!K205^2</f>
        <v>0.4351329016376056</v>
      </c>
      <c r="L206" s="21">
        <f>'Hourly Loads p.u of Peak'!L205^2</f>
        <v>0.52400951045998978</v>
      </c>
      <c r="M206" s="21">
        <f>'Hourly Loads p.u of Peak'!M205^2</f>
        <v>0.60313823207635031</v>
      </c>
      <c r="N206" s="21">
        <f>'Hourly Loads p.u of Peak'!N205^2</f>
        <v>0.66325937467798546</v>
      </c>
      <c r="O206" s="21">
        <f>'Hourly Loads p.u of Peak'!O205^2</f>
        <v>0.67984322967556943</v>
      </c>
      <c r="P206" s="21">
        <f>'Hourly Loads p.u of Peak'!P205^2</f>
        <v>0.66736899075554201</v>
      </c>
      <c r="Q206" s="21">
        <f>'Hourly Loads p.u of Peak'!Q205^2</f>
        <v>0.66073143828286462</v>
      </c>
      <c r="R206" s="21">
        <f>'Hourly Loads p.u of Peak'!R205^2</f>
        <v>0.65800396363624081</v>
      </c>
      <c r="S206" s="21">
        <f>'Hourly Loads p.u of Peak'!S205^2</f>
        <v>0.65671038932896442</v>
      </c>
      <c r="T206" s="21">
        <f>'Hourly Loads p.u of Peak'!T205^2</f>
        <v>0.63974105994469554</v>
      </c>
      <c r="U206" s="21">
        <f>'Hourly Loads p.u of Peak'!U205^2</f>
        <v>0.5849520950202991</v>
      </c>
      <c r="V206" s="21">
        <f>'Hourly Loads p.u of Peak'!V205^2</f>
        <v>0.53752941295369183</v>
      </c>
      <c r="W206" s="21">
        <f>'Hourly Loads p.u of Peak'!W205^2</f>
        <v>0.48811360128867343</v>
      </c>
      <c r="X206" s="21">
        <f>'Hourly Loads p.u of Peak'!X205^2</f>
        <v>0.41693702133415766</v>
      </c>
      <c r="Y206" s="21">
        <f>'Hourly Loads p.u of Peak'!Y205^2</f>
        <v>0.34320171864970489</v>
      </c>
    </row>
    <row r="207" spans="1:25" x14ac:dyDescent="0.25">
      <c r="A207" s="49">
        <v>42566</v>
      </c>
      <c r="B207" s="21">
        <f>'Hourly Loads p.u of Peak'!B206^2</f>
        <v>0.28312168560647161</v>
      </c>
      <c r="C207" s="21">
        <f>'Hourly Loads p.u of Peak'!C206^2</f>
        <v>0.24425360648522579</v>
      </c>
      <c r="D207" s="21">
        <f>'Hourly Loads p.u of Peak'!D206^2</f>
        <v>0.21923999679035602</v>
      </c>
      <c r="E207" s="21">
        <f>'Hourly Loads p.u of Peak'!E206^2</f>
        <v>0.20383255914713966</v>
      </c>
      <c r="F207" s="21">
        <f>'Hourly Loads p.u of Peak'!F206^2</f>
        <v>0.20028443053380585</v>
      </c>
      <c r="G207" s="21">
        <f>'Hourly Loads p.u of Peak'!G206^2</f>
        <v>0.21237454540684583</v>
      </c>
      <c r="H207" s="21">
        <f>'Hourly Loads p.u of Peak'!H206^2</f>
        <v>0.2427204861465177</v>
      </c>
      <c r="I207" s="21">
        <f>'Hourly Loads p.u of Peak'!I206^2</f>
        <v>0.27386034201148274</v>
      </c>
      <c r="J207" s="21">
        <f>'Hourly Loads p.u of Peak'!J206^2</f>
        <v>0.3244755038887272</v>
      </c>
      <c r="K207" s="21">
        <f>'Hourly Loads p.u of Peak'!K206^2</f>
        <v>0.40141421250058262</v>
      </c>
      <c r="L207" s="21">
        <f>'Hourly Loads p.u of Peak'!L206^2</f>
        <v>0.47194027600168303</v>
      </c>
      <c r="M207" s="21">
        <f>'Hourly Loads p.u of Peak'!M206^2</f>
        <v>0.53580695771356734</v>
      </c>
      <c r="N207" s="21">
        <f>'Hourly Loads p.u of Peak'!N206^2</f>
        <v>0.57612275612048625</v>
      </c>
      <c r="O207" s="21">
        <f>'Hourly Loads p.u of Peak'!O206^2</f>
        <v>0.57644148741151691</v>
      </c>
      <c r="P207" s="21">
        <f>'Hourly Loads p.u of Peak'!P206^2</f>
        <v>0.55904215768747068</v>
      </c>
      <c r="Q207" s="21">
        <f>'Hourly Loads p.u of Peak'!Q206^2</f>
        <v>0.52809011538820605</v>
      </c>
      <c r="R207" s="21">
        <f>'Hourly Loads p.u of Peak'!R206^2</f>
        <v>0.50706771672332951</v>
      </c>
      <c r="S207" s="21">
        <f>'Hourly Loads p.u of Peak'!S206^2</f>
        <v>0.49252357980655104</v>
      </c>
      <c r="T207" s="21">
        <f>'Hourly Loads p.u of Peak'!T206^2</f>
        <v>0.4862966028784525</v>
      </c>
      <c r="U207" s="21">
        <f>'Hourly Loads p.u of Peak'!U206^2</f>
        <v>0.4630982305110915</v>
      </c>
      <c r="V207" s="21">
        <f>'Hourly Loads p.u of Peak'!V206^2</f>
        <v>0.45535919748585185</v>
      </c>
      <c r="W207" s="21">
        <f>'Hourly Loads p.u of Peak'!W206^2</f>
        <v>0.43109867012462594</v>
      </c>
      <c r="X207" s="21">
        <f>'Hourly Loads p.u of Peak'!X206^2</f>
        <v>0.37325011221341081</v>
      </c>
      <c r="Y207" s="21">
        <f>'Hourly Loads p.u of Peak'!Y206^2</f>
        <v>0.30958301106132341</v>
      </c>
    </row>
    <row r="208" spans="1:25" x14ac:dyDescent="0.25">
      <c r="A208" s="49">
        <v>42567</v>
      </c>
      <c r="B208" s="21">
        <f>'Hourly Loads p.u of Peak'!B207^2</f>
        <v>0.25809821807924399</v>
      </c>
      <c r="C208" s="21">
        <f>'Hourly Loads p.u of Peak'!C207^2</f>
        <v>0.22124982582473374</v>
      </c>
      <c r="D208" s="21">
        <f>'Hourly Loads p.u of Peak'!D207^2</f>
        <v>0.19751313859800371</v>
      </c>
      <c r="E208" s="21">
        <f>'Hourly Loads p.u of Peak'!E207^2</f>
        <v>0.18622221680985615</v>
      </c>
      <c r="F208" s="21">
        <f>'Hourly Loads p.u of Peak'!F207^2</f>
        <v>0.18463119933450181</v>
      </c>
      <c r="G208" s="21">
        <f>'Hourly Loads p.u of Peak'!G207^2</f>
        <v>0.20035959826837929</v>
      </c>
      <c r="H208" s="21">
        <f>'Hourly Loads p.u of Peak'!H207^2</f>
        <v>0.23802716369933119</v>
      </c>
      <c r="I208" s="21">
        <f>'Hourly Loads p.u of Peak'!I207^2</f>
        <v>0.2712737698474274</v>
      </c>
      <c r="J208" s="21">
        <f>'Hourly Loads p.u of Peak'!J207^2</f>
        <v>0.3329487268317704</v>
      </c>
      <c r="K208" s="21">
        <f>'Hourly Loads p.u of Peak'!K207^2</f>
        <v>0.41061722529891809</v>
      </c>
      <c r="L208" s="21">
        <f>'Hourly Loads p.u of Peak'!L207^2</f>
        <v>0.48028380992274944</v>
      </c>
      <c r="M208" s="21">
        <f>'Hourly Loads p.u of Peak'!M207^2</f>
        <v>0.53568403096714912</v>
      </c>
      <c r="N208" s="21">
        <f>'Hourly Loads p.u of Peak'!N207^2</f>
        <v>0.57122542484546235</v>
      </c>
      <c r="O208" s="21">
        <f>'Hourly Loads p.u of Peak'!O207^2</f>
        <v>0.54438491659972077</v>
      </c>
      <c r="P208" s="21">
        <f>'Hourly Loads p.u of Peak'!P207^2</f>
        <v>0.51402774124531059</v>
      </c>
      <c r="Q208" s="21">
        <f>'Hourly Loads p.u of Peak'!Q207^2</f>
        <v>0.48964014797629735</v>
      </c>
      <c r="R208" s="21">
        <f>'Hourly Loads p.u of Peak'!R207^2</f>
        <v>0.46825550570349328</v>
      </c>
      <c r="S208" s="21">
        <f>'Hourly Loads p.u of Peak'!S207^2</f>
        <v>0.44858479354969755</v>
      </c>
      <c r="T208" s="21">
        <f>'Hourly Loads p.u of Peak'!T207^2</f>
        <v>0.43579786108467367</v>
      </c>
      <c r="U208" s="21">
        <f>'Hourly Loads p.u of Peak'!U207^2</f>
        <v>0.41450061893176687</v>
      </c>
      <c r="V208" s="21">
        <f>'Hourly Loads p.u of Peak'!V207^2</f>
        <v>0.41742515855757689</v>
      </c>
      <c r="W208" s="21">
        <f>'Hourly Loads p.u of Peak'!W207^2</f>
        <v>0.40215939552328323</v>
      </c>
      <c r="X208" s="21">
        <f>'Hourly Loads p.u of Peak'!X207^2</f>
        <v>0.35291145787786365</v>
      </c>
      <c r="Y208" s="21">
        <f>'Hourly Loads p.u of Peak'!Y207^2</f>
        <v>0.29494913825428387</v>
      </c>
    </row>
    <row r="209" spans="1:25" x14ac:dyDescent="0.25">
      <c r="A209" s="49">
        <v>42568</v>
      </c>
      <c r="B209" s="21">
        <f>'Hourly Loads p.u of Peak'!B208^2</f>
        <v>0.24562505625785197</v>
      </c>
      <c r="C209" s="21">
        <f>'Hourly Loads p.u of Peak'!C208^2</f>
        <v>0.21458605807577041</v>
      </c>
      <c r="D209" s="21">
        <f>'Hourly Loads p.u of Peak'!D208^2</f>
        <v>0.19169743882701568</v>
      </c>
      <c r="E209" s="21">
        <f>'Hourly Loads p.u of Peak'!E208^2</f>
        <v>0.18086203280524493</v>
      </c>
      <c r="F209" s="21">
        <f>'Hourly Loads p.u of Peak'!F208^2</f>
        <v>0.17982787532452485</v>
      </c>
      <c r="G209" s="21">
        <f>'Hourly Loads p.u of Peak'!G208^2</f>
        <v>0.19416866800624125</v>
      </c>
      <c r="H209" s="21">
        <f>'Hourly Loads p.u of Peak'!H208^2</f>
        <v>0.22541658454103786</v>
      </c>
      <c r="I209" s="21">
        <f>'Hourly Loads p.u of Peak'!I208^2</f>
        <v>0.25372285127104294</v>
      </c>
      <c r="J209" s="21">
        <f>'Hourly Loads p.u of Peak'!J208^2</f>
        <v>0.32023232581750366</v>
      </c>
      <c r="K209" s="21">
        <f>'Hourly Loads p.u of Peak'!K208^2</f>
        <v>0.39142187678963164</v>
      </c>
      <c r="L209" s="21">
        <f>'Hourly Loads p.u of Peak'!L208^2</f>
        <v>0.46687743997148973</v>
      </c>
      <c r="M209" s="21">
        <f>'Hourly Loads p.u of Peak'!M208^2</f>
        <v>0.53623731238530148</v>
      </c>
      <c r="N209" s="21">
        <f>'Hourly Loads p.u of Peak'!N208^2</f>
        <v>0.53796045866088427</v>
      </c>
      <c r="O209" s="21">
        <f>'Hourly Loads p.u of Peak'!O208^2</f>
        <v>0.52650471786448927</v>
      </c>
      <c r="P209" s="21">
        <f>'Hourly Loads p.u of Peak'!P208^2</f>
        <v>0.51240349941973351</v>
      </c>
      <c r="Q209" s="21">
        <f>'Hourly Loads p.u of Peak'!Q208^2</f>
        <v>0.53543821978260586</v>
      </c>
      <c r="R209" s="21">
        <f>'Hourly Loads p.u of Peak'!R208^2</f>
        <v>0.56710758509337977</v>
      </c>
      <c r="S209" s="21">
        <f>'Hourly Loads p.u of Peak'!S208^2</f>
        <v>0.57084469251332759</v>
      </c>
      <c r="T209" s="21">
        <f>'Hourly Loads p.u of Peak'!T208^2</f>
        <v>0.56369793857566397</v>
      </c>
      <c r="U209" s="21">
        <f>'Hourly Loads p.u of Peak'!U208^2</f>
        <v>0.53457832487378509</v>
      </c>
      <c r="V209" s="21">
        <f>'Hourly Loads p.u of Peak'!V208^2</f>
        <v>0.51132209944091689</v>
      </c>
      <c r="W209" s="21">
        <f>'Hourly Loads p.u of Peak'!W208^2</f>
        <v>0.47836529276256096</v>
      </c>
      <c r="X209" s="21">
        <f>'Hourly Loads p.u of Peak'!X208^2</f>
        <v>0.40627025440695785</v>
      </c>
      <c r="Y209" s="21">
        <f>'Hourly Loads p.u of Peak'!Y208^2</f>
        <v>0.33878854056714008</v>
      </c>
    </row>
    <row r="210" spans="1:25" x14ac:dyDescent="0.25">
      <c r="A210" s="49">
        <v>42569</v>
      </c>
      <c r="B210" s="21">
        <f>'Hourly Loads p.u of Peak'!B209^2</f>
        <v>0.2742999604366218</v>
      </c>
      <c r="C210" s="21">
        <f>'Hourly Loads p.u of Peak'!C209^2</f>
        <v>0.23520872798478387</v>
      </c>
      <c r="D210" s="21">
        <f>'Hourly Loads p.u of Peak'!D209^2</f>
        <v>0.21079089133738535</v>
      </c>
      <c r="E210" s="21">
        <f>'Hourly Loads p.u of Peak'!E209^2</f>
        <v>0.19539165797739377</v>
      </c>
      <c r="F210" s="21">
        <f>'Hourly Loads p.u of Peak'!F209^2</f>
        <v>0.18968064655268571</v>
      </c>
      <c r="G210" s="21">
        <f>'Hourly Loads p.u of Peak'!G209^2</f>
        <v>0.20088616728779832</v>
      </c>
      <c r="H210" s="21">
        <f>'Hourly Loads p.u of Peak'!H209^2</f>
        <v>0.22657425403290132</v>
      </c>
      <c r="I210" s="21">
        <f>'Hourly Loads p.u of Peak'!I209^2</f>
        <v>0.25899487360647611</v>
      </c>
      <c r="J210" s="21">
        <f>'Hourly Loads p.u of Peak'!J209^2</f>
        <v>0.32371062635545778</v>
      </c>
      <c r="K210" s="21">
        <f>'Hourly Loads p.u of Peak'!K209^2</f>
        <v>0.41164023454433241</v>
      </c>
      <c r="L210" s="21">
        <f>'Hourly Loads p.u of Peak'!L209^2</f>
        <v>0.50063034065224765</v>
      </c>
      <c r="M210" s="21">
        <f>'Hourly Loads p.u of Peak'!M209^2</f>
        <v>0.58726644328482269</v>
      </c>
      <c r="N210" s="21">
        <f>'Hourly Loads p.u of Peak'!N209^2</f>
        <v>0.66257567265694961</v>
      </c>
      <c r="O210" s="21">
        <f>'Hourly Loads p.u of Peak'!O209^2</f>
        <v>0.72066529793531253</v>
      </c>
      <c r="P210" s="21">
        <f>'Hourly Loads p.u of Peak'!P209^2</f>
        <v>0.75726041159149793</v>
      </c>
      <c r="Q210" s="21">
        <f>'Hourly Loads p.u of Peak'!Q209^2</f>
        <v>0.77763702528043555</v>
      </c>
      <c r="R210" s="21">
        <f>'Hourly Loads p.u of Peak'!R209^2</f>
        <v>0.77771107713377097</v>
      </c>
      <c r="S210" s="21">
        <f>'Hourly Loads p.u of Peak'!S209^2</f>
        <v>0.7390300306376435</v>
      </c>
      <c r="T210" s="21">
        <f>'Hourly Loads p.u of Peak'!T209^2</f>
        <v>0.66860435061397161</v>
      </c>
      <c r="U210" s="21">
        <f>'Hourly Loads p.u of Peak'!U209^2</f>
        <v>0.59793233760347142</v>
      </c>
      <c r="V210" s="21">
        <f>'Hourly Loads p.u of Peak'!V209^2</f>
        <v>0.55521880128577528</v>
      </c>
      <c r="W210" s="21">
        <f>'Hourly Loads p.u of Peak'!W209^2</f>
        <v>0.51078182782297898</v>
      </c>
      <c r="X210" s="21">
        <f>'Hourly Loads p.u of Peak'!X209^2</f>
        <v>0.44275471072180539</v>
      </c>
      <c r="Y210" s="21">
        <f>'Hourly Loads p.u of Peak'!Y209^2</f>
        <v>0.37468795956396173</v>
      </c>
    </row>
    <row r="211" spans="1:25" x14ac:dyDescent="0.25">
      <c r="A211" s="49">
        <v>42570</v>
      </c>
      <c r="B211" s="21">
        <f>'Hourly Loads p.u of Peak'!B210^2</f>
        <v>0.31159533628501057</v>
      </c>
      <c r="C211" s="21">
        <f>'Hourly Loads p.u of Peak'!C210^2</f>
        <v>0.26574770560154282</v>
      </c>
      <c r="D211" s="21">
        <f>'Hourly Loads p.u of Peak'!D210^2</f>
        <v>0.23541239834627412</v>
      </c>
      <c r="E211" s="21">
        <f>'Hourly Loads p.u of Peak'!E210^2</f>
        <v>0.21692634132413652</v>
      </c>
      <c r="F211" s="21">
        <f>'Hourly Loads p.u of Peak'!F210^2</f>
        <v>0.20546602418067392</v>
      </c>
      <c r="G211" s="21">
        <f>'Hourly Loads p.u of Peak'!G210^2</f>
        <v>0.20474345670363106</v>
      </c>
      <c r="H211" s="21">
        <f>'Hourly Loads p.u of Peak'!H210^2</f>
        <v>0.20863742740982497</v>
      </c>
      <c r="I211" s="21">
        <f>'Hourly Loads p.u of Peak'!I210^2</f>
        <v>0.22829625622171743</v>
      </c>
      <c r="J211" s="21">
        <f>'Hourly Loads p.u of Peak'!J210^2</f>
        <v>0.30279910891330492</v>
      </c>
      <c r="K211" s="21">
        <f>'Hourly Loads p.u of Peak'!K210^2</f>
        <v>0.39881151382536695</v>
      </c>
      <c r="L211" s="21">
        <f>'Hourly Loads p.u of Peak'!L210^2</f>
        <v>0.49193443682122157</v>
      </c>
      <c r="M211" s="21">
        <f>'Hourly Loads p.u of Peak'!M210^2</f>
        <v>0.57803646600083913</v>
      </c>
      <c r="N211" s="21">
        <f>'Hourly Loads p.u of Peak'!N210^2</f>
        <v>0.64701537867543901</v>
      </c>
      <c r="O211" s="21">
        <f>'Hourly Loads p.u of Peak'!O210^2</f>
        <v>0.69880625805736485</v>
      </c>
      <c r="P211" s="21">
        <f>'Hourly Loads p.u of Peak'!P210^2</f>
        <v>0.72080787688400627</v>
      </c>
      <c r="Q211" s="21">
        <f>'Hourly Loads p.u of Peak'!Q210^2</f>
        <v>0.72838474222071681</v>
      </c>
      <c r="R211" s="21">
        <f>'Hourly Loads p.u of Peak'!R210^2</f>
        <v>0.74641160089210745</v>
      </c>
      <c r="S211" s="21">
        <f>'Hourly Loads p.u of Peak'!S210^2</f>
        <v>0.73254734238435071</v>
      </c>
      <c r="T211" s="21">
        <f>'Hourly Loads p.u of Peak'!T210^2</f>
        <v>0.67776769057303465</v>
      </c>
      <c r="U211" s="21">
        <f>'Hourly Loads p.u of Peak'!U210^2</f>
        <v>0.62074238858857234</v>
      </c>
      <c r="V211" s="21">
        <f>'Hourly Loads p.u of Peak'!V210^2</f>
        <v>0.58797451664569134</v>
      </c>
      <c r="W211" s="21">
        <f>'Hourly Loads p.u of Peak'!W210^2</f>
        <v>0.53863816524417907</v>
      </c>
      <c r="X211" s="21">
        <f>'Hourly Loads p.u of Peak'!X210^2</f>
        <v>0.46808313642772276</v>
      </c>
      <c r="Y211" s="21">
        <f>'Hourly Loads p.u of Peak'!Y210^2</f>
        <v>0.399713531928785</v>
      </c>
    </row>
    <row r="212" spans="1:25" x14ac:dyDescent="0.25">
      <c r="A212" s="49">
        <v>42571</v>
      </c>
      <c r="B212" s="21">
        <f>'Hourly Loads p.u of Peak'!B211^2</f>
        <v>0.33581362410383231</v>
      </c>
      <c r="C212" s="21">
        <f>'Hourly Loads p.u of Peak'!C211^2</f>
        <v>0.28995393908244216</v>
      </c>
      <c r="D212" s="21">
        <f>'Hourly Loads p.u of Peak'!D211^2</f>
        <v>0.25660724737781676</v>
      </c>
      <c r="E212" s="21">
        <f>'Hourly Loads p.u of Peak'!E211^2</f>
        <v>0.23431362552448798</v>
      </c>
      <c r="F212" s="21">
        <f>'Hourly Loads p.u of Peak'!F211^2</f>
        <v>0.2217636018739417</v>
      </c>
      <c r="G212" s="21">
        <f>'Hourly Loads p.u of Peak'!G211^2</f>
        <v>0.21649633922151393</v>
      </c>
      <c r="H212" s="21">
        <f>'Hourly Loads p.u of Peak'!H211^2</f>
        <v>0.21708281149582367</v>
      </c>
      <c r="I212" s="21">
        <f>'Hourly Loads p.u of Peak'!I211^2</f>
        <v>0.2296624544774277</v>
      </c>
      <c r="J212" s="21">
        <f>'Hourly Loads p.u of Peak'!J211^2</f>
        <v>0.298333547874998</v>
      </c>
      <c r="K212" s="21">
        <f>'Hourly Loads p.u of Peak'!K211^2</f>
        <v>0.39801646166468913</v>
      </c>
      <c r="L212" s="21">
        <f>'Hourly Loads p.u of Peak'!L211^2</f>
        <v>0.49052193213840595</v>
      </c>
      <c r="M212" s="21">
        <f>'Hourly Loads p.u of Peak'!M211^2</f>
        <v>0.58868301661518518</v>
      </c>
      <c r="N212" s="21">
        <f>'Hourly Loads p.u of Peak'!N211^2</f>
        <v>0.66764341644917513</v>
      </c>
      <c r="O212" s="21">
        <f>'Hourly Loads p.u of Peak'!O211^2</f>
        <v>0.72237717610209162</v>
      </c>
      <c r="P212" s="21">
        <f>'Hourly Loads p.u of Peak'!P211^2</f>
        <v>0.74931634728799756</v>
      </c>
      <c r="Q212" s="21">
        <f>'Hourly Loads p.u of Peak'!Q211^2</f>
        <v>0.73376966247419129</v>
      </c>
      <c r="R212" s="21">
        <f>'Hourly Loads p.u of Peak'!R211^2</f>
        <v>0.71995261473331074</v>
      </c>
      <c r="S212" s="21">
        <f>'Hourly Loads p.u of Peak'!S211^2</f>
        <v>0.69817463225694421</v>
      </c>
      <c r="T212" s="21">
        <f>'Hourly Loads p.u of Peak'!T211^2</f>
        <v>0.65161660301931756</v>
      </c>
      <c r="U212" s="21">
        <f>'Hourly Loads p.u of Peak'!U211^2</f>
        <v>0.59579147978449321</v>
      </c>
      <c r="V212" s="21">
        <f>'Hourly Loads p.u of Peak'!V211^2</f>
        <v>0.57300385395772968</v>
      </c>
      <c r="W212" s="21">
        <f>'Hourly Loads p.u of Peak'!W211^2</f>
        <v>0.53353509578982583</v>
      </c>
      <c r="X212" s="21">
        <f>'Hourly Loads p.u of Peak'!X211^2</f>
        <v>0.46768106485011368</v>
      </c>
      <c r="Y212" s="21">
        <f>'Hourly Loads p.u of Peak'!Y211^2</f>
        <v>0.38890419486711914</v>
      </c>
    </row>
    <row r="213" spans="1:25" x14ac:dyDescent="0.25">
      <c r="A213" s="49">
        <v>42572</v>
      </c>
      <c r="B213" s="21">
        <f>'Hourly Loads p.u of Peak'!B212^2</f>
        <v>0.32294665139911383</v>
      </c>
      <c r="C213" s="21">
        <f>'Hourly Loads p.u of Peak'!C212^2</f>
        <v>0.27902594664914393</v>
      </c>
      <c r="D213" s="21">
        <f>'Hourly Loads p.u of Peak'!D212^2</f>
        <v>0.24900762017926731</v>
      </c>
      <c r="E213" s="21">
        <f>'Hourly Loads p.u of Peak'!E212^2</f>
        <v>0.23127496456581956</v>
      </c>
      <c r="F213" s="21">
        <f>'Hourly Loads p.u of Peak'!F212^2</f>
        <v>0.22697413791917345</v>
      </c>
      <c r="G213" s="21">
        <f>'Hourly Loads p.u of Peak'!G212^2</f>
        <v>0.23909353718261533</v>
      </c>
      <c r="H213" s="21">
        <f>'Hourly Loads p.u of Peak'!H212^2</f>
        <v>0.27018146666883747</v>
      </c>
      <c r="I213" s="21">
        <f>'Hourly Loads p.u of Peak'!I212^2</f>
        <v>0.30040107484447381</v>
      </c>
      <c r="J213" s="21">
        <f>'Hourly Loads p.u of Peak'!J212^2</f>
        <v>0.35666274915316709</v>
      </c>
      <c r="K213" s="21">
        <f>'Hourly Loads p.u of Peak'!K212^2</f>
        <v>0.43785134875212928</v>
      </c>
      <c r="L213" s="21">
        <f>'Hourly Loads p.u of Peak'!L212^2</f>
        <v>0.52998351199919924</v>
      </c>
      <c r="M213" s="21">
        <f>'Hourly Loads p.u of Peak'!M212^2</f>
        <v>0.61256570447383607</v>
      </c>
      <c r="N213" s="21">
        <f>'Hourly Loads p.u of Peak'!N212^2</f>
        <v>0.66716320850507371</v>
      </c>
      <c r="O213" s="21">
        <f>'Hourly Loads p.u of Peak'!O212^2</f>
        <v>0.67673111094251859</v>
      </c>
      <c r="P213" s="21">
        <f>'Hourly Loads p.u of Peak'!P212^2</f>
        <v>0.64505805070745581</v>
      </c>
      <c r="Q213" s="21">
        <f>'Hourly Loads p.u of Peak'!Q212^2</f>
        <v>0.61361771429151724</v>
      </c>
      <c r="R213" s="21">
        <f>'Hourly Loads p.u of Peak'!R212^2</f>
        <v>0.58072099067829919</v>
      </c>
      <c r="S213" s="21">
        <f>'Hourly Loads p.u of Peak'!S212^2</f>
        <v>0.55178275968152624</v>
      </c>
      <c r="T213" s="21">
        <f>'Hourly Loads p.u of Peak'!T212^2</f>
        <v>0.52285520447745026</v>
      </c>
      <c r="U213" s="21">
        <f>'Hourly Loads p.u of Peak'!U212^2</f>
        <v>0.4915222465101125</v>
      </c>
      <c r="V213" s="21">
        <f>'Hourly Loads p.u of Peak'!V212^2</f>
        <v>0.48547713354395722</v>
      </c>
      <c r="W213" s="21">
        <f>'Hourly Loads p.u of Peak'!W212^2</f>
        <v>0.44292235204579072</v>
      </c>
      <c r="X213" s="21">
        <f>'Hourly Loads p.u of Peak'!X212^2</f>
        <v>0.38399726489803454</v>
      </c>
      <c r="Y213" s="21">
        <f>'Hourly Loads p.u of Peak'!Y212^2</f>
        <v>0.32023232581750366</v>
      </c>
    </row>
    <row r="214" spans="1:25" x14ac:dyDescent="0.25">
      <c r="A214" s="49">
        <v>42573</v>
      </c>
      <c r="B214" s="21">
        <f>'Hourly Loads p.u of Peak'!B213^2</f>
        <v>0.26328599226263683</v>
      </c>
      <c r="C214" s="21">
        <f>'Hourly Loads p.u of Peak'!C213^2</f>
        <v>0.22681414205637121</v>
      </c>
      <c r="D214" s="21">
        <f>'Hourly Loads p.u of Peak'!D213^2</f>
        <v>0.20706779501392925</v>
      </c>
      <c r="E214" s="21">
        <f>'Hourly Loads p.u of Peak'!E213^2</f>
        <v>0.19346626395668551</v>
      </c>
      <c r="F214" s="21">
        <f>'Hourly Loads p.u of Peak'!F213^2</f>
        <v>0.19147690684776758</v>
      </c>
      <c r="G214" s="21">
        <f>'Hourly Loads p.u of Peak'!G213^2</f>
        <v>0.20848403164079016</v>
      </c>
      <c r="H214" s="21">
        <f>'Hourly Loads p.u of Peak'!H213^2</f>
        <v>0.23847803084197289</v>
      </c>
      <c r="I214" s="21">
        <f>'Hourly Loads p.u of Peak'!I213^2</f>
        <v>0.27039975101999969</v>
      </c>
      <c r="J214" s="21">
        <f>'Hourly Loads p.u of Peak'!J213^2</f>
        <v>0.32946920816753611</v>
      </c>
      <c r="K214" s="21">
        <f>'Hourly Loads p.u of Peak'!K213^2</f>
        <v>0.40279867383626911</v>
      </c>
      <c r="L214" s="21">
        <f>'Hourly Loads p.u of Peak'!L213^2</f>
        <v>0.47471333078304262</v>
      </c>
      <c r="M214" s="21">
        <f>'Hourly Loads p.u of Peak'!M213^2</f>
        <v>0.53224780778980785</v>
      </c>
      <c r="N214" s="21">
        <f>'Hourly Loads p.u of Peak'!N213^2</f>
        <v>0.56830972060158669</v>
      </c>
      <c r="O214" s="21">
        <f>'Hourly Loads p.u of Peak'!O213^2</f>
        <v>0.58894075873846186</v>
      </c>
      <c r="P214" s="21">
        <f>'Hourly Loads p.u of Peak'!P213^2</f>
        <v>0.617834779331497</v>
      </c>
      <c r="Q214" s="21">
        <f>'Hourly Loads p.u of Peak'!Q213^2</f>
        <v>0.63498127293145301</v>
      </c>
      <c r="R214" s="21">
        <f>'Hourly Loads p.u of Peak'!R213^2</f>
        <v>0.62193383243847278</v>
      </c>
      <c r="S214" s="21">
        <f>'Hourly Loads p.u of Peak'!S213^2</f>
        <v>0.58379663437391915</v>
      </c>
      <c r="T214" s="21">
        <f>'Hourly Loads p.u of Peak'!T213^2</f>
        <v>0.55103449520479131</v>
      </c>
      <c r="U214" s="21">
        <f>'Hourly Loads p.u of Peak'!U213^2</f>
        <v>0.51547366947989726</v>
      </c>
      <c r="V214" s="21">
        <f>'Hourly Loads p.u of Peak'!V213^2</f>
        <v>0.50557392546901014</v>
      </c>
      <c r="W214" s="21">
        <f>'Hourly Loads p.u of Peak'!W213^2</f>
        <v>0.46888779785953466</v>
      </c>
      <c r="X214" s="21">
        <f>'Hourly Loads p.u of Peak'!X213^2</f>
        <v>0.40423890631685933</v>
      </c>
      <c r="Y214" s="21">
        <f>'Hourly Loads p.u of Peak'!Y213^2</f>
        <v>0.33878854056714008</v>
      </c>
    </row>
    <row r="215" spans="1:25" x14ac:dyDescent="0.25">
      <c r="A215" s="49">
        <v>42574</v>
      </c>
      <c r="B215" s="21">
        <f>'Hourly Loads p.u of Peak'!B214^2</f>
        <v>0.28441891958112542</v>
      </c>
      <c r="C215" s="21">
        <f>'Hourly Loads p.u of Peak'!C214^2</f>
        <v>0.246875160556525</v>
      </c>
      <c r="D215" s="21">
        <f>'Hourly Loads p.u of Peak'!D214^2</f>
        <v>0.22223838554226252</v>
      </c>
      <c r="E215" s="21">
        <f>'Hourly Loads p.u of Peak'!E214^2</f>
        <v>0.20729712711820059</v>
      </c>
      <c r="F215" s="21">
        <f>'Hourly Loads p.u of Peak'!F214^2</f>
        <v>0.20356726323064897</v>
      </c>
      <c r="G215" s="21">
        <f>'Hourly Loads p.u of Peak'!G214^2</f>
        <v>0.21594968081412114</v>
      </c>
      <c r="H215" s="21">
        <f>'Hourly Loads p.u of Peak'!H214^2</f>
        <v>0.25093888094999101</v>
      </c>
      <c r="I215" s="21">
        <f>'Hourly Loads p.u of Peak'!I214^2</f>
        <v>0.28009152332623605</v>
      </c>
      <c r="J215" s="21">
        <f>'Hourly Loads p.u of Peak'!J214^2</f>
        <v>0.33927748341097902</v>
      </c>
      <c r="K215" s="21">
        <f>'Hourly Loads p.u of Peak'!K214^2</f>
        <v>0.40562822605490217</v>
      </c>
      <c r="L215" s="21">
        <f>'Hourly Loads p.u of Peak'!L214^2</f>
        <v>0.46860033944869456</v>
      </c>
      <c r="M215" s="21">
        <f>'Hourly Loads p.u of Peak'!M214^2</f>
        <v>0.5218841445277711</v>
      </c>
      <c r="N215" s="21">
        <f>'Hourly Loads p.u of Peak'!N214^2</f>
        <v>0.56432857894541788</v>
      </c>
      <c r="O215" s="21">
        <f>'Hourly Loads p.u of Peak'!O214^2</f>
        <v>0.60594572404567637</v>
      </c>
      <c r="P215" s="21">
        <f>'Hourly Loads p.u of Peak'!P214^2</f>
        <v>0.64755585302061602</v>
      </c>
      <c r="Q215" s="21">
        <f>'Hourly Loads p.u of Peak'!Q214^2</f>
        <v>0.66935985509741147</v>
      </c>
      <c r="R215" s="21">
        <f>'Hourly Loads p.u of Peak'!R214^2</f>
        <v>0.677629434121648</v>
      </c>
      <c r="S215" s="21">
        <f>'Hourly Loads p.u of Peak'!S214^2</f>
        <v>0.67066582220895754</v>
      </c>
      <c r="T215" s="21">
        <f>'Hourly Loads p.u of Peak'!T214^2</f>
        <v>0.66531259615576177</v>
      </c>
      <c r="U215" s="21">
        <f>'Hourly Loads p.u of Peak'!U214^2</f>
        <v>0.61790078555770778</v>
      </c>
      <c r="V215" s="21">
        <f>'Hourly Loads p.u of Peak'!V214^2</f>
        <v>0.58977881022797884</v>
      </c>
      <c r="W215" s="21">
        <f>'Hourly Loads p.u of Peak'!W214^2</f>
        <v>0.54835738329290062</v>
      </c>
      <c r="X215" s="21">
        <f>'Hourly Loads p.u of Peak'!X214^2</f>
        <v>0.46768106485011368</v>
      </c>
      <c r="Y215" s="21">
        <f>'Hourly Loads p.u of Peak'!Y214^2</f>
        <v>0.39068671378108011</v>
      </c>
    </row>
    <row r="216" spans="1:25" x14ac:dyDescent="0.25">
      <c r="A216" s="49">
        <v>42575</v>
      </c>
      <c r="B216" s="21">
        <f>'Hourly Loads p.u of Peak'!B215^2</f>
        <v>0.32375840475860368</v>
      </c>
      <c r="C216" s="21">
        <f>'Hourly Loads p.u of Peak'!C215^2</f>
        <v>0.27592961419806056</v>
      </c>
      <c r="D216" s="21">
        <f>'Hourly Loads p.u of Peak'!D215^2</f>
        <v>0.24554182879338945</v>
      </c>
      <c r="E216" s="21">
        <f>'Hourly Loads p.u of Peak'!E215^2</f>
        <v>0.22757462481566562</v>
      </c>
      <c r="F216" s="21">
        <f>'Hourly Loads p.u of Peak'!F215^2</f>
        <v>0.22136833664303041</v>
      </c>
      <c r="G216" s="21">
        <f>'Hourly Loads p.u of Peak'!G215^2</f>
        <v>0.23269053836275094</v>
      </c>
      <c r="H216" s="21">
        <f>'Hourly Loads p.u of Peak'!H215^2</f>
        <v>0.25903761027132749</v>
      </c>
      <c r="I216" s="21">
        <f>'Hourly Loads p.u of Peak'!I215^2</f>
        <v>0.29081369825215492</v>
      </c>
      <c r="J216" s="21">
        <f>'Hourly Loads p.u of Peak'!J215^2</f>
        <v>0.35390986308783118</v>
      </c>
      <c r="K216" s="21">
        <f>'Hourly Loads p.u of Peak'!K215^2</f>
        <v>0.44214029734540866</v>
      </c>
      <c r="L216" s="21">
        <f>'Hourly Loads p.u of Peak'!L215^2</f>
        <v>0.52943346716549067</v>
      </c>
      <c r="M216" s="21">
        <f>'Hourly Loads p.u of Peak'!M215^2</f>
        <v>0.45337808520560657</v>
      </c>
      <c r="N216" s="21">
        <f>'Hourly Loads p.u of Peak'!N215^2</f>
        <v>0.66490169801044618</v>
      </c>
      <c r="O216" s="21">
        <f>'Hourly Loads p.u of Peak'!O215^2</f>
        <v>0.69894665812894952</v>
      </c>
      <c r="P216" s="21">
        <f>'Hourly Loads p.u of Peak'!P215^2</f>
        <v>0.7193115012980994</v>
      </c>
      <c r="Q216" s="21">
        <f>'Hourly Loads p.u of Peak'!Q215^2</f>
        <v>0.73895784387490782</v>
      </c>
      <c r="R216" s="21">
        <f>'Hourly Loads p.u of Peak'!R215^2</f>
        <v>0.76634862788712643</v>
      </c>
      <c r="S216" s="21">
        <f>'Hourly Loads p.u of Peak'!S215^2</f>
        <v>0.75047982535597324</v>
      </c>
      <c r="T216" s="21">
        <f>'Hourly Loads p.u of Peak'!T215^2</f>
        <v>0.72602166009075475</v>
      </c>
      <c r="U216" s="21">
        <f>'Hourly Loads p.u of Peak'!U215^2</f>
        <v>0.66798652789426649</v>
      </c>
      <c r="V216" s="21">
        <f>'Hourly Loads p.u of Peak'!V215^2</f>
        <v>0.61697701922864634</v>
      </c>
      <c r="W216" s="21">
        <f>'Hourly Loads p.u of Peak'!W215^2</f>
        <v>0.56868960676785407</v>
      </c>
      <c r="X216" s="21">
        <f>'Hourly Loads p.u of Peak'!X215^2</f>
        <v>0.47853954475738708</v>
      </c>
      <c r="Y216" s="21">
        <f>'Hourly Loads p.u of Peak'!Y215^2</f>
        <v>0.39400038922379788</v>
      </c>
    </row>
    <row r="217" spans="1:25" x14ac:dyDescent="0.25">
      <c r="A217" s="49">
        <v>42576</v>
      </c>
      <c r="B217" s="21">
        <f>'Hourly Loads p.u of Peak'!B216^2</f>
        <v>0.32884290968639046</v>
      </c>
      <c r="C217" s="21">
        <f>'Hourly Loads p.u of Peak'!C216^2</f>
        <v>0.27893724026068856</v>
      </c>
      <c r="D217" s="21">
        <f>'Hourly Loads p.u of Peak'!D216^2</f>
        <v>0.24850503996219528</v>
      </c>
      <c r="E217" s="21">
        <f>'Hourly Loads p.u of Peak'!E216^2</f>
        <v>0.22861734796294977</v>
      </c>
      <c r="F217" s="21">
        <f>'Hourly Loads p.u of Peak'!F216^2</f>
        <v>0.21931864085636893</v>
      </c>
      <c r="G217" s="21">
        <f>'Hourly Loads p.u of Peak'!G216^2</f>
        <v>0.23046800438340065</v>
      </c>
      <c r="H217" s="21">
        <f>'Hourly Loads p.u of Peak'!H216^2</f>
        <v>0.25660724737781676</v>
      </c>
      <c r="I217" s="21">
        <f>'Hourly Loads p.u of Peak'!I216^2</f>
        <v>0.28990872385673694</v>
      </c>
      <c r="J217" s="21">
        <f>'Hourly Loads p.u of Peak'!J216^2</f>
        <v>0.36306015975261402</v>
      </c>
      <c r="K217" s="21">
        <f>'Hourly Loads p.u of Peak'!K216^2</f>
        <v>0.45349117527381383</v>
      </c>
      <c r="L217" s="21">
        <f>'Hourly Loads p.u of Peak'!L216^2</f>
        <v>0.54234225632967947</v>
      </c>
      <c r="M217" s="21">
        <f>'Hourly Loads p.u of Peak'!M216^2</f>
        <v>0.62923969905331378</v>
      </c>
      <c r="N217" s="21">
        <f>'Hourly Loads p.u of Peak'!N216^2</f>
        <v>0.68435111663571291</v>
      </c>
      <c r="O217" s="21">
        <f>'Hourly Loads p.u of Peak'!O216^2</f>
        <v>0.71511571909253602</v>
      </c>
      <c r="P217" s="21">
        <f>'Hourly Loads p.u of Peak'!P216^2</f>
        <v>0.7438021522812519</v>
      </c>
      <c r="Q217" s="21">
        <f>'Hourly Loads p.u of Peak'!Q216^2</f>
        <v>0.7711342687933157</v>
      </c>
      <c r="R217" s="21">
        <f>'Hourly Loads p.u of Peak'!R216^2</f>
        <v>0.77489958526787484</v>
      </c>
      <c r="S217" s="21">
        <f>'Hourly Loads p.u of Peak'!S216^2</f>
        <v>0.74728243249476711</v>
      </c>
      <c r="T217" s="21">
        <f>'Hourly Loads p.u of Peak'!T216^2</f>
        <v>0.69145505986901157</v>
      </c>
      <c r="U217" s="21">
        <f>'Hourly Loads p.u of Peak'!U216^2</f>
        <v>0.6255150179317015</v>
      </c>
      <c r="V217" s="21">
        <f>'Hourly Loads p.u of Peak'!V216^2</f>
        <v>0.59184424469977814</v>
      </c>
      <c r="W217" s="21">
        <f>'Hourly Loads p.u of Peak'!W216^2</f>
        <v>0.54166222279024878</v>
      </c>
      <c r="X217" s="21">
        <f>'Hourly Loads p.u of Peak'!X216^2</f>
        <v>0.47211335394136783</v>
      </c>
      <c r="Y217" s="21">
        <f>'Hourly Loads p.u of Peak'!Y216^2</f>
        <v>0.40125462032941317</v>
      </c>
    </row>
    <row r="218" spans="1:25" x14ac:dyDescent="0.25">
      <c r="A218" s="49">
        <v>42577</v>
      </c>
      <c r="B218" s="21">
        <f>'Hourly Loads p.u of Peak'!B217^2</f>
        <v>0.34290661830337288</v>
      </c>
      <c r="C218" s="21">
        <f>'Hourly Loads p.u of Peak'!C217^2</f>
        <v>0.29732535534649485</v>
      </c>
      <c r="D218" s="21">
        <f>'Hourly Loads p.u of Peak'!D217^2</f>
        <v>0.2690913670471945</v>
      </c>
      <c r="E218" s="21">
        <f>'Hourly Loads p.u of Peak'!E217^2</f>
        <v>0.24616637853174209</v>
      </c>
      <c r="F218" s="21">
        <f>'Hourly Loads p.u of Peak'!F217^2</f>
        <v>0.23260953208369092</v>
      </c>
      <c r="G218" s="21">
        <f>'Hourly Loads p.u of Peak'!G217^2</f>
        <v>0.23038738593036329</v>
      </c>
      <c r="H218" s="21">
        <f>'Hourly Loads p.u of Peak'!H217^2</f>
        <v>0.23614634146569977</v>
      </c>
      <c r="I218" s="21">
        <f>'Hourly Loads p.u of Peak'!I217^2</f>
        <v>0.2519073089712528</v>
      </c>
      <c r="J218" s="21">
        <f>'Hourly Loads p.u of Peak'!J217^2</f>
        <v>0.31488515866448924</v>
      </c>
      <c r="K218" s="21">
        <f>'Hourly Loads p.u of Peak'!K217^2</f>
        <v>0.40927309963243375</v>
      </c>
      <c r="L218" s="21">
        <f>'Hourly Loads p.u of Peak'!L217^2</f>
        <v>0.50509637765885529</v>
      </c>
      <c r="M218" s="21">
        <f>'Hourly Loads p.u of Peak'!M217^2</f>
        <v>0.57357607891424356</v>
      </c>
      <c r="N218" s="21">
        <f>'Hourly Loads p.u of Peak'!N217^2</f>
        <v>0.60372530724384066</v>
      </c>
      <c r="O218" s="21">
        <f>'Hourly Loads p.u of Peak'!O217^2</f>
        <v>0.62061007645240596</v>
      </c>
      <c r="P218" s="21">
        <f>'Hourly Loads p.u of Peak'!P217^2</f>
        <v>0.61559266542653912</v>
      </c>
      <c r="Q218" s="21">
        <f>'Hourly Loads p.u of Peak'!Q217^2</f>
        <v>0.59708851103190796</v>
      </c>
      <c r="R218" s="21">
        <f>'Hourly Loads p.u of Peak'!R217^2</f>
        <v>0.59728318735536334</v>
      </c>
      <c r="S218" s="21">
        <f>'Hourly Loads p.u of Peak'!S217^2</f>
        <v>0.58366832037147709</v>
      </c>
      <c r="T218" s="21">
        <f>'Hourly Loads p.u of Peak'!T217^2</f>
        <v>0.55396809761961263</v>
      </c>
      <c r="U218" s="21">
        <f>'Hourly Loads p.u of Peak'!U217^2</f>
        <v>0.51384714300647749</v>
      </c>
      <c r="V218" s="21">
        <f>'Hourly Loads p.u of Peak'!V217^2</f>
        <v>0.50354590563132429</v>
      </c>
      <c r="W218" s="21">
        <f>'Hourly Loads p.u of Peak'!W217^2</f>
        <v>0.46372703223292899</v>
      </c>
      <c r="X218" s="21">
        <f>'Hourly Loads p.u of Peak'!X217^2</f>
        <v>0.40482640456728353</v>
      </c>
      <c r="Y218" s="21">
        <f>'Hourly Loads p.u of Peak'!Y217^2</f>
        <v>0.3529613446442964</v>
      </c>
    </row>
    <row r="219" spans="1:25" x14ac:dyDescent="0.25">
      <c r="A219" s="49">
        <v>42578</v>
      </c>
      <c r="B219" s="21">
        <f>'Hourly Loads p.u of Peak'!B218^2</f>
        <v>0.30044710097913568</v>
      </c>
      <c r="C219" s="21">
        <f>'Hourly Loads p.u of Peak'!C218^2</f>
        <v>0.26178009025933718</v>
      </c>
      <c r="D219" s="21">
        <f>'Hourly Loads p.u of Peak'!D218^2</f>
        <v>0.23647290507954272</v>
      </c>
      <c r="E219" s="21">
        <f>'Hourly Loads p.u of Peak'!E218^2</f>
        <v>0.21868988320567051</v>
      </c>
      <c r="F219" s="21">
        <f>'Hourly Loads p.u of Peak'!F218^2</f>
        <v>0.20948211248717527</v>
      </c>
      <c r="G219" s="21">
        <f>'Hourly Loads p.u of Peak'!G218^2</f>
        <v>0.20687678188354211</v>
      </c>
      <c r="H219" s="21">
        <f>'Hourly Loads p.u of Peak'!H218^2</f>
        <v>0.2089827741430835</v>
      </c>
      <c r="I219" s="21">
        <f>'Hourly Loads p.u of Peak'!I218^2</f>
        <v>0.22247596776374315</v>
      </c>
      <c r="J219" s="21">
        <f>'Hourly Loads p.u of Peak'!J218^2</f>
        <v>0.29732535534649485</v>
      </c>
      <c r="K219" s="21">
        <f>'Hourly Loads p.u of Peak'!K218^2</f>
        <v>0.39500249817228184</v>
      </c>
      <c r="L219" s="21">
        <f>'Hourly Loads p.u of Peak'!L218^2</f>
        <v>0.48582825007072555</v>
      </c>
      <c r="M219" s="21">
        <f>'Hourly Loads p.u of Peak'!M218^2</f>
        <v>0.5737032787982933</v>
      </c>
      <c r="N219" s="21">
        <f>'Hourly Loads p.u of Peak'!N218^2</f>
        <v>0.64829937367995549</v>
      </c>
      <c r="O219" s="21">
        <f>'Hourly Loads p.u of Peak'!O218^2</f>
        <v>0.70838558902255933</v>
      </c>
      <c r="P219" s="21">
        <f>'Hourly Loads p.u of Peak'!P218^2</f>
        <v>0.74829904437365313</v>
      </c>
      <c r="Q219" s="21">
        <f>'Hourly Loads p.u of Peak'!Q218^2</f>
        <v>0.77541710912673822</v>
      </c>
      <c r="R219" s="21">
        <f>'Hourly Loads p.u of Peak'!R218^2</f>
        <v>0.78461331028983938</v>
      </c>
      <c r="S219" s="21">
        <f>'Hourly Loads p.u of Peak'!S218^2</f>
        <v>0.77416056515324339</v>
      </c>
      <c r="T219" s="21">
        <f>'Hourly Loads p.u of Peak'!T218^2</f>
        <v>0.72809810353306093</v>
      </c>
      <c r="U219" s="21">
        <f>'Hourly Loads p.u of Peak'!U218^2</f>
        <v>0.66237063080161551</v>
      </c>
      <c r="V219" s="21">
        <f>'Hourly Loads p.u of Peak'!V218^2</f>
        <v>0.63310906043552451</v>
      </c>
      <c r="W219" s="21">
        <f>'Hourly Loads p.u of Peak'!W218^2</f>
        <v>0.58553025371495926</v>
      </c>
      <c r="X219" s="21">
        <f>'Hourly Loads p.u of Peak'!X218^2</f>
        <v>0.50611143647080481</v>
      </c>
      <c r="Y219" s="21">
        <f>'Hourly Loads p.u of Peak'!Y218^2</f>
        <v>0.42647978911964318</v>
      </c>
    </row>
    <row r="220" spans="1:25" x14ac:dyDescent="0.25">
      <c r="A220" s="49">
        <v>42579</v>
      </c>
      <c r="B220" s="21">
        <f>'Hourly Loads p.u of Peak'!B219^2</f>
        <v>0.35390986308783118</v>
      </c>
      <c r="C220" s="21">
        <f>'Hourly Loads p.u of Peak'!C219^2</f>
        <v>0.30846268745259636</v>
      </c>
      <c r="D220" s="21">
        <f>'Hourly Loads p.u of Peak'!D219^2</f>
        <v>0.27619433718974506</v>
      </c>
      <c r="E220" s="21">
        <f>'Hourly Loads p.u of Peak'!E219^2</f>
        <v>0.25686253562007727</v>
      </c>
      <c r="F220" s="21">
        <f>'Hourly Loads p.u of Peak'!F219^2</f>
        <v>0.25152813675743618</v>
      </c>
      <c r="G220" s="21">
        <f>'Hourly Loads p.u of Peak'!G219^2</f>
        <v>0.26518525386080011</v>
      </c>
      <c r="H220" s="21">
        <f>'Hourly Loads p.u of Peak'!H219^2</f>
        <v>0.2949947448317029</v>
      </c>
      <c r="I220" s="21">
        <f>'Hourly Loads p.u of Peak'!I219^2</f>
        <v>0.32581621139767536</v>
      </c>
      <c r="J220" s="21">
        <f>'Hourly Loads p.u of Peak'!J219^2</f>
        <v>0.39421125375800831</v>
      </c>
      <c r="K220" s="21">
        <f>'Hourly Loads p.u of Peak'!K219^2</f>
        <v>0.49011033414340405</v>
      </c>
      <c r="L220" s="21">
        <f>'Hourly Loads p.u of Peak'!L219^2</f>
        <v>0.58212965235779934</v>
      </c>
      <c r="M220" s="21">
        <f>'Hourly Loads p.u of Peak'!M219^2</f>
        <v>0.67417760623543144</v>
      </c>
      <c r="N220" s="21">
        <f>'Hourly Loads p.u of Peak'!N219^2</f>
        <v>0.73982431772334922</v>
      </c>
      <c r="O220" s="21">
        <f>'Hourly Loads p.u of Peak'!O219^2</f>
        <v>0.80279211038268017</v>
      </c>
      <c r="P220" s="21">
        <f>'Hourly Loads p.u of Peak'!P219^2</f>
        <v>0.86122516794402626</v>
      </c>
      <c r="Q220" s="21">
        <f>'Hourly Loads p.u of Peak'!Q219^2</f>
        <v>0.89458370597079806</v>
      </c>
      <c r="R220" s="21">
        <f>'Hourly Loads p.u of Peak'!R219^2</f>
        <v>0.90677672871610504</v>
      </c>
      <c r="S220" s="21">
        <f>'Hourly Loads p.u of Peak'!S219^2</f>
        <v>0.89323402028942556</v>
      </c>
      <c r="T220" s="21">
        <f>'Hourly Loads p.u of Peak'!T219^2</f>
        <v>0.85927806095458559</v>
      </c>
      <c r="U220" s="21">
        <f>'Hourly Loads p.u of Peak'!U219^2</f>
        <v>0.79401336691321434</v>
      </c>
      <c r="V220" s="21">
        <f>'Hourly Loads p.u of Peak'!V219^2</f>
        <v>0.75514276339712982</v>
      </c>
      <c r="W220" s="21">
        <f>'Hourly Loads p.u of Peak'!W219^2</f>
        <v>0.69369130702395387</v>
      </c>
      <c r="X220" s="21">
        <f>'Hourly Loads p.u of Peak'!X219^2</f>
        <v>0.58720209413343571</v>
      </c>
      <c r="Y220" s="21">
        <f>'Hourly Loads p.u of Peak'!Y219^2</f>
        <v>0.48395709528213177</v>
      </c>
    </row>
    <row r="221" spans="1:25" x14ac:dyDescent="0.25">
      <c r="A221" s="49">
        <v>42580</v>
      </c>
      <c r="B221" s="21">
        <f>'Hourly Loads p.u of Peak'!B220^2</f>
        <v>0.4006697205133406</v>
      </c>
      <c r="C221" s="21">
        <f>'Hourly Loads p.u of Peak'!C220^2</f>
        <v>0.34640677460054936</v>
      </c>
      <c r="D221" s="21">
        <f>'Hourly Loads p.u of Peak'!D220^2</f>
        <v>0.3097231943029044</v>
      </c>
      <c r="E221" s="21">
        <f>'Hourly Loads p.u of Peak'!E220^2</f>
        <v>0.28819315781705129</v>
      </c>
      <c r="F221" s="21">
        <f>'Hourly Loads p.u of Peak'!F220^2</f>
        <v>0.27889289235499765</v>
      </c>
      <c r="G221" s="21">
        <f>'Hourly Loads p.u of Peak'!G220^2</f>
        <v>0.28927608089442963</v>
      </c>
      <c r="H221" s="21">
        <f>'Hourly Loads p.u of Peak'!H220^2</f>
        <v>0.31757677526962735</v>
      </c>
      <c r="I221" s="21">
        <f>'Hourly Loads p.u of Peak'!I220^2</f>
        <v>0.3457645717267836</v>
      </c>
      <c r="J221" s="21">
        <f>'Hourly Loads p.u of Peak'!J220^2</f>
        <v>0.41585329439920526</v>
      </c>
      <c r="K221" s="21">
        <f>'Hourly Loads p.u of Peak'!K220^2</f>
        <v>0.5042015836965319</v>
      </c>
      <c r="L221" s="21">
        <f>'Hourly Loads p.u of Peak'!L220^2</f>
        <v>0.59533785202570833</v>
      </c>
      <c r="M221" s="21">
        <f>'Hourly Loads p.u of Peak'!M220^2</f>
        <v>0.68212998764427202</v>
      </c>
      <c r="N221" s="21">
        <f>'Hourly Loads p.u of Peak'!N220^2</f>
        <v>0.74206505837161763</v>
      </c>
      <c r="O221" s="21">
        <f>'Hourly Loads p.u of Peak'!O220^2</f>
        <v>0.78401837106831673</v>
      </c>
      <c r="P221" s="21">
        <f>'Hourly Loads p.u of Peak'!P220^2</f>
        <v>0.80512619017752907</v>
      </c>
      <c r="Q221" s="21">
        <f>'Hourly Loads p.u of Peak'!Q220^2</f>
        <v>0.78863505204204376</v>
      </c>
      <c r="R221" s="21">
        <f>'Hourly Loads p.u of Peak'!R220^2</f>
        <v>0.7726097705249757</v>
      </c>
      <c r="S221" s="21">
        <f>'Hourly Loads p.u of Peak'!S220^2</f>
        <v>0.71916907042843248</v>
      </c>
      <c r="T221" s="21">
        <f>'Hourly Loads p.u of Peak'!T220^2</f>
        <v>0.65616610723738322</v>
      </c>
      <c r="U221" s="21">
        <f>'Hourly Loads p.u of Peak'!U220^2</f>
        <v>0.6024862612753501</v>
      </c>
      <c r="V221" s="21">
        <f>'Hourly Loads p.u of Peak'!V220^2</f>
        <v>0.58052903266269318</v>
      </c>
      <c r="W221" s="21">
        <f>'Hourly Loads p.u of Peak'!W220^2</f>
        <v>0.53617582256940899</v>
      </c>
      <c r="X221" s="21">
        <f>'Hourly Loads p.u of Peak'!X220^2</f>
        <v>0.45916365970886186</v>
      </c>
      <c r="Y221" s="21">
        <f>'Hourly Loads p.u of Peak'!Y220^2</f>
        <v>0.38974251959769785</v>
      </c>
    </row>
    <row r="222" spans="1:25" x14ac:dyDescent="0.25">
      <c r="A222" s="49">
        <v>42581</v>
      </c>
      <c r="B222" s="21">
        <f>'Hourly Loads p.u of Peak'!B221^2</f>
        <v>0.32567243195115703</v>
      </c>
      <c r="C222" s="21">
        <f>'Hourly Loads p.u of Peak'!C221^2</f>
        <v>0.2859884955659634</v>
      </c>
      <c r="D222" s="21">
        <f>'Hourly Loads p.u of Peak'!D221^2</f>
        <v>0.25728829807913406</v>
      </c>
      <c r="E222" s="21">
        <f>'Hourly Loads p.u of Peak'!E221^2</f>
        <v>0.24127467954827458</v>
      </c>
      <c r="F222" s="21">
        <f>'Hourly Loads p.u of Peak'!F221^2</f>
        <v>0.23504585515803175</v>
      </c>
      <c r="G222" s="21">
        <f>'Hourly Loads p.u of Peak'!G221^2</f>
        <v>0.24783572276090893</v>
      </c>
      <c r="H222" s="21">
        <f>'Hourly Loads p.u of Peak'!H221^2</f>
        <v>0.28160456661688926</v>
      </c>
      <c r="I222" s="21">
        <f>'Hourly Loads p.u of Peak'!I221^2</f>
        <v>0.30958301106132341</v>
      </c>
      <c r="J222" s="21">
        <f>'Hourly Loads p.u of Peak'!J221^2</f>
        <v>0.37391734044271152</v>
      </c>
      <c r="K222" s="21">
        <f>'Hourly Loads p.u of Peak'!K221^2</f>
        <v>0.45219149094383504</v>
      </c>
      <c r="L222" s="21">
        <f>'Hourly Loads p.u of Peak'!L221^2</f>
        <v>0.52182348324929062</v>
      </c>
      <c r="M222" s="21">
        <f>'Hourly Loads p.u of Peak'!M221^2</f>
        <v>0.60817021654644099</v>
      </c>
      <c r="N222" s="21">
        <f>'Hourly Loads p.u of Peak'!N221^2</f>
        <v>0.68560208825440028</v>
      </c>
      <c r="O222" s="21">
        <f>'Hourly Loads p.u of Peak'!O221^2</f>
        <v>0.7566759366212048</v>
      </c>
      <c r="P222" s="21">
        <f>'Hourly Loads p.u of Peak'!P221^2</f>
        <v>0.79521103008224159</v>
      </c>
      <c r="Q222" s="21">
        <f>'Hourly Loads p.u of Peak'!Q221^2</f>
        <v>0.79835919019271662</v>
      </c>
      <c r="R222" s="21">
        <f>'Hourly Loads p.u of Peak'!R221^2</f>
        <v>0.75266377946029672</v>
      </c>
      <c r="S222" s="21">
        <f>'Hourly Loads p.u of Peak'!S221^2</f>
        <v>0.68005095810753347</v>
      </c>
      <c r="T222" s="21">
        <f>'Hourly Loads p.u of Peak'!T221^2</f>
        <v>0.62997263206223508</v>
      </c>
      <c r="U222" s="21">
        <f>'Hourly Loads p.u of Peak'!U221^2</f>
        <v>0.58251412897389854</v>
      </c>
      <c r="V222" s="21">
        <f>'Hourly Loads p.u of Peak'!V221^2</f>
        <v>0.55359316152367088</v>
      </c>
      <c r="W222" s="21">
        <f>'Hourly Loads p.u of Peak'!W221^2</f>
        <v>0.5115623118279693</v>
      </c>
      <c r="X222" s="21">
        <f>'Hourly Loads p.u of Peak'!X221^2</f>
        <v>0.43552073294880073</v>
      </c>
      <c r="Y222" s="21">
        <f>'Hourly Loads p.u of Peak'!Y221^2</f>
        <v>0.36468107508862424</v>
      </c>
    </row>
    <row r="223" spans="1:25" x14ac:dyDescent="0.25">
      <c r="A223" s="49">
        <v>42582</v>
      </c>
      <c r="B223" s="21">
        <f>'Hourly Loads p.u of Peak'!B222^2</f>
        <v>0.30173726418025815</v>
      </c>
      <c r="C223" s="21">
        <f>'Hourly Loads p.u of Peak'!C222^2</f>
        <v>0.26053561472652936</v>
      </c>
      <c r="D223" s="21">
        <f>'Hourly Loads p.u of Peak'!D222^2</f>
        <v>0.23411043113129831</v>
      </c>
      <c r="E223" s="21">
        <f>'Hourly Loads p.u of Peak'!E222^2</f>
        <v>0.21904344832491823</v>
      </c>
      <c r="F223" s="21">
        <f>'Hourly Loads p.u of Peak'!F222^2</f>
        <v>0.21392528538690153</v>
      </c>
      <c r="G223" s="21">
        <f>'Hourly Loads p.u of Peak'!G222^2</f>
        <v>0.22517743691270214</v>
      </c>
      <c r="H223" s="21">
        <f>'Hourly Loads p.u of Peak'!H222^2</f>
        <v>0.256437125730132</v>
      </c>
      <c r="I223" s="21">
        <f>'Hourly Loads p.u of Peak'!I222^2</f>
        <v>0.28169369608827843</v>
      </c>
      <c r="J223" s="21">
        <f>'Hourly Loads p.u of Peak'!J222^2</f>
        <v>0.33581362410383231</v>
      </c>
      <c r="K223" s="21">
        <f>'Hourly Loads p.u of Peak'!K222^2</f>
        <v>0.42144955868088196</v>
      </c>
      <c r="L223" s="21">
        <f>'Hourly Loads p.u of Peak'!L222^2</f>
        <v>0.52073218312982295</v>
      </c>
      <c r="M223" s="21">
        <f>'Hourly Loads p.u of Peak'!M222^2</f>
        <v>0.61704297962087284</v>
      </c>
      <c r="N223" s="21">
        <f>'Hourly Loads p.u of Peak'!N222^2</f>
        <v>0.68386493617086286</v>
      </c>
      <c r="O223" s="21">
        <f>'Hourly Loads p.u of Peak'!O222^2</f>
        <v>0.72960358597911767</v>
      </c>
      <c r="P223" s="21">
        <f>'Hourly Loads p.u of Peak'!P222^2</f>
        <v>0.74561378458959571</v>
      </c>
      <c r="Q223" s="21">
        <f>'Hourly Loads p.u of Peak'!Q222^2</f>
        <v>0.72759662156877114</v>
      </c>
      <c r="R223" s="21">
        <f>'Hourly Loads p.u of Peak'!R222^2</f>
        <v>0.67259272522546287</v>
      </c>
      <c r="S223" s="21">
        <f>'Hourly Loads p.u of Peak'!S222^2</f>
        <v>0.6227287629628071</v>
      </c>
      <c r="T223" s="21">
        <f>'Hourly Loads p.u of Peak'!T222^2</f>
        <v>0.58200152169129538</v>
      </c>
      <c r="U223" s="21">
        <f>'Hourly Loads p.u of Peak'!U222^2</f>
        <v>0.53777570363222671</v>
      </c>
      <c r="V223" s="21">
        <f>'Hourly Loads p.u of Peak'!V222^2</f>
        <v>0.52473920159593068</v>
      </c>
      <c r="W223" s="21">
        <f>'Hourly Loads p.u of Peak'!W222^2</f>
        <v>0.48799627333974582</v>
      </c>
      <c r="X223" s="21">
        <f>'Hourly Loads p.u of Peak'!X222^2</f>
        <v>0.42248596555253359</v>
      </c>
      <c r="Y223" s="21">
        <f>'Hourly Loads p.u of Peak'!Y222^2</f>
        <v>0.35301123493642034</v>
      </c>
    </row>
    <row r="224" spans="1:25" x14ac:dyDescent="0.25">
      <c r="A224" s="49">
        <v>42583</v>
      </c>
      <c r="B224" s="21">
        <f>'Hourly Loads p.u of Peak'!B223^2</f>
        <v>0.29810426336755663</v>
      </c>
      <c r="C224" s="21">
        <f>'Hourly Loads p.u of Peak'!C223^2</f>
        <v>0.25972187640294175</v>
      </c>
      <c r="D224" s="21">
        <f>'Hourly Loads p.u of Peak'!D223^2</f>
        <v>0.23058895850564004</v>
      </c>
      <c r="E224" s="21">
        <f>'Hourly Loads p.u of Peak'!E223^2</f>
        <v>0.21810124263132494</v>
      </c>
      <c r="F224" s="21">
        <f>'Hourly Loads p.u of Peak'!F223^2</f>
        <v>0.21136958946278639</v>
      </c>
      <c r="G224" s="21">
        <f>'Hourly Loads p.u of Peak'!G223^2</f>
        <v>0.22378493876411895</v>
      </c>
      <c r="H224" s="21">
        <f>'Hourly Loads p.u of Peak'!H223^2</f>
        <v>0.25039233360186841</v>
      </c>
      <c r="I224" s="21">
        <f>'Hourly Loads p.u of Peak'!I223^2</f>
        <v>0.28544986868293076</v>
      </c>
      <c r="J224" s="21">
        <f>'Hourly Loads p.u of Peak'!J223^2</f>
        <v>0.35042161481239598</v>
      </c>
      <c r="K224" s="21">
        <f>'Hourly Loads p.u of Peak'!K223^2</f>
        <v>0.44174952913351467</v>
      </c>
      <c r="L224" s="21">
        <f>'Hourly Loads p.u of Peak'!L223^2</f>
        <v>0.53090088801311475</v>
      </c>
      <c r="M224" s="21">
        <f>'Hourly Loads p.u of Peak'!M223^2</f>
        <v>0.6146047932187777</v>
      </c>
      <c r="N224" s="21">
        <f>'Hourly Loads p.u of Peak'!N223^2</f>
        <v>0.68122868525615032</v>
      </c>
      <c r="O224" s="21">
        <f>'Hourly Loads p.u of Peak'!O223^2</f>
        <v>0.72989052082482719</v>
      </c>
      <c r="P224" s="21">
        <f>'Hourly Loads p.u of Peak'!P223^2</f>
        <v>0.77150301201281379</v>
      </c>
      <c r="Q224" s="21">
        <f>'Hourly Loads p.u of Peak'!Q223^2</f>
        <v>0.79423786000643015</v>
      </c>
      <c r="R224" s="21">
        <f>'Hourly Loads p.u of Peak'!R223^2</f>
        <v>0.79094847481264952</v>
      </c>
      <c r="S224" s="21">
        <f>'Hourly Loads p.u of Peak'!S223^2</f>
        <v>0.74677438569362142</v>
      </c>
      <c r="T224" s="21">
        <f>'Hourly Loads p.u of Peak'!T223^2</f>
        <v>0.68351777018098869</v>
      </c>
      <c r="U224" s="21">
        <f>'Hourly Loads p.u of Peak'!U223^2</f>
        <v>0.62418745419923038</v>
      </c>
      <c r="V224" s="21">
        <f>'Hourly Loads p.u of Peak'!V223^2</f>
        <v>0.60040232397657911</v>
      </c>
      <c r="W224" s="21">
        <f>'Hourly Loads p.u of Peak'!W223^2</f>
        <v>0.55284367010642765</v>
      </c>
      <c r="X224" s="21">
        <f>'Hourly Loads p.u of Peak'!X223^2</f>
        <v>0.47459762465202804</v>
      </c>
      <c r="Y224" s="21">
        <f>'Hourly Loads p.u of Peak'!Y223^2</f>
        <v>0.40317182064396995</v>
      </c>
    </row>
    <row r="225" spans="1:25" x14ac:dyDescent="0.25">
      <c r="A225" s="49">
        <v>42584</v>
      </c>
      <c r="B225" s="21">
        <f>'Hourly Loads p.u of Peak'!B224^2</f>
        <v>0.34030541099549877</v>
      </c>
      <c r="C225" s="21">
        <f>'Hourly Loads p.u of Peak'!C224^2</f>
        <v>0.29240079692183485</v>
      </c>
      <c r="D225" s="21">
        <f>'Hourly Loads p.u of Peak'!D224^2</f>
        <v>0.26092151395899349</v>
      </c>
      <c r="E225" s="21">
        <f>'Hourly Loads p.u of Peak'!E224^2</f>
        <v>0.24007999735108507</v>
      </c>
      <c r="F225" s="21">
        <f>'Hourly Loads p.u of Peak'!F224^2</f>
        <v>0.22881814488618121</v>
      </c>
      <c r="G225" s="21">
        <f>'Hourly Loads p.u of Peak'!G224^2</f>
        <v>0.22781504169280276</v>
      </c>
      <c r="H225" s="21">
        <f>'Hourly Loads p.u of Peak'!H224^2</f>
        <v>0.23439492796160166</v>
      </c>
      <c r="I225" s="21">
        <f>'Hourly Loads p.u of Peak'!I224^2</f>
        <v>0.24925910067512355</v>
      </c>
      <c r="J225" s="21">
        <f>'Hourly Loads p.u of Peak'!J224^2</f>
        <v>0.31795546270091546</v>
      </c>
      <c r="K225" s="21">
        <f>'Hourly Loads p.u of Peak'!K224^2</f>
        <v>0.41244877247352529</v>
      </c>
      <c r="L225" s="21">
        <f>'Hourly Loads p.u of Peak'!L224^2</f>
        <v>0.50444011785461362</v>
      </c>
      <c r="M225" s="21">
        <f>'Hourly Loads p.u of Peak'!M224^2</f>
        <v>0.58020917315050557</v>
      </c>
      <c r="N225" s="21">
        <f>'Hourly Loads p.u of Peak'!N224^2</f>
        <v>0.64202668792939566</v>
      </c>
      <c r="O225" s="21">
        <f>'Hourly Loads p.u of Peak'!O224^2</f>
        <v>0.67818254454378135</v>
      </c>
      <c r="P225" s="21">
        <f>'Hourly Loads p.u of Peak'!P224^2</f>
        <v>0.71128626853374788</v>
      </c>
      <c r="Q225" s="21">
        <f>'Hourly Loads p.u of Peak'!Q224^2</f>
        <v>0.70979981424263905</v>
      </c>
      <c r="R225" s="21">
        <f>'Hourly Loads p.u of Peak'!R224^2</f>
        <v>0.69838514245919781</v>
      </c>
      <c r="S225" s="21">
        <f>'Hourly Loads p.u of Peak'!S224^2</f>
        <v>0.66942855847732552</v>
      </c>
      <c r="T225" s="21">
        <f>'Hourly Loads p.u of Peak'!T224^2</f>
        <v>0.61908950052268508</v>
      </c>
      <c r="U225" s="21">
        <f>'Hourly Loads p.u of Peak'!U224^2</f>
        <v>0.56970325706620339</v>
      </c>
      <c r="V225" s="21">
        <f>'Hourly Loads p.u of Peak'!V224^2</f>
        <v>0.55122151372714512</v>
      </c>
      <c r="W225" s="21">
        <f>'Hourly Loads p.u of Peak'!W224^2</f>
        <v>0.51499146775747029</v>
      </c>
      <c r="X225" s="21">
        <f>'Hourly Loads p.u of Peak'!X224^2</f>
        <v>0.44937252461277472</v>
      </c>
      <c r="Y225" s="21">
        <f>'Hourly Loads p.u of Peak'!Y224^2</f>
        <v>0.38733476872415362</v>
      </c>
    </row>
    <row r="226" spans="1:25" x14ac:dyDescent="0.25">
      <c r="A226" s="49">
        <v>42585</v>
      </c>
      <c r="B226" s="21">
        <f>'Hourly Loads p.u of Peak'!B225^2</f>
        <v>0.32893922451627211</v>
      </c>
      <c r="C226" s="21">
        <f>'Hourly Loads p.u of Peak'!C225^2</f>
        <v>0.28688733525884119</v>
      </c>
      <c r="D226" s="21">
        <f>'Hourly Loads p.u of Peak'!D225^2</f>
        <v>0.25728829807913406</v>
      </c>
      <c r="E226" s="21">
        <f>'Hourly Loads p.u of Peak'!E225^2</f>
        <v>0.23843702529145896</v>
      </c>
      <c r="F226" s="21">
        <f>'Hourly Loads p.u of Peak'!F225^2</f>
        <v>0.22749451406214882</v>
      </c>
      <c r="G226" s="21">
        <f>'Hourly Loads p.u of Peak'!G225^2</f>
        <v>0.22617472271574074</v>
      </c>
      <c r="H226" s="21">
        <f>'Hourly Loads p.u of Peak'!H225^2</f>
        <v>0.23099236808302717</v>
      </c>
      <c r="I226" s="21">
        <f>'Hourly Loads p.u of Peak'!I225^2</f>
        <v>0.23827303834631447</v>
      </c>
      <c r="J226" s="21">
        <f>'Hourly Loads p.u of Peak'!J225^2</f>
        <v>0.29081369825215492</v>
      </c>
      <c r="K226" s="21">
        <f>'Hourly Loads p.u of Peak'!K225^2</f>
        <v>0.36422482774134091</v>
      </c>
      <c r="L226" s="21">
        <f>'Hourly Loads p.u of Peak'!L225^2</f>
        <v>0.42428906568837871</v>
      </c>
      <c r="M226" s="21">
        <f>'Hourly Loads p.u of Peak'!M225^2</f>
        <v>0.4929361896749031</v>
      </c>
      <c r="N226" s="21">
        <f>'Hourly Loads p.u of Peak'!N225^2</f>
        <v>0.52754105422231823</v>
      </c>
      <c r="O226" s="21">
        <f>'Hourly Loads p.u of Peak'!O225^2</f>
        <v>0.53802205072181919</v>
      </c>
      <c r="P226" s="21">
        <f>'Hourly Loads p.u of Peak'!P225^2</f>
        <v>0.54184764417452747</v>
      </c>
      <c r="Q226" s="21">
        <f>'Hourly Loads p.u of Peak'!Q225^2</f>
        <v>0.55134621037050313</v>
      </c>
      <c r="R226" s="21">
        <f>'Hourly Loads p.u of Peak'!R225^2</f>
        <v>0.55929332792250885</v>
      </c>
      <c r="S226" s="21">
        <f>'Hourly Loads p.u of Peak'!S225^2</f>
        <v>0.54941499719660924</v>
      </c>
      <c r="T226" s="21">
        <f>'Hourly Loads p.u of Peak'!T225^2</f>
        <v>0.52370562232855356</v>
      </c>
      <c r="U226" s="21">
        <f>'Hourly Loads p.u of Peak'!U225^2</f>
        <v>0.49908674372239104</v>
      </c>
      <c r="V226" s="21">
        <f>'Hourly Loads p.u of Peak'!V225^2</f>
        <v>0.47778468194973001</v>
      </c>
      <c r="W226" s="21">
        <f>'Hourly Loads p.u of Peak'!W225^2</f>
        <v>0.43896335172982459</v>
      </c>
      <c r="X226" s="21">
        <f>'Hourly Loads p.u of Peak'!X225^2</f>
        <v>0.37654068203940599</v>
      </c>
      <c r="Y226" s="21">
        <f>'Hourly Loads p.u of Peak'!Y225^2</f>
        <v>0.31286222111054568</v>
      </c>
    </row>
    <row r="227" spans="1:25" x14ac:dyDescent="0.25">
      <c r="A227" s="49">
        <v>42586</v>
      </c>
      <c r="B227" s="21">
        <f>'Hourly Loads p.u of Peak'!B226^2</f>
        <v>0.25801290340564131</v>
      </c>
      <c r="C227" s="21">
        <f>'Hourly Loads p.u of Peak'!C226^2</f>
        <v>0.22402334599732049</v>
      </c>
      <c r="D227" s="21">
        <f>'Hourly Loads p.u of Peak'!D226^2</f>
        <v>0.2031885687479785</v>
      </c>
      <c r="E227" s="21">
        <f>'Hourly Loads p.u of Peak'!E226^2</f>
        <v>0.19132995604209116</v>
      </c>
      <c r="F227" s="21">
        <f>'Hourly Loads p.u of Peak'!F226^2</f>
        <v>0.19052273495852973</v>
      </c>
      <c r="G227" s="21">
        <f>'Hourly Loads p.u of Peak'!G226^2</f>
        <v>0.20649502004960157</v>
      </c>
      <c r="H227" s="21">
        <f>'Hourly Loads p.u of Peak'!H226^2</f>
        <v>0.23905247874673471</v>
      </c>
      <c r="I227" s="21">
        <f>'Hourly Loads p.u of Peak'!I226^2</f>
        <v>0.26470979854832194</v>
      </c>
      <c r="J227" s="21">
        <f>'Hourly Loads p.u of Peak'!J226^2</f>
        <v>0.31752945520632625</v>
      </c>
      <c r="K227" s="21">
        <f>'Hourly Loads p.u of Peak'!K226^2</f>
        <v>0.39021447389889874</v>
      </c>
      <c r="L227" s="21">
        <f>'Hourly Loads p.u of Peak'!L226^2</f>
        <v>0.46860033944869456</v>
      </c>
      <c r="M227" s="21">
        <f>'Hourly Loads p.u of Peak'!M226^2</f>
        <v>0.54079734255419143</v>
      </c>
      <c r="N227" s="21">
        <f>'Hourly Loads p.u of Peak'!N226^2</f>
        <v>0.56136763479599927</v>
      </c>
      <c r="O227" s="21">
        <f>'Hourly Loads p.u of Peak'!O226^2</f>
        <v>0.55196990512876043</v>
      </c>
      <c r="P227" s="21">
        <f>'Hourly Loads p.u of Peak'!P226^2</f>
        <v>0.51939992317678652</v>
      </c>
      <c r="Q227" s="21">
        <f>'Hourly Loads p.u of Peak'!Q226^2</f>
        <v>0.4872339854266004</v>
      </c>
      <c r="R227" s="21">
        <f>'Hourly Loads p.u of Peak'!R226^2</f>
        <v>0.45626628729593899</v>
      </c>
      <c r="S227" s="21">
        <f>'Hourly Loads p.u of Peak'!S226^2</f>
        <v>0.42292272816786924</v>
      </c>
      <c r="T227" s="21">
        <f>'Hourly Loads p.u of Peak'!T226^2</f>
        <v>0.40231916750469954</v>
      </c>
      <c r="U227" s="21">
        <f>'Hourly Loads p.u of Peak'!U226^2</f>
        <v>0.38702126427020095</v>
      </c>
      <c r="V227" s="21">
        <f>'Hourly Loads p.u of Peak'!V226^2</f>
        <v>0.39727512869668635</v>
      </c>
      <c r="W227" s="21">
        <f>'Hourly Loads p.u of Peak'!W226^2</f>
        <v>0.37258347982590878</v>
      </c>
      <c r="X227" s="21">
        <f>'Hourly Loads p.u of Peak'!X226^2</f>
        <v>0.3270156074438858</v>
      </c>
      <c r="Y227" s="21">
        <f>'Hourly Loads p.u of Peak'!Y226^2</f>
        <v>0.2788485479749977</v>
      </c>
    </row>
    <row r="228" spans="1:25" x14ac:dyDescent="0.25">
      <c r="A228" s="49">
        <v>42587</v>
      </c>
      <c r="B228" s="21">
        <f>'Hourly Loads p.u of Peak'!B227^2</f>
        <v>0.23524945500569969</v>
      </c>
      <c r="C228" s="21">
        <f>'Hourly Loads p.u of Peak'!C227^2</f>
        <v>0.20752658614735206</v>
      </c>
      <c r="D228" s="21">
        <f>'Hourly Loads p.u of Peak'!D227^2</f>
        <v>0.19206527418105174</v>
      </c>
      <c r="E228" s="21">
        <f>'Hourly Loads p.u of Peak'!E227^2</f>
        <v>0.18380224765375261</v>
      </c>
      <c r="F228" s="21">
        <f>'Hourly Loads p.u of Peak'!F227^2</f>
        <v>0.18337049151980025</v>
      </c>
      <c r="G228" s="21">
        <f>'Hourly Loads p.u of Peak'!G227^2</f>
        <v>0.19728928541772525</v>
      </c>
      <c r="H228" s="21">
        <f>'Hourly Loads p.u of Peak'!H227^2</f>
        <v>0.23163855675059861</v>
      </c>
      <c r="I228" s="21">
        <f>'Hourly Loads p.u of Peak'!I227^2</f>
        <v>0.26152236929020722</v>
      </c>
      <c r="J228" s="21">
        <f>'Hourly Loads p.u of Peak'!J227^2</f>
        <v>0.3195674016273467</v>
      </c>
      <c r="K228" s="21">
        <f>'Hourly Loads p.u of Peak'!K227^2</f>
        <v>0.4001383636053874</v>
      </c>
      <c r="L228" s="21">
        <f>'Hourly Loads p.u of Peak'!L227^2</f>
        <v>0.47506053379267327</v>
      </c>
      <c r="M228" s="21">
        <f>'Hourly Loads p.u of Peak'!M227^2</f>
        <v>0.55041132930020131</v>
      </c>
      <c r="N228" s="21">
        <f>'Hourly Loads p.u of Peak'!N227^2</f>
        <v>0.61368349487349672</v>
      </c>
      <c r="O228" s="21">
        <f>'Hourly Loads p.u of Peak'!O227^2</f>
        <v>0.65304086411915629</v>
      </c>
      <c r="P228" s="21">
        <f>'Hourly Loads p.u of Peak'!P227^2</f>
        <v>0.64499060952496112</v>
      </c>
      <c r="Q228" s="21">
        <f>'Hourly Loads p.u of Peak'!Q227^2</f>
        <v>0.63886822046094571</v>
      </c>
      <c r="R228" s="21">
        <f>'Hourly Loads p.u of Peak'!R227^2</f>
        <v>0.6449231718681574</v>
      </c>
      <c r="S228" s="21">
        <f>'Hourly Loads p.u of Peak'!S227^2</f>
        <v>0.65053249530972457</v>
      </c>
      <c r="T228" s="21">
        <f>'Hourly Loads p.u of Peak'!T227^2</f>
        <v>0.62870692481753221</v>
      </c>
      <c r="U228" s="21">
        <f>'Hourly Loads p.u of Peak'!U227^2</f>
        <v>0.58136107990024155</v>
      </c>
      <c r="V228" s="21">
        <f>'Hourly Loads p.u of Peak'!V227^2</f>
        <v>0.56036143075728506</v>
      </c>
      <c r="W228" s="21">
        <f>'Hourly Loads p.u of Peak'!W227^2</f>
        <v>0.50820447181549855</v>
      </c>
      <c r="X228" s="21">
        <f>'Hourly Loads p.u of Peak'!X227^2</f>
        <v>0.42878611996257104</v>
      </c>
      <c r="Y228" s="21">
        <f>'Hourly Loads p.u of Peak'!Y227^2</f>
        <v>0.35616143113351423</v>
      </c>
    </row>
    <row r="229" spans="1:25" x14ac:dyDescent="0.25">
      <c r="A229" s="49">
        <v>42588</v>
      </c>
      <c r="B229" s="21">
        <f>'Hourly Loads p.u of Peak'!B228^2</f>
        <v>0.28990872385673694</v>
      </c>
      <c r="C229" s="21">
        <f>'Hourly Loads p.u of Peak'!C228^2</f>
        <v>0.25005629293030812</v>
      </c>
      <c r="D229" s="21">
        <f>'Hourly Loads p.u of Peak'!D228^2</f>
        <v>0.22314980666388451</v>
      </c>
      <c r="E229" s="21">
        <f>'Hourly Loads p.u of Peak'!E228^2</f>
        <v>0.20695317655862364</v>
      </c>
      <c r="F229" s="21">
        <f>'Hourly Loads p.u of Peak'!F228^2</f>
        <v>0.20394631028243096</v>
      </c>
      <c r="G229" s="21">
        <f>'Hourly Loads p.u of Peak'!G228^2</f>
        <v>0.21555963360606012</v>
      </c>
      <c r="H229" s="21">
        <f>'Hourly Loads p.u of Peak'!H228^2</f>
        <v>0.24599975436964353</v>
      </c>
      <c r="I229" s="21">
        <f>'Hourly Loads p.u of Peak'!I228^2</f>
        <v>0.27707766384171661</v>
      </c>
      <c r="J229" s="21">
        <f>'Hourly Loads p.u of Peak'!J228^2</f>
        <v>0.34320171864970489</v>
      </c>
      <c r="K229" s="21">
        <f>'Hourly Loads p.u of Peak'!K228^2</f>
        <v>0.43253336550732002</v>
      </c>
      <c r="L229" s="21">
        <f>'Hourly Loads p.u of Peak'!L228^2</f>
        <v>0.52091398715501747</v>
      </c>
      <c r="M229" s="21">
        <f>'Hourly Loads p.u of Peak'!M228^2</f>
        <v>0.62206628560228405</v>
      </c>
      <c r="N229" s="21">
        <f>'Hourly Loads p.u of Peak'!N228^2</f>
        <v>0.69621140051918884</v>
      </c>
      <c r="O229" s="21">
        <f>'Hourly Loads p.u of Peak'!O228^2</f>
        <v>0.76106499897654245</v>
      </c>
      <c r="P229" s="21">
        <f>'Hourly Loads p.u of Peak'!P228^2</f>
        <v>0.80249118559462607</v>
      </c>
      <c r="Q229" s="21">
        <f>'Hourly Loads p.u of Peak'!Q228^2</f>
        <v>0.80587984191028805</v>
      </c>
      <c r="R229" s="21">
        <f>'Hourly Loads p.u of Peak'!R228^2</f>
        <v>0.77024964468701385</v>
      </c>
      <c r="S229" s="21">
        <f>'Hourly Loads p.u of Peak'!S228^2</f>
        <v>0.73218803038858526</v>
      </c>
      <c r="T229" s="21">
        <f>'Hourly Loads p.u of Peak'!T228^2</f>
        <v>0.68192194190010813</v>
      </c>
      <c r="U229" s="21">
        <f>'Hourly Loads p.u of Peak'!U228^2</f>
        <v>0.63351001613189561</v>
      </c>
      <c r="V229" s="21">
        <f>'Hourly Loads p.u of Peak'!V228^2</f>
        <v>0.61204003803134255</v>
      </c>
      <c r="W229" s="21">
        <f>'Hourly Loads p.u of Peak'!W228^2</f>
        <v>0.56155639853545491</v>
      </c>
      <c r="X229" s="21">
        <f>'Hourly Loads p.u of Peak'!X228^2</f>
        <v>0.46992337795661976</v>
      </c>
      <c r="Y229" s="21">
        <f>'Hourly Loads p.u of Peak'!Y228^2</f>
        <v>0.39226290925098656</v>
      </c>
    </row>
    <row r="230" spans="1:25" x14ac:dyDescent="0.25">
      <c r="A230" s="49">
        <v>42589</v>
      </c>
      <c r="B230" s="21">
        <f>'Hourly Loads p.u of Peak'!B229^2</f>
        <v>0.32218357901969535</v>
      </c>
      <c r="C230" s="21">
        <f>'Hourly Loads p.u of Peak'!C229^2</f>
        <v>0.27751985602136964</v>
      </c>
      <c r="D230" s="21">
        <f>'Hourly Loads p.u of Peak'!D229^2</f>
        <v>0.24951070809585996</v>
      </c>
      <c r="E230" s="21">
        <f>'Hourly Loads p.u of Peak'!E229^2</f>
        <v>0.2317193937964851</v>
      </c>
      <c r="F230" s="21">
        <f>'Hourly Loads p.u of Peak'!F229^2</f>
        <v>0.22533685456216151</v>
      </c>
      <c r="G230" s="21">
        <f>'Hourly Loads p.u of Peak'!G229^2</f>
        <v>0.23749487072038686</v>
      </c>
      <c r="H230" s="21">
        <f>'Hourly Loads p.u of Peak'!H229^2</f>
        <v>0.2690913670471945</v>
      </c>
      <c r="I230" s="21">
        <f>'Hourly Loads p.u of Peak'!I229^2</f>
        <v>0.29819596659345982</v>
      </c>
      <c r="J230" s="21">
        <f>'Hourly Loads p.u of Peak'!J229^2</f>
        <v>0.37079166190163193</v>
      </c>
      <c r="K230" s="21">
        <f>'Hourly Loads p.u of Peak'!K229^2</f>
        <v>0.4659025387813408</v>
      </c>
      <c r="L230" s="21">
        <f>'Hourly Loads p.u of Peak'!L229^2</f>
        <v>0.55935612929549638</v>
      </c>
      <c r="M230" s="21">
        <f>'Hourly Loads p.u of Peak'!M229^2</f>
        <v>0.65507821998691507</v>
      </c>
      <c r="N230" s="21">
        <f>'Hourly Loads p.u of Peak'!N229^2</f>
        <v>0.73405741528023927</v>
      </c>
      <c r="O230" s="21">
        <f>'Hourly Loads p.u of Peak'!O229^2</f>
        <v>0.79064977826138005</v>
      </c>
      <c r="P230" s="21">
        <f>'Hourly Loads p.u of Peak'!P229^2</f>
        <v>0.80256641150310259</v>
      </c>
      <c r="Q230" s="21">
        <f>'Hourly Loads p.u of Peak'!Q229^2</f>
        <v>0.79558548492134606</v>
      </c>
      <c r="R230" s="21">
        <f>'Hourly Loads p.u of Peak'!R229^2</f>
        <v>0.78416708471955077</v>
      </c>
      <c r="S230" s="21">
        <f>'Hourly Loads p.u of Peak'!S229^2</f>
        <v>0.76443854241723996</v>
      </c>
      <c r="T230" s="21">
        <f>'Hourly Loads p.u of Peak'!T229^2</f>
        <v>0.71305788424793526</v>
      </c>
      <c r="U230" s="21">
        <f>'Hourly Loads p.u of Peak'!U229^2</f>
        <v>0.65616610723738322</v>
      </c>
      <c r="V230" s="21">
        <f>'Hourly Loads p.u of Peak'!V229^2</f>
        <v>0.60594572404567637</v>
      </c>
      <c r="W230" s="21">
        <f>'Hourly Loads p.u of Peak'!W229^2</f>
        <v>0.53925463233565041</v>
      </c>
      <c r="X230" s="21">
        <f>'Hourly Loads p.u of Peak'!X229^2</f>
        <v>0.44482450471066831</v>
      </c>
      <c r="Y230" s="21">
        <f>'Hourly Loads p.u of Peak'!Y229^2</f>
        <v>0.36574676282498647</v>
      </c>
    </row>
    <row r="231" spans="1:25" x14ac:dyDescent="0.25">
      <c r="A231" s="49">
        <v>42590</v>
      </c>
      <c r="B231" s="21">
        <f>'Hourly Loads p.u of Peak'!B230^2</f>
        <v>0.30099968959898404</v>
      </c>
      <c r="C231" s="21">
        <f>'Hourly Loads p.u of Peak'!C230^2</f>
        <v>0.25605455827577167</v>
      </c>
      <c r="D231" s="21">
        <f>'Hourly Loads p.u of Peak'!D230^2</f>
        <v>0.2307502800283015</v>
      </c>
      <c r="E231" s="21">
        <f>'Hourly Loads p.u of Peak'!E230^2</f>
        <v>0.21606676372751621</v>
      </c>
      <c r="F231" s="21">
        <f>'Hourly Loads p.u of Peak'!F230^2</f>
        <v>0.20963587492808597</v>
      </c>
      <c r="G231" s="21">
        <f>'Hourly Loads p.u of Peak'!G230^2</f>
        <v>0.23329853498131825</v>
      </c>
      <c r="H231" s="21">
        <f>'Hourly Loads p.u of Peak'!H230^2</f>
        <v>0.25283537664347455</v>
      </c>
      <c r="I231" s="21">
        <f>'Hourly Loads p.u of Peak'!I230^2</f>
        <v>0.28049163814527611</v>
      </c>
      <c r="J231" s="21">
        <f>'Hourly Loads p.u of Peak'!J230^2</f>
        <v>0.3280248030315111</v>
      </c>
      <c r="K231" s="21">
        <f>'Hourly Loads p.u of Peak'!K230^2</f>
        <v>0.40434569244935281</v>
      </c>
      <c r="L231" s="21">
        <f>'Hourly Loads p.u of Peak'!L230^2</f>
        <v>0.4813318921205284</v>
      </c>
      <c r="M231" s="21">
        <f>'Hourly Loads p.u of Peak'!M230^2</f>
        <v>0.57046408710607266</v>
      </c>
      <c r="N231" s="21">
        <f>'Hourly Loads p.u of Peak'!N230^2</f>
        <v>0.65630215660613189</v>
      </c>
      <c r="O231" s="21">
        <f>'Hourly Loads p.u of Peak'!O230^2</f>
        <v>0.73125423170545589</v>
      </c>
      <c r="P231" s="21">
        <f>'Hourly Loads p.u of Peak'!P230^2</f>
        <v>0.77120801038583298</v>
      </c>
      <c r="Q231" s="21">
        <f>'Hourly Loads p.u of Peak'!Q230^2</f>
        <v>0.77364346085162283</v>
      </c>
      <c r="R231" s="27">
        <f>'Hourly Loads p.u of Peak'!R230^2</f>
        <v>0.76040583047713073</v>
      </c>
      <c r="S231" s="21">
        <f>'Hourly Loads p.u of Peak'!S230^2</f>
        <v>0.7047152035441191</v>
      </c>
      <c r="T231" s="21">
        <f>'Hourly Loads p.u of Peak'!T230^2</f>
        <v>0.63886822046094571</v>
      </c>
      <c r="U231" s="21">
        <f>'Hourly Loads p.u of Peak'!U230^2</f>
        <v>0.58014521182514134</v>
      </c>
      <c r="V231" s="21">
        <f>'Hourly Loads p.u of Peak'!V230^2</f>
        <v>0.55967018904579946</v>
      </c>
      <c r="W231" s="21">
        <f>'Hourly Loads p.u of Peak'!W230^2</f>
        <v>0.51312506736334507</v>
      </c>
      <c r="X231" s="21">
        <f>'Hourly Loads p.u of Peak'!X230^2</f>
        <v>0.44555287547528655</v>
      </c>
      <c r="Y231" s="21">
        <f>'Hourly Loads p.u of Peak'!Y230^2</f>
        <v>0.38686455964005456</v>
      </c>
    </row>
    <row r="232" spans="1:25" x14ac:dyDescent="0.25">
      <c r="A232" s="49">
        <v>42591</v>
      </c>
      <c r="B232" s="21">
        <f>'Hourly Loads p.u of Peak'!B231^2</f>
        <v>0.31885574968999614</v>
      </c>
      <c r="C232" s="21">
        <f>'Hourly Loads p.u of Peak'!C231^2</f>
        <v>0.27562093112670782</v>
      </c>
      <c r="D232" s="21">
        <f>'Hourly Loads p.u of Peak'!D231^2</f>
        <v>0.24525064372704075</v>
      </c>
      <c r="E232" s="21">
        <f>'Hourly Loads p.u of Peak'!E231^2</f>
        <v>0.22661422655591854</v>
      </c>
      <c r="F232" s="21">
        <f>'Hourly Loads p.u of Peak'!F231^2</f>
        <v>0.21774843906135807</v>
      </c>
      <c r="G232" s="21">
        <f>'Hourly Loads p.u of Peak'!G231^2</f>
        <v>0.21774843906135807</v>
      </c>
      <c r="H232" s="21">
        <f>'Hourly Loads p.u of Peak'!H231^2</f>
        <v>0.22366578274434823</v>
      </c>
      <c r="I232" s="21">
        <f>'Hourly Loads p.u of Peak'!I231^2</f>
        <v>0.24205901008227135</v>
      </c>
      <c r="J232" s="21">
        <f>'Hourly Loads p.u of Peak'!J231^2</f>
        <v>0.31767142597330261</v>
      </c>
      <c r="K232" s="21">
        <f>'Hourly Loads p.u of Peak'!K231^2</f>
        <v>0.4195981125056214</v>
      </c>
      <c r="L232" s="21">
        <f>'Hourly Loads p.u of Peak'!L231^2</f>
        <v>0.51601641613299798</v>
      </c>
      <c r="M232" s="21">
        <f>'Hourly Loads p.u of Peak'!M231^2</f>
        <v>0.6072537554493701</v>
      </c>
      <c r="N232" s="21">
        <f>'Hourly Loads p.u of Peak'!N231^2</f>
        <v>0.67949708613611925</v>
      </c>
      <c r="O232" s="21">
        <f>'Hourly Loads p.u of Peak'!O231^2</f>
        <v>0.72938842186459263</v>
      </c>
      <c r="P232" s="21">
        <f>'Hourly Loads p.u of Peak'!P231^2</f>
        <v>0.76473224658989025</v>
      </c>
      <c r="Q232" s="21">
        <f>'Hourly Loads p.u of Peak'!Q231^2</f>
        <v>0.78595274854998631</v>
      </c>
      <c r="R232" s="21">
        <f>'Hourly Loads p.u of Peak'!R231^2</f>
        <v>0.78297777038708383</v>
      </c>
      <c r="S232" s="21">
        <f>'Hourly Loads p.u of Peak'!S231^2</f>
        <v>0.73816402218042942</v>
      </c>
      <c r="T232" s="21">
        <f>'Hourly Loads p.u of Peak'!T231^2</f>
        <v>0.66695745798582562</v>
      </c>
      <c r="U232" s="21">
        <f>'Hourly Loads p.u of Peak'!U231^2</f>
        <v>0.60092296983492477</v>
      </c>
      <c r="V232" s="21">
        <f>'Hourly Loads p.u of Peak'!V231^2</f>
        <v>0.5766327684944289</v>
      </c>
      <c r="W232" s="21">
        <f>'Hourly Loads p.u of Peak'!W231^2</f>
        <v>0.52620010696637409</v>
      </c>
      <c r="X232" s="21">
        <f>'Hourly Loads p.u of Peak'!X231^2</f>
        <v>0.45672017066732962</v>
      </c>
      <c r="Y232" s="21">
        <f>'Hourly Loads p.u of Peak'!Y231^2</f>
        <v>0.39648161021164352</v>
      </c>
    </row>
    <row r="233" spans="1:25" x14ac:dyDescent="0.25">
      <c r="A233" s="49">
        <v>42592</v>
      </c>
      <c r="B233" s="21">
        <f>'Hourly Loads p.u of Peak'!B232^2</f>
        <v>0.33522993888834896</v>
      </c>
      <c r="C233" s="21">
        <f>'Hourly Loads p.u of Peak'!C232^2</f>
        <v>0.29194689944767988</v>
      </c>
      <c r="D233" s="21">
        <f>'Hourly Loads p.u of Peak'!D232^2</f>
        <v>0.25873852765688105</v>
      </c>
      <c r="E233" s="21">
        <f>'Hourly Loads p.u of Peak'!E232^2</f>
        <v>0.23843702529145896</v>
      </c>
      <c r="F233" s="21">
        <f>'Hourly Loads p.u of Peak'!F232^2</f>
        <v>0.22653428503557527</v>
      </c>
      <c r="G233" s="21">
        <f>'Hourly Loads p.u of Peak'!G232^2</f>
        <v>0.22235716078739282</v>
      </c>
      <c r="H233" s="21">
        <f>'Hourly Loads p.u of Peak'!H232^2</f>
        <v>0.22426188015540219</v>
      </c>
      <c r="I233" s="21">
        <f>'Hourly Loads p.u of Peak'!I232^2</f>
        <v>0.23520872798478387</v>
      </c>
      <c r="J233" s="21">
        <f>'Hourly Loads p.u of Peak'!J232^2</f>
        <v>0.30632107689856486</v>
      </c>
      <c r="K233" s="21">
        <f>'Hourly Loads p.u of Peak'!K232^2</f>
        <v>0.40669855536361749</v>
      </c>
      <c r="L233" s="21">
        <f>'Hourly Loads p.u of Peak'!L232^2</f>
        <v>0.50426121194751572</v>
      </c>
      <c r="M233" s="21">
        <f>'Hourly Loads p.u of Peak'!M232^2</f>
        <v>0.60784282968372294</v>
      </c>
      <c r="N233" s="21">
        <f>'Hourly Loads p.u of Peak'!N232^2</f>
        <v>0.68483746985942795</v>
      </c>
      <c r="O233" s="21">
        <f>'Hourly Loads p.u of Peak'!O232^2</f>
        <v>0.74532377534123384</v>
      </c>
      <c r="P233" s="21">
        <f>'Hourly Loads p.u of Peak'!P232^2</f>
        <v>0.77512136005324106</v>
      </c>
      <c r="Q233" s="21">
        <f>'Hourly Loads p.u of Peak'!Q232^2</f>
        <v>0.78104705962417409</v>
      </c>
      <c r="R233" s="21">
        <f>'Hourly Loads p.u of Peak'!R232^2</f>
        <v>0.77578687479665975</v>
      </c>
      <c r="S233" s="21">
        <f>'Hourly Loads p.u of Peak'!S232^2</f>
        <v>0.75514276339712982</v>
      </c>
      <c r="T233" s="21">
        <f>'Hourly Loads p.u of Peak'!T232^2</f>
        <v>0.70077314241111544</v>
      </c>
      <c r="U233" s="21">
        <f>'Hourly Loads p.u of Peak'!U232^2</f>
        <v>0.63364369623621486</v>
      </c>
      <c r="V233" s="21">
        <f>'Hourly Loads p.u of Peak'!V232^2</f>
        <v>0.60366006256691074</v>
      </c>
      <c r="W233" s="21">
        <f>'Hourly Loads p.u of Peak'!W232^2</f>
        <v>0.54240409871468331</v>
      </c>
      <c r="X233" s="21">
        <f>'Hourly Loads p.u of Peak'!X232^2</f>
        <v>0.45853796059520568</v>
      </c>
      <c r="Y233" s="21">
        <f>'Hourly Loads p.u of Peak'!Y232^2</f>
        <v>0.37943177695929842</v>
      </c>
    </row>
    <row r="234" spans="1:25" x14ac:dyDescent="0.25">
      <c r="A234" s="49">
        <v>42593</v>
      </c>
      <c r="B234" s="21">
        <f>'Hourly Loads p.u of Peak'!B233^2</f>
        <v>0.31234577258747265</v>
      </c>
      <c r="C234" s="21">
        <f>'Hourly Loads p.u of Peak'!C233^2</f>
        <v>0.26748206357487181</v>
      </c>
      <c r="D234" s="21">
        <f>'Hourly Loads p.u of Peak'!D233^2</f>
        <v>0.23856005252007403</v>
      </c>
      <c r="E234" s="21">
        <f>'Hourly Loads p.u of Peak'!E233^2</f>
        <v>0.22172405948524054</v>
      </c>
      <c r="F234" s="21">
        <f>'Hourly Loads p.u of Peak'!F233^2</f>
        <v>0.21641820285502159</v>
      </c>
      <c r="G234" s="21">
        <f>'Hourly Loads p.u of Peak'!G233^2</f>
        <v>0.2308713081900543</v>
      </c>
      <c r="H234" s="21">
        <f>'Hourly Loads p.u of Peak'!H233^2</f>
        <v>0.26220990726317628</v>
      </c>
      <c r="I234" s="21">
        <f>'Hourly Loads p.u of Peak'!I233^2</f>
        <v>0.28675241939978613</v>
      </c>
      <c r="J234" s="21">
        <f>'Hourly Loads p.u of Peak'!J233^2</f>
        <v>0.34784152815714675</v>
      </c>
      <c r="K234" s="21">
        <f>'Hourly Loads p.u of Peak'!K233^2</f>
        <v>0.44247537902898565</v>
      </c>
      <c r="L234" s="21">
        <f>'Hourly Loads p.u of Peak'!L233^2</f>
        <v>0.53974805985858776</v>
      </c>
      <c r="M234" s="21">
        <f>'Hourly Loads p.u of Peak'!M233^2</f>
        <v>0.64553023770427043</v>
      </c>
      <c r="N234" s="21">
        <f>'Hourly Loads p.u of Peak'!N233^2</f>
        <v>0.73139785425871973</v>
      </c>
      <c r="O234" s="21">
        <f>'Hourly Loads p.u of Peak'!O233^2</f>
        <v>0.78833679267647272</v>
      </c>
      <c r="P234" s="21">
        <f>'Hourly Loads p.u of Peak'!P233^2</f>
        <v>0.80316834569579754</v>
      </c>
      <c r="Q234" s="21">
        <f>'Hourly Loads p.u of Peak'!Q233^2</f>
        <v>0.79903460507678625</v>
      </c>
      <c r="R234" s="21">
        <f>'Hourly Loads p.u of Peak'!R233^2</f>
        <v>0.80121288458126005</v>
      </c>
      <c r="S234" s="21">
        <f>'Hourly Loads p.u of Peak'!S233^2</f>
        <v>0.78714431932476669</v>
      </c>
      <c r="T234" s="21">
        <f>'Hourly Loads p.u of Peak'!T233^2</f>
        <v>0.74546877291403257</v>
      </c>
      <c r="U234" s="21">
        <f>'Hourly Loads p.u of Peak'!U233^2</f>
        <v>0.68324010085152986</v>
      </c>
      <c r="V234" s="21">
        <f>'Hourly Loads p.u of Peak'!V233^2</f>
        <v>0.65888977413760297</v>
      </c>
      <c r="W234" s="21">
        <f>'Hourly Loads p.u of Peak'!W233^2</f>
        <v>0.58424584444173666</v>
      </c>
      <c r="X234" s="21">
        <f>'Hourly Loads p.u of Peak'!X233^2</f>
        <v>0.49843440096097835</v>
      </c>
      <c r="Y234" s="21">
        <f>'Hourly Loads p.u of Peak'!Y233^2</f>
        <v>0.40728783761374593</v>
      </c>
    </row>
    <row r="235" spans="1:25" x14ac:dyDescent="0.25">
      <c r="A235" s="49">
        <v>42594</v>
      </c>
      <c r="B235" s="21">
        <f>'Hourly Loads p.u of Peak'!B234^2</f>
        <v>0.33503548997197019</v>
      </c>
      <c r="C235" s="21">
        <f>'Hourly Loads p.u of Peak'!C234^2</f>
        <v>0.28945676551269511</v>
      </c>
      <c r="D235" s="21">
        <f>'Hourly Loads p.u of Peak'!D234^2</f>
        <v>0.25541758047623847</v>
      </c>
      <c r="E235" s="21">
        <f>'Hourly Loads p.u of Peak'!E234^2</f>
        <v>0.23557539809790634</v>
      </c>
      <c r="F235" s="21">
        <f>'Hourly Loads p.u of Peak'!F234^2</f>
        <v>0.22922000315947777</v>
      </c>
      <c r="G235" s="21">
        <f>'Hourly Loads p.u of Peak'!G234^2</f>
        <v>0.24160476885323254</v>
      </c>
      <c r="H235" s="21">
        <f>'Hourly Loads p.u of Peak'!H234^2</f>
        <v>0.27359674018957297</v>
      </c>
      <c r="I235" s="21">
        <f>'Hourly Loads p.u of Peak'!I234^2</f>
        <v>0.30090755623876481</v>
      </c>
      <c r="J235" s="21">
        <f>'Hourly Loads p.u of Peak'!J234^2</f>
        <v>0.36427550778827467</v>
      </c>
      <c r="K235" s="21">
        <f>'Hourly Loads p.u of Peak'!K234^2</f>
        <v>0.45518921862865735</v>
      </c>
      <c r="L235" s="21">
        <f>'Hourly Loads p.u of Peak'!L234^2</f>
        <v>0.54506665657365116</v>
      </c>
      <c r="M235" s="21">
        <f>'Hourly Loads p.u of Peak'!M234^2</f>
        <v>0.63297543674226309</v>
      </c>
      <c r="N235" s="21">
        <f>'Hourly Loads p.u of Peak'!N234^2</f>
        <v>0.7000001081914512</v>
      </c>
      <c r="O235" s="21">
        <f>'Hourly Loads p.u of Peak'!O234^2</f>
        <v>0.75382985243693301</v>
      </c>
      <c r="P235" s="21">
        <f>'Hourly Loads p.u of Peak'!P234^2</f>
        <v>0.77393892786983087</v>
      </c>
      <c r="Q235" s="21">
        <f>'Hourly Loads p.u of Peak'!Q234^2</f>
        <v>0.77238835536010297</v>
      </c>
      <c r="R235" s="21">
        <f>'Hourly Loads p.u of Peak'!R234^2</f>
        <v>0.78446455433031204</v>
      </c>
      <c r="S235" s="21">
        <f>'Hourly Loads p.u of Peak'!S234^2</f>
        <v>0.77637868320447201</v>
      </c>
      <c r="T235" s="21">
        <f>'Hourly Loads p.u of Peak'!T234^2</f>
        <v>0.74837168595054271</v>
      </c>
      <c r="U235" s="21">
        <f>'Hourly Loads p.u of Peak'!U234^2</f>
        <v>0.68880420554170041</v>
      </c>
      <c r="V235" s="21">
        <f>'Hourly Loads p.u of Peak'!V234^2</f>
        <v>0.65304086411915629</v>
      </c>
      <c r="W235" s="21">
        <f>'Hourly Loads p.u of Peak'!W234^2</f>
        <v>0.58392496247912573</v>
      </c>
      <c r="X235" s="21">
        <f>'Hourly Loads p.u of Peak'!X234^2</f>
        <v>0.49370292348454448</v>
      </c>
      <c r="Y235" s="21">
        <f>'Hourly Loads p.u of Peak'!Y234^2</f>
        <v>0.41164023454433241</v>
      </c>
    </row>
    <row r="236" spans="1:25" x14ac:dyDescent="0.25">
      <c r="A236" s="49">
        <v>42595</v>
      </c>
      <c r="B236" s="21">
        <f>'Hourly Loads p.u of Peak'!B235^2</f>
        <v>0.3380069653607497</v>
      </c>
      <c r="C236" s="21">
        <f>'Hourly Loads p.u of Peak'!C235^2</f>
        <v>0.29535972437593577</v>
      </c>
      <c r="D236" s="21">
        <f>'Hourly Loads p.u of Peak'!D235^2</f>
        <v>0.26414844682320715</v>
      </c>
      <c r="E236" s="21">
        <f>'Hourly Loads p.u of Peak'!E235^2</f>
        <v>0.23962761768695504</v>
      </c>
      <c r="F236" s="21">
        <f>'Hourly Loads p.u of Peak'!F235^2</f>
        <v>0.23342022949869182</v>
      </c>
      <c r="G236" s="21">
        <f>'Hourly Loads p.u of Peak'!G235^2</f>
        <v>0.24658318573536653</v>
      </c>
      <c r="H236" s="21">
        <f>'Hourly Loads p.u of Peak'!H235^2</f>
        <v>0.28026931687778717</v>
      </c>
      <c r="I236" s="21">
        <f>'Hourly Loads p.u of Peak'!I235^2</f>
        <v>0.30874257796745791</v>
      </c>
      <c r="J236" s="21">
        <f>'Hourly Loads p.u of Peak'!J235^2</f>
        <v>0.37881132583686716</v>
      </c>
      <c r="K236" s="21">
        <f>'Hourly Loads p.u of Peak'!K235^2</f>
        <v>0.47280598301230703</v>
      </c>
      <c r="L236" s="21">
        <f>'Hourly Loads p.u of Peak'!L235^2</f>
        <v>0.56672822778077969</v>
      </c>
      <c r="M236" s="21">
        <f>'Hourly Loads p.u of Peak'!M235^2</f>
        <v>0.67224843267384771</v>
      </c>
      <c r="N236" s="21">
        <f>'Hourly Loads p.u of Peak'!N235^2</f>
        <v>0.75331958445038461</v>
      </c>
      <c r="O236" s="21">
        <f>'Hourly Loads p.u of Peak'!O235^2</f>
        <v>0.81192174826037389</v>
      </c>
      <c r="P236" s="21">
        <f>'Hourly Loads p.u of Peak'!P235^2</f>
        <v>0.84223853682306093</v>
      </c>
      <c r="Q236" s="21">
        <f>'Hourly Loads p.u of Peak'!Q235^2</f>
        <v>0.85811085446825586</v>
      </c>
      <c r="R236" s="21">
        <f>'Hourly Loads p.u of Peak'!R235^2</f>
        <v>0.85803306890802933</v>
      </c>
      <c r="S236" s="21">
        <f>'Hourly Loads p.u of Peak'!S235^2</f>
        <v>0.82102691607888367</v>
      </c>
      <c r="T236" s="21">
        <f>'Hourly Loads p.u of Peak'!T235^2</f>
        <v>0.76546675381989437</v>
      </c>
      <c r="U236" s="21">
        <f>'Hourly Loads p.u of Peak'!U235^2</f>
        <v>0.6959311644865982</v>
      </c>
      <c r="V236" s="21">
        <f>'Hourly Loads p.u of Peak'!V235^2</f>
        <v>0.66784927273915651</v>
      </c>
      <c r="W236" s="21">
        <f>'Hourly Loads p.u of Peak'!W235^2</f>
        <v>0.60444323138568512</v>
      </c>
      <c r="X236" s="21">
        <f>'Hourly Loads p.u of Peak'!X235^2</f>
        <v>0.51132209944091689</v>
      </c>
      <c r="Y236" s="21">
        <f>'Hourly Loads p.u of Peak'!Y235^2</f>
        <v>0.42642495228288474</v>
      </c>
    </row>
    <row r="237" spans="1:25" x14ac:dyDescent="0.25">
      <c r="A237" s="49">
        <v>42596</v>
      </c>
      <c r="B237" s="21">
        <f>'Hourly Loads p.u of Peak'!B236^2</f>
        <v>0.35666274915316709</v>
      </c>
      <c r="C237" s="21">
        <f>'Hourly Loads p.u of Peak'!C236^2</f>
        <v>0.31220499702978421</v>
      </c>
      <c r="D237" s="21">
        <f>'Hourly Loads p.u of Peak'!D236^2</f>
        <v>0.28258576645421535</v>
      </c>
      <c r="E237" s="21">
        <f>'Hourly Loads p.u of Peak'!E236^2</f>
        <v>0.26406213790471006</v>
      </c>
      <c r="F237" s="21">
        <f>'Hourly Loads p.u of Peak'!F236^2</f>
        <v>0.25596958206851605</v>
      </c>
      <c r="G237" s="21">
        <f>'Hourly Loads p.u of Peak'!G236^2</f>
        <v>0.26635408921642506</v>
      </c>
      <c r="H237" s="21">
        <f>'Hourly Loads p.u of Peak'!H236^2</f>
        <v>0.29998699828861808</v>
      </c>
      <c r="I237" s="21">
        <f>'Hourly Loads p.u of Peak'!I236^2</f>
        <v>0.32672755142840171</v>
      </c>
      <c r="J237" s="21">
        <f>'Hourly Loads p.u of Peak'!J236^2</f>
        <v>0.39568888500710175</v>
      </c>
      <c r="K237" s="21">
        <f>'Hourly Loads p.u of Peak'!K236^2</f>
        <v>0.49405700159184951</v>
      </c>
      <c r="L237" s="21">
        <f>'Hourly Loads p.u of Peak'!L236^2</f>
        <v>0.59242579863498246</v>
      </c>
      <c r="M237" s="21">
        <f>'Hourly Loads p.u of Peak'!M236^2</f>
        <v>0.67541924887542826</v>
      </c>
      <c r="N237" s="21">
        <f>'Hourly Loads p.u of Peak'!N236^2</f>
        <v>0.75069807797591548</v>
      </c>
      <c r="O237" s="21">
        <f>'Hourly Loads p.u of Peak'!O236^2</f>
        <v>0.79199435697917275</v>
      </c>
      <c r="P237" s="21">
        <f>'Hourly Loads p.u of Peak'!P236^2</f>
        <v>0.79783406494380915</v>
      </c>
      <c r="Q237" s="21">
        <f>'Hourly Loads p.u of Peak'!Q236^2</f>
        <v>0.74496134310883155</v>
      </c>
      <c r="R237" s="21">
        <f>'Hourly Loads p.u of Peak'!R236^2</f>
        <v>0.66963468977121399</v>
      </c>
      <c r="S237" s="21">
        <f>'Hourly Loads p.u of Peak'!S236^2</f>
        <v>0.61440731397088555</v>
      </c>
      <c r="T237" s="21">
        <f>'Hourly Loads p.u of Peak'!T236^2</f>
        <v>0.56989341697934059</v>
      </c>
      <c r="U237" s="21">
        <f>'Hourly Loads p.u of Peak'!U236^2</f>
        <v>0.53328977820203893</v>
      </c>
      <c r="V237" s="21">
        <f>'Hourly Loads p.u of Peak'!V236^2</f>
        <v>0.52595648171032239</v>
      </c>
      <c r="W237" s="21">
        <f>'Hourly Loads p.u of Peak'!W236^2</f>
        <v>0.47813300612913517</v>
      </c>
      <c r="X237" s="21">
        <f>'Hourly Loads p.u of Peak'!X236^2</f>
        <v>0.41650336132700311</v>
      </c>
      <c r="Y237" s="21">
        <f>'Hourly Loads p.u of Peak'!Y236^2</f>
        <v>0.34472842575627466</v>
      </c>
    </row>
    <row r="238" spans="1:25" x14ac:dyDescent="0.25">
      <c r="A238" s="49">
        <v>42597</v>
      </c>
      <c r="B238" s="21">
        <f>'Hourly Loads p.u of Peak'!B237^2</f>
        <v>0.28805793522286927</v>
      </c>
      <c r="C238" s="21">
        <f>'Hourly Loads p.u of Peak'!C237^2</f>
        <v>0.25237112950305124</v>
      </c>
      <c r="D238" s="21">
        <f>'Hourly Loads p.u of Peak'!D237^2</f>
        <v>0.22625460077364393</v>
      </c>
      <c r="E238" s="21">
        <f>'Hourly Loads p.u of Peak'!E237^2</f>
        <v>0.21474168208158995</v>
      </c>
      <c r="F238" s="21">
        <f>'Hourly Loads p.u of Peak'!F237^2</f>
        <v>0.21175582892444314</v>
      </c>
      <c r="G238" s="21">
        <f>'Hourly Loads p.u of Peak'!G237^2</f>
        <v>0.22713419019303344</v>
      </c>
      <c r="H238" s="21">
        <f>'Hourly Loads p.u of Peak'!H237^2</f>
        <v>0.26298446634424766</v>
      </c>
      <c r="I238" s="21">
        <f>'Hourly Loads p.u of Peak'!I237^2</f>
        <v>0.29494913825428387</v>
      </c>
      <c r="J238" s="21">
        <f>'Hourly Loads p.u of Peak'!J237^2</f>
        <v>0.36250380393180931</v>
      </c>
      <c r="K238" s="21">
        <f>'Hourly Loads p.u of Peak'!K237^2</f>
        <v>0.44314592317078</v>
      </c>
      <c r="L238" s="21">
        <f>'Hourly Loads p.u of Peak'!L237^2</f>
        <v>0.52748006505456413</v>
      </c>
      <c r="M238" s="21">
        <f>'Hourly Loads p.u of Peak'!M237^2</f>
        <v>0.59249043336734952</v>
      </c>
      <c r="N238" s="21">
        <f>'Hourly Loads p.u of Peak'!N237^2</f>
        <v>0.64404680316760177</v>
      </c>
      <c r="O238" s="21">
        <f>'Hourly Loads p.u of Peak'!O237^2</f>
        <v>0.63304224682604837</v>
      </c>
      <c r="P238" s="21">
        <f>'Hourly Loads p.u of Peak'!P237^2</f>
        <v>0.54407517582103349</v>
      </c>
      <c r="Q238" s="21">
        <f>'Hourly Loads p.u of Peak'!Q237^2</f>
        <v>0.49058074595474216</v>
      </c>
      <c r="R238" s="21">
        <f>'Hourly Loads p.u of Peak'!R237^2</f>
        <v>0.45626628729593899</v>
      </c>
      <c r="S238" s="21">
        <f>'Hourly Loads p.u of Peak'!S237^2</f>
        <v>0.43325160696136461</v>
      </c>
      <c r="T238" s="21">
        <f>'Hourly Loads p.u of Peak'!T237^2</f>
        <v>0.4052539439746623</v>
      </c>
      <c r="U238" s="21">
        <f>'Hourly Loads p.u of Peak'!U237^2</f>
        <v>0.37927661658186057</v>
      </c>
      <c r="V238" s="21">
        <f>'Hourly Loads p.u of Peak'!V237^2</f>
        <v>0.38274942409305734</v>
      </c>
      <c r="W238" s="21">
        <f>'Hourly Loads p.u of Peak'!W237^2</f>
        <v>0.35626166653191588</v>
      </c>
      <c r="X238" s="21">
        <f>'Hourly Loads p.u of Peak'!X237^2</f>
        <v>0.32051750486903785</v>
      </c>
      <c r="Y238" s="21">
        <f>'Hourly Loads p.u of Peak'!Y237^2</f>
        <v>0.27743138937991013</v>
      </c>
    </row>
    <row r="239" spans="1:25" x14ac:dyDescent="0.25">
      <c r="A239" s="49">
        <v>42598</v>
      </c>
      <c r="B239" s="21">
        <f>'Hourly Loads p.u of Peak'!B238^2</f>
        <v>0.23606473581915019</v>
      </c>
      <c r="C239" s="21">
        <f>'Hourly Loads p.u of Peak'!C238^2</f>
        <v>0.21040553329850742</v>
      </c>
      <c r="D239" s="21">
        <f>'Hourly Loads p.u of Peak'!D238^2</f>
        <v>0.19376185789977363</v>
      </c>
      <c r="E239" s="21">
        <f>'Hourly Loads p.u of Peak'!E238^2</f>
        <v>0.18301108256752924</v>
      </c>
      <c r="F239" s="21">
        <f>'Hourly Loads p.u of Peak'!F238^2</f>
        <v>0.17762686392658653</v>
      </c>
      <c r="G239" s="21">
        <f>'Hourly Loads p.u of Peak'!G238^2</f>
        <v>0.17957869534212118</v>
      </c>
      <c r="H239" s="21">
        <f>'Hourly Loads p.u of Peak'!H238^2</f>
        <v>0.18957094643648564</v>
      </c>
      <c r="I239" s="21">
        <f>'Hourly Loads p.u of Peak'!I238^2</f>
        <v>0.20645686325750864</v>
      </c>
      <c r="J239" s="21">
        <f>'Hourly Loads p.u of Peak'!J238^2</f>
        <v>0.27079288497063203</v>
      </c>
      <c r="K239" s="21">
        <f>'Hourly Loads p.u of Peak'!K238^2</f>
        <v>0.37484217858187185</v>
      </c>
      <c r="L239" s="21">
        <f>'Hourly Loads p.u of Peak'!L238^2</f>
        <v>0.4731524879350969</v>
      </c>
      <c r="M239" s="21">
        <f>'Hourly Loads p.u of Peak'!M238^2</f>
        <v>0.55165801367849254</v>
      </c>
      <c r="N239" s="21">
        <f>'Hourly Loads p.u of Peak'!N238^2</f>
        <v>0.62983933978393847</v>
      </c>
      <c r="O239" s="21">
        <f>'Hourly Loads p.u of Peak'!O238^2</f>
        <v>0.64418159033893096</v>
      </c>
      <c r="P239" s="21">
        <f>'Hourly Loads p.u of Peak'!P238^2</f>
        <v>0.68518497078995766</v>
      </c>
      <c r="Q239" s="21">
        <f>'Hourly Loads p.u of Peak'!Q238^2</f>
        <v>0.6540591454127852</v>
      </c>
      <c r="R239" s="21">
        <f>'Hourly Loads p.u of Peak'!R238^2</f>
        <v>0.5993617091925818</v>
      </c>
      <c r="S239" s="21">
        <f>'Hourly Loads p.u of Peak'!S238^2</f>
        <v>0.5448806851815583</v>
      </c>
      <c r="T239" s="21">
        <f>'Hourly Loads p.u of Peak'!T238^2</f>
        <v>0.49541547682117221</v>
      </c>
      <c r="U239" s="21">
        <f>'Hourly Loads p.u of Peak'!U238^2</f>
        <v>0.45501927150268273</v>
      </c>
      <c r="V239" s="21">
        <f>'Hourly Loads p.u of Peak'!V238^2</f>
        <v>0.44415269132007251</v>
      </c>
      <c r="W239" s="21">
        <f>'Hourly Loads p.u of Peak'!W238^2</f>
        <v>0.41315014702127539</v>
      </c>
      <c r="X239" s="21">
        <f>'Hourly Loads p.u of Peak'!X238^2</f>
        <v>0.36920822995071167</v>
      </c>
      <c r="Y239" s="21">
        <f>'Hourly Loads p.u of Peak'!Y238^2</f>
        <v>0.31333208996545209</v>
      </c>
    </row>
    <row r="240" spans="1:25" x14ac:dyDescent="0.25">
      <c r="A240" s="49">
        <v>42599</v>
      </c>
      <c r="B240" s="21">
        <f>'Hourly Loads p.u of Peak'!B239^2</f>
        <v>0.26635408921642506</v>
      </c>
      <c r="C240" s="21">
        <f>'Hourly Loads p.u of Peak'!C239^2</f>
        <v>0.23390732488038649</v>
      </c>
      <c r="D240" s="21">
        <f>'Hourly Loads p.u of Peak'!D239^2</f>
        <v>0.21098370257024116</v>
      </c>
      <c r="E240" s="21">
        <f>'Hourly Loads p.u of Peak'!E239^2</f>
        <v>0.19561443229619105</v>
      </c>
      <c r="F240" s="21">
        <f>'Hourly Loads p.u of Peak'!F239^2</f>
        <v>0.18931510289787448</v>
      </c>
      <c r="G240" s="21">
        <f>'Hourly Loads p.u of Peak'!G239^2</f>
        <v>0.18960750961619455</v>
      </c>
      <c r="H240" s="21">
        <f>'Hourly Loads p.u of Peak'!H239^2</f>
        <v>0.19643235737797787</v>
      </c>
      <c r="I240" s="21">
        <f>'Hourly Loads p.u of Peak'!I239^2</f>
        <v>0.20978969378005458</v>
      </c>
      <c r="J240" s="21">
        <f>'Hourly Loads p.u of Peak'!J239^2</f>
        <v>0.27088028685337479</v>
      </c>
      <c r="K240" s="21">
        <f>'Hourly Loads p.u of Peak'!K239^2</f>
        <v>0.36966758695755841</v>
      </c>
      <c r="L240" s="21">
        <f>'Hourly Loads p.u of Peak'!L239^2</f>
        <v>0.47142123256994917</v>
      </c>
      <c r="M240" s="21">
        <f>'Hourly Loads p.u of Peak'!M239^2</f>
        <v>0.56136763479599927</v>
      </c>
      <c r="N240" s="21">
        <f>'Hourly Loads p.u of Peak'!N239^2</f>
        <v>0.64108505339776301</v>
      </c>
      <c r="O240" s="21">
        <f>'Hourly Loads p.u of Peak'!O239^2</f>
        <v>0.71135709085402199</v>
      </c>
      <c r="P240" s="21">
        <f>'Hourly Loads p.u of Peak'!P239^2</f>
        <v>0.72330529137114341</v>
      </c>
      <c r="Q240" s="21">
        <f>'Hourly Loads p.u of Peak'!Q239^2</f>
        <v>0.70979981424263905</v>
      </c>
      <c r="R240" s="21">
        <f>'Hourly Loads p.u of Peak'!R239^2</f>
        <v>0.71667881309425896</v>
      </c>
      <c r="S240" s="21">
        <f>'Hourly Loads p.u of Peak'!S239^2</f>
        <v>0.71405095156155463</v>
      </c>
      <c r="T240" s="21">
        <f>'Hourly Loads p.u of Peak'!T239^2</f>
        <v>0.68282370262807468</v>
      </c>
      <c r="U240" s="21">
        <f>'Hourly Loads p.u of Peak'!U239^2</f>
        <v>0.6329086301841691</v>
      </c>
      <c r="V240" s="21">
        <f>'Hourly Loads p.u of Peak'!V239^2</f>
        <v>0.61750480108580896</v>
      </c>
      <c r="W240" s="21">
        <f>'Hourly Loads p.u of Peak'!W239^2</f>
        <v>0.56331972358698512</v>
      </c>
      <c r="X240" s="21">
        <f>'Hourly Loads p.u of Peak'!X239^2</f>
        <v>0.47662451803140271</v>
      </c>
      <c r="Y240" s="21">
        <f>'Hourly Loads p.u of Peak'!Y239^2</f>
        <v>0.38425748734501058</v>
      </c>
    </row>
    <row r="241" spans="1:25" x14ac:dyDescent="0.25">
      <c r="A241" s="49">
        <v>42600</v>
      </c>
      <c r="B241" s="21">
        <f>'Hourly Loads p.u of Peak'!B240^2</f>
        <v>0.32118341625270691</v>
      </c>
      <c r="C241" s="21">
        <f>'Hourly Loads p.u of Peak'!C240^2</f>
        <v>0.27509216207603304</v>
      </c>
      <c r="D241" s="21">
        <f>'Hourly Loads p.u of Peak'!D240^2</f>
        <v>0.2460414051216315</v>
      </c>
      <c r="E241" s="21">
        <f>'Hourly Loads p.u of Peak'!E240^2</f>
        <v>0.22934062939244348</v>
      </c>
      <c r="F241" s="21">
        <f>'Hourly Loads p.u of Peak'!F240^2</f>
        <v>0.2257755439676917</v>
      </c>
      <c r="G241" s="21">
        <f>'Hourly Loads p.u of Peak'!G240^2</f>
        <v>0.24879815005589281</v>
      </c>
      <c r="H241" s="21">
        <f>'Hourly Loads p.u of Peak'!H240^2</f>
        <v>0.29072313735017302</v>
      </c>
      <c r="I241" s="21">
        <f>'Hourly Loads p.u of Peak'!I240^2</f>
        <v>0.3103778023208586</v>
      </c>
      <c r="J241" s="21">
        <f>'Hourly Loads p.u of Peak'!J240^2</f>
        <v>0.36008106181964378</v>
      </c>
      <c r="K241" s="21">
        <f>'Hourly Loads p.u of Peak'!K240^2</f>
        <v>0.45496262951207356</v>
      </c>
      <c r="L241" s="21">
        <f>'Hourly Loads p.u of Peak'!L240^2</f>
        <v>0.55471835058613672</v>
      </c>
      <c r="M241" s="21">
        <f>'Hourly Loads p.u of Peak'!M240^2</f>
        <v>0.65270161330583587</v>
      </c>
      <c r="N241" s="21">
        <f>'Hourly Loads p.u of Peak'!N240^2</f>
        <v>0.73067988252004534</v>
      </c>
      <c r="O241" s="21">
        <f>'Hourly Loads p.u of Peak'!O240^2</f>
        <v>0.79625972575027471</v>
      </c>
      <c r="P241" s="21">
        <f>'Hourly Loads p.u of Peak'!P240^2</f>
        <v>0.82666707697778885</v>
      </c>
      <c r="Q241" s="21">
        <f>'Hourly Loads p.u of Peak'!Q240^2</f>
        <v>0.85174414734988468</v>
      </c>
      <c r="R241" s="21">
        <f>'Hourly Loads p.u of Peak'!R240^2</f>
        <v>0.85577882133709915</v>
      </c>
      <c r="S241" s="21">
        <f>'Hourly Loads p.u of Peak'!S240^2</f>
        <v>0.83931262922909811</v>
      </c>
      <c r="T241" s="21">
        <f>'Hourly Loads p.u of Peak'!T240^2</f>
        <v>0.80414697001576418</v>
      </c>
      <c r="U241" s="21">
        <f>'Hourly Loads p.u of Peak'!U240^2</f>
        <v>0.7429333514766745</v>
      </c>
      <c r="V241" s="21">
        <f>'Hourly Loads p.u of Peak'!V240^2</f>
        <v>0.7193115012980994</v>
      </c>
      <c r="W241" s="21">
        <f>'Hourly Loads p.u of Peak'!W240^2</f>
        <v>0.63504818878597169</v>
      </c>
      <c r="X241" s="21">
        <f>'Hourly Loads p.u of Peak'!X240^2</f>
        <v>0.52328032702356941</v>
      </c>
      <c r="Y241" s="21">
        <f>'Hourly Loads p.u of Peak'!Y240^2</f>
        <v>0.43391512792645776</v>
      </c>
    </row>
    <row r="242" spans="1:25" x14ac:dyDescent="0.25">
      <c r="A242" s="49">
        <v>42601</v>
      </c>
      <c r="B242" s="21">
        <f>'Hourly Loads p.u of Peak'!B241^2</f>
        <v>0.35515985280154294</v>
      </c>
      <c r="C242" s="21">
        <f>'Hourly Loads p.u of Peak'!C241^2</f>
        <v>0.30669299500291219</v>
      </c>
      <c r="D242" s="21">
        <f>'Hourly Loads p.u of Peak'!D241^2</f>
        <v>0.27399219051926782</v>
      </c>
      <c r="E242" s="21">
        <f>'Hourly Loads p.u of Peak'!E241^2</f>
        <v>0.25406134582361933</v>
      </c>
      <c r="F242" s="21">
        <f>'Hourly Loads p.u of Peak'!F241^2</f>
        <v>0.24817026853943641</v>
      </c>
      <c r="G242" s="21">
        <f>'Hourly Loads p.u of Peak'!G241^2</f>
        <v>0.26778615619639273</v>
      </c>
      <c r="H242" s="21">
        <f>'Hourly Loads p.u of Peak'!H241^2</f>
        <v>0.31234577258747265</v>
      </c>
      <c r="I242" s="21">
        <f>'Hourly Loads p.u of Peak'!I241^2</f>
        <v>0.33067530302686515</v>
      </c>
      <c r="J242" s="21">
        <f>'Hourly Loads p.u of Peak'!J241^2</f>
        <v>0.38477819666579638</v>
      </c>
      <c r="K242" s="21">
        <f>'Hourly Loads p.u of Peak'!K241^2</f>
        <v>0.47883003526258605</v>
      </c>
      <c r="L242" s="21">
        <f>'Hourly Loads p.u of Peak'!L241^2</f>
        <v>0.57084469251332759</v>
      </c>
      <c r="M242" s="21">
        <f>'Hourly Loads p.u of Peak'!M241^2</f>
        <v>0.66826108051277977</v>
      </c>
      <c r="N242" s="21">
        <f>'Hourly Loads p.u of Peak'!N241^2</f>
        <v>0.75062532357691003</v>
      </c>
      <c r="O242" s="21">
        <f>'Hourly Loads p.u of Peak'!O241^2</f>
        <v>0.80882245246590856</v>
      </c>
      <c r="P242" s="21">
        <f>'Hourly Loads p.u of Peak'!P241^2</f>
        <v>0.84385766992221256</v>
      </c>
      <c r="Q242" s="21">
        <f>'Hourly Loads p.u of Peak'!Q241^2</f>
        <v>0.88673808248892205</v>
      </c>
      <c r="R242" s="21">
        <f>'Hourly Loads p.u of Peak'!R241^2</f>
        <v>0.90901706567274076</v>
      </c>
      <c r="S242" s="21">
        <f>'Hourly Loads p.u of Peak'!S241^2</f>
        <v>0.88626370074938832</v>
      </c>
      <c r="T242" s="21">
        <f>'Hourly Loads p.u of Peak'!T241^2</f>
        <v>0.84416625251136845</v>
      </c>
      <c r="U242" s="21">
        <f>'Hourly Loads p.u of Peak'!U241^2</f>
        <v>0.77297886631358503</v>
      </c>
      <c r="V242" s="21">
        <f>'Hourly Loads p.u of Peak'!V241^2</f>
        <v>0.74496134310883155</v>
      </c>
      <c r="W242" s="21">
        <f>'Hourly Loads p.u of Peak'!W241^2</f>
        <v>0.66435403125539449</v>
      </c>
      <c r="X242" s="21">
        <f>'Hourly Loads p.u of Peak'!X241^2</f>
        <v>0.55090983381834435</v>
      </c>
      <c r="Y242" s="21">
        <f>'Hourly Loads p.u of Peak'!Y241^2</f>
        <v>0.45462285160793126</v>
      </c>
    </row>
    <row r="243" spans="1:25" x14ac:dyDescent="0.25">
      <c r="A243" s="49">
        <v>42602</v>
      </c>
      <c r="B243" s="21">
        <f>'Hourly Loads p.u of Peak'!B242^2</f>
        <v>0.37530502602292265</v>
      </c>
      <c r="C243" s="21">
        <f>'Hourly Loads p.u of Peak'!C242^2</f>
        <v>0.32476256565931677</v>
      </c>
      <c r="D243" s="21">
        <f>'Hourly Loads p.u of Peak'!D242^2</f>
        <v>0.29176543917736908</v>
      </c>
      <c r="E243" s="21">
        <f>'Hourly Loads p.u of Peak'!E242^2</f>
        <v>0.26809042157677848</v>
      </c>
      <c r="F243" s="21">
        <f>'Hourly Loads p.u of Peak'!F242^2</f>
        <v>0.26062134543168358</v>
      </c>
      <c r="G243" s="21">
        <f>'Hourly Loads p.u of Peak'!G242^2</f>
        <v>0.27827239187289066</v>
      </c>
      <c r="H243" s="21">
        <f>'Hourly Loads p.u of Peak'!H242^2</f>
        <v>0.32118341625270691</v>
      </c>
      <c r="I243" s="21">
        <f>'Hourly Loads p.u of Peak'!I242^2</f>
        <v>0.2729382909311488</v>
      </c>
      <c r="J243" s="21">
        <f>'Hourly Loads p.u of Peak'!J242^2</f>
        <v>0.39016202042933423</v>
      </c>
      <c r="K243" s="21">
        <f>'Hourly Loads p.u of Peak'!K242^2</f>
        <v>0.48547713354395722</v>
      </c>
      <c r="L243" s="21">
        <f>'Hourly Loads p.u of Peak'!L242^2</f>
        <v>0.57707921442041221</v>
      </c>
      <c r="M243" s="21">
        <f>'Hourly Loads p.u of Peak'!M242^2</f>
        <v>0.68095148131791849</v>
      </c>
      <c r="N243" s="21">
        <f>'Hourly Loads p.u of Peak'!N242^2</f>
        <v>0.75149860906058585</v>
      </c>
      <c r="O243" s="21">
        <f>'Hourly Loads p.u of Peak'!O242^2</f>
        <v>0.8224732233252654</v>
      </c>
      <c r="P243" s="21">
        <f>'Hourly Loads p.u of Peak'!P242^2</f>
        <v>0.85213168250302607</v>
      </c>
      <c r="Q243" s="21">
        <f>'Hourly Loads p.u of Peak'!Q242^2</f>
        <v>0.85803306890802933</v>
      </c>
      <c r="R243" s="21">
        <f>'Hourly Loads p.u of Peak'!R242^2</f>
        <v>0.85570114154760613</v>
      </c>
      <c r="S243" s="21">
        <f>'Hourly Loads p.u of Peak'!S242^2</f>
        <v>0.8327862664771174</v>
      </c>
      <c r="T243" s="21">
        <f>'Hourly Loads p.u of Peak'!T242^2</f>
        <v>0.78416708471955077</v>
      </c>
      <c r="U243" s="21">
        <f>'Hourly Loads p.u of Peak'!U242^2</f>
        <v>0.72595011147811106</v>
      </c>
      <c r="V243" s="21">
        <f>'Hourly Loads p.u of Peak'!V242^2</f>
        <v>0.70042171033499201</v>
      </c>
      <c r="W243" s="21">
        <f>'Hourly Loads p.u of Peak'!W242^2</f>
        <v>0.63143977790595229</v>
      </c>
      <c r="X243" s="21">
        <f>'Hourly Loads p.u of Peak'!X242^2</f>
        <v>0.53102326475171902</v>
      </c>
      <c r="Y243" s="21">
        <f>'Hourly Loads p.u of Peak'!Y242^2</f>
        <v>0.43640785324441211</v>
      </c>
    </row>
    <row r="244" spans="1:25" x14ac:dyDescent="0.25">
      <c r="A244" s="49">
        <v>42603</v>
      </c>
      <c r="B244" s="21">
        <f>'Hourly Loads p.u of Peak'!B243^2</f>
        <v>0.36869816821709339</v>
      </c>
      <c r="C244" s="21">
        <f>'Hourly Loads p.u of Peak'!C243^2</f>
        <v>0.31923519867056516</v>
      </c>
      <c r="D244" s="21">
        <f>'Hourly Loads p.u of Peak'!D243^2</f>
        <v>0.28634786220994102</v>
      </c>
      <c r="E244" s="21">
        <f>'Hourly Loads p.u of Peak'!E243^2</f>
        <v>0.26613744431163139</v>
      </c>
      <c r="F244" s="21">
        <f>'Hourly Loads p.u of Peak'!F243^2</f>
        <v>0.25814088070458202</v>
      </c>
      <c r="G244" s="21">
        <f>'Hourly Loads p.u of Peak'!G243^2</f>
        <v>0.27685669996530698</v>
      </c>
      <c r="H244" s="21">
        <f>'Hourly Loads p.u of Peak'!H243^2</f>
        <v>0.32227891370744705</v>
      </c>
      <c r="I244" s="21">
        <f>'Hourly Loads p.u of Peak'!I243^2</f>
        <v>0.34359538321684985</v>
      </c>
      <c r="J244" s="21">
        <f>'Hourly Loads p.u of Peak'!J243^2</f>
        <v>0.399713531928785</v>
      </c>
      <c r="K244" s="21">
        <f>'Hourly Loads p.u of Peak'!K243^2</f>
        <v>0.48740984513657498</v>
      </c>
      <c r="L244" s="21">
        <f>'Hourly Loads p.u of Peak'!L243^2</f>
        <v>0.58437422190661892</v>
      </c>
      <c r="M244" s="21">
        <f>'Hourly Loads p.u of Peak'!M243^2</f>
        <v>0.68469849416705386</v>
      </c>
      <c r="N244" s="21">
        <f>'Hourly Loads p.u of Peak'!N243^2</f>
        <v>0.76025938737097487</v>
      </c>
      <c r="O244" s="21">
        <f>'Hourly Loads p.u of Peak'!O243^2</f>
        <v>0.82842403286832</v>
      </c>
      <c r="P244" s="21">
        <f>'Hourly Loads p.u of Peak'!P243^2</f>
        <v>0.86778358804247069</v>
      </c>
      <c r="Q244" s="21">
        <f>'Hourly Loads p.u of Peak'!Q243^2</f>
        <v>0.90853676077213374</v>
      </c>
      <c r="R244" s="21">
        <f>'Hourly Loads p.u of Peak'!R243^2</f>
        <v>0.90997805624859529</v>
      </c>
      <c r="S244" s="21">
        <f>'Hourly Loads p.u of Peak'!S243^2</f>
        <v>0.85065951783800664</v>
      </c>
      <c r="T244" s="21">
        <f>'Hourly Loads p.u of Peak'!T243^2</f>
        <v>0.7902764869003438</v>
      </c>
      <c r="U244" s="21">
        <f>'Hourly Loads p.u of Peak'!U243^2</f>
        <v>0.7105074557063461</v>
      </c>
      <c r="V244" s="21">
        <f>'Hourly Loads p.u of Peak'!V243^2</f>
        <v>0.69285229125791659</v>
      </c>
      <c r="W244" s="21">
        <f>'Hourly Loads p.u of Peak'!W243^2</f>
        <v>0.6173068564466897</v>
      </c>
      <c r="X244" s="21">
        <f>'Hourly Loads p.u of Peak'!X243^2</f>
        <v>0.5229766504336002</v>
      </c>
      <c r="Y244" s="21">
        <f>'Hourly Loads p.u of Peak'!Y243^2</f>
        <v>0.42950124470566997</v>
      </c>
    </row>
    <row r="245" spans="1:25" x14ac:dyDescent="0.25">
      <c r="A245" s="49">
        <v>42604</v>
      </c>
      <c r="B245" s="21">
        <f>'Hourly Loads p.u of Peak'!B244^2</f>
        <v>0.35256234923218527</v>
      </c>
      <c r="C245" s="21">
        <f>'Hourly Loads p.u of Peak'!C244^2</f>
        <v>0.30655349927109865</v>
      </c>
      <c r="D245" s="21">
        <f>'Hourly Loads p.u of Peak'!D244^2</f>
        <v>0.27531242081421969</v>
      </c>
      <c r="E245" s="21">
        <f>'Hourly Loads p.u of Peak'!E244^2</f>
        <v>0.2563946041324387</v>
      </c>
      <c r="F245" s="21">
        <f>'Hourly Loads p.u of Peak'!F244^2</f>
        <v>0.24888192752816923</v>
      </c>
      <c r="G245" s="21">
        <f>'Hourly Loads p.u of Peak'!G244^2</f>
        <v>0.26622409169647548</v>
      </c>
      <c r="H245" s="21">
        <f>'Hourly Loads p.u of Peak'!H244^2</f>
        <v>0.31103310137427143</v>
      </c>
      <c r="I245" s="21">
        <f>'Hourly Loads p.u of Peak'!I244^2</f>
        <v>0.33125501126277068</v>
      </c>
      <c r="J245" s="21">
        <f>'Hourly Loads p.u of Peak'!J244^2</f>
        <v>0.38545564587363956</v>
      </c>
      <c r="K245" s="21">
        <f>'Hourly Loads p.u of Peak'!K244^2</f>
        <v>0.4804002070892226</v>
      </c>
      <c r="L245" s="21">
        <f>'Hourly Loads p.u of Peak'!L244^2</f>
        <v>0.57268607460330001</v>
      </c>
      <c r="M245" s="21">
        <f>'Hourly Loads p.u of Peak'!M244^2</f>
        <v>0.66750619655097632</v>
      </c>
      <c r="N245" s="21">
        <f>'Hourly Loads p.u of Peak'!N244^2</f>
        <v>0.74670182168193622</v>
      </c>
      <c r="O245" s="21">
        <f>'Hourly Loads p.u of Peak'!O244^2</f>
        <v>0.80587984191028805</v>
      </c>
      <c r="P245" s="21">
        <f>'Hourly Loads p.u of Peak'!P244^2</f>
        <v>0.82834760469917279</v>
      </c>
      <c r="Q245" s="21">
        <f>'Hourly Loads p.u of Peak'!Q244^2</f>
        <v>0.87743187271164824</v>
      </c>
      <c r="R245" s="21">
        <f>'Hourly Loads p.u of Peak'!R244^2</f>
        <v>0.89029999126597903</v>
      </c>
      <c r="S245" s="21">
        <f>'Hourly Loads p.u of Peak'!S244^2</f>
        <v>0.85507983015654265</v>
      </c>
      <c r="T245" s="21">
        <f>'Hourly Loads p.u of Peak'!T244^2</f>
        <v>0.79933488113767515</v>
      </c>
      <c r="U245" s="21">
        <f>'Hourly Loads p.u of Peak'!U244^2</f>
        <v>0.71895545056661558</v>
      </c>
      <c r="V245" s="21">
        <f>'Hourly Loads p.u of Peak'!V244^2</f>
        <v>0.67707654934374595</v>
      </c>
      <c r="W245" s="21">
        <f>'Hourly Loads p.u of Peak'!W244^2</f>
        <v>0.59916669440277892</v>
      </c>
      <c r="X245" s="21">
        <f>'Hourly Loads p.u of Peak'!X244^2</f>
        <v>0.51462996454467691</v>
      </c>
      <c r="Y245" s="21">
        <f>'Hourly Loads p.u of Peak'!Y244^2</f>
        <v>0.43590873701886063</v>
      </c>
    </row>
    <row r="246" spans="1:25" x14ac:dyDescent="0.25">
      <c r="A246" s="49">
        <v>42605</v>
      </c>
      <c r="B246" s="21">
        <f>'Hourly Loads p.u of Peak'!B245^2</f>
        <v>0.36341442648439376</v>
      </c>
      <c r="C246" s="21">
        <f>'Hourly Loads p.u of Peak'!C245^2</f>
        <v>0.31611149275366446</v>
      </c>
      <c r="D246" s="21">
        <f>'Hourly Loads p.u of Peak'!D245^2</f>
        <v>0.28022486320136269</v>
      </c>
      <c r="E246" s="21">
        <f>'Hourly Loads p.u of Peak'!E245^2</f>
        <v>0.25673487563333708</v>
      </c>
      <c r="F246" s="21">
        <f>'Hourly Loads p.u of Peak'!F245^2</f>
        <v>0.24267911744981893</v>
      </c>
      <c r="G246" s="21">
        <f>'Hourly Loads p.u of Peak'!G245^2</f>
        <v>0.24143969599522461</v>
      </c>
      <c r="H246" s="21">
        <f>'Hourly Loads p.u of Peak'!H245^2</f>
        <v>0.24787752864330598</v>
      </c>
      <c r="I246" s="21">
        <f>'Hourly Loads p.u of Peak'!I245^2</f>
        <v>0.26195197475257942</v>
      </c>
      <c r="J246" s="21">
        <f>'Hourly Loads p.u of Peak'!J245^2</f>
        <v>0.33227072232757648</v>
      </c>
      <c r="K246" s="21">
        <f>'Hourly Loads p.u of Peak'!K245^2</f>
        <v>0.44314592317078</v>
      </c>
      <c r="L246" s="21">
        <f>'Hourly Loads p.u of Peak'!L245^2</f>
        <v>0.54779788255562112</v>
      </c>
      <c r="M246" s="21">
        <f>'Hourly Loads p.u of Peak'!M245^2</f>
        <v>0.64836698762131506</v>
      </c>
      <c r="N246" s="21">
        <f>'Hourly Loads p.u of Peak'!N245^2</f>
        <v>0.72938842186459263</v>
      </c>
      <c r="O246" s="21">
        <f>'Hourly Loads p.u of Peak'!O245^2</f>
        <v>0.78625055662709453</v>
      </c>
      <c r="P246" s="21">
        <f>'Hourly Loads p.u of Peak'!P245^2</f>
        <v>0.8123758008649381</v>
      </c>
      <c r="Q246" s="21">
        <f>'Hourly Loads p.u of Peak'!Q245^2</f>
        <v>0.83378276605103718</v>
      </c>
      <c r="R246" s="21">
        <f>'Hourly Loads p.u of Peak'!R245^2</f>
        <v>0.84609617175662288</v>
      </c>
      <c r="S246" s="21">
        <f>'Hourly Loads p.u of Peak'!S245^2</f>
        <v>0.82888267592271603</v>
      </c>
      <c r="T246" s="21">
        <f>'Hourly Loads p.u of Peak'!T245^2</f>
        <v>0.77534316656982716</v>
      </c>
      <c r="U246" s="21">
        <f>'Hourly Loads p.u of Peak'!U245^2</f>
        <v>0.69950839944293264</v>
      </c>
      <c r="V246" s="21">
        <f>'Hourly Loads p.u of Peak'!V245^2</f>
        <v>0.66455937984585545</v>
      </c>
      <c r="W246" s="21">
        <f>'Hourly Loads p.u of Peak'!W245^2</f>
        <v>0.60209524802792358</v>
      </c>
      <c r="X246" s="21">
        <f>'Hourly Loads p.u of Peak'!X245^2</f>
        <v>0.52925018235002774</v>
      </c>
      <c r="Y246" s="21">
        <f>'Hourly Loads p.u of Peak'!Y245^2</f>
        <v>0.44869728425041522</v>
      </c>
    </row>
    <row r="247" spans="1:25" x14ac:dyDescent="0.25">
      <c r="A247" s="49">
        <v>42606</v>
      </c>
      <c r="B247" s="21">
        <f>'Hourly Loads p.u of Peak'!B246^2</f>
        <v>0.37381465116329377</v>
      </c>
      <c r="C247" s="21">
        <f>'Hourly Loads p.u of Peak'!C246^2</f>
        <v>0.32242194218175801</v>
      </c>
      <c r="D247" s="21">
        <f>'Hourly Loads p.u of Peak'!D246^2</f>
        <v>0.28491174949941872</v>
      </c>
      <c r="E247" s="21">
        <f>'Hourly Loads p.u of Peak'!E246^2</f>
        <v>0.26027850722765344</v>
      </c>
      <c r="F247" s="21">
        <f>'Hourly Loads p.u of Peak'!F246^2</f>
        <v>0.2457915534950704</v>
      </c>
      <c r="G247" s="21">
        <f>'Hourly Loads p.u of Peak'!G246^2</f>
        <v>0.24032692970540279</v>
      </c>
      <c r="H247" s="21">
        <f>'Hourly Loads p.u of Peak'!H246^2</f>
        <v>0.24098603650521985</v>
      </c>
      <c r="I247" s="21">
        <f>'Hourly Loads p.u of Peak'!I246^2</f>
        <v>0.24972047790297927</v>
      </c>
      <c r="J247" s="21">
        <f>'Hourly Loads p.u of Peak'!J246^2</f>
        <v>0.32366285147800283</v>
      </c>
      <c r="K247" s="21">
        <f>'Hourly Loads p.u of Peak'!K246^2</f>
        <v>0.43159502573403441</v>
      </c>
      <c r="L247" s="21">
        <f>'Hourly Loads p.u of Peak'!L246^2</f>
        <v>0.52961678371217347</v>
      </c>
      <c r="M247" s="21">
        <f>'Hourly Loads p.u of Peak'!M246^2</f>
        <v>0.63906959207182912</v>
      </c>
      <c r="N247" s="21">
        <f>'Hourly Loads p.u of Peak'!N246^2</f>
        <v>0.73111062325495657</v>
      </c>
      <c r="O247" s="21">
        <f>'Hourly Loads p.u of Peak'!O246^2</f>
        <v>0.79986049998333864</v>
      </c>
      <c r="P247" s="21">
        <f>'Hourly Loads p.u of Peak'!P246^2</f>
        <v>0.8425468232541633</v>
      </c>
      <c r="Q247" s="21">
        <f>'Hourly Loads p.u of Peak'!Q246^2</f>
        <v>0.86520409899186568</v>
      </c>
      <c r="R247" s="21">
        <f>'Hourly Loads p.u of Peak'!R246^2</f>
        <v>0.86754893038177017</v>
      </c>
      <c r="S247" s="21">
        <f>'Hourly Loads p.u of Peak'!S246^2</f>
        <v>0.85476925907759771</v>
      </c>
      <c r="T247" s="21">
        <f>'Hourly Loads p.u of Peak'!T246^2</f>
        <v>0.80429758048881805</v>
      </c>
      <c r="U247" s="21">
        <f>'Hourly Loads p.u of Peak'!U246^2</f>
        <v>0.7375869652642425</v>
      </c>
      <c r="V247" s="21">
        <f>'Hourly Loads p.u of Peak'!V246^2</f>
        <v>0.70937539859758847</v>
      </c>
      <c r="W247" s="21">
        <f>'Hourly Loads p.u of Peak'!W246^2</f>
        <v>0.62697696690671501</v>
      </c>
      <c r="X247" s="21">
        <f>'Hourly Loads p.u of Peak'!X246^2</f>
        <v>0.52827319923927529</v>
      </c>
      <c r="Y247" s="21">
        <f>'Hourly Loads p.u of Peak'!Y246^2</f>
        <v>0.43885208796961495</v>
      </c>
    </row>
    <row r="248" spans="1:25" x14ac:dyDescent="0.25">
      <c r="A248" s="49">
        <v>42607</v>
      </c>
      <c r="B248" s="21">
        <f>'Hourly Loads p.u of Peak'!B247^2</f>
        <v>0.37402004382489373</v>
      </c>
      <c r="C248" s="21">
        <f>'Hourly Loads p.u of Peak'!C247^2</f>
        <v>0.32251731212642087</v>
      </c>
      <c r="D248" s="21">
        <f>'Hourly Loads p.u of Peak'!D247^2</f>
        <v>0.2943565735857272</v>
      </c>
      <c r="E248" s="21">
        <f>'Hourly Loads p.u of Peak'!E247^2</f>
        <v>0.27809523294574023</v>
      </c>
      <c r="F248" s="21">
        <f>'Hourly Loads p.u of Peak'!F247^2</f>
        <v>0.2771660740721183</v>
      </c>
      <c r="G248" s="21">
        <f>'Hourly Loads p.u of Peak'!G247^2</f>
        <v>0.30215254652247542</v>
      </c>
      <c r="H248" s="21">
        <f>'Hourly Loads p.u of Peak'!H247^2</f>
        <v>0.35131694291692322</v>
      </c>
      <c r="I248" s="21">
        <f>'Hourly Loads p.u of Peak'!I247^2</f>
        <v>0.37155905501551184</v>
      </c>
      <c r="J248" s="21">
        <f>'Hourly Loads p.u of Peak'!J247^2</f>
        <v>0.41067103615956202</v>
      </c>
      <c r="K248" s="21">
        <f>'Hourly Loads p.u of Peak'!K247^2</f>
        <v>0.49452930317362531</v>
      </c>
      <c r="L248" s="21">
        <f>'Hourly Loads p.u of Peak'!L247^2</f>
        <v>0.5825782207498339</v>
      </c>
      <c r="M248" s="21">
        <f>'Hourly Loads p.u of Peak'!M247^2</f>
        <v>0.66339615739048596</v>
      </c>
      <c r="N248" s="21">
        <f>'Hourly Loads p.u of Peak'!N247^2</f>
        <v>0.71611021783674811</v>
      </c>
      <c r="O248" s="21">
        <f>'Hourly Loads p.u of Peak'!O247^2</f>
        <v>0.73722641927658672</v>
      </c>
      <c r="P248" s="21">
        <f>'Hourly Loads p.u of Peak'!P247^2</f>
        <v>0.74192039221378381</v>
      </c>
      <c r="Q248" s="21">
        <f>'Hourly Loads p.u of Peak'!Q247^2</f>
        <v>0.74061903141767993</v>
      </c>
      <c r="R248" s="21">
        <f>'Hourly Loads p.u of Peak'!R247^2</f>
        <v>0.7448888672394246</v>
      </c>
      <c r="S248" s="21">
        <f>'Hourly Loads p.u of Peak'!S247^2</f>
        <v>0.72824141582550661</v>
      </c>
      <c r="T248" s="21">
        <f>'Hourly Loads p.u of Peak'!T247^2</f>
        <v>0.6797047616827161</v>
      </c>
      <c r="U248" s="21">
        <f>'Hourly Loads p.u of Peak'!U247^2</f>
        <v>0.63611932195226106</v>
      </c>
      <c r="V248" s="21">
        <f>'Hourly Loads p.u of Peak'!V247^2</f>
        <v>0.62524939236309163</v>
      </c>
      <c r="W248" s="21">
        <f>'Hourly Loads p.u of Peak'!W247^2</f>
        <v>0.55334327464019861</v>
      </c>
      <c r="X248" s="21">
        <f>'Hourly Loads p.u of Peak'!X247^2</f>
        <v>0.4706143993124105</v>
      </c>
      <c r="Y248" s="21">
        <f>'Hourly Loads p.u of Peak'!Y247^2</f>
        <v>0.38456987062918868</v>
      </c>
    </row>
    <row r="249" spans="1:25" x14ac:dyDescent="0.25">
      <c r="A249" s="49">
        <v>42608</v>
      </c>
      <c r="B249" s="21">
        <f>'Hourly Loads p.u of Peak'!B248^2</f>
        <v>0.32773630277894666</v>
      </c>
      <c r="C249" s="21">
        <f>'Hourly Loads p.u of Peak'!C248^2</f>
        <v>0.28963750654201847</v>
      </c>
      <c r="D249" s="21">
        <f>'Hourly Loads p.u of Peak'!D248^2</f>
        <v>0.2642347698444687</v>
      </c>
      <c r="E249" s="21">
        <f>'Hourly Loads p.u of Peak'!E248^2</f>
        <v>0.24967851689017317</v>
      </c>
      <c r="F249" s="21">
        <f>'Hourly Loads p.u of Peak'!F248^2</f>
        <v>0.24708381977094307</v>
      </c>
      <c r="G249" s="21">
        <f>'Hourly Loads p.u of Peak'!G248^2</f>
        <v>0.26922206265398479</v>
      </c>
      <c r="H249" s="21">
        <f>'Hourly Loads p.u of Peak'!H248^2</f>
        <v>0.31672555356094972</v>
      </c>
      <c r="I249" s="21">
        <f>'Hourly Loads p.u of Peak'!I248^2</f>
        <v>0.33493828666792752</v>
      </c>
      <c r="J249" s="21">
        <f>'Hourly Loads p.u of Peak'!J248^2</f>
        <v>0.37638611397807548</v>
      </c>
      <c r="K249" s="21">
        <f>'Hourly Loads p.u of Peak'!K248^2</f>
        <v>0.45910676034280112</v>
      </c>
      <c r="L249" s="21">
        <f>'Hourly Loads p.u of Peak'!L248^2</f>
        <v>0.53777570363222671</v>
      </c>
      <c r="M249" s="21">
        <f>'Hourly Loads p.u of Peak'!M248^2</f>
        <v>0.61420986645421338</v>
      </c>
      <c r="N249" s="21">
        <f>'Hourly Loads p.u of Peak'!N248^2</f>
        <v>0.6704595322589687</v>
      </c>
      <c r="O249" s="21">
        <f>'Hourly Loads p.u of Peak'!O248^2</f>
        <v>0.72216308027197396</v>
      </c>
      <c r="P249" s="21">
        <f>'Hourly Loads p.u of Peak'!P248^2</f>
        <v>0.75784511220602235</v>
      </c>
      <c r="Q249" s="21">
        <f>'Hourly Loads p.u of Peak'!Q248^2</f>
        <v>0.78699532361824354</v>
      </c>
      <c r="R249" s="21">
        <f>'Hourly Loads p.u of Peak'!R248^2</f>
        <v>0.8021151089376084</v>
      </c>
      <c r="S249" s="21">
        <f>'Hourly Loads p.u of Peak'!S248^2</f>
        <v>0.78915714167090101</v>
      </c>
      <c r="T249" s="21">
        <f>'Hourly Loads p.u of Peak'!T248^2</f>
        <v>0.74554127698896844</v>
      </c>
      <c r="U249" s="21">
        <f>'Hourly Loads p.u of Peak'!U248^2</f>
        <v>0.68150594560544009</v>
      </c>
      <c r="V249" s="21">
        <f>'Hourly Loads p.u of Peak'!V248^2</f>
        <v>0.65882161371412062</v>
      </c>
      <c r="W249" s="21">
        <f>'Hourly Loads p.u of Peak'!W248^2</f>
        <v>0.58469522726841905</v>
      </c>
      <c r="X249" s="21">
        <f>'Hourly Loads p.u of Peak'!X248^2</f>
        <v>0.48010924061572297</v>
      </c>
      <c r="Y249" s="21">
        <f>'Hourly Loads p.u of Peak'!Y248^2</f>
        <v>0.39547762559548633</v>
      </c>
    </row>
    <row r="250" spans="1:25" x14ac:dyDescent="0.25">
      <c r="A250" s="49">
        <v>42609</v>
      </c>
      <c r="B250" s="21">
        <f>'Hourly Loads p.u of Peak'!B249^2</f>
        <v>0.32127860286143173</v>
      </c>
      <c r="C250" s="21">
        <f>'Hourly Loads p.u of Peak'!C249^2</f>
        <v>0.27592961419806056</v>
      </c>
      <c r="D250" s="21">
        <f>'Hourly Loads p.u of Peak'!D249^2</f>
        <v>0.245042760164668</v>
      </c>
      <c r="E250" s="21">
        <f>'Hourly Loads p.u of Peak'!E249^2</f>
        <v>0.22725426641818519</v>
      </c>
      <c r="F250" s="21">
        <f>'Hourly Loads p.u of Peak'!F249^2</f>
        <v>0.22081555763586186</v>
      </c>
      <c r="G250" s="21">
        <f>'Hourly Loads p.u of Peak'!G249^2</f>
        <v>0.23901142383654517</v>
      </c>
      <c r="H250" s="21">
        <f>'Hourly Loads p.u of Peak'!H249^2</f>
        <v>0.28289832426010358</v>
      </c>
      <c r="I250" s="21">
        <f>'Hourly Loads p.u of Peak'!I249^2</f>
        <v>0.29865469426444258</v>
      </c>
      <c r="J250" s="21">
        <f>'Hourly Loads p.u of Peak'!J249^2</f>
        <v>0.34433411246196438</v>
      </c>
      <c r="K250" s="21">
        <f>'Hourly Loads p.u of Peak'!K249^2</f>
        <v>0.43159502573403441</v>
      </c>
      <c r="L250" s="21">
        <f>'Hourly Loads p.u of Peak'!L249^2</f>
        <v>0.51456972634913034</v>
      </c>
      <c r="M250" s="21">
        <f>'Hourly Loads p.u of Peak'!M249^2</f>
        <v>0.60001198766184671</v>
      </c>
      <c r="N250" s="21">
        <f>'Hourly Loads p.u of Peak'!N249^2</f>
        <v>0.67245499762774352</v>
      </c>
      <c r="O250" s="21">
        <f>'Hourly Loads p.u of Peak'!O249^2</f>
        <v>0.73384159538716676</v>
      </c>
      <c r="P250" s="21">
        <f>'Hourly Loads p.u of Peak'!P249^2</f>
        <v>0.78260629475697141</v>
      </c>
      <c r="Q250" s="21">
        <f>'Hourly Loads p.u of Peak'!Q249^2</f>
        <v>0.81821407563613613</v>
      </c>
      <c r="R250" s="21">
        <f>'Hourly Loads p.u of Peak'!R249^2</f>
        <v>0.83946649744074231</v>
      </c>
      <c r="S250" s="21">
        <f>'Hourly Loads p.u of Peak'!S249^2</f>
        <v>0.82620904739364687</v>
      </c>
      <c r="T250" s="21">
        <f>'Hourly Loads p.u of Peak'!T249^2</f>
        <v>0.78238345168719747</v>
      </c>
      <c r="U250" s="21">
        <f>'Hourly Loads p.u of Peak'!U249^2</f>
        <v>0.71227810185547713</v>
      </c>
      <c r="V250" s="21">
        <f>'Hourly Loads p.u of Peak'!V249^2</f>
        <v>0.69005923875655228</v>
      </c>
      <c r="W250" s="21">
        <f>'Hourly Loads p.u of Peak'!W249^2</f>
        <v>0.61355193723522872</v>
      </c>
      <c r="X250" s="21">
        <f>'Hourly Loads p.u of Peak'!X249^2</f>
        <v>0.51054179877186445</v>
      </c>
      <c r="Y250" s="21">
        <f>'Hourly Loads p.u of Peak'!Y249^2</f>
        <v>0.42505517721353825</v>
      </c>
    </row>
    <row r="251" spans="1:25" x14ac:dyDescent="0.25">
      <c r="A251" s="49">
        <v>42610</v>
      </c>
      <c r="B251" s="21">
        <f>'Hourly Loads p.u of Peak'!B250^2</f>
        <v>0.35281169492207143</v>
      </c>
      <c r="C251" s="21">
        <f>'Hourly Loads p.u of Peak'!C250^2</f>
        <v>0.30664649289994994</v>
      </c>
      <c r="D251" s="21">
        <f>'Hourly Loads p.u of Peak'!D250^2</f>
        <v>0.27434394167043691</v>
      </c>
      <c r="E251" s="21">
        <f>'Hourly Loads p.u of Peak'!E250^2</f>
        <v>0.25372285127104294</v>
      </c>
      <c r="F251" s="21">
        <f>'Hourly Loads p.u of Peak'!F250^2</f>
        <v>0.24541701403937904</v>
      </c>
      <c r="G251" s="21">
        <f>'Hourly Loads p.u of Peak'!G250^2</f>
        <v>0.26462339796185586</v>
      </c>
      <c r="H251" s="21">
        <f>'Hourly Loads p.u of Peak'!H250^2</f>
        <v>0.31262741889650936</v>
      </c>
      <c r="I251" s="21">
        <f>'Hourly Loads p.u of Peak'!I250^2</f>
        <v>0.33115835796654192</v>
      </c>
      <c r="J251" s="21">
        <f>'Hourly Loads p.u of Peak'!J250^2</f>
        <v>0.37746875676301006</v>
      </c>
      <c r="K251" s="21">
        <f>'Hourly Loads p.u of Peak'!K250^2</f>
        <v>0.44942881755996372</v>
      </c>
      <c r="L251" s="21">
        <f>'Hourly Loads p.u of Peak'!L250^2</f>
        <v>0.50988200975081677</v>
      </c>
      <c r="M251" s="21">
        <f>'Hourly Loads p.u of Peak'!M250^2</f>
        <v>0.56407628048922298</v>
      </c>
      <c r="N251" s="21">
        <f>'Hourly Loads p.u of Peak'!N250^2</f>
        <v>0.62903988227221241</v>
      </c>
      <c r="O251" s="21">
        <f>'Hourly Loads p.u of Peak'!O250^2</f>
        <v>0.69796415378591081</v>
      </c>
      <c r="P251" s="21">
        <f>'Hourly Loads p.u of Peak'!P250^2</f>
        <v>0.76289752100474284</v>
      </c>
      <c r="Q251" s="21">
        <f>'Hourly Loads p.u of Peak'!Q250^2</f>
        <v>0.80467416837104722</v>
      </c>
      <c r="R251" s="21">
        <f>'Hourly Loads p.u of Peak'!R250^2</f>
        <v>0.82323494889067794</v>
      </c>
      <c r="S251" s="21">
        <f>'Hourly Loads p.u of Peak'!S250^2</f>
        <v>0.79162074830593587</v>
      </c>
      <c r="T251" s="21">
        <f>'Hourly Loads p.u of Peak'!T250^2</f>
        <v>0.72859975825621526</v>
      </c>
      <c r="U251" s="21">
        <f>'Hourly Loads p.u of Peak'!U250^2</f>
        <v>0.67887424988364842</v>
      </c>
      <c r="V251" s="21">
        <f>'Hourly Loads p.u of Peak'!V250^2</f>
        <v>0.64924628969687859</v>
      </c>
      <c r="W251" s="21">
        <f>'Hourly Loads p.u of Peak'!W250^2</f>
        <v>0.57052751252638711</v>
      </c>
      <c r="X251" s="21">
        <f>'Hourly Loads p.u of Peak'!X250^2</f>
        <v>0.48127363536338835</v>
      </c>
      <c r="Y251" s="21">
        <f>'Hourly Loads p.u of Peak'!Y250^2</f>
        <v>0.40120142999040548</v>
      </c>
    </row>
    <row r="252" spans="1:25" x14ac:dyDescent="0.25">
      <c r="A252" s="49">
        <v>42611</v>
      </c>
      <c r="B252" s="21">
        <f>'Hourly Loads p.u of Peak'!B251^2</f>
        <v>0.32995138168443411</v>
      </c>
      <c r="C252" s="21">
        <f>'Hourly Loads p.u of Peak'!C251^2</f>
        <v>0.28787768779030204</v>
      </c>
      <c r="D252" s="21">
        <f>'Hourly Loads p.u of Peak'!D251^2</f>
        <v>0.26079284915028544</v>
      </c>
      <c r="E252" s="21">
        <f>'Hourly Loads p.u of Peak'!E251^2</f>
        <v>0.24284461339076069</v>
      </c>
      <c r="F252" s="21">
        <f>'Hourly Loads p.u of Peak'!F251^2</f>
        <v>0.23815008515721281</v>
      </c>
      <c r="G252" s="21">
        <f>'Hourly Loads p.u of Peak'!G251^2</f>
        <v>0.25754392478774152</v>
      </c>
      <c r="H252" s="21">
        <f>'Hourly Loads p.u of Peak'!H251^2</f>
        <v>0.30520667645091126</v>
      </c>
      <c r="I252" s="21">
        <f>'Hourly Loads p.u of Peak'!I251^2</f>
        <v>0.32975846996938152</v>
      </c>
      <c r="J252" s="21">
        <f>'Hourly Loads p.u of Peak'!J251^2</f>
        <v>0.38280137691448368</v>
      </c>
      <c r="K252" s="21">
        <f>'Hourly Loads p.u of Peak'!K251^2</f>
        <v>0.47790077590676727</v>
      </c>
      <c r="L252" s="21">
        <f>'Hourly Loads p.u of Peak'!L251^2</f>
        <v>0.5741485894517373</v>
      </c>
      <c r="M252" s="21">
        <f>'Hourly Loads p.u of Peak'!M251^2</f>
        <v>0.65120995685748673</v>
      </c>
      <c r="N252" s="21">
        <f>'Hourly Loads p.u of Peak'!N251^2</f>
        <v>0.70965832825819097</v>
      </c>
      <c r="O252" s="21">
        <f>'Hourly Loads p.u of Peak'!O251^2</f>
        <v>0.76701036661536082</v>
      </c>
      <c r="P252" s="21">
        <f>'Hourly Loads p.u of Peak'!P251^2</f>
        <v>0.8085959074204635</v>
      </c>
      <c r="Q252" s="21">
        <f>'Hourly Loads p.u of Peak'!Q251^2</f>
        <v>0.83247977109710147</v>
      </c>
      <c r="R252" s="21">
        <f>'Hourly Loads p.u of Peak'!R251^2</f>
        <v>0.82445444313908989</v>
      </c>
      <c r="S252" s="21">
        <f>'Hourly Loads p.u of Peak'!S251^2</f>
        <v>0.77246215688936959</v>
      </c>
      <c r="T252" s="21">
        <f>'Hourly Loads p.u of Peak'!T251^2</f>
        <v>0.70817357687589066</v>
      </c>
      <c r="U252" s="21">
        <f>'Hourly Loads p.u of Peak'!U251^2</f>
        <v>0.64661017099558316</v>
      </c>
      <c r="V252" s="21">
        <f>'Hourly Loads p.u of Peak'!V251^2</f>
        <v>0.62378946008339597</v>
      </c>
      <c r="W252" s="21">
        <f>'Hourly Loads p.u of Peak'!W251^2</f>
        <v>0.55640827603718768</v>
      </c>
      <c r="X252" s="21">
        <f>'Hourly Loads p.u of Peak'!X251^2</f>
        <v>0.48220616656056192</v>
      </c>
      <c r="Y252" s="21">
        <f>'Hourly Loads p.u of Peak'!Y251^2</f>
        <v>0.41715393595432171</v>
      </c>
    </row>
    <row r="253" spans="1:25" x14ac:dyDescent="0.25">
      <c r="A253" s="49">
        <v>42612</v>
      </c>
      <c r="B253" s="21">
        <f>'Hourly Loads p.u of Peak'!B252^2</f>
        <v>0.35676305506539108</v>
      </c>
      <c r="C253" s="21">
        <f>'Hourly Loads p.u of Peak'!C252^2</f>
        <v>0.31286222111054568</v>
      </c>
      <c r="D253" s="21">
        <f>'Hourly Loads p.u of Peak'!D252^2</f>
        <v>0.28254112944185289</v>
      </c>
      <c r="E253" s="21">
        <f>'Hourly Loads p.u of Peak'!E252^2</f>
        <v>0.26139355640247236</v>
      </c>
      <c r="F253" s="21">
        <f>'Hourly Loads p.u of Peak'!F252^2</f>
        <v>0.25241331616008861</v>
      </c>
      <c r="G253" s="21">
        <f>'Hourly Loads p.u of Peak'!G252^2</f>
        <v>0.26096440927994513</v>
      </c>
      <c r="H253" s="21">
        <f>'Hourly Loads p.u of Peak'!H252^2</f>
        <v>0.26406213790471006</v>
      </c>
      <c r="I253" s="21">
        <f>'Hourly Loads p.u of Peak'!I252^2</f>
        <v>0.27500408326059617</v>
      </c>
      <c r="J253" s="21">
        <f>'Hourly Loads p.u of Peak'!J252^2</f>
        <v>0.33479250815454681</v>
      </c>
      <c r="K253" s="21">
        <f>'Hourly Loads p.u of Peak'!K252^2</f>
        <v>0.43807363652555265</v>
      </c>
      <c r="L253" s="21">
        <f>'Hourly Loads p.u of Peak'!L252^2</f>
        <v>0.53537677580069776</v>
      </c>
      <c r="M253" s="21">
        <f>'Hourly Loads p.u of Peak'!M252^2</f>
        <v>0.63424543122736188</v>
      </c>
      <c r="N253" s="21">
        <f>'Hourly Loads p.u of Peak'!N252^2</f>
        <v>0.7041513750209959</v>
      </c>
      <c r="O253" s="21">
        <f>'Hourly Loads p.u of Peak'!O252^2</f>
        <v>0.76018617110643372</v>
      </c>
      <c r="P253" s="21">
        <f>'Hourly Loads p.u of Peak'!P252^2</f>
        <v>0.80286735039392121</v>
      </c>
      <c r="Q253" s="21">
        <f>'Hourly Loads p.u of Peak'!Q252^2</f>
        <v>0.82155961803799782</v>
      </c>
      <c r="R253" s="21">
        <f>'Hourly Loads p.u of Peak'!R252^2</f>
        <v>0.81897382681452424</v>
      </c>
      <c r="S253" s="21">
        <f>'Hourly Loads p.u of Peak'!S252^2</f>
        <v>0.77445613089080256</v>
      </c>
      <c r="T253" s="21">
        <f>'Hourly Loads p.u of Peak'!T252^2</f>
        <v>0.69873606331010918</v>
      </c>
      <c r="U253" s="21">
        <f>'Hourly Loads p.u of Peak'!U252^2</f>
        <v>0.63652122958523316</v>
      </c>
      <c r="V253" s="21">
        <f>'Hourly Loads p.u of Peak'!V252^2</f>
        <v>0.61407825240488756</v>
      </c>
      <c r="W253" s="21">
        <f>'Hourly Loads p.u of Peak'!W252^2</f>
        <v>0.55028673842757669</v>
      </c>
      <c r="X253" s="21">
        <f>'Hourly Loads p.u of Peak'!X252^2</f>
        <v>0.48261443277746019</v>
      </c>
      <c r="Y253" s="21">
        <f>'Hourly Loads p.u of Peak'!Y252^2</f>
        <v>0.42123152994232554</v>
      </c>
    </row>
    <row r="254" spans="1:25" x14ac:dyDescent="0.25">
      <c r="A254" s="49">
        <v>42613</v>
      </c>
      <c r="B254" s="21">
        <f>'Hourly Loads p.u of Peak'!B253^2</f>
        <v>0.35877213489040677</v>
      </c>
      <c r="C254" s="21">
        <f>'Hourly Loads p.u of Peak'!C253^2</f>
        <v>0.31131415536720092</v>
      </c>
      <c r="D254" s="21">
        <f>'Hourly Loads p.u of Peak'!D253^2</f>
        <v>0.27756409463063603</v>
      </c>
      <c r="E254" s="21">
        <f>'Hourly Loads p.u of Peak'!E253^2</f>
        <v>0.25797025135737672</v>
      </c>
      <c r="F254" s="21">
        <f>'Hourly Loads p.u of Peak'!F253^2</f>
        <v>0.24450267540835932</v>
      </c>
      <c r="G254" s="21">
        <f>'Hourly Loads p.u of Peak'!G253^2</f>
        <v>0.23872413818456975</v>
      </c>
      <c r="H254" s="21">
        <f>'Hourly Loads p.u of Peak'!H253^2</f>
        <v>0.24222429448174621</v>
      </c>
      <c r="I254" s="21">
        <f>'Hourly Loads p.u of Peak'!I253^2</f>
        <v>0.25194945684568792</v>
      </c>
      <c r="J254" s="21">
        <f>'Hourly Loads p.u of Peak'!J253^2</f>
        <v>0.31985228452082726</v>
      </c>
      <c r="K254" s="21">
        <f>'Hourly Loads p.u of Peak'!K253^2</f>
        <v>0.42988655867340908</v>
      </c>
      <c r="L254" s="21">
        <f>'Hourly Loads p.u of Peak'!L253^2</f>
        <v>0.52127769039906657</v>
      </c>
      <c r="M254" s="21">
        <f>'Hourly Loads p.u of Peak'!M253^2</f>
        <v>0.6084976915514374</v>
      </c>
      <c r="N254" s="21">
        <f>'Hourly Loads p.u of Peak'!N253^2</f>
        <v>0.68462901160940337</v>
      </c>
      <c r="O254" s="21">
        <f>'Hourly Loads p.u of Peak'!O253^2</f>
        <v>0.73859696294659649</v>
      </c>
      <c r="P254" s="21">
        <f>'Hourly Loads p.u of Peak'!P253^2</f>
        <v>0.7631909290193396</v>
      </c>
      <c r="Q254" s="21">
        <f>'Hourly Loads p.u of Peak'!Q253^2</f>
        <v>0.77120801038583298</v>
      </c>
      <c r="R254" s="21">
        <f>'Hourly Loads p.u of Peak'!R253^2</f>
        <v>0.75448616512654143</v>
      </c>
      <c r="S254" s="21">
        <f>'Hourly Loads p.u of Peak'!S253^2</f>
        <v>0.72223444202298881</v>
      </c>
      <c r="T254" s="21">
        <f>'Hourly Loads p.u of Peak'!T253^2</f>
        <v>0.65616610723738322</v>
      </c>
      <c r="U254" s="21">
        <f>'Hourly Loads p.u of Peak'!U253^2</f>
        <v>0.59643981912364485</v>
      </c>
      <c r="V254" s="21">
        <f>'Hourly Loads p.u of Peak'!V253^2</f>
        <v>0.57918621502761247</v>
      </c>
      <c r="W254" s="21">
        <f>'Hourly Loads p.u of Peak'!W253^2</f>
        <v>0.52067158883947362</v>
      </c>
      <c r="X254" s="21">
        <f>'Hourly Loads p.u of Peak'!X253^2</f>
        <v>0.45337808520560657</v>
      </c>
      <c r="Y254" s="21">
        <f>'Hourly Loads p.u of Peak'!Y253^2</f>
        <v>0.3871257516520874</v>
      </c>
    </row>
    <row r="255" spans="1:25" x14ac:dyDescent="0.25">
      <c r="A255" s="49">
        <v>42614</v>
      </c>
      <c r="B255" s="21">
        <f>'Hourly Loads p.u of Peak'!B254^2</f>
        <v>0.32908372320377799</v>
      </c>
      <c r="C255" s="21">
        <f>'Hourly Loads p.u of Peak'!C254^2</f>
        <v>0.29162938099439262</v>
      </c>
      <c r="D255" s="21">
        <f>'Hourly Loads p.u of Peak'!D254^2</f>
        <v>0.26436428081904434</v>
      </c>
      <c r="E255" s="21">
        <f>'Hourly Loads p.u of Peak'!E254^2</f>
        <v>0.24483496474457317</v>
      </c>
      <c r="F255" s="21">
        <f>'Hourly Loads p.u of Peak'!F254^2</f>
        <v>0.23860106864766129</v>
      </c>
      <c r="G255" s="21">
        <f>'Hourly Loads p.u of Peak'!G254^2</f>
        <v>0.2423069578356303</v>
      </c>
      <c r="H255" s="21">
        <f>'Hourly Loads p.u of Peak'!H254^2</f>
        <v>0.25376515075019612</v>
      </c>
      <c r="I255" s="21">
        <f>'Hourly Loads p.u of Peak'!I254^2</f>
        <v>0.25903761027132749</v>
      </c>
      <c r="J255" s="21">
        <f>'Hourly Loads p.u of Peak'!J254^2</f>
        <v>0.32342402997609537</v>
      </c>
      <c r="K255" s="21">
        <f>'Hourly Loads p.u of Peak'!K254^2</f>
        <v>0.43253336550732002</v>
      </c>
      <c r="L255" s="21">
        <f>'Hourly Loads p.u of Peak'!L254^2</f>
        <v>0.53414863655767164</v>
      </c>
      <c r="M255" s="21">
        <f>'Hourly Loads p.u of Peak'!M254^2</f>
        <v>0.63967389729179869</v>
      </c>
      <c r="N255" s="21">
        <f>'Hourly Loads p.u of Peak'!N254^2</f>
        <v>0.70147627099019516</v>
      </c>
      <c r="O255" s="21">
        <f>'Hourly Loads p.u of Peak'!O254^2</f>
        <v>0.7502616044672511</v>
      </c>
      <c r="P255" s="21">
        <f>'Hourly Loads p.u of Peak'!P254^2</f>
        <v>0.7933400780208868</v>
      </c>
      <c r="Q255" s="21">
        <f>'Hourly Loads p.u of Peak'!Q254^2</f>
        <v>0.80829389671954599</v>
      </c>
      <c r="R255" s="21">
        <f>'Hourly Loads p.u of Peak'!R254^2</f>
        <v>0.79625972575027471</v>
      </c>
      <c r="S255" s="21">
        <f>'Hourly Loads p.u of Peak'!S254^2</f>
        <v>0.76634862788712643</v>
      </c>
      <c r="T255" s="21">
        <f>'Hourly Loads p.u of Peak'!T254^2</f>
        <v>0.71646556343000889</v>
      </c>
      <c r="U255" s="21">
        <f>'Hourly Loads p.u of Peak'!U254^2</f>
        <v>0.65698261499134181</v>
      </c>
      <c r="V255" s="21">
        <f>'Hourly Loads p.u of Peak'!V254^2</f>
        <v>0.63906959207182912</v>
      </c>
      <c r="W255" s="21">
        <f>'Hourly Loads p.u of Peak'!W254^2</f>
        <v>0.56641219364345219</v>
      </c>
      <c r="X255" s="21">
        <f>'Hourly Loads p.u of Peak'!X254^2</f>
        <v>0.47534996659053769</v>
      </c>
      <c r="Y255" s="21">
        <f>'Hourly Loads p.u of Peak'!Y254^2</f>
        <v>0.39748686760229329</v>
      </c>
    </row>
    <row r="256" spans="1:25" x14ac:dyDescent="0.25">
      <c r="A256" s="49">
        <v>42615</v>
      </c>
      <c r="B256" s="21">
        <f>'Hourly Loads p.u of Peak'!B255^2</f>
        <v>0.3303856392962326</v>
      </c>
      <c r="C256" s="21">
        <f>'Hourly Loads p.u of Peak'!C255^2</f>
        <v>0.28679738782711334</v>
      </c>
      <c r="D256" s="21">
        <f>'Hourly Loads p.u of Peak'!D255^2</f>
        <v>0.25779967842122925</v>
      </c>
      <c r="E256" s="21">
        <f>'Hourly Loads p.u of Peak'!E255^2</f>
        <v>0.24135718072036733</v>
      </c>
      <c r="F256" s="21">
        <f>'Hourly Loads p.u of Peak'!F255^2</f>
        <v>0.23590156683434438</v>
      </c>
      <c r="G256" s="21">
        <f>'Hourly Loads p.u of Peak'!G255^2</f>
        <v>0.2551630114749654</v>
      </c>
      <c r="H256" s="21">
        <f>'Hourly Loads p.u of Peak'!H255^2</f>
        <v>0.29975707915677613</v>
      </c>
      <c r="I256" s="21">
        <f>'Hourly Loads p.u of Peak'!I255^2</f>
        <v>0.31842913930222616</v>
      </c>
      <c r="J256" s="21">
        <f>'Hourly Loads p.u of Peak'!J255^2</f>
        <v>0.36114001196028506</v>
      </c>
      <c r="K256" s="21">
        <f>'Hourly Loads p.u of Peak'!K255^2</f>
        <v>0.44616965459042163</v>
      </c>
      <c r="L256" s="21">
        <f>'Hourly Loads p.u of Peak'!L255^2</f>
        <v>0.528334234241014</v>
      </c>
      <c r="M256" s="21">
        <f>'Hourly Loads p.u of Peak'!M255^2</f>
        <v>0.61875918733634139</v>
      </c>
      <c r="N256" s="21">
        <f>'Hourly Loads p.u of Peak'!N255^2</f>
        <v>0.68664543721185756</v>
      </c>
      <c r="O256" s="21">
        <f>'Hourly Loads p.u of Peak'!O255^2</f>
        <v>0.72981878182486337</v>
      </c>
      <c r="P256" s="21">
        <f>'Hourly Loads p.u of Peak'!P255^2</f>
        <v>0.77748893215083781</v>
      </c>
      <c r="Q256" s="21">
        <f>'Hourly Loads p.u of Peak'!Q255^2</f>
        <v>0.8056537093707038</v>
      </c>
      <c r="R256" s="21">
        <f>'Hourly Loads p.u of Peak'!R255^2</f>
        <v>0.8116191170378203</v>
      </c>
      <c r="S256" s="21">
        <f>'Hourly Loads p.u of Peak'!S255^2</f>
        <v>0.7858038656655788</v>
      </c>
      <c r="T256" s="21">
        <f>'Hourly Loads p.u of Peak'!T255^2</f>
        <v>0.72946013971040968</v>
      </c>
      <c r="U256" s="21">
        <f>'Hourly Loads p.u of Peak'!U255^2</f>
        <v>0.66915376611181643</v>
      </c>
      <c r="V256" s="21">
        <f>'Hourly Loads p.u of Peak'!V255^2</f>
        <v>0.63471364477028969</v>
      </c>
      <c r="W256" s="21">
        <f>'Hourly Loads p.u of Peak'!W255^2</f>
        <v>0.54463277268511057</v>
      </c>
      <c r="X256" s="21">
        <f>'Hourly Loads p.u of Peak'!X255^2</f>
        <v>0.44746066219456621</v>
      </c>
      <c r="Y256" s="21">
        <f>'Hourly Loads p.u of Peak'!Y255^2</f>
        <v>0.36144285472430576</v>
      </c>
    </row>
    <row r="257" spans="1:25" x14ac:dyDescent="0.25">
      <c r="A257" s="49">
        <v>42616</v>
      </c>
      <c r="B257" s="21">
        <f>'Hourly Loads p.u of Peak'!B256^2</f>
        <v>0.29636458160064405</v>
      </c>
      <c r="C257" s="21">
        <f>'Hourly Loads p.u of Peak'!C256^2</f>
        <v>0.25575720324997164</v>
      </c>
      <c r="D257" s="21">
        <f>'Hourly Loads p.u of Peak'!D256^2</f>
        <v>0.23095201125967843</v>
      </c>
      <c r="E257" s="21">
        <f>'Hourly Loads p.u of Peak'!E256^2</f>
        <v>0.21536474221544646</v>
      </c>
      <c r="F257" s="21">
        <f>'Hourly Loads p.u of Peak'!F256^2</f>
        <v>0.21129238387874844</v>
      </c>
      <c r="G257" s="21">
        <f>'Hourly Loads p.u of Peak'!G256^2</f>
        <v>0.22978319705820022</v>
      </c>
      <c r="H257" s="21">
        <f>'Hourly Loads p.u of Peak'!H256^2</f>
        <v>0.27575320271742665</v>
      </c>
      <c r="I257" s="21">
        <f>'Hourly Loads p.u of Peak'!I256^2</f>
        <v>0.29362808118476552</v>
      </c>
      <c r="J257" s="21">
        <f>'Hourly Loads p.u of Peak'!J256^2</f>
        <v>0.3317868564789434</v>
      </c>
      <c r="K257" s="21">
        <f>'Hourly Loads p.u of Peak'!K256^2</f>
        <v>0.40285196994601008</v>
      </c>
      <c r="L257" s="21">
        <f>'Hourly Loads p.u of Peak'!L256^2</f>
        <v>0.45626628729593899</v>
      </c>
      <c r="M257" s="21">
        <f>'Hourly Loads p.u of Peak'!M256^2</f>
        <v>0.51547366947989726</v>
      </c>
      <c r="N257" s="21">
        <f>'Hourly Loads p.u of Peak'!N256^2</f>
        <v>0.5745304217995002</v>
      </c>
      <c r="O257" s="21">
        <f>'Hourly Loads p.u of Peak'!O256^2</f>
        <v>0.63960673816459335</v>
      </c>
      <c r="P257" s="21">
        <f>'Hourly Loads p.u of Peak'!P256^2</f>
        <v>0.68824677967364212</v>
      </c>
      <c r="Q257" s="21">
        <f>'Hourly Loads p.u of Peak'!Q256^2</f>
        <v>0.70485619593181104</v>
      </c>
      <c r="R257" s="21">
        <f>'Hourly Loads p.u of Peak'!R256^2</f>
        <v>0.71497370425442064</v>
      </c>
      <c r="S257" s="21">
        <f>'Hourly Loads p.u of Peak'!S256^2</f>
        <v>0.69145505986901157</v>
      </c>
      <c r="T257" s="21">
        <f>'Hourly Loads p.u of Peak'!T256^2</f>
        <v>0.65046476854624946</v>
      </c>
      <c r="U257" s="21">
        <f>'Hourly Loads p.u of Peak'!U256^2</f>
        <v>0.59871178329242836</v>
      </c>
      <c r="V257" s="21">
        <f>'Hourly Loads p.u of Peak'!V256^2</f>
        <v>0.58321933242219959</v>
      </c>
      <c r="W257" s="21">
        <f>'Hourly Loads p.u of Peak'!W256^2</f>
        <v>0.51680088769463917</v>
      </c>
      <c r="X257" s="21">
        <f>'Hourly Loads p.u of Peak'!X256^2</f>
        <v>0.43264382540995538</v>
      </c>
      <c r="Y257" s="21">
        <f>'Hourly Loads p.u of Peak'!Y256^2</f>
        <v>0.34957707605122701</v>
      </c>
    </row>
    <row r="258" spans="1:25" x14ac:dyDescent="0.25">
      <c r="A258" s="49">
        <v>42617</v>
      </c>
      <c r="B258" s="21">
        <f>'Hourly Loads p.u of Peak'!B257^2</f>
        <v>0.28805793522286927</v>
      </c>
      <c r="C258" s="21">
        <f>'Hourly Loads p.u of Peak'!C257^2</f>
        <v>0.24837947423597734</v>
      </c>
      <c r="D258" s="21">
        <f>'Hourly Loads p.u of Peak'!D257^2</f>
        <v>0.22406309287610632</v>
      </c>
      <c r="E258" s="21">
        <f>'Hourly Loads p.u of Peak'!E257^2</f>
        <v>0.20967432435254146</v>
      </c>
      <c r="F258" s="21">
        <f>'Hourly Loads p.u of Peak'!F257^2</f>
        <v>0.20580873722266949</v>
      </c>
      <c r="G258" s="21">
        <f>'Hourly Loads p.u of Peak'!G257^2</f>
        <v>0.22390412651510969</v>
      </c>
      <c r="H258" s="21">
        <f>'Hourly Loads p.u of Peak'!H257^2</f>
        <v>0.27105513292715361</v>
      </c>
      <c r="I258" s="21">
        <f>'Hourly Loads p.u of Peak'!I257^2</f>
        <v>0.28805793522286927</v>
      </c>
      <c r="J258" s="21">
        <f>'Hourly Loads p.u of Peak'!J257^2</f>
        <v>0.31530938921075646</v>
      </c>
      <c r="K258" s="21">
        <f>'Hourly Loads p.u of Peak'!K257^2</f>
        <v>0.37638611397807548</v>
      </c>
      <c r="L258" s="21">
        <f>'Hourly Loads p.u of Peak'!L257^2</f>
        <v>0.44600139979618231</v>
      </c>
      <c r="M258" s="21">
        <f>'Hourly Loads p.u of Peak'!M257^2</f>
        <v>0.507486373151944</v>
      </c>
      <c r="N258" s="21">
        <f>'Hourly Loads p.u of Peak'!N257^2</f>
        <v>0.5614305525167933</v>
      </c>
      <c r="O258" s="21">
        <f>'Hourly Loads p.u of Peak'!O257^2</f>
        <v>0.61427567876741307</v>
      </c>
      <c r="P258" s="21">
        <f>'Hourly Loads p.u of Peak'!P257^2</f>
        <v>0.63705730386789849</v>
      </c>
      <c r="Q258" s="21">
        <f>'Hourly Loads p.u of Peak'!Q257^2</f>
        <v>0.6467452261194373</v>
      </c>
      <c r="R258" s="21">
        <f>'Hourly Loads p.u of Peak'!R257^2</f>
        <v>0.65841272521274063</v>
      </c>
      <c r="S258" s="21">
        <f>'Hourly Loads p.u of Peak'!S257^2</f>
        <v>0.64081614188503377</v>
      </c>
      <c r="T258" s="21">
        <f>'Hourly Loads p.u of Peak'!T257^2</f>
        <v>0.60948064542009306</v>
      </c>
      <c r="U258" s="21">
        <f>'Hourly Loads p.u of Peak'!U257^2</f>
        <v>0.58136107990024155</v>
      </c>
      <c r="V258" s="21">
        <f>'Hourly Loads p.u of Peak'!V257^2</f>
        <v>0.57344889313295822</v>
      </c>
      <c r="W258" s="21">
        <f>'Hourly Loads p.u of Peak'!W257^2</f>
        <v>0.50736673940102717</v>
      </c>
      <c r="X258" s="21">
        <f>'Hourly Loads p.u of Peak'!X257^2</f>
        <v>0.42303195407861433</v>
      </c>
      <c r="Y258" s="21">
        <f>'Hourly Loads p.u of Peak'!Y257^2</f>
        <v>0.34992470390663694</v>
      </c>
    </row>
    <row r="259" spans="1:25" x14ac:dyDescent="0.25">
      <c r="A259" s="49">
        <v>42618</v>
      </c>
      <c r="B259" s="21">
        <f>'Hourly Loads p.u of Peak'!B258^2</f>
        <v>0.28923091855409111</v>
      </c>
      <c r="C259" s="21">
        <f>'Hourly Loads p.u of Peak'!C258^2</f>
        <v>0.25127551393765862</v>
      </c>
      <c r="D259" s="21">
        <f>'Hourly Loads p.u of Peak'!D258^2</f>
        <v>0.22849691211730427</v>
      </c>
      <c r="E259" s="21">
        <f>'Hourly Loads p.u of Peak'!E258^2</f>
        <v>0.21478059689727261</v>
      </c>
      <c r="F259" s="21">
        <f>'Hourly Loads p.u of Peak'!F258^2</f>
        <v>0.21264551768603179</v>
      </c>
      <c r="G259" s="21">
        <f>'Hourly Loads p.u of Peak'!G258^2</f>
        <v>0.23180024494513607</v>
      </c>
      <c r="H259" s="21">
        <f>'Hourly Loads p.u of Peak'!H258^2</f>
        <v>0.28196116911903268</v>
      </c>
      <c r="I259" s="21">
        <f>'Hourly Loads p.u of Peak'!I258^2</f>
        <v>0.30063124077469394</v>
      </c>
      <c r="J259" s="21">
        <f>'Hourly Loads p.u of Peak'!J258^2</f>
        <v>0.34187476662464211</v>
      </c>
      <c r="K259" s="21">
        <f>'Hourly Loads p.u of Peak'!K258^2</f>
        <v>0.4239609437190629</v>
      </c>
      <c r="L259" s="21">
        <f>'Hourly Loads p.u of Peak'!L258^2</f>
        <v>0.5106018007461065</v>
      </c>
      <c r="M259" s="21">
        <f>'Hourly Loads p.u of Peak'!M258^2</f>
        <v>0.59410744752614086</v>
      </c>
      <c r="N259" s="21">
        <f>'Hourly Loads p.u of Peak'!N258^2</f>
        <v>0.66881035498297992</v>
      </c>
      <c r="O259" s="21">
        <f>'Hourly Loads p.u of Peak'!O258^2</f>
        <v>0.72781152125646298</v>
      </c>
      <c r="P259" s="21">
        <f>'Hourly Loads p.u of Peak'!P258^2</f>
        <v>0.76216424776662905</v>
      </c>
      <c r="Q259" s="21">
        <f>'Hourly Loads p.u of Peak'!Q258^2</f>
        <v>0.76429171148506148</v>
      </c>
      <c r="R259" s="21">
        <f>'Hourly Loads p.u of Peak'!R258^2</f>
        <v>0.73103882431824352</v>
      </c>
      <c r="S259" s="21">
        <f>'Hourly Loads p.u of Peak'!S258^2</f>
        <v>0.66620331089346496</v>
      </c>
      <c r="T259" s="21">
        <f>'Hourly Loads p.u of Peak'!T258^2</f>
        <v>0.60066261870022308</v>
      </c>
      <c r="U259" s="21">
        <f>'Hourly Loads p.u of Peak'!U258^2</f>
        <v>0.55791258971664015</v>
      </c>
      <c r="V259" s="21">
        <f>'Hourly Loads p.u of Peak'!V258^2</f>
        <v>0.53353509578982583</v>
      </c>
      <c r="W259" s="21">
        <f>'Hourly Loads p.u of Peak'!W258^2</f>
        <v>0.47436625469829219</v>
      </c>
      <c r="X259" s="21">
        <f>'Hourly Loads p.u of Peak'!X258^2</f>
        <v>0.41315014702127539</v>
      </c>
      <c r="Y259" s="21">
        <f>'Hourly Loads p.u of Peak'!Y258^2</f>
        <v>0.35686337508037946</v>
      </c>
    </row>
    <row r="260" spans="1:25" x14ac:dyDescent="0.25">
      <c r="A260" s="49">
        <v>42619</v>
      </c>
      <c r="B260" s="21">
        <f>'Hourly Loads p.u of Peak'!B259^2</f>
        <v>0.30201408734384955</v>
      </c>
      <c r="C260" s="21">
        <f>'Hourly Loads p.u of Peak'!C259^2</f>
        <v>0.268307859762073</v>
      </c>
      <c r="D260" s="21">
        <f>'Hourly Loads p.u of Peak'!D259^2</f>
        <v>0.24346572558027613</v>
      </c>
      <c r="E260" s="21">
        <f>'Hourly Loads p.u of Peak'!E259^2</f>
        <v>0.22701414569910172</v>
      </c>
      <c r="F260" s="21">
        <f>'Hourly Loads p.u of Peak'!F259^2</f>
        <v>0.21927931706051693</v>
      </c>
      <c r="G260" s="21">
        <f>'Hourly Loads p.u of Peak'!G259^2</f>
        <v>0.21916136682710755</v>
      </c>
      <c r="H260" s="21">
        <f>'Hourly Loads p.u of Peak'!H259^2</f>
        <v>0.22881814488618121</v>
      </c>
      <c r="I260" s="21">
        <f>'Hourly Loads p.u of Peak'!I259^2</f>
        <v>0.24500119402926684</v>
      </c>
      <c r="J260" s="21">
        <f>'Hourly Loads p.u of Peak'!J259^2</f>
        <v>0.29961916998596422</v>
      </c>
      <c r="K260" s="21">
        <f>'Hourly Loads p.u of Peak'!K259^2</f>
        <v>0.37917319395869087</v>
      </c>
      <c r="L260" s="21">
        <f>'Hourly Loads p.u of Peak'!L259^2</f>
        <v>0.44639404367574964</v>
      </c>
      <c r="M260" s="21">
        <f>'Hourly Loads p.u of Peak'!M259^2</f>
        <v>0.50068975736176458</v>
      </c>
      <c r="N260" s="21">
        <f>'Hourly Loads p.u of Peak'!N259^2</f>
        <v>0.5336577757378661</v>
      </c>
      <c r="O260" s="21">
        <f>'Hourly Loads p.u of Peak'!O259^2</f>
        <v>0.52931127376282427</v>
      </c>
      <c r="P260" s="21">
        <f>'Hourly Loads p.u of Peak'!P259^2</f>
        <v>0.51885539957536386</v>
      </c>
      <c r="Q260" s="21">
        <f>'Hourly Loads p.u of Peak'!Q259^2</f>
        <v>0.50527543164497979</v>
      </c>
      <c r="R260" s="21">
        <f>'Hourly Loads p.u of Peak'!R259^2</f>
        <v>0.47941128069981775</v>
      </c>
      <c r="S260" s="21">
        <f>'Hourly Loads p.u of Peak'!S259^2</f>
        <v>0.45910676034280112</v>
      </c>
      <c r="T260" s="21">
        <f>'Hourly Loads p.u of Peak'!T259^2</f>
        <v>0.43590873701886063</v>
      </c>
      <c r="U260" s="21">
        <f>'Hourly Loads p.u of Peak'!U259^2</f>
        <v>0.42412498883811073</v>
      </c>
      <c r="V260" s="21">
        <f>'Hourly Loads p.u of Peak'!V259^2</f>
        <v>0.42423436987926488</v>
      </c>
      <c r="W260" s="21">
        <f>'Hourly Loads p.u of Peak'!W259^2</f>
        <v>0.39189484648987366</v>
      </c>
      <c r="X260" s="21">
        <f>'Hourly Loads p.u of Peak'!X259^2</f>
        <v>0.353710069223722</v>
      </c>
      <c r="Y260" s="21">
        <f>'Hourly Loads p.u of Peak'!Y259^2</f>
        <v>0.31272132920505058</v>
      </c>
    </row>
    <row r="261" spans="1:25" x14ac:dyDescent="0.25">
      <c r="A261" s="49">
        <v>42620</v>
      </c>
      <c r="B261" s="21">
        <f>'Hourly Loads p.u of Peak'!B260^2</f>
        <v>0.26987601665623712</v>
      </c>
      <c r="C261" s="21">
        <f>'Hourly Loads p.u of Peak'!C260^2</f>
        <v>0.23415106295855403</v>
      </c>
      <c r="D261" s="21">
        <f>'Hourly Loads p.u of Peak'!D260^2</f>
        <v>0.21117660194537483</v>
      </c>
      <c r="E261" s="21">
        <f>'Hourly Loads p.u of Peak'!E260^2</f>
        <v>0.19591166215995656</v>
      </c>
      <c r="F261" s="21">
        <f>'Hourly Loads p.u of Peak'!F260^2</f>
        <v>0.19026624974413561</v>
      </c>
      <c r="G261" s="21">
        <f>'Hourly Loads p.u of Peak'!G260^2</f>
        <v>0.19125650179339962</v>
      </c>
      <c r="H261" s="21">
        <f>'Hourly Loads p.u of Peak'!H260^2</f>
        <v>0.19900873676901959</v>
      </c>
      <c r="I261" s="21">
        <f>'Hourly Loads p.u of Peak'!I260^2</f>
        <v>0.20925157459654256</v>
      </c>
      <c r="J261" s="21">
        <f>'Hourly Loads p.u of Peak'!J260^2</f>
        <v>0.25750131152207922</v>
      </c>
      <c r="K261" s="21">
        <f>'Hourly Loads p.u of Peak'!K260^2</f>
        <v>0.32715968304845794</v>
      </c>
      <c r="L261" s="21">
        <f>'Hourly Loads p.u of Peak'!L260^2</f>
        <v>0.39637586768372013</v>
      </c>
      <c r="M261" s="21">
        <f>'Hourly Loads p.u of Peak'!M260^2</f>
        <v>0.4711906382682588</v>
      </c>
      <c r="N261" s="21">
        <f>'Hourly Loads p.u of Peak'!N260^2</f>
        <v>0.53648330690578261</v>
      </c>
      <c r="O261" s="21">
        <f>'Hourly Loads p.u of Peak'!O260^2</f>
        <v>0.58334759706496619</v>
      </c>
      <c r="P261" s="21">
        <f>'Hourly Loads p.u of Peak'!P260^2</f>
        <v>0.60574964097146577</v>
      </c>
      <c r="Q261" s="21">
        <f>'Hourly Loads p.u of Peak'!Q260^2</f>
        <v>0.5904238706743935</v>
      </c>
      <c r="R261" s="21">
        <f>'Hourly Loads p.u of Peak'!R260^2</f>
        <v>0.56388709366683354</v>
      </c>
      <c r="S261" s="21">
        <f>'Hourly Loads p.u of Peak'!S260^2</f>
        <v>0.52809011538820605</v>
      </c>
      <c r="T261" s="21">
        <f>'Hourly Loads p.u of Peak'!T260^2</f>
        <v>0.47668249273325353</v>
      </c>
      <c r="U261" s="21">
        <f>'Hourly Loads p.u of Peak'!U260^2</f>
        <v>0.46041633776204899</v>
      </c>
      <c r="V261" s="21">
        <f>'Hourly Loads p.u of Peak'!V260^2</f>
        <v>0.45967591265950813</v>
      </c>
      <c r="W261" s="21">
        <f>'Hourly Loads p.u of Peak'!W260^2</f>
        <v>0.41336607444792722</v>
      </c>
      <c r="X261" s="21">
        <f>'Hourly Loads p.u of Peak'!X260^2</f>
        <v>0.35206392227924677</v>
      </c>
      <c r="Y261" s="21">
        <f>'Hourly Loads p.u of Peak'!Y260^2</f>
        <v>0.29244620606055155</v>
      </c>
    </row>
    <row r="262" spans="1:25" x14ac:dyDescent="0.25">
      <c r="A262" s="49">
        <v>42621</v>
      </c>
      <c r="B262" s="21">
        <f>'Hourly Loads p.u of Peak'!B261^2</f>
        <v>0.24750140262661288</v>
      </c>
      <c r="C262" s="21">
        <f>'Hourly Loads p.u of Peak'!C261^2</f>
        <v>0.21904344832491823</v>
      </c>
      <c r="D262" s="21">
        <f>'Hourly Loads p.u of Peak'!D261^2</f>
        <v>0.19811070093371599</v>
      </c>
      <c r="E262" s="21">
        <f>'Hourly Loads p.u of Peak'!E261^2</f>
        <v>0.18600485795261162</v>
      </c>
      <c r="F262" s="21">
        <f>'Hourly Loads p.u of Peak'!F261^2</f>
        <v>0.18524510148568693</v>
      </c>
      <c r="G262" s="21">
        <f>'Hourly Loads p.u of Peak'!G261^2</f>
        <v>0.20710600821708</v>
      </c>
      <c r="H262" s="21">
        <f>'Hourly Loads p.u of Peak'!H261^2</f>
        <v>0.25232894637170483</v>
      </c>
      <c r="I262" s="21">
        <f>'Hourly Loads p.u of Peak'!I261^2</f>
        <v>0.27022511648768766</v>
      </c>
      <c r="J262" s="21">
        <f>'Hourly Loads p.u of Peak'!J261^2</f>
        <v>0.30053916382553258</v>
      </c>
      <c r="K262" s="21">
        <f>'Hourly Loads p.u of Peak'!K261^2</f>
        <v>0.37788160108982122</v>
      </c>
      <c r="L262" s="21">
        <f>'Hourly Loads p.u of Peak'!L261^2</f>
        <v>0.4642990403594392</v>
      </c>
      <c r="M262" s="21">
        <f>'Hourly Loads p.u of Peak'!M261^2</f>
        <v>0.54643141634738635</v>
      </c>
      <c r="N262" s="21">
        <f>'Hourly Loads p.u of Peak'!N261^2</f>
        <v>0.61559266542653912</v>
      </c>
      <c r="O262" s="21">
        <f>'Hourly Loads p.u of Peak'!O261^2</f>
        <v>0.67039077599368802</v>
      </c>
      <c r="P262" s="21">
        <f>'Hourly Loads p.u of Peak'!P261^2</f>
        <v>0.71178209881518006</v>
      </c>
      <c r="Q262" s="21">
        <f>'Hourly Loads p.u of Peak'!Q261^2</f>
        <v>0.72946013971040968</v>
      </c>
      <c r="R262" s="21">
        <f>'Hourly Loads p.u of Peak'!R261^2</f>
        <v>0.72752499539092286</v>
      </c>
      <c r="S262" s="21">
        <f>'Hourly Loads p.u of Peak'!S261^2</f>
        <v>0.7116404153920296</v>
      </c>
      <c r="T262" s="21">
        <f>'Hourly Loads p.u of Peak'!T261^2</f>
        <v>0.65460255313296989</v>
      </c>
      <c r="U262" s="21">
        <f>'Hourly Loads p.u of Peak'!U261^2</f>
        <v>0.62312641861229445</v>
      </c>
      <c r="V262" s="21">
        <f>'Hourly Loads p.u of Peak'!V261^2</f>
        <v>0.60163922632487155</v>
      </c>
      <c r="W262" s="21">
        <f>'Hourly Loads p.u of Peak'!W261^2</f>
        <v>0.52668752671165131</v>
      </c>
      <c r="X262" s="21">
        <f>'Hourly Loads p.u of Peak'!X261^2</f>
        <v>0.44052252516302759</v>
      </c>
      <c r="Y262" s="21">
        <f>'Hourly Loads p.u of Peak'!Y261^2</f>
        <v>0.36189735685448704</v>
      </c>
    </row>
    <row r="263" spans="1:25" x14ac:dyDescent="0.25">
      <c r="A263" s="49">
        <v>42622</v>
      </c>
      <c r="B263" s="21">
        <f>'Hourly Loads p.u of Peak'!B262^2</f>
        <v>0.29961916998596422</v>
      </c>
      <c r="C263" s="21">
        <f>'Hourly Loads p.u of Peak'!C262^2</f>
        <v>0.25826888973474266</v>
      </c>
      <c r="D263" s="21">
        <f>'Hourly Loads p.u of Peak'!D262^2</f>
        <v>0.23374490334209708</v>
      </c>
      <c r="E263" s="21">
        <f>'Hourly Loads p.u of Peak'!E262^2</f>
        <v>0.21872915411615582</v>
      </c>
      <c r="F263" s="21">
        <f>'Hourly Loads p.u of Peak'!F262^2</f>
        <v>0.21268424211439427</v>
      </c>
      <c r="G263" s="21">
        <f>'Hourly Loads p.u of Peak'!G262^2</f>
        <v>0.23050831889845599</v>
      </c>
      <c r="H263" s="21">
        <f>'Hourly Loads p.u of Peak'!H262^2</f>
        <v>0.27676833909458087</v>
      </c>
      <c r="I263" s="21">
        <f>'Hourly Loads p.u of Peak'!I262^2</f>
        <v>0.2943565735857272</v>
      </c>
      <c r="J263" s="21">
        <f>'Hourly Loads p.u of Peak'!J262^2</f>
        <v>0.32619977838546693</v>
      </c>
      <c r="K263" s="21">
        <f>'Hourly Loads p.u of Peak'!K262^2</f>
        <v>0.39806944046222992</v>
      </c>
      <c r="L263" s="21">
        <f>'Hourly Loads p.u of Peak'!L262^2</f>
        <v>0.47993470303991664</v>
      </c>
      <c r="M263" s="21">
        <f>'Hourly Loads p.u of Peak'!M262^2</f>
        <v>0.55891659372409852</v>
      </c>
      <c r="N263" s="21">
        <f>'Hourly Loads p.u of Peak'!N262^2</f>
        <v>0.62917308993392229</v>
      </c>
      <c r="O263" s="21">
        <f>'Hourly Loads p.u of Peak'!O262^2</f>
        <v>0.6932018194608377</v>
      </c>
      <c r="P263" s="21">
        <f>'Hourly Loads p.u of Peak'!P262^2</f>
        <v>0.72323387673476203</v>
      </c>
      <c r="Q263" s="21">
        <f>'Hourly Loads p.u of Peak'!Q262^2</f>
        <v>0.75558065423362253</v>
      </c>
      <c r="R263" s="21">
        <f>'Hourly Loads p.u of Peak'!R262^2</f>
        <v>0.74764542883774787</v>
      </c>
      <c r="S263" s="21">
        <f>'Hourly Loads p.u of Peak'!S262^2</f>
        <v>0.71355433152531267</v>
      </c>
      <c r="T263" s="21">
        <f>'Hourly Loads p.u of Peak'!T262^2</f>
        <v>0.65957157228543672</v>
      </c>
      <c r="U263" s="21">
        <f>'Hourly Loads p.u of Peak'!U262^2</f>
        <v>0.61724088195169868</v>
      </c>
      <c r="V263" s="21">
        <f>'Hourly Loads p.u of Peak'!V262^2</f>
        <v>0.58848974704248436</v>
      </c>
      <c r="W263" s="21">
        <f>'Hourly Loads p.u of Peak'!W262^2</f>
        <v>0.50664923305357989</v>
      </c>
      <c r="X263" s="21">
        <f>'Hourly Loads p.u of Peak'!X262^2</f>
        <v>0.41910870603340089</v>
      </c>
      <c r="Y263" s="21">
        <f>'Hourly Loads p.u of Peak'!Y262^2</f>
        <v>0.3433493164197009</v>
      </c>
    </row>
    <row r="264" spans="1:25" x14ac:dyDescent="0.25">
      <c r="A264" s="49">
        <v>42623</v>
      </c>
      <c r="B264" s="21">
        <f>'Hourly Loads p.u of Peak'!B263^2</f>
        <v>0.28666249312220493</v>
      </c>
      <c r="C264" s="21">
        <f>'Hourly Loads p.u of Peak'!C263^2</f>
        <v>0.25203376317163168</v>
      </c>
      <c r="D264" s="21">
        <f>'Hourly Loads p.u of Peak'!D263^2</f>
        <v>0.22998450520664335</v>
      </c>
      <c r="E264" s="21">
        <f>'Hourly Loads p.u of Peak'!E263^2</f>
        <v>0.2148973624984673</v>
      </c>
      <c r="F264" s="21">
        <f>'Hourly Loads p.u of Peak'!F263^2</f>
        <v>0.21171718911266746</v>
      </c>
      <c r="G264" s="21">
        <f>'Hourly Loads p.u of Peak'!G263^2</f>
        <v>0.23220471222985772</v>
      </c>
      <c r="H264" s="21">
        <f>'Hourly Loads p.u of Peak'!H263^2</f>
        <v>0.27955848113792969</v>
      </c>
      <c r="I264" s="21">
        <f>'Hourly Loads p.u of Peak'!I263^2</f>
        <v>0.29595329739215126</v>
      </c>
      <c r="J264" s="21">
        <f>'Hourly Loads p.u of Peak'!J263^2</f>
        <v>0.32735183321422967</v>
      </c>
      <c r="K264" s="21">
        <f>'Hourly Loads p.u of Peak'!K263^2</f>
        <v>0.39079169475972264</v>
      </c>
      <c r="L264" s="21">
        <f>'Hourly Loads p.u of Peak'!L263^2</f>
        <v>0.46980825709033025</v>
      </c>
      <c r="M264" s="21">
        <f>'Hourly Loads p.u of Peak'!M263^2</f>
        <v>0.53857653792633298</v>
      </c>
      <c r="N264" s="21">
        <f>'Hourly Loads p.u of Peak'!N263^2</f>
        <v>0.6024862612753501</v>
      </c>
      <c r="O264" s="21">
        <f>'Hourly Loads p.u of Peak'!O263^2</f>
        <v>0.66004904076754134</v>
      </c>
      <c r="P264" s="21">
        <f>'Hourly Loads p.u of Peak'!P263^2</f>
        <v>0.69446085080941411</v>
      </c>
      <c r="Q264" s="21">
        <f>'Hourly Loads p.u of Peak'!Q263^2</f>
        <v>0.71064902630738092</v>
      </c>
      <c r="R264" s="21">
        <f>'Hourly Loads p.u of Peak'!R263^2</f>
        <v>0.70429231099763001</v>
      </c>
      <c r="S264" s="21">
        <f>'Hourly Loads p.u of Peak'!S263^2</f>
        <v>0.67548826251616045</v>
      </c>
      <c r="T264" s="21">
        <f>'Hourly Loads p.u of Peak'!T263^2</f>
        <v>0.62870692481753221</v>
      </c>
      <c r="U264" s="21">
        <f>'Hourly Loads p.u of Peak'!U263^2</f>
        <v>0.59443111478473265</v>
      </c>
      <c r="V264" s="21">
        <f>'Hourly Loads p.u of Peak'!V263^2</f>
        <v>0.57427585279822724</v>
      </c>
      <c r="W264" s="21">
        <f>'Hourly Loads p.u of Peak'!W263^2</f>
        <v>0.49458835673695739</v>
      </c>
      <c r="X264" s="21">
        <f>'Hourly Loads p.u of Peak'!X263^2</f>
        <v>0.41174799376757365</v>
      </c>
      <c r="Y264" s="21">
        <f>'Hourly Loads p.u of Peak'!Y263^2</f>
        <v>0.33547307936187243</v>
      </c>
    </row>
    <row r="265" spans="1:25" x14ac:dyDescent="0.25">
      <c r="A265" s="49">
        <v>42624</v>
      </c>
      <c r="B265" s="21">
        <f>'Hourly Loads p.u of Peak'!B264^2</f>
        <v>0.27743138937991013</v>
      </c>
      <c r="C265" s="21">
        <f>'Hourly Loads p.u of Peak'!C264^2</f>
        <v>0.24243097930913984</v>
      </c>
      <c r="D265" s="21">
        <f>'Hourly Loads p.u of Peak'!D264^2</f>
        <v>0.21880770651419973</v>
      </c>
      <c r="E265" s="21">
        <f>'Hourly Loads p.u of Peak'!E264^2</f>
        <v>0.20455351890903403</v>
      </c>
      <c r="F265" s="21">
        <f>'Hourly Loads p.u of Peak'!F264^2</f>
        <v>0.20137574299319244</v>
      </c>
      <c r="G265" s="21">
        <f>'Hourly Loads p.u of Peak'!G264^2</f>
        <v>0.22030288160228173</v>
      </c>
      <c r="H265" s="21">
        <f>'Hourly Loads p.u of Peak'!H264^2</f>
        <v>0.26730837392777862</v>
      </c>
      <c r="I265" s="21">
        <f>'Hourly Loads p.u of Peak'!I264^2</f>
        <v>0.28522559065687286</v>
      </c>
      <c r="J265" s="21">
        <f>'Hourly Loads p.u of Peak'!J264^2</f>
        <v>0.31347311937290068</v>
      </c>
      <c r="K265" s="21">
        <f>'Hourly Loads p.u of Peak'!K264^2</f>
        <v>0.38088147063199601</v>
      </c>
      <c r="L265" s="21">
        <f>'Hourly Loads p.u of Peak'!L264^2</f>
        <v>0.44757301186763926</v>
      </c>
      <c r="M265" s="21">
        <f>'Hourly Loads p.u of Peak'!M264^2</f>
        <v>0.50844395085879901</v>
      </c>
      <c r="N265" s="21">
        <f>'Hourly Loads p.u of Peak'!N264^2</f>
        <v>0.55528137348883988</v>
      </c>
      <c r="O265" s="21">
        <f>'Hourly Loads p.u of Peak'!O264^2</f>
        <v>0.58964984044698932</v>
      </c>
      <c r="P265" s="21">
        <f>'Hourly Loads p.u of Peak'!P264^2</f>
        <v>0.60163922632487155</v>
      </c>
      <c r="Q265" s="21">
        <f>'Hourly Loads p.u of Peak'!Q264^2</f>
        <v>0.60535757001670476</v>
      </c>
      <c r="R265" s="21">
        <f>'Hourly Loads p.u of Peak'!R264^2</f>
        <v>0.58289873251487789</v>
      </c>
      <c r="S265" s="21">
        <f>'Hourly Loads p.u of Peak'!S264^2</f>
        <v>0.53968636907830159</v>
      </c>
      <c r="T265" s="21">
        <f>'Hourly Loads p.u of Peak'!T264^2</f>
        <v>0.50140303287987364</v>
      </c>
      <c r="U265" s="21">
        <f>'Hourly Loads p.u of Peak'!U264^2</f>
        <v>0.48034200674314037</v>
      </c>
      <c r="V265" s="21">
        <f>'Hourly Loads p.u of Peak'!V264^2</f>
        <v>0.46992337795661976</v>
      </c>
      <c r="W265" s="21">
        <f>'Hourly Loads p.u of Peak'!W264^2</f>
        <v>0.4167201631250515</v>
      </c>
      <c r="X265" s="21">
        <f>'Hourly Loads p.u of Peak'!X264^2</f>
        <v>0.36013145275990593</v>
      </c>
      <c r="Y265" s="21">
        <f>'Hourly Loads p.u of Peak'!Y264^2</f>
        <v>0.29741693869890012</v>
      </c>
    </row>
    <row r="266" spans="1:25" x14ac:dyDescent="0.25">
      <c r="A266" s="49">
        <v>42625</v>
      </c>
      <c r="B266" s="21">
        <f>'Hourly Loads p.u of Peak'!B265^2</f>
        <v>0.23987431734565923</v>
      </c>
      <c r="C266" s="21">
        <f>'Hourly Loads p.u of Peak'!C265^2</f>
        <v>0.21299416446617403</v>
      </c>
      <c r="D266" s="21">
        <f>'Hourly Loads p.u of Peak'!D265^2</f>
        <v>0.19472409657028278</v>
      </c>
      <c r="E266" s="21">
        <f>'Hourly Loads p.u of Peak'!E265^2</f>
        <v>0.18571524358165467</v>
      </c>
      <c r="F266" s="21">
        <f>'Hourly Loads p.u of Peak'!F265^2</f>
        <v>0.18571524358165467</v>
      </c>
      <c r="G266" s="21">
        <f>'Hourly Loads p.u of Peak'!G265^2</f>
        <v>0.20634241403537654</v>
      </c>
      <c r="H266" s="21">
        <f>'Hourly Loads p.u of Peak'!H265^2</f>
        <v>0.25609705166793612</v>
      </c>
      <c r="I266" s="21">
        <f>'Hourly Loads p.u of Peak'!I265^2</f>
        <v>0.2713612492953747</v>
      </c>
      <c r="J266" s="21">
        <f>'Hourly Loads p.u of Peak'!J265^2</f>
        <v>0.3040017009985112</v>
      </c>
      <c r="K266" s="21">
        <f>'Hourly Loads p.u of Peak'!K265^2</f>
        <v>0.36184684251503579</v>
      </c>
      <c r="L266" s="21">
        <f>'Hourly Loads p.u of Peak'!L265^2</f>
        <v>0.41883693694802282</v>
      </c>
      <c r="M266" s="21">
        <f>'Hourly Loads p.u of Peak'!M265^2</f>
        <v>0.46952051662420086</v>
      </c>
      <c r="N266" s="21">
        <f>'Hourly Loads p.u of Peak'!N265^2</f>
        <v>0.52182348324929062</v>
      </c>
      <c r="O266" s="21">
        <f>'Hourly Loads p.u of Peak'!O265^2</f>
        <v>0.57357607891424356</v>
      </c>
      <c r="P266" s="21">
        <f>'Hourly Loads p.u of Peak'!P265^2</f>
        <v>0.58675174879307912</v>
      </c>
      <c r="Q266" s="21">
        <f>'Hourly Loads p.u of Peak'!Q265^2</f>
        <v>0.58168125672462923</v>
      </c>
      <c r="R266" s="21">
        <f>'Hourly Loads p.u of Peak'!R265^2</f>
        <v>0.58533750241885274</v>
      </c>
      <c r="S266" s="21">
        <f>'Hourly Loads p.u of Peak'!S265^2</f>
        <v>0.58971432357463882</v>
      </c>
      <c r="T266" s="21">
        <f>'Hourly Loads p.u of Peak'!T265^2</f>
        <v>0.54985078143266075</v>
      </c>
      <c r="U266" s="21">
        <f>'Hourly Loads p.u of Peak'!U265^2</f>
        <v>0.50641017709321323</v>
      </c>
      <c r="V266" s="21">
        <f>'Hourly Loads p.u of Peak'!V265^2</f>
        <v>0.48934639620681675</v>
      </c>
      <c r="W266" s="21">
        <f>'Hourly Loads p.u of Peak'!W265^2</f>
        <v>0.44024389860843088</v>
      </c>
      <c r="X266" s="21">
        <f>'Hourly Loads p.u of Peak'!X265^2</f>
        <v>0.38817140112299708</v>
      </c>
      <c r="Y266" s="21">
        <f>'Hourly Loads p.u of Peak'!Y265^2</f>
        <v>0.32889106533848567</v>
      </c>
    </row>
    <row r="267" spans="1:25" x14ac:dyDescent="0.25">
      <c r="A267" s="49">
        <v>42626</v>
      </c>
      <c r="B267" s="21">
        <f>'Hourly Loads p.u of Peak'!B266^2</f>
        <v>0.26961433986167621</v>
      </c>
      <c r="C267" s="21">
        <f>'Hourly Loads p.u of Peak'!C266^2</f>
        <v>0.23329853498131825</v>
      </c>
      <c r="D267" s="21">
        <f>'Hourly Loads p.u of Peak'!D266^2</f>
        <v>0.20913635324805627</v>
      </c>
      <c r="E267" s="21">
        <f>'Hourly Loads p.u of Peak'!E266^2</f>
        <v>0.19055938980620762</v>
      </c>
      <c r="F267" s="21">
        <f>'Hourly Loads p.u of Peak'!F266^2</f>
        <v>0.18322668563059846</v>
      </c>
      <c r="G267" s="21">
        <f>'Hourly Loads p.u of Peak'!G266^2</f>
        <v>0.18254437802039863</v>
      </c>
      <c r="H267" s="21">
        <f>'Hourly Loads p.u of Peak'!H266^2</f>
        <v>0.19250714199712207</v>
      </c>
      <c r="I267" s="21">
        <f>'Hourly Loads p.u of Peak'!I266^2</f>
        <v>0.20645686325750864</v>
      </c>
      <c r="J267" s="21">
        <f>'Hourly Loads p.u of Peak'!J266^2</f>
        <v>0.25119133453659503</v>
      </c>
      <c r="K267" s="21">
        <f>'Hourly Loads p.u of Peak'!K266^2</f>
        <v>0.32256500238728891</v>
      </c>
      <c r="L267" s="21">
        <f>'Hourly Loads p.u of Peak'!L266^2</f>
        <v>0.40627025440695785</v>
      </c>
      <c r="M267" s="21">
        <f>'Hourly Loads p.u of Peak'!M266^2</f>
        <v>0.48828961965474788</v>
      </c>
      <c r="N267" s="21">
        <f>'Hourly Loads p.u of Peak'!N266^2</f>
        <v>0.55546911125218135</v>
      </c>
      <c r="O267" s="21">
        <f>'Hourly Loads p.u of Peak'!O266^2</f>
        <v>0.59890672404271772</v>
      </c>
      <c r="P267" s="21">
        <f>'Hourly Loads p.u of Peak'!P266^2</f>
        <v>0.61677915920611381</v>
      </c>
      <c r="Q267" s="21">
        <f>'Hourly Loads p.u of Peak'!Q266^2</f>
        <v>0.61473646367916135</v>
      </c>
      <c r="R267" s="21">
        <f>'Hourly Loads p.u of Peak'!R266^2</f>
        <v>0.58945641221818867</v>
      </c>
      <c r="S267" s="21">
        <f>'Hourly Loads p.u of Peak'!S266^2</f>
        <v>0.55421812553072958</v>
      </c>
      <c r="T267" s="21">
        <f>'Hourly Loads p.u of Peak'!T266^2</f>
        <v>0.4968941957459746</v>
      </c>
      <c r="U267" s="21">
        <f>'Hourly Loads p.u of Peak'!U266^2</f>
        <v>0.46871531223595725</v>
      </c>
      <c r="V267" s="21">
        <f>'Hourly Loads p.u of Peak'!V266^2</f>
        <v>0.45140129189697714</v>
      </c>
      <c r="W267" s="21">
        <f>'Hourly Loads p.u of Peak'!W266^2</f>
        <v>0.39891758071687283</v>
      </c>
      <c r="X267" s="21">
        <f>'Hourly Loads p.u of Peak'!X266^2</f>
        <v>0.34045238471816736</v>
      </c>
      <c r="Y267" s="21">
        <f>'Hourly Loads p.u of Peak'!Y266^2</f>
        <v>0.28459808110082924</v>
      </c>
    </row>
    <row r="268" spans="1:25" x14ac:dyDescent="0.25">
      <c r="A268" s="49">
        <v>42627</v>
      </c>
      <c r="B268" s="21">
        <f>'Hourly Loads p.u of Peak'!B267^2</f>
        <v>0.24305156264498795</v>
      </c>
      <c r="C268" s="21">
        <f>'Hourly Loads p.u of Peak'!C267^2</f>
        <v>0.21163992006618942</v>
      </c>
      <c r="D268" s="21">
        <f>'Hourly Loads p.u of Peak'!D267^2</f>
        <v>0.19033951360550691</v>
      </c>
      <c r="E268" s="21">
        <f>'Hourly Loads p.u of Peak'!E267^2</f>
        <v>0.17656672386519393</v>
      </c>
      <c r="F268" s="21">
        <f>'Hourly Loads p.u of Peak'!F267^2</f>
        <v>0.16861335702568656</v>
      </c>
      <c r="G268" s="21">
        <f>'Hourly Loads p.u of Peak'!G267^2</f>
        <v>0.16730561472866423</v>
      </c>
      <c r="H268" s="21">
        <f>'Hourly Loads p.u of Peak'!H267^2</f>
        <v>0.17267179593386223</v>
      </c>
      <c r="I268" s="21">
        <f>'Hourly Loads p.u of Peak'!I267^2</f>
        <v>0.18025544293743248</v>
      </c>
      <c r="J268" s="21">
        <f>'Hourly Loads p.u of Peak'!J267^2</f>
        <v>0.23163855675059861</v>
      </c>
      <c r="K268" s="21">
        <f>'Hourly Loads p.u of Peak'!K267^2</f>
        <v>0.30967646303001967</v>
      </c>
      <c r="L268" s="21">
        <f>'Hourly Loads p.u of Peak'!L267^2</f>
        <v>0.39184228019819334</v>
      </c>
      <c r="M268" s="21">
        <f>'Hourly Loads p.u of Peak'!M267^2</f>
        <v>0.47558157629126935</v>
      </c>
      <c r="N268" s="21">
        <f>'Hourly Loads p.u of Peak'!N267^2</f>
        <v>0.54240409871468331</v>
      </c>
      <c r="O268" s="21">
        <f>'Hourly Loads p.u of Peak'!O267^2</f>
        <v>0.58894075873846186</v>
      </c>
      <c r="P268" s="21">
        <f>'Hourly Loads p.u of Peak'!P267^2</f>
        <v>0.61309159656056089</v>
      </c>
      <c r="Q268" s="21">
        <f>'Hourly Loads p.u of Peak'!Q267^2</f>
        <v>0.62127177816088353</v>
      </c>
      <c r="R268" s="21">
        <f>'Hourly Loads p.u of Peak'!R267^2</f>
        <v>0.62252998273489335</v>
      </c>
      <c r="S268" s="21">
        <f>'Hourly Loads p.u of Peak'!S267^2</f>
        <v>0.59100472652275704</v>
      </c>
      <c r="T268" s="21">
        <f>'Hourly Loads p.u of Peak'!T267^2</f>
        <v>0.53672935783732167</v>
      </c>
      <c r="U268" s="21">
        <f>'Hourly Loads p.u of Peak'!U267^2</f>
        <v>0.50593223440565327</v>
      </c>
      <c r="V268" s="21">
        <f>'Hourly Loads p.u of Peak'!V267^2</f>
        <v>0.48975767336392734</v>
      </c>
      <c r="W268" s="21">
        <f>'Hourly Loads p.u of Peak'!W267^2</f>
        <v>0.4317605410662772</v>
      </c>
      <c r="X268" s="21">
        <f>'Hourly Loads p.u of Peak'!X267^2</f>
        <v>0.36635642533260571</v>
      </c>
      <c r="Y268" s="21">
        <f>'Hourly Loads p.u of Peak'!Y267^2</f>
        <v>0.29773759149158857</v>
      </c>
    </row>
    <row r="269" spans="1:25" x14ac:dyDescent="0.25">
      <c r="A269" s="49">
        <v>42628</v>
      </c>
      <c r="B269" s="21">
        <f>'Hourly Loads p.u of Peak'!B268^2</f>
        <v>0.25022428506055938</v>
      </c>
      <c r="C269" s="21">
        <f>'Hourly Loads p.u of Peak'!C268^2</f>
        <v>0.21778762535525661</v>
      </c>
      <c r="D269" s="21">
        <f>'Hourly Loads p.u of Peak'!D268^2</f>
        <v>0.19874659987176801</v>
      </c>
      <c r="E269" s="21">
        <f>'Hourly Loads p.u of Peak'!E268^2</f>
        <v>0.18840278625070925</v>
      </c>
      <c r="F269" s="21">
        <f>'Hourly Loads p.u of Peak'!F268^2</f>
        <v>0.18800206501279731</v>
      </c>
      <c r="G269" s="21">
        <f>'Hourly Loads p.u of Peak'!G268^2</f>
        <v>0.20813909741339215</v>
      </c>
      <c r="H269" s="21">
        <f>'Hourly Loads p.u of Peak'!H268^2</f>
        <v>0.25321553252511231</v>
      </c>
      <c r="I269" s="21">
        <f>'Hourly Loads p.u of Peak'!I268^2</f>
        <v>0.2722368194268931</v>
      </c>
      <c r="J269" s="21">
        <f>'Hourly Loads p.u of Peak'!J268^2</f>
        <v>0.30604228639933123</v>
      </c>
      <c r="K269" s="21">
        <f>'Hourly Loads p.u of Peak'!K268^2</f>
        <v>0.3811406353716375</v>
      </c>
      <c r="L269" s="21">
        <f>'Hourly Loads p.u of Peak'!L268^2</f>
        <v>0.48086593678275991</v>
      </c>
      <c r="M269" s="21">
        <f>'Hourly Loads p.u of Peak'!M268^2</f>
        <v>0.56231177080547801</v>
      </c>
      <c r="N269" s="21">
        <f>'Hourly Loads p.u of Peak'!N268^2</f>
        <v>0.63377739044329862</v>
      </c>
      <c r="O269" s="21">
        <f>'Hourly Loads p.u of Peak'!O268^2</f>
        <v>0.69873606331010918</v>
      </c>
      <c r="P269" s="21">
        <f>'Hourly Loads p.u of Peak'!P268^2</f>
        <v>0.74583132854562373</v>
      </c>
      <c r="Q269" s="21">
        <f>'Hourly Loads p.u of Peak'!Q268^2</f>
        <v>0.77793325384792433</v>
      </c>
      <c r="R269" s="21">
        <f>'Hourly Loads p.u of Peak'!R268^2</f>
        <v>0.7837209860741422</v>
      </c>
      <c r="S269" s="21">
        <f>'Hourly Loads p.u of Peak'!S268^2</f>
        <v>0.76245751475358114</v>
      </c>
      <c r="T269" s="21">
        <f>'Hourly Loads p.u of Peak'!T268^2</f>
        <v>0.70958759055450349</v>
      </c>
      <c r="U269" s="21">
        <f>'Hourly Loads p.u of Peak'!U268^2</f>
        <v>0.6704595322589687</v>
      </c>
      <c r="V269" s="21">
        <f>'Hourly Loads p.u of Peak'!V268^2</f>
        <v>0.64202668792939566</v>
      </c>
      <c r="W269" s="21">
        <f>'Hourly Loads p.u of Peak'!W268^2</f>
        <v>0.55603251492952499</v>
      </c>
      <c r="X269" s="21">
        <f>'Hourly Loads p.u of Peak'!X268^2</f>
        <v>0.46693481883154214</v>
      </c>
      <c r="Y269" s="21">
        <f>'Hourly Loads p.u of Peak'!Y268^2</f>
        <v>0.37094507706196778</v>
      </c>
    </row>
    <row r="270" spans="1:25" x14ac:dyDescent="0.25">
      <c r="A270" s="49">
        <v>42629</v>
      </c>
      <c r="B270" s="21">
        <f>'Hourly Loads p.u of Peak'!B269^2</f>
        <v>0.30335385525611569</v>
      </c>
      <c r="C270" s="21">
        <f>'Hourly Loads p.u of Peak'!C269^2</f>
        <v>0.26410529060111299</v>
      </c>
      <c r="D270" s="21">
        <f>'Hourly Loads p.u of Peak'!D269^2</f>
        <v>0.23553464287146159</v>
      </c>
      <c r="E270" s="21">
        <f>'Hourly Loads p.u of Peak'!E269^2</f>
        <v>0.2181796822072532</v>
      </c>
      <c r="F270" s="21">
        <f>'Hourly Loads p.u of Peak'!F269^2</f>
        <v>0.2134206761345927</v>
      </c>
      <c r="G270" s="21">
        <f>'Hourly Loads p.u of Peak'!G269^2</f>
        <v>0.23079061922319466</v>
      </c>
      <c r="H270" s="21">
        <f>'Hourly Loads p.u of Peak'!H269^2</f>
        <v>0.27743138937991013</v>
      </c>
      <c r="I270" s="21">
        <f>'Hourly Loads p.u of Peak'!I269^2</f>
        <v>0.29517720639829043</v>
      </c>
      <c r="J270" s="21">
        <f>'Hourly Loads p.u of Peak'!J269^2</f>
        <v>0.32831343020895581</v>
      </c>
      <c r="K270" s="21">
        <f>'Hourly Loads p.u of Peak'!K269^2</f>
        <v>0.39928892589641402</v>
      </c>
      <c r="L270" s="21">
        <f>'Hourly Loads p.u of Peak'!L269^2</f>
        <v>0.48384026798134255</v>
      </c>
      <c r="M270" s="21">
        <f>'Hourly Loads p.u of Peak'!M269^2</f>
        <v>0.56723406573644208</v>
      </c>
      <c r="N270" s="21">
        <f>'Hourly Loads p.u of Peak'!N269^2</f>
        <v>0.63411168766060255</v>
      </c>
      <c r="O270" s="21">
        <f>'Hourly Loads p.u of Peak'!O269^2</f>
        <v>0.68574115561474347</v>
      </c>
      <c r="P270" s="21">
        <f>'Hourly Loads p.u of Peak'!P269^2</f>
        <v>0.67645482368397658</v>
      </c>
      <c r="Q270" s="21">
        <f>'Hourly Loads p.u of Peak'!Q269^2</f>
        <v>0.64816415637431013</v>
      </c>
      <c r="R270" s="21">
        <f>'Hourly Loads p.u of Peak'!R269^2</f>
        <v>0.62538219809601436</v>
      </c>
      <c r="S270" s="21">
        <f>'Hourly Loads p.u of Peak'!S269^2</f>
        <v>0.59916669440277892</v>
      </c>
      <c r="T270" s="21">
        <f>'Hourly Loads p.u of Peak'!T269^2</f>
        <v>0.570083608623698</v>
      </c>
      <c r="U270" s="21">
        <f>'Hourly Loads p.u of Peak'!U269^2</f>
        <v>0.55879104386349066</v>
      </c>
      <c r="V270" s="21">
        <f>'Hourly Loads p.u of Peak'!V269^2</f>
        <v>0.53679087938443426</v>
      </c>
      <c r="W270" s="21">
        <f>'Hourly Loads p.u of Peak'!W269^2</f>
        <v>0.46710697656584571</v>
      </c>
      <c r="X270" s="21">
        <f>'Hourly Loads p.u of Peak'!X269^2</f>
        <v>0.39299955304980638</v>
      </c>
      <c r="Y270" s="21">
        <f>'Hourly Loads p.u of Peak'!Y269^2</f>
        <v>0.32175474744652299</v>
      </c>
    </row>
    <row r="271" spans="1:25" x14ac:dyDescent="0.25">
      <c r="A271" s="49">
        <v>42630</v>
      </c>
      <c r="B271" s="21">
        <f>'Hourly Loads p.u of Peak'!B270^2</f>
        <v>0.26186602545457605</v>
      </c>
      <c r="C271" s="21">
        <f>'Hourly Loads p.u of Peak'!C270^2</f>
        <v>0.22785512351224452</v>
      </c>
      <c r="D271" s="21">
        <f>'Hourly Loads p.u of Peak'!D270^2</f>
        <v>0.20519966703115763</v>
      </c>
      <c r="E271" s="21">
        <f>'Hourly Loads p.u of Peak'!E270^2</f>
        <v>0.19151365336341447</v>
      </c>
      <c r="F271" s="21">
        <f>'Hourly Loads p.u of Peak'!F270^2</f>
        <v>0.19041279156964269</v>
      </c>
      <c r="G271" s="21">
        <f>'Hourly Loads p.u of Peak'!G270^2</f>
        <v>0.21121519239747491</v>
      </c>
      <c r="H271" s="21">
        <f>'Hourly Loads p.u of Peak'!H270^2</f>
        <v>0.25980747313183361</v>
      </c>
      <c r="I271" s="21">
        <f>'Hourly Loads p.u of Peak'!I270^2</f>
        <v>0.27721028447585577</v>
      </c>
      <c r="J271" s="21">
        <f>'Hourly Loads p.u of Peak'!J270^2</f>
        <v>0.30432588300800584</v>
      </c>
      <c r="K271" s="21">
        <f>'Hourly Loads p.u of Peak'!K270^2</f>
        <v>0.35831960009586772</v>
      </c>
      <c r="L271" s="21">
        <f>'Hourly Loads p.u of Peak'!L270^2</f>
        <v>0.43203647046717103</v>
      </c>
      <c r="M271" s="21">
        <f>'Hourly Loads p.u of Peak'!M270^2</f>
        <v>0.49211114269706374</v>
      </c>
      <c r="N271" s="21">
        <f>'Hourly Loads p.u of Peak'!N270^2</f>
        <v>0.53765255124157707</v>
      </c>
      <c r="O271" s="21">
        <f>'Hourly Loads p.u of Peak'!O270^2</f>
        <v>0.56256367438426813</v>
      </c>
      <c r="P271" s="21">
        <f>'Hourly Loads p.u of Peak'!P270^2</f>
        <v>0.5904883961103361</v>
      </c>
      <c r="Q271" s="21">
        <f>'Hourly Loads p.u of Peak'!Q270^2</f>
        <v>0.58881188062544132</v>
      </c>
      <c r="R271" s="21">
        <f>'Hourly Loads p.u of Peak'!R270^2</f>
        <v>0.54947724151040056</v>
      </c>
      <c r="S271" s="21">
        <f>'Hourly Loads p.u of Peak'!S270^2</f>
        <v>0.50569334767846008</v>
      </c>
      <c r="T271" s="21">
        <f>'Hourly Loads p.u of Peak'!T270^2</f>
        <v>0.47645061507999714</v>
      </c>
      <c r="U271" s="21">
        <f>'Hourly Loads p.u of Peak'!U270^2</f>
        <v>0.4813318921205284</v>
      </c>
      <c r="V271" s="21">
        <f>'Hourly Loads p.u of Peak'!V270^2</f>
        <v>0.47309472830040405</v>
      </c>
      <c r="W271" s="21">
        <f>'Hourly Loads p.u of Peak'!W270^2</f>
        <v>0.42226766886145245</v>
      </c>
      <c r="X271" s="21">
        <f>'Hourly Loads p.u of Peak'!X270^2</f>
        <v>0.35415968474601789</v>
      </c>
      <c r="Y271" s="21">
        <f>'Hourly Loads p.u of Peak'!Y270^2</f>
        <v>0.28643773912784659</v>
      </c>
    </row>
    <row r="272" spans="1:25" x14ac:dyDescent="0.25">
      <c r="A272" s="49">
        <v>42631</v>
      </c>
      <c r="B272" s="21">
        <f>'Hourly Loads p.u of Peak'!B271^2</f>
        <v>0.23909353718261533</v>
      </c>
      <c r="C272" s="21">
        <f>'Hourly Loads p.u of Peak'!C271^2</f>
        <v>0.20615173584564536</v>
      </c>
      <c r="D272" s="21">
        <f>'Hourly Loads p.u of Peak'!D271^2</f>
        <v>0.18975379759194136</v>
      </c>
      <c r="E272" s="21">
        <f>'Hourly Loads p.u of Peak'!E271^2</f>
        <v>0.17883219194809805</v>
      </c>
      <c r="F272" s="21">
        <f>'Hourly Loads p.u of Peak'!F271^2</f>
        <v>0.1779101038480074</v>
      </c>
      <c r="G272" s="21">
        <f>'Hourly Loads p.u of Peak'!G271^2</f>
        <v>0.19777446106060773</v>
      </c>
      <c r="H272" s="21">
        <f>'Hourly Loads p.u of Peak'!H271^2</f>
        <v>0.24541701403937904</v>
      </c>
      <c r="I272" s="21">
        <f>'Hourly Loads p.u of Peak'!I271^2</f>
        <v>0.26259704401322176</v>
      </c>
      <c r="J272" s="21">
        <f>'Hourly Loads p.u of Peak'!J271^2</f>
        <v>0.29004438011092615</v>
      </c>
      <c r="K272" s="21">
        <f>'Hourly Loads p.u of Peak'!K271^2</f>
        <v>0.34714851831156712</v>
      </c>
      <c r="L272" s="21">
        <f>'Hourly Loads p.u of Peak'!L271^2</f>
        <v>0.40632377968662148</v>
      </c>
      <c r="M272" s="21">
        <f>'Hourly Loads p.u of Peak'!M271^2</f>
        <v>0.47182490833701546</v>
      </c>
      <c r="N272" s="21">
        <f>'Hourly Loads p.u of Peak'!N271^2</f>
        <v>0.53826845422246983</v>
      </c>
      <c r="O272" s="21">
        <f>'Hourly Loads p.u of Peak'!O271^2</f>
        <v>0.60222557167430135</v>
      </c>
      <c r="P272" s="21">
        <f>'Hourly Loads p.u of Peak'!P271^2</f>
        <v>0.64924628969687859</v>
      </c>
      <c r="Q272" s="21">
        <f>'Hourly Loads p.u of Peak'!Q271^2</f>
        <v>0.67631670120885246</v>
      </c>
      <c r="R272" s="21">
        <f>'Hourly Loads p.u of Peak'!R271^2</f>
        <v>0.66716320850507371</v>
      </c>
      <c r="S272" s="21">
        <f>'Hourly Loads p.u of Peak'!S271^2</f>
        <v>0.67128488244624385</v>
      </c>
      <c r="T272" s="21">
        <f>'Hourly Loads p.u of Peak'!T271^2</f>
        <v>0.61361771429151724</v>
      </c>
      <c r="U272" s="21">
        <f>'Hourly Loads p.u of Peak'!U271^2</f>
        <v>0.58046505370887347</v>
      </c>
      <c r="V272" s="21">
        <f>'Hourly Loads p.u of Peak'!V271^2</f>
        <v>0.55178275968152624</v>
      </c>
      <c r="W272" s="21">
        <f>'Hourly Loads p.u of Peak'!W271^2</f>
        <v>0.4810988862461153</v>
      </c>
      <c r="X272" s="21">
        <f>'Hourly Loads p.u of Peak'!X271^2</f>
        <v>0.40136101158450177</v>
      </c>
      <c r="Y272" s="21">
        <f>'Hourly Loads p.u of Peak'!Y271^2</f>
        <v>0.32514551212547194</v>
      </c>
    </row>
    <row r="273" spans="1:25" x14ac:dyDescent="0.25">
      <c r="A273" s="49">
        <v>42632</v>
      </c>
      <c r="B273" s="21">
        <f>'Hourly Loads p.u of Peak'!B272^2</f>
        <v>0.268307859762073</v>
      </c>
      <c r="C273" s="21">
        <f>'Hourly Loads p.u of Peak'!C272^2</f>
        <v>0.2307502800283015</v>
      </c>
      <c r="D273" s="21">
        <f>'Hourly Loads p.u of Peak'!D272^2</f>
        <v>0.20925157459654256</v>
      </c>
      <c r="E273" s="21">
        <f>'Hourly Loads p.u of Peak'!E272^2</f>
        <v>0.1959860048828091</v>
      </c>
      <c r="F273" s="21">
        <f>'Hourly Loads p.u of Peak'!F272^2</f>
        <v>0.19361403272270064</v>
      </c>
      <c r="G273" s="21">
        <f>'Hourly Loads p.u of Peak'!G272^2</f>
        <v>0.21272297006844781</v>
      </c>
      <c r="H273" s="21">
        <f>'Hourly Loads p.u of Peak'!H272^2</f>
        <v>0.26092151395899349</v>
      </c>
      <c r="I273" s="21">
        <f>'Hourly Loads p.u of Peak'!I272^2</f>
        <v>0.28258576645421535</v>
      </c>
      <c r="J273" s="21">
        <f>'Hourly Loads p.u of Peak'!J272^2</f>
        <v>0.31112677193581678</v>
      </c>
      <c r="K273" s="21">
        <f>'Hourly Loads p.u of Peak'!K272^2</f>
        <v>0.37545937196571288</v>
      </c>
      <c r="L273" s="21">
        <f>'Hourly Loads p.u of Peak'!L272^2</f>
        <v>0.43314106949352471</v>
      </c>
      <c r="M273" s="21">
        <f>'Hourly Loads p.u of Peak'!M272^2</f>
        <v>0.47084485258645642</v>
      </c>
      <c r="N273" s="21">
        <f>'Hourly Loads p.u of Peak'!N272^2</f>
        <v>0.48232279642264869</v>
      </c>
      <c r="O273" s="21">
        <f>'Hourly Loads p.u of Peak'!O272^2</f>
        <v>0.46349832770167615</v>
      </c>
      <c r="P273" s="21">
        <f>'Hourly Loads p.u of Peak'!P272^2</f>
        <v>0.43231248801034261</v>
      </c>
      <c r="Q273" s="21">
        <f>'Hourly Loads p.u of Peak'!Q272^2</f>
        <v>0.41807645242588282</v>
      </c>
      <c r="R273" s="21">
        <f>'Hourly Loads p.u of Peak'!R272^2</f>
        <v>0.4052539439746623</v>
      </c>
      <c r="S273" s="21">
        <f>'Hourly Loads p.u of Peak'!S272^2</f>
        <v>0.39278901287917845</v>
      </c>
      <c r="T273" s="21">
        <f>'Hourly Loads p.u of Peak'!T272^2</f>
        <v>0.37819138241395639</v>
      </c>
      <c r="U273" s="21">
        <f>'Hourly Loads p.u of Peak'!U272^2</f>
        <v>0.38368511430947005</v>
      </c>
      <c r="V273" s="21">
        <f>'Hourly Loads p.u of Peak'!V272^2</f>
        <v>0.37741716708776862</v>
      </c>
      <c r="W273" s="21">
        <f>'Hourly Loads p.u of Peak'!W272^2</f>
        <v>0.34606089901362364</v>
      </c>
      <c r="X273" s="21">
        <f>'Hourly Loads p.u of Peak'!X272^2</f>
        <v>0.3034463623395931</v>
      </c>
      <c r="Y273" s="21">
        <f>'Hourly Loads p.u of Peak'!Y272^2</f>
        <v>0.25912309417810364</v>
      </c>
    </row>
    <row r="274" spans="1:25" x14ac:dyDescent="0.25">
      <c r="A274" s="49">
        <v>42633</v>
      </c>
      <c r="B274" s="21">
        <f>'Hourly Loads p.u of Peak'!B273^2</f>
        <v>0.21782681517484626</v>
      </c>
      <c r="C274" s="21">
        <f>'Hourly Loads p.u of Peak'!C273^2</f>
        <v>0.1916606746829132</v>
      </c>
      <c r="D274" s="21">
        <f>'Hourly Loads p.u of Peak'!D273^2</f>
        <v>0.17522843498035059</v>
      </c>
      <c r="E274" s="21">
        <f>'Hourly Loads p.u of Peak'!E273^2</f>
        <v>0.1664480344360606</v>
      </c>
      <c r="F274" s="21">
        <f>'Hourly Loads p.u of Peak'!F273^2</f>
        <v>0.16205794081607183</v>
      </c>
      <c r="G274" s="21">
        <f>'Hourly Loads p.u of Peak'!G273^2</f>
        <v>0.16641377705834093</v>
      </c>
      <c r="H274" s="21">
        <f>'Hourly Loads p.u of Peak'!H273^2</f>
        <v>0.17997034145110291</v>
      </c>
      <c r="I274" s="21">
        <f>'Hourly Loads p.u of Peak'!I273^2</f>
        <v>0.19829762426240963</v>
      </c>
      <c r="J274" s="21">
        <f>'Hourly Loads p.u of Peak'!J273^2</f>
        <v>0.23492373755772436</v>
      </c>
      <c r="K274" s="21">
        <f>'Hourly Loads p.u of Peak'!K273^2</f>
        <v>0.2963188692524914</v>
      </c>
      <c r="L274" s="21">
        <f>'Hourly Loads p.u of Peak'!L273^2</f>
        <v>0.35641204607220167</v>
      </c>
      <c r="M274" s="21">
        <f>'Hourly Loads p.u of Peak'!M273^2</f>
        <v>0.40744862499420353</v>
      </c>
      <c r="N274" s="21">
        <f>'Hourly Loads p.u of Peak'!N273^2</f>
        <v>0.44712369779193378</v>
      </c>
      <c r="O274" s="21">
        <f>'Hourly Loads p.u of Peak'!O273^2</f>
        <v>0.47401930553842198</v>
      </c>
      <c r="P274" s="21">
        <f>'Hourly Loads p.u of Peak'!P273^2</f>
        <v>0.47714641727293994</v>
      </c>
      <c r="Q274" s="21">
        <f>'Hourly Loads p.u of Peak'!Q273^2</f>
        <v>0.43568699925325116</v>
      </c>
      <c r="R274" s="21">
        <f>'Hourly Loads p.u of Peak'!R273^2</f>
        <v>0.40247897121733606</v>
      </c>
      <c r="S274" s="21">
        <f>'Hourly Loads p.u of Peak'!S273^2</f>
        <v>0.38634244004282287</v>
      </c>
      <c r="T274" s="21">
        <f>'Hourly Loads p.u of Peak'!T273^2</f>
        <v>0.36154383051784156</v>
      </c>
      <c r="U274" s="21">
        <f>'Hourly Loads p.u of Peak'!U273^2</f>
        <v>0.3669157286311826</v>
      </c>
      <c r="V274" s="21">
        <f>'Hourly Loads p.u of Peak'!V273^2</f>
        <v>0.36154383051784156</v>
      </c>
      <c r="W274" s="21">
        <f>'Hourly Loads p.u of Peak'!W273^2</f>
        <v>0.32562451252036639</v>
      </c>
      <c r="X274" s="21">
        <f>'Hourly Loads p.u of Peak'!X273^2</f>
        <v>0.28441891958112542</v>
      </c>
      <c r="Y274" s="21">
        <f>'Hourly Loads p.u of Peak'!Y273^2</f>
        <v>0.24367293926133701</v>
      </c>
    </row>
    <row r="275" spans="1:25" x14ac:dyDescent="0.25">
      <c r="A275" s="49">
        <v>42634</v>
      </c>
      <c r="B275" s="21">
        <f>'Hourly Loads p.u of Peak'!B274^2</f>
        <v>0.20779444876697442</v>
      </c>
      <c r="C275" s="21">
        <f>'Hourly Loads p.u of Peak'!C274^2</f>
        <v>0.18018414641170344</v>
      </c>
      <c r="D275" s="21">
        <f>'Hourly Loads p.u of Peak'!D274^2</f>
        <v>0.16314148441508636</v>
      </c>
      <c r="E275" s="21">
        <f>'Hourly Loads p.u of Peak'!E274^2</f>
        <v>0.15253409717764657</v>
      </c>
      <c r="F275" s="21">
        <f>'Hourly Loads p.u of Peak'!F274^2</f>
        <v>0.14807413493683036</v>
      </c>
      <c r="G275" s="21">
        <f>'Hourly Loads p.u of Peak'!G274^2</f>
        <v>0.14920724799007734</v>
      </c>
      <c r="H275" s="21">
        <f>'Hourly Loads p.u of Peak'!H274^2</f>
        <v>0.15755981473178043</v>
      </c>
      <c r="I275" s="21">
        <f>'Hourly Loads p.u of Peak'!I274^2</f>
        <v>0.16733996377435287</v>
      </c>
      <c r="J275" s="21">
        <f>'Hourly Loads p.u of Peak'!J274^2</f>
        <v>0.20741184076716629</v>
      </c>
      <c r="K275" s="21">
        <f>'Hourly Loads p.u of Peak'!K274^2</f>
        <v>0.2769450749387975</v>
      </c>
      <c r="L275" s="21">
        <f>'Hourly Loads p.u of Peak'!L274^2</f>
        <v>0.34888233861700096</v>
      </c>
      <c r="M275" s="21">
        <f>'Hourly Loads p.u of Peak'!M274^2</f>
        <v>0.4225405485395316</v>
      </c>
      <c r="N275" s="21">
        <f>'Hourly Loads p.u of Peak'!N274^2</f>
        <v>0.48641372633729535</v>
      </c>
      <c r="O275" s="21">
        <f>'Hourly Loads p.u of Peak'!O274^2</f>
        <v>0.53353509578982583</v>
      </c>
      <c r="P275" s="21">
        <f>'Hourly Loads p.u of Peak'!P274^2</f>
        <v>0.56641219364345219</v>
      </c>
      <c r="Q275" s="21">
        <f>'Hourly Loads p.u of Peak'!Q274^2</f>
        <v>0.57905840872469094</v>
      </c>
      <c r="R275" s="21">
        <f>'Hourly Loads p.u of Peak'!R274^2</f>
        <v>0.5772706012740576</v>
      </c>
      <c r="S275" s="21">
        <f>'Hourly Loads p.u of Peak'!S274^2</f>
        <v>0.55384310481820098</v>
      </c>
      <c r="T275" s="21">
        <f>'Hourly Loads p.u of Peak'!T274^2</f>
        <v>0.50289065417474155</v>
      </c>
      <c r="U275" s="21">
        <f>'Hourly Loads p.u of Peak'!U274^2</f>
        <v>0.48016742685904074</v>
      </c>
      <c r="V275" s="21">
        <f>'Hourly Loads p.u of Peak'!V274^2</f>
        <v>0.45575593821849492</v>
      </c>
      <c r="W275" s="21">
        <f>'Hourly Loads p.u of Peak'!W274^2</f>
        <v>0.3935261502747544</v>
      </c>
      <c r="X275" s="21">
        <f>'Hourly Loads p.u of Peak'!X274^2</f>
        <v>0.33149670620293697</v>
      </c>
      <c r="Y275" s="21">
        <f>'Hourly Loads p.u of Peak'!Y274^2</f>
        <v>0.26739521169994301</v>
      </c>
    </row>
    <row r="276" spans="1:25" x14ac:dyDescent="0.25">
      <c r="A276" s="49">
        <v>42635</v>
      </c>
      <c r="B276" s="21">
        <f>'Hourly Loads p.u of Peak'!B275^2</f>
        <v>0.22077609986374747</v>
      </c>
      <c r="C276" s="21">
        <f>'Hourly Loads p.u of Peak'!C275^2</f>
        <v>0.19114634686304569</v>
      </c>
      <c r="D276" s="21">
        <f>'Hourly Loads p.u of Peak'!D275^2</f>
        <v>0.17267179593386223</v>
      </c>
      <c r="E276" s="21">
        <f>'Hourly Loads p.u of Peak'!E275^2</f>
        <v>0.1652511240020863</v>
      </c>
      <c r="F276" s="21">
        <f>'Hourly Loads p.u of Peak'!F275^2</f>
        <v>0.16706527012819494</v>
      </c>
      <c r="G276" s="21">
        <f>'Hourly Loads p.u of Peak'!G275^2</f>
        <v>0.19041279156964269</v>
      </c>
      <c r="H276" s="21">
        <f>'Hourly Loads p.u of Peak'!H275^2</f>
        <v>0.23606473581915019</v>
      </c>
      <c r="I276" s="21">
        <f>'Hourly Loads p.u of Peak'!I275^2</f>
        <v>0.25835424671663865</v>
      </c>
      <c r="J276" s="21">
        <f>'Hourly Loads p.u of Peak'!J275^2</f>
        <v>0.28846369819907569</v>
      </c>
      <c r="K276" s="21">
        <f>'Hourly Loads p.u of Peak'!K275^2</f>
        <v>0.34655505988031282</v>
      </c>
      <c r="L276" s="21">
        <f>'Hourly Loads p.u of Peak'!L275^2</f>
        <v>0.40986424344747108</v>
      </c>
      <c r="M276" s="21">
        <f>'Hourly Loads p.u of Peak'!M275^2</f>
        <v>0.4696931503268052</v>
      </c>
      <c r="N276" s="21">
        <f>'Hourly Loads p.u of Peak'!N275^2</f>
        <v>0.51710276618213991</v>
      </c>
      <c r="O276" s="21">
        <f>'Hourly Loads p.u of Peak'!O275^2</f>
        <v>0.52723614364045857</v>
      </c>
      <c r="P276" s="21">
        <f>'Hourly Loads p.u of Peak'!P275^2</f>
        <v>0.51444926053511042</v>
      </c>
      <c r="Q276" s="21">
        <f>'Hourly Loads p.u of Peak'!Q275^2</f>
        <v>0.49837511822772379</v>
      </c>
      <c r="R276" s="21">
        <f>'Hourly Loads p.u of Peak'!R275^2</f>
        <v>0.48934639620681675</v>
      </c>
      <c r="S276" s="21">
        <f>'Hourly Loads p.u of Peak'!S275^2</f>
        <v>0.47188259040650377</v>
      </c>
      <c r="T276" s="21">
        <f>'Hourly Loads p.u of Peak'!T275^2</f>
        <v>0.46115735870638797</v>
      </c>
      <c r="U276" s="21">
        <f>'Hourly Loads p.u of Peak'!U275^2</f>
        <v>0.46762364015607705</v>
      </c>
      <c r="V276" s="21">
        <f>'Hourly Loads p.u of Peak'!V275^2</f>
        <v>0.44583317673316308</v>
      </c>
      <c r="W276" s="21">
        <f>'Hourly Loads p.u of Peak'!W275^2</f>
        <v>0.38817140112299708</v>
      </c>
      <c r="X276" s="21">
        <f>'Hourly Loads p.u of Peak'!X275^2</f>
        <v>0.32266039348609848</v>
      </c>
      <c r="Y276" s="21">
        <f>'Hourly Loads p.u of Peak'!Y275^2</f>
        <v>0.26208092514226777</v>
      </c>
    </row>
    <row r="277" spans="1:25" x14ac:dyDescent="0.25">
      <c r="A277" s="49">
        <v>42636</v>
      </c>
      <c r="B277" s="21">
        <f>'Hourly Loads p.u of Peak'!B276^2</f>
        <v>0.21579361962260335</v>
      </c>
      <c r="C277" s="21">
        <f>'Hourly Loads p.u of Peak'!C276^2</f>
        <v>0.18662103770025706</v>
      </c>
      <c r="D277" s="21">
        <f>'Hourly Loads p.u of Peak'!D276^2</f>
        <v>0.16823427647983896</v>
      </c>
      <c r="E277" s="21">
        <f>'Hourly Loads p.u of Peak'!E276^2</f>
        <v>0.15902983048806527</v>
      </c>
      <c r="F277" s="21">
        <f>'Hourly Loads p.u of Peak'!F276^2</f>
        <v>0.16000243645329837</v>
      </c>
      <c r="G277" s="21">
        <f>'Hourly Loads p.u of Peak'!G276^2</f>
        <v>0.1841984701098017</v>
      </c>
      <c r="H277" s="21">
        <f>'Hourly Loads p.u of Peak'!H276^2</f>
        <v>0.23500514576557149</v>
      </c>
      <c r="I277" s="21">
        <f>'Hourly Loads p.u of Peak'!I276^2</f>
        <v>0.25869581567186739</v>
      </c>
      <c r="J277" s="21">
        <f>'Hourly Loads p.u of Peak'!J276^2</f>
        <v>0.27101141612017227</v>
      </c>
      <c r="K277" s="21">
        <f>'Hourly Loads p.u of Peak'!K276^2</f>
        <v>0.30781010318134228</v>
      </c>
      <c r="L277" s="21">
        <f>'Hourly Loads p.u of Peak'!L276^2</f>
        <v>0.33571630797767393</v>
      </c>
      <c r="M277" s="21">
        <f>'Hourly Loads p.u of Peak'!M276^2</f>
        <v>0.37043381659337038</v>
      </c>
      <c r="N277" s="21">
        <f>'Hourly Loads p.u of Peak'!N276^2</f>
        <v>0.39658736684233142</v>
      </c>
      <c r="O277" s="21">
        <f>'Hourly Loads p.u of Peak'!O276^2</f>
        <v>0.40231916750469954</v>
      </c>
      <c r="P277" s="21">
        <f>'Hourly Loads p.u of Peak'!P276^2</f>
        <v>0.4052539439746623</v>
      </c>
      <c r="Q277" s="21">
        <f>'Hourly Loads p.u of Peak'!Q276^2</f>
        <v>0.41180187866773083</v>
      </c>
      <c r="R277" s="21">
        <f>'Hourly Loads p.u of Peak'!R276^2</f>
        <v>0.42074117153350399</v>
      </c>
      <c r="S277" s="21">
        <f>'Hourly Loads p.u of Peak'!S276^2</f>
        <v>0.43540990637428939</v>
      </c>
      <c r="T277" s="21">
        <f>'Hourly Loads p.u of Peak'!T276^2</f>
        <v>0.42576718524569157</v>
      </c>
      <c r="U277" s="21">
        <f>'Hourly Loads p.u of Peak'!U276^2</f>
        <v>0.43857399026868549</v>
      </c>
      <c r="V277" s="21">
        <f>'Hourly Loads p.u of Peak'!V276^2</f>
        <v>0.42735765800176861</v>
      </c>
      <c r="W277" s="21">
        <f>'Hourly Loads p.u of Peak'!W276^2</f>
        <v>0.37618007258931035</v>
      </c>
      <c r="X277" s="21">
        <f>'Hourly Loads p.u of Peak'!X276^2</f>
        <v>0.31682007733974493</v>
      </c>
      <c r="Y277" s="21">
        <f>'Hourly Loads p.u of Peak'!Y276^2</f>
        <v>0.25609705166793612</v>
      </c>
    </row>
    <row r="278" spans="1:25" x14ac:dyDescent="0.25">
      <c r="A278" s="49">
        <v>42637</v>
      </c>
      <c r="B278" s="21">
        <f>'Hourly Loads p.u of Peak'!B277^2</f>
        <v>0.20978969378005458</v>
      </c>
      <c r="C278" s="21">
        <f>'Hourly Loads p.u of Peak'!C277^2</f>
        <v>0.18193497112538529</v>
      </c>
      <c r="D278" s="21">
        <f>'Hourly Loads p.u of Peak'!D277^2</f>
        <v>0.1688893199206459</v>
      </c>
      <c r="E278" s="21">
        <f>'Hourly Loads p.u of Peak'!E277^2</f>
        <v>0.15899634523669987</v>
      </c>
      <c r="F278" s="21">
        <f>'Hourly Loads p.u of Peak'!F277^2</f>
        <v>0.15799342714210493</v>
      </c>
      <c r="G278" s="21">
        <f>'Hourly Loads p.u of Peak'!G277^2</f>
        <v>0.18146964159778955</v>
      </c>
      <c r="H278" s="21">
        <f>'Hourly Loads p.u of Peak'!H277^2</f>
        <v>0.23083096194377892</v>
      </c>
      <c r="I278" s="21">
        <f>'Hourly Loads p.u of Peak'!I277^2</f>
        <v>0.25384976028557577</v>
      </c>
      <c r="J278" s="21">
        <f>'Hourly Loads p.u of Peak'!J277^2</f>
        <v>0.27315768587501238</v>
      </c>
      <c r="K278" s="21">
        <f>'Hourly Loads p.u of Peak'!K277^2</f>
        <v>0.31056496010801138</v>
      </c>
      <c r="L278" s="21">
        <f>'Hourly Loads p.u of Peak'!L277^2</f>
        <v>0.34843608660402903</v>
      </c>
      <c r="M278" s="21">
        <f>'Hourly Loads p.u of Peak'!M277^2</f>
        <v>0.38806677271346607</v>
      </c>
      <c r="N278" s="21">
        <f>'Hourly Loads p.u of Peak'!N277^2</f>
        <v>0.41574499927091452</v>
      </c>
      <c r="O278" s="21">
        <f>'Hourly Loads p.u of Peak'!O277^2</f>
        <v>0.4506681543979712</v>
      </c>
      <c r="P278" s="21">
        <f>'Hourly Loads p.u of Peak'!P277^2</f>
        <v>0.49175776267659971</v>
      </c>
      <c r="Q278" s="21">
        <f>'Hourly Loads p.u of Peak'!Q277^2</f>
        <v>0.5253476653685708</v>
      </c>
      <c r="R278" s="21">
        <f>'Hourly Loads p.u of Peak'!R277^2</f>
        <v>0.52851736040037656</v>
      </c>
      <c r="S278" s="21">
        <f>'Hourly Loads p.u of Peak'!S277^2</f>
        <v>0.5147504515128436</v>
      </c>
      <c r="T278" s="21">
        <f>'Hourly Loads p.u of Peak'!T277^2</f>
        <v>0.4909925413884465</v>
      </c>
      <c r="U278" s="21">
        <f>'Hourly Loads p.u of Peak'!U277^2</f>
        <v>0.49058074595474216</v>
      </c>
      <c r="V278" s="21">
        <f>'Hourly Loads p.u of Peak'!V277^2</f>
        <v>0.4773204471492255</v>
      </c>
      <c r="W278" s="21">
        <f>'Hourly Loads p.u of Peak'!W277^2</f>
        <v>0.42434376502318349</v>
      </c>
      <c r="X278" s="21">
        <f>'Hourly Loads p.u of Peak'!X277^2</f>
        <v>0.35316092696693868</v>
      </c>
      <c r="Y278" s="21">
        <f>'Hourly Loads p.u of Peak'!Y277^2</f>
        <v>0.29194689944767988</v>
      </c>
    </row>
    <row r="279" spans="1:25" x14ac:dyDescent="0.25">
      <c r="A279" s="49">
        <v>42638</v>
      </c>
      <c r="B279" s="21">
        <f>'Hourly Loads p.u of Peak'!B278^2</f>
        <v>0.24371439257462255</v>
      </c>
      <c r="C279" s="21">
        <f>'Hourly Loads p.u of Peak'!C278^2</f>
        <v>0.21113801501896587</v>
      </c>
      <c r="D279" s="21">
        <f>'Hourly Loads p.u of Peak'!D278^2</f>
        <v>0.19114634686304569</v>
      </c>
      <c r="E279" s="21">
        <f>'Hourly Loads p.u of Peak'!E278^2</f>
        <v>0.1790808536539078</v>
      </c>
      <c r="F279" s="21">
        <f>'Hourly Loads p.u of Peak'!F278^2</f>
        <v>0.17837084997715347</v>
      </c>
      <c r="G279" s="21">
        <f>'Hourly Loads p.u of Peak'!G278^2</f>
        <v>0.19464999359442609</v>
      </c>
      <c r="H279" s="21">
        <f>'Hourly Loads p.u of Peak'!H278^2</f>
        <v>0.23289311575999552</v>
      </c>
      <c r="I279" s="21">
        <f>'Hourly Loads p.u of Peak'!I278^2</f>
        <v>0.25839693049612339</v>
      </c>
      <c r="J279" s="21">
        <f>'Hourly Loads p.u of Peak'!J278^2</f>
        <v>0.29040628525250661</v>
      </c>
      <c r="K279" s="21">
        <f>'Hourly Loads p.u of Peak'!K278^2</f>
        <v>0.35216357946430554</v>
      </c>
      <c r="L279" s="21">
        <f>'Hourly Loads p.u of Peak'!L278^2</f>
        <v>0.4182936632041005</v>
      </c>
      <c r="M279" s="21">
        <f>'Hourly Loads p.u of Peak'!M278^2</f>
        <v>0.46475690071040748</v>
      </c>
      <c r="N279" s="21">
        <f>'Hourly Loads p.u of Peak'!N278^2</f>
        <v>0.49058074595474216</v>
      </c>
      <c r="O279" s="21">
        <f>'Hourly Loads p.u of Peak'!O278^2</f>
        <v>0.51396753830667508</v>
      </c>
      <c r="P279" s="21">
        <f>'Hourly Loads p.u of Peak'!P278^2</f>
        <v>0.54593494262732556</v>
      </c>
      <c r="Q279" s="21">
        <f>'Hourly Loads p.u of Peak'!Q278^2</f>
        <v>0.57268607460330001</v>
      </c>
      <c r="R279" s="21">
        <f>'Hourly Loads p.u of Peak'!R278^2</f>
        <v>0.55340574107252993</v>
      </c>
      <c r="S279" s="21">
        <f>'Hourly Loads p.u of Peak'!S278^2</f>
        <v>0.50330758301470957</v>
      </c>
      <c r="T279" s="21">
        <f>'Hourly Loads p.u of Peak'!T278^2</f>
        <v>0.47044159637663269</v>
      </c>
      <c r="U279" s="21">
        <f>'Hourly Loads p.u of Peak'!U278^2</f>
        <v>0.46532954346131838</v>
      </c>
      <c r="V279" s="21">
        <f>'Hourly Loads p.u of Peak'!V278^2</f>
        <v>0.44785394774991638</v>
      </c>
      <c r="W279" s="21">
        <f>'Hourly Loads p.u of Peak'!W278^2</f>
        <v>0.39458040243198478</v>
      </c>
      <c r="X279" s="21">
        <f>'Hourly Loads p.u of Peak'!X278^2</f>
        <v>0.33202874533212101</v>
      </c>
      <c r="Y279" s="21">
        <f>'Hourly Loads p.u of Peak'!Y278^2</f>
        <v>0.27751985602136964</v>
      </c>
    </row>
    <row r="280" spans="1:25" x14ac:dyDescent="0.25">
      <c r="A280" s="49">
        <v>42639</v>
      </c>
      <c r="B280" s="21">
        <f>'Hourly Loads p.u of Peak'!B279^2</f>
        <v>0.2317193937964851</v>
      </c>
      <c r="C280" s="21">
        <f>'Hourly Loads p.u of Peak'!C279^2</f>
        <v>0.20326427943898367</v>
      </c>
      <c r="D280" s="21">
        <f>'Hourly Loads p.u of Peak'!D279^2</f>
        <v>0.18571524358165467</v>
      </c>
      <c r="E280" s="21">
        <f>'Hourly Loads p.u of Peak'!E279^2</f>
        <v>0.17565050251511877</v>
      </c>
      <c r="F280" s="21">
        <f>'Hourly Loads p.u of Peak'!F279^2</f>
        <v>0.17543940528529461</v>
      </c>
      <c r="G280" s="21">
        <f>'Hourly Loads p.u of Peak'!G279^2</f>
        <v>0.19740119614225449</v>
      </c>
      <c r="H280" s="21">
        <f>'Hourly Loads p.u of Peak'!H279^2</f>
        <v>0.24508432982576031</v>
      </c>
      <c r="I280" s="21">
        <f>'Hourly Loads p.u of Peak'!I279^2</f>
        <v>0.27005053836643345</v>
      </c>
      <c r="J280" s="21">
        <f>'Hourly Loads p.u of Peak'!J279^2</f>
        <v>0.29149335454263631</v>
      </c>
      <c r="K280" s="21">
        <f>'Hourly Loads p.u of Peak'!K279^2</f>
        <v>0.33416116793510658</v>
      </c>
      <c r="L280" s="21">
        <f>'Hourly Loads p.u of Peak'!L279^2</f>
        <v>0.39299955304980638</v>
      </c>
      <c r="M280" s="21">
        <f>'Hourly Loads p.u of Peak'!M279^2</f>
        <v>0.46475690071040748</v>
      </c>
      <c r="N280" s="21">
        <f>'Hourly Loads p.u of Peak'!N279^2</f>
        <v>0.52255165128666958</v>
      </c>
      <c r="O280" s="21">
        <f>'Hourly Loads p.u of Peak'!O279^2</f>
        <v>0.58238595599910103</v>
      </c>
      <c r="P280" s="21">
        <f>'Hourly Loads p.u of Peak'!P279^2</f>
        <v>0.60385580717477416</v>
      </c>
      <c r="Q280" s="21">
        <f>'Hourly Loads p.u of Peak'!Q279^2</f>
        <v>0.60588035949524843</v>
      </c>
      <c r="R280" s="21">
        <f>'Hourly Loads p.u of Peak'!R279^2</f>
        <v>0.58405330468709682</v>
      </c>
      <c r="S280" s="21">
        <f>'Hourly Loads p.u of Peak'!S279^2</f>
        <v>0.54265150351161062</v>
      </c>
      <c r="T280" s="21">
        <f>'Hourly Loads p.u of Peak'!T279^2</f>
        <v>0.50116521796277946</v>
      </c>
      <c r="U280" s="21">
        <f>'Hourly Loads p.u of Peak'!U279^2</f>
        <v>0.49488367743898382</v>
      </c>
      <c r="V280" s="21">
        <f>'Hourly Loads p.u of Peak'!V279^2</f>
        <v>0.47170955477511234</v>
      </c>
      <c r="W280" s="21">
        <f>'Hourly Loads p.u of Peak'!W279^2</f>
        <v>0.42445317426986662</v>
      </c>
      <c r="X280" s="21">
        <f>'Hourly Loads p.u of Peak'!X279^2</f>
        <v>0.36640725345856612</v>
      </c>
      <c r="Y280" s="21">
        <f>'Hourly Loads p.u of Peak'!Y279^2</f>
        <v>0.34863438557510545</v>
      </c>
    </row>
    <row r="281" spans="1:25" x14ac:dyDescent="0.25">
      <c r="A281" s="49">
        <v>42640</v>
      </c>
      <c r="B281" s="21">
        <f>'Hourly Loads p.u of Peak'!B280^2</f>
        <v>0.28675241939978613</v>
      </c>
      <c r="C281" s="21">
        <f>'Hourly Loads p.u of Peak'!C280^2</f>
        <v>0.23500514576557149</v>
      </c>
      <c r="D281" s="21">
        <f>'Hourly Loads p.u of Peak'!D280^2</f>
        <v>0.21555963360606012</v>
      </c>
      <c r="E281" s="21">
        <f>'Hourly Loads p.u of Peak'!E280^2</f>
        <v>0.20205460071463613</v>
      </c>
      <c r="F281" s="21">
        <f>'Hourly Loads p.u of Peak'!F280^2</f>
        <v>0.19691647883921695</v>
      </c>
      <c r="G281" s="21">
        <f>'Hourly Loads p.u of Peak'!G280^2</f>
        <v>0.19915860684693931</v>
      </c>
      <c r="H281" s="21">
        <f>'Hourly Loads p.u of Peak'!H280^2</f>
        <v>0.21075233966788759</v>
      </c>
      <c r="I281" s="21">
        <f>'Hourly Loads p.u of Peak'!I280^2</f>
        <v>0.22561597118782328</v>
      </c>
      <c r="J281" s="21">
        <f>'Hourly Loads p.u of Peak'!J280^2</f>
        <v>0.27685669996530698</v>
      </c>
      <c r="K281" s="21">
        <f>'Hourly Loads p.u of Peak'!K280^2</f>
        <v>0.36033305177786606</v>
      </c>
      <c r="L281" s="21">
        <f>'Hourly Loads p.u of Peak'!L280^2</f>
        <v>0.43890771808687429</v>
      </c>
      <c r="M281" s="21">
        <f>'Hourly Loads p.u of Peak'!M280^2</f>
        <v>0.51879491458143923</v>
      </c>
      <c r="N281" s="21">
        <f>'Hourly Loads p.u of Peak'!N280^2</f>
        <v>0.5858515763889599</v>
      </c>
      <c r="O281" s="21">
        <f>'Hourly Loads p.u of Peak'!O280^2</f>
        <v>0.63357685442120981</v>
      </c>
      <c r="P281" s="21">
        <f>'Hourly Loads p.u of Peak'!P280^2</f>
        <v>0.66784927273915651</v>
      </c>
      <c r="Q281" s="21">
        <f>'Hourly Loads p.u of Peak'!Q280^2</f>
        <v>0.66956597581422683</v>
      </c>
      <c r="R281" s="21">
        <f>'Hourly Loads p.u of Peak'!R280^2</f>
        <v>0.6266445559341578</v>
      </c>
      <c r="S281" s="21">
        <f>'Hourly Loads p.u of Peak'!S280^2</f>
        <v>0.58289873251487789</v>
      </c>
      <c r="T281" s="21">
        <f>'Hourly Loads p.u of Peak'!T280^2</f>
        <v>0.52620010696637409</v>
      </c>
      <c r="U281" s="21">
        <f>'Hourly Loads p.u of Peak'!U280^2</f>
        <v>0.51240349941973351</v>
      </c>
      <c r="V281" s="21">
        <f>'Hourly Loads p.u of Peak'!V280^2</f>
        <v>0.48051661835846021</v>
      </c>
      <c r="W281" s="21">
        <f>'Hourly Loads p.u of Peak'!W280^2</f>
        <v>0.43325160696136461</v>
      </c>
      <c r="X281" s="21">
        <f>'Hourly Loads p.u of Peak'!X280^2</f>
        <v>0.375562286889362</v>
      </c>
      <c r="Y281" s="21">
        <f>'Hourly Loads p.u of Peak'!Y280^2</f>
        <v>0.31596987103010843</v>
      </c>
    </row>
    <row r="282" spans="1:25" x14ac:dyDescent="0.25">
      <c r="A282" s="49">
        <v>42641</v>
      </c>
      <c r="B282" s="21">
        <f>'Hourly Loads p.u of Peak'!B281^2</f>
        <v>0.26730837392777862</v>
      </c>
      <c r="C282" s="21">
        <f>'Hourly Loads p.u of Peak'!C281^2</f>
        <v>0.2344762445014798</v>
      </c>
      <c r="D282" s="21">
        <f>'Hourly Loads p.u of Peak'!D281^2</f>
        <v>0.21167855282658288</v>
      </c>
      <c r="E282" s="21">
        <f>'Hourly Loads p.u of Peak'!E281^2</f>
        <v>0.19654402482982017</v>
      </c>
      <c r="F282" s="21">
        <f>'Hourly Loads p.u of Peak'!F281^2</f>
        <v>0.18971722030946797</v>
      </c>
      <c r="G282" s="21">
        <f>'Hourly Loads p.u of Peak'!G281^2</f>
        <v>0.19063271007863677</v>
      </c>
      <c r="H282" s="21">
        <f>'Hourly Loads p.u of Peak'!H281^2</f>
        <v>0.19829762426240963</v>
      </c>
      <c r="I282" s="21">
        <f>'Hourly Loads p.u of Peak'!I281^2</f>
        <v>0.21175582892444314</v>
      </c>
      <c r="J282" s="21">
        <f>'Hourly Loads p.u of Peak'!J281^2</f>
        <v>0.25664978660396576</v>
      </c>
      <c r="K282" s="21">
        <f>'Hourly Loads p.u of Peak'!K281^2</f>
        <v>0.33654394457563719</v>
      </c>
      <c r="L282" s="21">
        <f>'Hourly Loads p.u of Peak'!L281^2</f>
        <v>0.41742515855757689</v>
      </c>
      <c r="M282" s="21">
        <f>'Hourly Loads p.u of Peak'!M281^2</f>
        <v>0.49801949586771038</v>
      </c>
      <c r="N282" s="21">
        <f>'Hourly Loads p.u of Peak'!N281^2</f>
        <v>0.5709081390877887</v>
      </c>
      <c r="O282" s="21">
        <f>'Hourly Loads p.u of Peak'!O281^2</f>
        <v>0.62531579346670729</v>
      </c>
      <c r="P282" s="21">
        <f>'Hourly Loads p.u of Peak'!P281^2</f>
        <v>0.66045843696844198</v>
      </c>
      <c r="Q282" s="21">
        <f>'Hourly Loads p.u of Peak'!Q281^2</f>
        <v>0.67149129932111284</v>
      </c>
      <c r="R282" s="21">
        <f>'Hourly Loads p.u of Peak'!R281^2</f>
        <v>0.65630215660613189</v>
      </c>
      <c r="S282" s="21">
        <f>'Hourly Loads p.u of Peak'!S281^2</f>
        <v>0.61296010238473297</v>
      </c>
      <c r="T282" s="21">
        <f>'Hourly Loads p.u of Peak'!T281^2</f>
        <v>0.55016216165771659</v>
      </c>
      <c r="U282" s="21">
        <f>'Hourly Loads p.u of Peak'!U281^2</f>
        <v>0.54891716961116033</v>
      </c>
      <c r="V282" s="21">
        <f>'Hourly Loads p.u of Peak'!V281^2</f>
        <v>0.52528680312569687</v>
      </c>
      <c r="W282" s="21">
        <f>'Hourly Loads p.u of Peak'!W281^2</f>
        <v>0.46229855440651629</v>
      </c>
      <c r="X282" s="21">
        <f>'Hourly Loads p.u of Peak'!X281^2</f>
        <v>0.3871257516520874</v>
      </c>
      <c r="Y282" s="21">
        <f>'Hourly Loads p.u of Peak'!Y281^2</f>
        <v>0.31497940743937752</v>
      </c>
    </row>
    <row r="283" spans="1:25" x14ac:dyDescent="0.25">
      <c r="A283" s="49">
        <v>42642</v>
      </c>
      <c r="B283" s="21">
        <f>'Hourly Loads p.u of Peak'!B282^2</f>
        <v>0.26544477293239876</v>
      </c>
      <c r="C283" s="21">
        <f>'Hourly Loads p.u of Peak'!C282^2</f>
        <v>0.22873781553981529</v>
      </c>
      <c r="D283" s="21">
        <f>'Hourly Loads p.u of Peak'!D282^2</f>
        <v>0.20875251125635777</v>
      </c>
      <c r="E283" s="21">
        <f>'Hourly Loads p.u of Peak'!E282^2</f>
        <v>0.19654402482982017</v>
      </c>
      <c r="F283" s="21">
        <f>'Hourly Loads p.u of Peak'!F282^2</f>
        <v>0.19658125436514981</v>
      </c>
      <c r="G283" s="21">
        <f>'Hourly Loads p.u of Peak'!G282^2</f>
        <v>0.2172784785384827</v>
      </c>
      <c r="H283" s="21">
        <f>'Hourly Loads p.u of Peak'!H282^2</f>
        <v>0.26531499753098947</v>
      </c>
      <c r="I283" s="21">
        <f>'Hourly Loads p.u of Peak'!I282^2</f>
        <v>0.28720226232915885</v>
      </c>
      <c r="J283" s="21">
        <f>'Hourly Loads p.u of Peak'!J282^2</f>
        <v>0.31573390533800411</v>
      </c>
      <c r="K283" s="21">
        <f>'Hourly Loads p.u of Peak'!K282^2</f>
        <v>0.38566421165724313</v>
      </c>
      <c r="L283" s="21">
        <f>'Hourly Loads p.u of Peak'!L282^2</f>
        <v>0.46745138722811308</v>
      </c>
      <c r="M283" s="21">
        <f>'Hourly Loads p.u of Peak'!M282^2</f>
        <v>0.55453073974767564</v>
      </c>
      <c r="N283" s="21">
        <f>'Hourly Loads p.u of Peak'!N282^2</f>
        <v>0.61131761510763527</v>
      </c>
      <c r="O283" s="21">
        <f>'Hourly Loads p.u of Peak'!O282^2</f>
        <v>0.66079969742569822</v>
      </c>
      <c r="P283" s="21">
        <f>'Hourly Loads p.u of Peak'!P282^2</f>
        <v>0.68622800243521453</v>
      </c>
      <c r="Q283" s="21">
        <f>'Hourly Loads p.u of Peak'!Q282^2</f>
        <v>0.68601933264372306</v>
      </c>
      <c r="R283" s="21">
        <f>'Hourly Loads p.u of Peak'!R282^2</f>
        <v>0.66867301521128319</v>
      </c>
      <c r="S283" s="21">
        <f>'Hourly Loads p.u of Peak'!S282^2</f>
        <v>0.62286130074320512</v>
      </c>
      <c r="T283" s="21">
        <f>'Hourly Loads p.u of Peak'!T282^2</f>
        <v>0.57357607891424356</v>
      </c>
      <c r="U283" s="21">
        <f>'Hourly Loads p.u of Peak'!U282^2</f>
        <v>0.55390559945606122</v>
      </c>
      <c r="V283" s="21">
        <f>'Hourly Loads p.u of Peak'!V282^2</f>
        <v>0.4968941957459746</v>
      </c>
      <c r="W283" s="21">
        <f>'Hourly Loads p.u of Peak'!W282^2</f>
        <v>0.43187090224956137</v>
      </c>
      <c r="X283" s="21">
        <f>'Hourly Loads p.u of Peak'!X282^2</f>
        <v>0.35706405741864972</v>
      </c>
      <c r="Y283" s="21">
        <f>'Hourly Loads p.u of Peak'!Y282^2</f>
        <v>0.29167473019636037</v>
      </c>
    </row>
    <row r="284" spans="1:25" x14ac:dyDescent="0.25">
      <c r="A284" s="49">
        <v>42643</v>
      </c>
      <c r="B284" s="21">
        <f>'Hourly Loads p.u of Peak'!B283^2</f>
        <v>0.24024460481786572</v>
      </c>
      <c r="C284" s="21">
        <f>'Hourly Loads p.u of Peak'!C283^2</f>
        <v>0.20902116363079001</v>
      </c>
      <c r="D284" s="21">
        <f>'Hourly Loads p.u of Peak'!D283^2</f>
        <v>0.19074271692996386</v>
      </c>
      <c r="E284" s="21">
        <f>'Hourly Loads p.u of Peak'!E283^2</f>
        <v>0.18021979291172238</v>
      </c>
      <c r="F284" s="21">
        <f>'Hourly Loads p.u of Peak'!F283^2</f>
        <v>0.1801128639887388</v>
      </c>
      <c r="G284" s="21">
        <f>'Hourly Loads p.u of Peak'!G283^2</f>
        <v>0.20156419999752112</v>
      </c>
      <c r="H284" s="21">
        <f>'Hourly Loads p.u of Peak'!H283^2</f>
        <v>0.25465425424705967</v>
      </c>
      <c r="I284" s="21">
        <f>'Hourly Loads p.u of Peak'!I283^2</f>
        <v>0.27386034201148274</v>
      </c>
      <c r="J284" s="21">
        <f>'Hourly Loads p.u of Peak'!J283^2</f>
        <v>0.30664649289994994</v>
      </c>
      <c r="K284" s="21">
        <f>'Hourly Loads p.u of Peak'!K283^2</f>
        <v>0.37417412534085032</v>
      </c>
      <c r="L284" s="21">
        <f>'Hourly Loads p.u of Peak'!L283^2</f>
        <v>0.44684299107957914</v>
      </c>
      <c r="M284" s="21">
        <f>'Hourly Loads p.u of Peak'!M283^2</f>
        <v>0.51336570283333138</v>
      </c>
      <c r="N284" s="21">
        <f>'Hourly Loads p.u of Peak'!N283^2</f>
        <v>0.5695765014192341</v>
      </c>
      <c r="O284" s="21">
        <f>'Hourly Loads p.u of Peak'!O283^2</f>
        <v>0.58881188062544132</v>
      </c>
      <c r="P284" s="21">
        <f>'Hourly Loads p.u of Peak'!P283^2</f>
        <v>0.60659956346296751</v>
      </c>
      <c r="Q284" s="21">
        <f>'Hourly Loads p.u of Peak'!Q283^2</f>
        <v>0.5788028384271412</v>
      </c>
      <c r="R284" s="21">
        <f>'Hourly Loads p.u of Peak'!R283^2</f>
        <v>0.57503972903521994</v>
      </c>
      <c r="S284" s="21">
        <f>'Hourly Loads p.u of Peak'!S283^2</f>
        <v>0.56672822778077969</v>
      </c>
      <c r="T284" s="21">
        <f>'Hourly Loads p.u of Peak'!T283^2</f>
        <v>0.53599137427587806</v>
      </c>
      <c r="U284" s="21">
        <f>'Hourly Loads p.u of Peak'!U283^2</f>
        <v>0.53968636907830159</v>
      </c>
      <c r="V284" s="21">
        <f>'Hourly Loads p.u of Peak'!V283^2</f>
        <v>0.51589578108580447</v>
      </c>
      <c r="W284" s="21">
        <f>'Hourly Loads p.u of Peak'!W283^2</f>
        <v>0.45586932444475581</v>
      </c>
      <c r="X284" s="21">
        <f>'Hourly Loads p.u of Peak'!X283^2</f>
        <v>0.38082964826114096</v>
      </c>
      <c r="Y284" s="21">
        <f>'Hourly Loads p.u of Peak'!Y283^2</f>
        <v>0.30958301106132341</v>
      </c>
    </row>
    <row r="285" spans="1:25" x14ac:dyDescent="0.25">
      <c r="A285" s="49">
        <v>42644</v>
      </c>
      <c r="B285" s="21">
        <f>'Hourly Loads p.u of Peak'!B284^2</f>
        <v>0.25745870178210789</v>
      </c>
      <c r="C285" s="21">
        <f>'Hourly Loads p.u of Peak'!C284^2</f>
        <v>0.22346725989188609</v>
      </c>
      <c r="D285" s="21">
        <f>'Hourly Loads p.u of Peak'!D284^2</f>
        <v>0.20508556685244594</v>
      </c>
      <c r="E285" s="21">
        <f>'Hourly Loads p.u of Peak'!E284^2</f>
        <v>0.19424267931412895</v>
      </c>
      <c r="F285" s="21">
        <f>'Hourly Loads p.u of Peak'!F284^2</f>
        <v>0.19247030028781509</v>
      </c>
      <c r="G285" s="21">
        <f>'Hourly Loads p.u of Peak'!G284^2</f>
        <v>0.21548166647274128</v>
      </c>
      <c r="H285" s="21">
        <f>'Hourly Loads p.u of Peak'!H284^2</f>
        <v>0.26861242130051227</v>
      </c>
      <c r="I285" s="21">
        <f>'Hourly Loads p.u of Peak'!I284^2</f>
        <v>0.28819315781705129</v>
      </c>
      <c r="J285" s="21">
        <f>'Hourly Loads p.u of Peak'!J284^2</f>
        <v>0.32270809432403996</v>
      </c>
      <c r="K285" s="21">
        <f>'Hourly Loads p.u of Peak'!K284^2</f>
        <v>0.39173715819190619</v>
      </c>
      <c r="L285" s="21">
        <f>'Hourly Loads p.u of Peak'!L284^2</f>
        <v>0.46121438499732886</v>
      </c>
      <c r="M285" s="21">
        <f>'Hourly Loads p.u of Peak'!M284^2</f>
        <v>0.53433276753900216</v>
      </c>
      <c r="N285" s="21">
        <f>'Hourly Loads p.u of Peak'!N284^2</f>
        <v>0.59631012305028563</v>
      </c>
      <c r="O285" s="21">
        <f>'Hourly Loads p.u of Peak'!O284^2</f>
        <v>0.64411419499042055</v>
      </c>
      <c r="P285" s="21">
        <f>'Hourly Loads p.u of Peak'!P284^2</f>
        <v>0.66517561600455888</v>
      </c>
      <c r="Q285" s="21">
        <f>'Hourly Loads p.u of Peak'!Q284^2</f>
        <v>0.70182796749315191</v>
      </c>
      <c r="R285" s="21">
        <f>'Hourly Loads p.u of Peak'!R284^2</f>
        <v>0.7238052925451649</v>
      </c>
      <c r="S285" s="21">
        <f>'Hourly Loads p.u of Peak'!S284^2</f>
        <v>0.70161693901430455</v>
      </c>
      <c r="T285" s="21">
        <f>'Hourly Loads p.u of Peak'!T284^2</f>
        <v>0.64958464145896488</v>
      </c>
      <c r="U285" s="21">
        <f>'Hourly Loads p.u of Peak'!U284^2</f>
        <v>0.62432014711003747</v>
      </c>
      <c r="V285" s="21">
        <f>'Hourly Loads p.u of Peak'!V284^2</f>
        <v>0.59081107617541573</v>
      </c>
      <c r="W285" s="21">
        <f>'Hourly Loads p.u of Peak'!W284^2</f>
        <v>0.51625772853567831</v>
      </c>
      <c r="X285" s="21">
        <f>'Hourly Loads p.u of Peak'!X284^2</f>
        <v>0.42456259761931414</v>
      </c>
      <c r="Y285" s="21">
        <f>'Hourly Loads p.u of Peak'!Y284^2</f>
        <v>0.38062239403463227</v>
      </c>
    </row>
    <row r="286" spans="1:25" x14ac:dyDescent="0.25">
      <c r="A286" s="49">
        <v>42645</v>
      </c>
      <c r="B286" s="21">
        <f>'Hourly Loads p.u of Peak'!B285^2</f>
        <v>0.29741693869890012</v>
      </c>
      <c r="C286" s="21">
        <f>'Hourly Loads p.u of Peak'!C285^2</f>
        <v>0.2500143037119732</v>
      </c>
      <c r="D286" s="21">
        <f>'Hourly Loads p.u of Peak'!D285^2</f>
        <v>0.2262945450911322</v>
      </c>
      <c r="E286" s="21">
        <f>'Hourly Loads p.u of Peak'!E285^2</f>
        <v>0.21179447226190995</v>
      </c>
      <c r="F286" s="21">
        <f>'Hourly Loads p.u of Peak'!F285^2</f>
        <v>0.20813909741339215</v>
      </c>
      <c r="G286" s="21">
        <f>'Hourly Loads p.u of Peak'!G285^2</f>
        <v>0.22769481738862418</v>
      </c>
      <c r="H286" s="21">
        <f>'Hourly Loads p.u of Peak'!H285^2</f>
        <v>0.27738716134771696</v>
      </c>
      <c r="I286" s="21">
        <f>'Hourly Loads p.u of Peak'!I285^2</f>
        <v>0.29609036039709552</v>
      </c>
      <c r="J286" s="21">
        <f>'Hourly Loads p.u of Peak'!J285^2</f>
        <v>0.33217392095232096</v>
      </c>
      <c r="K286" s="21">
        <f>'Hourly Loads p.u of Peak'!K285^2</f>
        <v>0.40766305752782256</v>
      </c>
      <c r="L286" s="21">
        <f>'Hourly Loads p.u of Peak'!L285^2</f>
        <v>0.49122793063005338</v>
      </c>
      <c r="M286" s="21">
        <f>'Hourly Loads p.u of Peak'!M285^2</f>
        <v>0.56571722880214914</v>
      </c>
      <c r="N286" s="21">
        <f>'Hourly Loads p.u of Peak'!N285^2</f>
        <v>0.62997263206223508</v>
      </c>
      <c r="O286" s="21">
        <f>'Hourly Loads p.u of Peak'!O285^2</f>
        <v>0.69894665812894952</v>
      </c>
      <c r="P286" s="21">
        <f>'Hourly Loads p.u of Peak'!P285^2</f>
        <v>0.73765908503884681</v>
      </c>
      <c r="Q286" s="21">
        <f>'Hourly Loads p.u of Peak'!Q285^2</f>
        <v>0.76546675381989437</v>
      </c>
      <c r="R286" s="21">
        <f>'Hourly Loads p.u of Peak'!R285^2</f>
        <v>0.78193786074130944</v>
      </c>
      <c r="S286" s="21">
        <f>'Hourly Loads p.u of Peak'!S285^2</f>
        <v>0.75419443534091546</v>
      </c>
      <c r="T286" s="21">
        <f>'Hourly Loads p.u of Peak'!T285^2</f>
        <v>0.69257273215801984</v>
      </c>
      <c r="U286" s="21">
        <f>'Hourly Loads p.u of Peak'!U285^2</f>
        <v>0.66216562067750162</v>
      </c>
      <c r="V286" s="21">
        <f>'Hourly Loads p.u of Peak'!V285^2</f>
        <v>0.62339159289244173</v>
      </c>
      <c r="W286" s="21">
        <f>'Hourly Loads p.u of Peak'!W285^2</f>
        <v>0.53900800319076847</v>
      </c>
      <c r="X286" s="21">
        <f>'Hourly Loads p.u of Peak'!X285^2</f>
        <v>0.45196564927376764</v>
      </c>
      <c r="Y286" s="21">
        <f>'Hourly Loads p.u of Peak'!Y285^2</f>
        <v>0.36503613157521364</v>
      </c>
    </row>
    <row r="287" spans="1:25" x14ac:dyDescent="0.25">
      <c r="A287" s="49">
        <v>42646</v>
      </c>
      <c r="B287" s="21">
        <f>'Hourly Loads p.u of Peak'!B286^2</f>
        <v>0.30247574133845784</v>
      </c>
      <c r="C287" s="21">
        <f>'Hourly Loads p.u of Peak'!C286^2</f>
        <v>0.26259704401322176</v>
      </c>
      <c r="D287" s="21">
        <f>'Hourly Loads p.u of Peak'!D286^2</f>
        <v>0.23374490334209708</v>
      </c>
      <c r="E287" s="21">
        <f>'Hourly Loads p.u of Peak'!E286^2</f>
        <v>0.21790520539109884</v>
      </c>
      <c r="F287" s="21">
        <f>'Hourly Loads p.u of Peak'!F286^2</f>
        <v>0.21187176951391692</v>
      </c>
      <c r="G287" s="21">
        <f>'Hourly Loads p.u of Peak'!G286^2</f>
        <v>0.22946128735662916</v>
      </c>
      <c r="H287" s="21">
        <f>'Hourly Loads p.u of Peak'!H286^2</f>
        <v>0.27738716134771696</v>
      </c>
      <c r="I287" s="21">
        <f>'Hourly Loads p.u of Peak'!I286^2</f>
        <v>0.29952724816721193</v>
      </c>
      <c r="J287" s="21">
        <f>'Hourly Loads p.u of Peak'!J286^2</f>
        <v>0.3400115587438215</v>
      </c>
      <c r="K287" s="21">
        <f>'Hourly Loads p.u of Peak'!K286^2</f>
        <v>0.42117703157191433</v>
      </c>
      <c r="L287" s="21">
        <f>'Hourly Loads p.u of Peak'!L286^2</f>
        <v>0.50844395085879901</v>
      </c>
      <c r="M287" s="21">
        <f>'Hourly Loads p.u of Peak'!M286^2</f>
        <v>0.59501393796873847</v>
      </c>
      <c r="N287" s="21">
        <f>'Hourly Loads p.u of Peak'!N286^2</f>
        <v>0.65732297639736359</v>
      </c>
      <c r="O287" s="21">
        <f>'Hourly Loads p.u of Peak'!O286^2</f>
        <v>0.72802645267537469</v>
      </c>
      <c r="P287" s="21">
        <f>'Hourly Loads p.u of Peak'!P286^2</f>
        <v>0.7651729086195993</v>
      </c>
      <c r="Q287" s="21">
        <f>'Hourly Loads p.u of Peak'!Q286^2</f>
        <v>0.78550614220505721</v>
      </c>
      <c r="R287" s="21">
        <f>'Hourly Loads p.u of Peak'!R286^2</f>
        <v>0.78453893054723012</v>
      </c>
      <c r="S287" s="21">
        <f>'Hourly Loads p.u of Peak'!S286^2</f>
        <v>0.72209172204665051</v>
      </c>
      <c r="T287" s="21">
        <f>'Hourly Loads p.u of Peak'!T286^2</f>
        <v>0.63658822653064739</v>
      </c>
      <c r="U287" s="21">
        <f>'Hourly Loads p.u of Peak'!U286^2</f>
        <v>0.59158586795210077</v>
      </c>
      <c r="V287" s="21">
        <f>'Hourly Loads p.u of Peak'!V286^2</f>
        <v>0.53494676664669294</v>
      </c>
      <c r="W287" s="21">
        <f>'Hourly Loads p.u of Peak'!W286^2</f>
        <v>0.46963560223357925</v>
      </c>
      <c r="X287" s="21">
        <f>'Hourly Loads p.u of Peak'!X286^2</f>
        <v>0.40082919633670344</v>
      </c>
      <c r="Y287" s="21">
        <f>'Hourly Loads p.u of Peak'!Y286^2</f>
        <v>0.33727505832794297</v>
      </c>
    </row>
    <row r="288" spans="1:25" x14ac:dyDescent="0.25">
      <c r="A288" s="49">
        <v>42647</v>
      </c>
      <c r="B288" s="21">
        <f>'Hourly Loads p.u of Peak'!B287^2</f>
        <v>0.28240723955891228</v>
      </c>
      <c r="C288" s="21">
        <f>'Hourly Loads p.u of Peak'!C287^2</f>
        <v>0.24251367791993508</v>
      </c>
      <c r="D288" s="21">
        <f>'Hourly Loads p.u of Peak'!D287^2</f>
        <v>0.21865061582087633</v>
      </c>
      <c r="E288" s="21">
        <f>'Hourly Loads p.u of Peak'!E287^2</f>
        <v>0.20273460076000113</v>
      </c>
      <c r="F288" s="21">
        <f>'Hourly Loads p.u of Peak'!F287^2</f>
        <v>0.19520610966823501</v>
      </c>
      <c r="G288" s="21">
        <f>'Hourly Loads p.u of Peak'!G287^2</f>
        <v>0.19781180694374417</v>
      </c>
      <c r="H288" s="21">
        <f>'Hourly Loads p.u of Peak'!H287^2</f>
        <v>0.20959742902932166</v>
      </c>
      <c r="I288" s="21">
        <f>'Hourly Loads p.u of Peak'!I287^2</f>
        <v>0.22485877084695699</v>
      </c>
      <c r="J288" s="21">
        <f>'Hourly Loads p.u of Peak'!J287^2</f>
        <v>0.27969169408817629</v>
      </c>
      <c r="K288" s="21">
        <f>'Hourly Loads p.u of Peak'!K287^2</f>
        <v>0.36053470720688408</v>
      </c>
      <c r="L288" s="21">
        <f>'Hourly Loads p.u of Peak'!L287^2</f>
        <v>0.42878611996257104</v>
      </c>
      <c r="M288" s="21">
        <f>'Hourly Loads p.u of Peak'!M287^2</f>
        <v>0.49311307536099203</v>
      </c>
      <c r="N288" s="21">
        <f>'Hourly Loads p.u of Peak'!N287^2</f>
        <v>0.5508475084136577</v>
      </c>
      <c r="O288" s="21">
        <f>'Hourly Loads p.u of Peak'!O287^2</f>
        <v>0.58688040126186836</v>
      </c>
      <c r="P288" s="21">
        <f>'Hourly Loads p.u of Peak'!P287^2</f>
        <v>0.60033725910989566</v>
      </c>
      <c r="Q288" s="21">
        <f>'Hourly Loads p.u of Peak'!Q287^2</f>
        <v>0.59229653974732144</v>
      </c>
      <c r="R288" s="21">
        <f>'Hourly Loads p.u of Peak'!R287^2</f>
        <v>0.56458093381267072</v>
      </c>
      <c r="S288" s="21">
        <f>'Hourly Loads p.u of Peak'!S287^2</f>
        <v>0.52407029866335042</v>
      </c>
      <c r="T288" s="21">
        <f>'Hourly Loads p.u of Peak'!T287^2</f>
        <v>0.47367248330343181</v>
      </c>
      <c r="U288" s="21">
        <f>'Hourly Loads p.u of Peak'!U287^2</f>
        <v>0.46521498670560729</v>
      </c>
      <c r="V288" s="21">
        <f>'Hourly Loads p.u of Peak'!V287^2</f>
        <v>0.43807363652555265</v>
      </c>
      <c r="W288" s="21">
        <f>'Hourly Loads p.u of Peak'!W287^2</f>
        <v>0.38864240348759693</v>
      </c>
      <c r="X288" s="21">
        <f>'Hourly Loads p.u of Peak'!X287^2</f>
        <v>0.33212552555322988</v>
      </c>
      <c r="Y288" s="21">
        <f>'Hourly Loads p.u of Peak'!Y287^2</f>
        <v>0.27787386361485233</v>
      </c>
    </row>
    <row r="289" spans="1:25" x14ac:dyDescent="0.25">
      <c r="A289" s="49">
        <v>42648</v>
      </c>
      <c r="B289" s="21">
        <f>'Hourly Loads p.u of Peak'!B288^2</f>
        <v>0.22697413791917345</v>
      </c>
      <c r="C289" s="21">
        <f>'Hourly Loads p.u of Peak'!C288^2</f>
        <v>0.18854860883522886</v>
      </c>
      <c r="D289" s="21">
        <f>'Hourly Loads p.u of Peak'!D288^2</f>
        <v>0.16205794081607183</v>
      </c>
      <c r="E289" s="21">
        <f>'Hourly Loads p.u of Peak'!E288^2</f>
        <v>0.14266359348602245</v>
      </c>
      <c r="F289" s="21">
        <f>'Hourly Loads p.u of Peak'!F288^2</f>
        <v>0.13248059545095017</v>
      </c>
      <c r="G289" s="21">
        <f>'Hourly Loads p.u of Peak'!G288^2</f>
        <v>0.12983485161291042</v>
      </c>
      <c r="H289" s="21">
        <f>'Hourly Loads p.u of Peak'!H288^2</f>
        <v>0.13438235323842296</v>
      </c>
      <c r="I289" s="21">
        <f>'Hourly Loads p.u of Peak'!I288^2</f>
        <v>0.13882034337220997</v>
      </c>
      <c r="J289" s="21">
        <f>'Hourly Loads p.u of Peak'!J288^2</f>
        <v>0.16310756902940488</v>
      </c>
      <c r="K289" s="21">
        <f>'Hourly Loads p.u of Peak'!K288^2</f>
        <v>0.2027724120343648</v>
      </c>
      <c r="L289" s="21">
        <f>'Hourly Loads p.u of Peak'!L288^2</f>
        <v>0.24570829782507897</v>
      </c>
      <c r="M289" s="21">
        <f>'Hourly Loads p.u of Peak'!M288^2</f>
        <v>0.2784939198598787</v>
      </c>
      <c r="N289" s="21">
        <f>'Hourly Loads p.u of Peak'!N288^2</f>
        <v>0.31606428198678799</v>
      </c>
      <c r="O289" s="21">
        <f>'Hourly Loads p.u of Peak'!O288^2</f>
        <v>0.35116764223811853</v>
      </c>
      <c r="P289" s="21">
        <f>'Hourly Loads p.u of Peak'!P288^2</f>
        <v>0.38176299036727102</v>
      </c>
      <c r="Q289" s="21">
        <f>'Hourly Loads p.u of Peak'!Q288^2</f>
        <v>0.40493326826498155</v>
      </c>
      <c r="R289" s="21">
        <f>'Hourly Loads p.u of Peak'!R288^2</f>
        <v>0.42801665197946981</v>
      </c>
      <c r="S289" s="21">
        <f>'Hourly Loads p.u of Peak'!S288^2</f>
        <v>0.41889128371371626</v>
      </c>
      <c r="T289" s="21">
        <f>'Hourly Loads p.u of Peak'!T288^2</f>
        <v>0.38415338778914682</v>
      </c>
      <c r="U289" s="21">
        <f>'Hourly Loads p.u of Peak'!U288^2</f>
        <v>0.38134803062579081</v>
      </c>
      <c r="V289" s="21">
        <f>'Hourly Loads p.u of Peak'!V288^2</f>
        <v>0.3624026941620111</v>
      </c>
      <c r="W289" s="21">
        <f>'Hourly Loads p.u of Peak'!W288^2</f>
        <v>0.31366120794250785</v>
      </c>
      <c r="X289" s="21">
        <f>'Hourly Loads p.u of Peak'!X288^2</f>
        <v>0.25933686564463854</v>
      </c>
      <c r="Y289" s="21">
        <f>'Hourly Loads p.u of Peak'!Y288^2</f>
        <v>0.20722066898067901</v>
      </c>
    </row>
    <row r="290" spans="1:25" x14ac:dyDescent="0.25">
      <c r="A290" s="49">
        <v>42649</v>
      </c>
      <c r="B290" s="21">
        <f>'Hourly Loads p.u of Peak'!B289^2</f>
        <v>0.16954563613594534</v>
      </c>
      <c r="C290" s="21">
        <f>'Hourly Loads p.u of Peak'!C289^2</f>
        <v>0.14514825378555102</v>
      </c>
      <c r="D290" s="21">
        <f>'Hourly Loads p.u of Peak'!D289^2</f>
        <v>0.13120000802689619</v>
      </c>
      <c r="E290" s="21">
        <f>'Hourly Loads p.u of Peak'!E289^2</f>
        <v>0.12423834758423782</v>
      </c>
      <c r="F290" s="21">
        <f>'Hourly Loads p.u of Peak'!F289^2</f>
        <v>0.12587157992215847</v>
      </c>
      <c r="G290" s="21">
        <f>'Hourly Loads p.u of Peak'!G289^2</f>
        <v>0.14752532409501182</v>
      </c>
      <c r="H290" s="21">
        <f>'Hourly Loads p.u of Peak'!H289^2</f>
        <v>0.1891689841553012</v>
      </c>
      <c r="I290" s="21">
        <f>'Hourly Loads p.u of Peak'!I289^2</f>
        <v>0.20886762683411061</v>
      </c>
      <c r="J290" s="21">
        <f>'Hourly Loads p.u of Peak'!J289^2</f>
        <v>0.22901902995169057</v>
      </c>
      <c r="K290" s="21">
        <f>'Hourly Loads p.u of Peak'!K289^2</f>
        <v>0.26861242130051227</v>
      </c>
      <c r="L290" s="21">
        <f>'Hourly Loads p.u of Peak'!L289^2</f>
        <v>0.31187664412770039</v>
      </c>
      <c r="M290" s="21">
        <f>'Hourly Loads p.u of Peak'!M289^2</f>
        <v>0.3529613446442964</v>
      </c>
      <c r="N290" s="21">
        <f>'Hourly Loads p.u of Peak'!N289^2</f>
        <v>0.39854640829619642</v>
      </c>
      <c r="O290" s="21">
        <f>'Hourly Loads p.u of Peak'!O289^2</f>
        <v>0.43380450584203112</v>
      </c>
      <c r="P290" s="21">
        <f>'Hourly Loads p.u of Peak'!P289^2</f>
        <v>0.47067200734238507</v>
      </c>
      <c r="Q290" s="21">
        <f>'Hourly Loads p.u of Peak'!Q289^2</f>
        <v>0.48243944038749992</v>
      </c>
      <c r="R290" s="21">
        <f>'Hourly Loads p.u of Peak'!R289^2</f>
        <v>0.49559280674434164</v>
      </c>
      <c r="S290" s="21">
        <f>'Hourly Loads p.u of Peak'!S289^2</f>
        <v>0.47720442370601052</v>
      </c>
      <c r="T290" s="21">
        <f>'Hourly Loads p.u of Peak'!T289^2</f>
        <v>0.45887919813546957</v>
      </c>
      <c r="U290" s="21">
        <f>'Hourly Loads p.u of Peak'!U289^2</f>
        <v>0.47795882817382263</v>
      </c>
      <c r="V290" s="21">
        <f>'Hourly Loads p.u of Peak'!V289^2</f>
        <v>0.44852855348787535</v>
      </c>
      <c r="W290" s="21">
        <f>'Hourly Loads p.u of Peak'!W289^2</f>
        <v>0.38927085087747726</v>
      </c>
      <c r="X290" s="21">
        <f>'Hourly Loads p.u of Peak'!X289^2</f>
        <v>0.32783245542703693</v>
      </c>
      <c r="Y290" s="21">
        <f>'Hourly Loads p.u of Peak'!Y289^2</f>
        <v>0.26561785616062017</v>
      </c>
    </row>
    <row r="291" spans="1:25" x14ac:dyDescent="0.25">
      <c r="A291" s="49">
        <v>42650</v>
      </c>
      <c r="B291" s="21">
        <f>'Hourly Loads p.u of Peak'!B290^2</f>
        <v>0.21622292363838522</v>
      </c>
      <c r="C291" s="21">
        <f>'Hourly Loads p.u of Peak'!C290^2</f>
        <v>0.18902292182378577</v>
      </c>
      <c r="D291" s="21">
        <f>'Hourly Loads p.u of Peak'!D290^2</f>
        <v>0.1723927586362505</v>
      </c>
      <c r="E291" s="21">
        <f>'Hourly Loads p.u of Peak'!E290^2</f>
        <v>0.1621255565202768</v>
      </c>
      <c r="F291" s="21">
        <f>'Hourly Loads p.u of Peak'!F290^2</f>
        <v>0.15986810762181392</v>
      </c>
      <c r="G291" s="21">
        <f>'Hourly Loads p.u of Peak'!G290^2</f>
        <v>0.17918747584176439</v>
      </c>
      <c r="H291" s="21">
        <f>'Hourly Loads p.u of Peak'!H290^2</f>
        <v>0.22721423748411018</v>
      </c>
      <c r="I291" s="21">
        <f>'Hourly Loads p.u of Peak'!I290^2</f>
        <v>0.25089681769214262</v>
      </c>
      <c r="J291" s="21">
        <f>'Hourly Loads p.u of Peak'!J290^2</f>
        <v>0.26203793815334725</v>
      </c>
      <c r="K291" s="21">
        <f>'Hourly Loads p.u of Peak'!K290^2</f>
        <v>0.303909109298447</v>
      </c>
      <c r="L291" s="21">
        <f>'Hourly Loads p.u of Peak'!L290^2</f>
        <v>0.35236293614271647</v>
      </c>
      <c r="M291" s="21">
        <f>'Hourly Loads p.u of Peak'!M290^2</f>
        <v>0.38859005578876576</v>
      </c>
      <c r="N291" s="21">
        <f>'Hourly Loads p.u of Peak'!N290^2</f>
        <v>0.4194349452836611</v>
      </c>
      <c r="O291" s="21">
        <f>'Hourly Loads p.u of Peak'!O290^2</f>
        <v>0.44616965459042163</v>
      </c>
      <c r="P291" s="21">
        <f>'Hourly Loads p.u of Peak'!P290^2</f>
        <v>0.45984672710549701</v>
      </c>
      <c r="Q291" s="21">
        <f>'Hourly Loads p.u of Peak'!Q290^2</f>
        <v>0.45360427944478549</v>
      </c>
      <c r="R291" s="21">
        <f>'Hourly Loads p.u of Peak'!R290^2</f>
        <v>0.45281284640603736</v>
      </c>
      <c r="S291" s="21">
        <f>'Hourly Loads p.u of Peak'!S290^2</f>
        <v>0.44202863165641193</v>
      </c>
      <c r="T291" s="21">
        <f>'Hourly Loads p.u of Peak'!T290^2</f>
        <v>0.43385981512139898</v>
      </c>
      <c r="U291" s="21">
        <f>'Hourly Loads p.u of Peak'!U290^2</f>
        <v>0.4550759170189832</v>
      </c>
      <c r="V291" s="21">
        <f>'Hourly Loads p.u of Peak'!V290^2</f>
        <v>0.43098840766069313</v>
      </c>
      <c r="W291" s="21">
        <f>'Hourly Loads p.u of Peak'!W290^2</f>
        <v>0.38958526495973766</v>
      </c>
      <c r="X291" s="21">
        <f>'Hourly Loads p.u of Peak'!X290^2</f>
        <v>0.32251731212642087</v>
      </c>
      <c r="Y291" s="21">
        <f>'Hourly Loads p.u of Peak'!Y290^2</f>
        <v>0.25440006602042703</v>
      </c>
    </row>
    <row r="292" spans="1:25" x14ac:dyDescent="0.25">
      <c r="A292" s="49">
        <v>42651</v>
      </c>
      <c r="B292" s="21">
        <f>'Hourly Loads p.u of Peak'!B291^2</f>
        <v>0.20921316395468936</v>
      </c>
      <c r="C292" s="21">
        <f>'Hourly Loads p.u of Peak'!C291^2</f>
        <v>0.18225747138021811</v>
      </c>
      <c r="D292" s="21">
        <f>'Hourly Loads p.u of Peak'!D291^2</f>
        <v>0.1640925466447607</v>
      </c>
      <c r="E292" s="21">
        <f>'Hourly Loads p.u of Peak'!E291^2</f>
        <v>0.15540069030713477</v>
      </c>
      <c r="F292" s="21">
        <f>'Hourly Loads p.u of Peak'!F291^2</f>
        <v>0.15639535828452042</v>
      </c>
      <c r="G292" s="21">
        <f>'Hourly Loads p.u of Peak'!G291^2</f>
        <v>0.17833538681307248</v>
      </c>
      <c r="H292" s="21">
        <f>'Hourly Loads p.u of Peak'!H291^2</f>
        <v>0.22681414205637121</v>
      </c>
      <c r="I292" s="21">
        <f>'Hourly Loads p.u of Peak'!I291^2</f>
        <v>0.24683343929071472</v>
      </c>
      <c r="J292" s="21">
        <f>'Hourly Loads p.u of Peak'!J291^2</f>
        <v>0.26826436507363194</v>
      </c>
      <c r="K292" s="21">
        <f>'Hourly Loads p.u of Peak'!K291^2</f>
        <v>0.32080281084545204</v>
      </c>
      <c r="L292" s="21">
        <f>'Hourly Loads p.u of Peak'!L291^2</f>
        <v>0.38503868353960619</v>
      </c>
      <c r="M292" s="21">
        <f>'Hourly Loads p.u of Peak'!M291^2</f>
        <v>0.44297823953850129</v>
      </c>
      <c r="N292" s="21">
        <f>'Hourly Loads p.u of Peak'!N291^2</f>
        <v>0.50045211167784387</v>
      </c>
      <c r="O292" s="21">
        <f>'Hourly Loads p.u of Peak'!O291^2</f>
        <v>0.54699021899782496</v>
      </c>
      <c r="P292" s="21">
        <f>'Hourly Loads p.u of Peak'!P291^2</f>
        <v>0.58636587600329837</v>
      </c>
      <c r="Q292" s="21">
        <f>'Hourly Loads p.u of Peak'!Q291^2</f>
        <v>0.6045738088818231</v>
      </c>
      <c r="R292" s="21">
        <f>'Hourly Loads p.u of Peak'!R291^2</f>
        <v>0.60300780971062129</v>
      </c>
      <c r="S292" s="21">
        <f>'Hourly Loads p.u of Peak'!S291^2</f>
        <v>0.58360416865879261</v>
      </c>
      <c r="T292" s="21">
        <f>'Hourly Loads p.u of Peak'!T291^2</f>
        <v>0.54910382851302042</v>
      </c>
      <c r="U292" s="21">
        <f>'Hourly Loads p.u of Peak'!U291^2</f>
        <v>0.54941499719660924</v>
      </c>
      <c r="V292" s="21">
        <f>'Hourly Loads p.u of Peak'!V291^2</f>
        <v>0.5181902585552034</v>
      </c>
      <c r="W292" s="21">
        <f>'Hourly Loads p.u of Peak'!W291^2</f>
        <v>0.45258684960556089</v>
      </c>
      <c r="X292" s="21">
        <f>'Hourly Loads p.u of Peak'!X291^2</f>
        <v>0.37808810786981356</v>
      </c>
      <c r="Y292" s="21">
        <f>'Hourly Loads p.u of Peak'!Y291^2</f>
        <v>0.30967646303001967</v>
      </c>
    </row>
    <row r="293" spans="1:25" x14ac:dyDescent="0.25">
      <c r="A293" s="49">
        <v>42652</v>
      </c>
      <c r="B293" s="21">
        <f>'Hourly Loads p.u of Peak'!B292^2</f>
        <v>0.25313102876046611</v>
      </c>
      <c r="C293" s="21">
        <f>'Hourly Loads p.u of Peak'!C292^2</f>
        <v>0.22022406125171307</v>
      </c>
      <c r="D293" s="21">
        <f>'Hourly Loads p.u of Peak'!D292^2</f>
        <v>0.19867173534663046</v>
      </c>
      <c r="E293" s="21">
        <f>'Hourly Loads p.u of Peak'!E292^2</f>
        <v>0.18351435382005982</v>
      </c>
      <c r="F293" s="21">
        <f>'Hourly Loads p.u of Peak'!F292^2</f>
        <v>0.18118358112347668</v>
      </c>
      <c r="G293" s="21">
        <f>'Hourly Loads p.u of Peak'!G292^2</f>
        <v>0.17706106101643895</v>
      </c>
      <c r="H293" s="21">
        <f>'Hourly Loads p.u of Peak'!H292^2</f>
        <v>0.24466879187093732</v>
      </c>
      <c r="I293" s="21">
        <f>'Hourly Loads p.u of Peak'!I292^2</f>
        <v>0.26449382352484002</v>
      </c>
      <c r="J293" s="21">
        <f>'Hourly Loads p.u of Peak'!J292^2</f>
        <v>0.29081369825215492</v>
      </c>
      <c r="K293" s="21">
        <f>'Hourly Loads p.u of Peak'!K292^2</f>
        <v>0.35686337508037946</v>
      </c>
      <c r="L293" s="21">
        <f>'Hourly Loads p.u of Peak'!L292^2</f>
        <v>0.42587677782831262</v>
      </c>
      <c r="M293" s="21">
        <f>'Hourly Loads p.u of Peak'!M292^2</f>
        <v>0.4918755419139898</v>
      </c>
      <c r="N293" s="21">
        <f>'Hourly Loads p.u of Peak'!N292^2</f>
        <v>0.54432296139260106</v>
      </c>
      <c r="O293" s="21">
        <f>'Hourly Loads p.u of Peak'!O292^2</f>
        <v>0.59708851103190796</v>
      </c>
      <c r="P293" s="21">
        <f>'Hourly Loads p.u of Peak'!P292^2</f>
        <v>0.63444607302018419</v>
      </c>
      <c r="Q293" s="21">
        <f>'Hourly Loads p.u of Peak'!Q292^2</f>
        <v>0.65977618048076325</v>
      </c>
      <c r="R293" s="21">
        <f>'Hourly Loads p.u of Peak'!R292^2</f>
        <v>0.66428558877662303</v>
      </c>
      <c r="S293" s="21">
        <f>'Hourly Loads p.u of Peak'!S292^2</f>
        <v>0.63987539582756225</v>
      </c>
      <c r="T293" s="21">
        <f>'Hourly Loads p.u of Peak'!T292^2</f>
        <v>0.58668742784722117</v>
      </c>
      <c r="U293" s="21">
        <f>'Hourly Loads p.u of Peak'!U292^2</f>
        <v>0.57529446726966649</v>
      </c>
      <c r="V293" s="21">
        <f>'Hourly Loads p.u of Peak'!V292^2</f>
        <v>0.53765255124157707</v>
      </c>
      <c r="W293" s="21">
        <f>'Hourly Loads p.u of Peak'!W292^2</f>
        <v>0.46768106485011368</v>
      </c>
      <c r="X293" s="21">
        <f>'Hourly Loads p.u of Peak'!X292^2</f>
        <v>0.39494972386482574</v>
      </c>
      <c r="Y293" s="21">
        <f>'Hourly Loads p.u of Peak'!Y292^2</f>
        <v>0.3180028144954366</v>
      </c>
    </row>
    <row r="294" spans="1:25" x14ac:dyDescent="0.25">
      <c r="A294" s="49">
        <v>42653</v>
      </c>
      <c r="B294" s="21">
        <f>'Hourly Loads p.u of Peak'!B293^2</f>
        <v>0.25925134648095122</v>
      </c>
      <c r="C294" s="21">
        <f>'Hourly Loads p.u of Peak'!C293^2</f>
        <v>0.22061830403220103</v>
      </c>
      <c r="D294" s="21">
        <f>'Hourly Loads p.u of Peak'!D293^2</f>
        <v>0.19897127806376744</v>
      </c>
      <c r="E294" s="21">
        <f>'Hourly Loads p.u of Peak'!E293^2</f>
        <v>0.18409036713167676</v>
      </c>
      <c r="F294" s="21">
        <f>'Hourly Loads p.u of Peak'!F293^2</f>
        <v>0.18146964159778955</v>
      </c>
      <c r="G294" s="21">
        <f>'Hourly Loads p.u of Peak'!G293^2</f>
        <v>0.19957104043073554</v>
      </c>
      <c r="H294" s="21">
        <f>'Hourly Loads p.u of Peak'!H293^2</f>
        <v>0.24591646344274093</v>
      </c>
      <c r="I294" s="21">
        <f>'Hourly Loads p.u of Peak'!I293^2</f>
        <v>0.26826436507363194</v>
      </c>
      <c r="J294" s="21">
        <f>'Hourly Loads p.u of Peak'!J293^2</f>
        <v>0.29709645866507617</v>
      </c>
      <c r="K294" s="21">
        <f>'Hourly Loads p.u of Peak'!K293^2</f>
        <v>0.36457966210939019</v>
      </c>
      <c r="L294" s="21">
        <f>'Hourly Loads p.u of Peak'!L293^2</f>
        <v>0.43757356836340017</v>
      </c>
      <c r="M294" s="21">
        <f>'Hourly Loads p.u of Peak'!M293^2</f>
        <v>0.49849368721992382</v>
      </c>
      <c r="N294" s="21">
        <f>'Hourly Loads p.u of Peak'!N293^2</f>
        <v>0.55540652847204297</v>
      </c>
      <c r="O294" s="21">
        <f>'Hourly Loads p.u of Peak'!O293^2</f>
        <v>0.60476970156871324</v>
      </c>
      <c r="P294" s="21">
        <f>'Hourly Loads p.u of Peak'!P293^2</f>
        <v>0.63947243048725566</v>
      </c>
      <c r="Q294" s="21">
        <f>'Hourly Loads p.u of Peak'!Q293^2</f>
        <v>0.6634645540352726</v>
      </c>
      <c r="R294" s="21">
        <f>'Hourly Loads p.u of Peak'!R293^2</f>
        <v>0.66826108051277977</v>
      </c>
      <c r="S294" s="21">
        <f>'Hourly Loads p.u of Peak'!S293^2</f>
        <v>0.63484745179948909</v>
      </c>
      <c r="T294" s="21">
        <f>'Hourly Loads p.u of Peak'!T293^2</f>
        <v>0.56932303243358895</v>
      </c>
      <c r="U294" s="21">
        <f>'Hourly Loads p.u of Peak'!U293^2</f>
        <v>0.54705232580966245</v>
      </c>
      <c r="V294" s="21">
        <f>'Hourly Loads p.u of Peak'!V293^2</f>
        <v>0.50605169892339652</v>
      </c>
      <c r="W294" s="21">
        <f>'Hourly Loads p.u of Peak'!W293^2</f>
        <v>0.44701140452991855</v>
      </c>
      <c r="X294" s="21">
        <f>'Hourly Loads p.u of Peak'!X293^2</f>
        <v>0.38509079149144143</v>
      </c>
      <c r="Y294" s="21">
        <f>'Hourly Loads p.u of Peak'!Y293^2</f>
        <v>0.32404514921699296</v>
      </c>
    </row>
    <row r="295" spans="1:25" x14ac:dyDescent="0.25">
      <c r="A295" s="49">
        <v>42654</v>
      </c>
      <c r="B295" s="21">
        <f>'Hourly Loads p.u of Peak'!B294^2</f>
        <v>0.26922206265398479</v>
      </c>
      <c r="C295" s="21">
        <f>'Hourly Loads p.u of Peak'!C294^2</f>
        <v>0.23232612116625095</v>
      </c>
      <c r="D295" s="21">
        <f>'Hourly Loads p.u of Peak'!D294^2</f>
        <v>0.21017448770835415</v>
      </c>
      <c r="E295" s="21">
        <f>'Hourly Loads p.u of Peak'!E294^2</f>
        <v>0.19427969025660949</v>
      </c>
      <c r="F295" s="21">
        <f>'Hourly Loads p.u of Peak'!F294^2</f>
        <v>0.18564287524582659</v>
      </c>
      <c r="G295" s="21">
        <f>'Hourly Loads p.u of Peak'!G294^2</f>
        <v>0.18607729680226201</v>
      </c>
      <c r="H295" s="21">
        <f>'Hourly Loads p.u of Peak'!H294^2</f>
        <v>0.19632072165735559</v>
      </c>
      <c r="I295" s="21">
        <f>'Hourly Loads p.u of Peak'!I294^2</f>
        <v>0.20729712711820059</v>
      </c>
      <c r="J295" s="21">
        <f>'Hourly Loads p.u of Peak'!J294^2</f>
        <v>0.2551630114749654</v>
      </c>
      <c r="K295" s="21">
        <f>'Hourly Loads p.u of Peak'!K294^2</f>
        <v>0.3402564268059915</v>
      </c>
      <c r="L295" s="21">
        <f>'Hourly Loads p.u of Peak'!L294^2</f>
        <v>0.41976131145880158</v>
      </c>
      <c r="M295" s="21">
        <f>'Hourly Loads p.u of Peak'!M294^2</f>
        <v>0.49287723483092222</v>
      </c>
      <c r="N295" s="21">
        <f>'Hourly Loads p.u of Peak'!N294^2</f>
        <v>0.55309344416778428</v>
      </c>
      <c r="O295" s="21">
        <f>'Hourly Loads p.u of Peak'!O294^2</f>
        <v>0.60098806643282787</v>
      </c>
      <c r="P295" s="21">
        <f>'Hourly Loads p.u of Peak'!P294^2</f>
        <v>0.6346467465442267</v>
      </c>
      <c r="Q295" s="21">
        <f>'Hourly Loads p.u of Peak'!Q294^2</f>
        <v>0.65650625710193811</v>
      </c>
      <c r="R295" s="21">
        <f>'Hourly Loads p.u of Peak'!R294^2</f>
        <v>0.66073143828286462</v>
      </c>
      <c r="S295" s="21">
        <f>'Hourly Loads p.u of Peak'!S294^2</f>
        <v>0.63210722649094753</v>
      </c>
      <c r="T295" s="21">
        <f>'Hourly Loads p.u of Peak'!T294^2</f>
        <v>0.56250069320103402</v>
      </c>
      <c r="U295" s="21">
        <f>'Hourly Loads p.u of Peak'!U294^2</f>
        <v>0.53249288563059904</v>
      </c>
      <c r="V295" s="21">
        <f>'Hourly Loads p.u of Peak'!V294^2</f>
        <v>0.49175776267659971</v>
      </c>
      <c r="W295" s="21">
        <f>'Hourly Loads p.u of Peak'!W294^2</f>
        <v>0.43269906064980967</v>
      </c>
      <c r="X295" s="21">
        <f>'Hourly Loads p.u of Peak'!X294^2</f>
        <v>0.37772675802458361</v>
      </c>
      <c r="Y295" s="21">
        <f>'Hourly Loads p.u of Peak'!Y294^2</f>
        <v>0.31696188945062109</v>
      </c>
    </row>
    <row r="296" spans="1:25" x14ac:dyDescent="0.25">
      <c r="A296" s="49">
        <v>42655</v>
      </c>
      <c r="B296" s="21">
        <f>'Hourly Loads p.u of Peak'!B295^2</f>
        <v>0.26639742877445721</v>
      </c>
      <c r="C296" s="21">
        <f>'Hourly Loads p.u of Peak'!C295^2</f>
        <v>0.22865750029621382</v>
      </c>
      <c r="D296" s="21">
        <f>'Hourly Loads p.u of Peak'!D295^2</f>
        <v>0.20197911566786231</v>
      </c>
      <c r="E296" s="21">
        <f>'Hourly Loads p.u of Peak'!E295^2</f>
        <v>0.18607729680226201</v>
      </c>
      <c r="F296" s="21">
        <f>'Hourly Loads p.u of Peak'!F295^2</f>
        <v>0.1786546822146817</v>
      </c>
      <c r="G296" s="21">
        <f>'Hourly Loads p.u of Peak'!G295^2</f>
        <v>0.17727313133701089</v>
      </c>
      <c r="H296" s="21">
        <f>'Hourly Loads p.u of Peak'!H295^2</f>
        <v>0.1844147712597117</v>
      </c>
      <c r="I296" s="21">
        <f>'Hourly Loads p.u of Peak'!I295^2</f>
        <v>0.189900141978746</v>
      </c>
      <c r="J296" s="21">
        <f>'Hourly Loads p.u of Peak'!J295^2</f>
        <v>0.24016229403309322</v>
      </c>
      <c r="K296" s="21">
        <f>'Hourly Loads p.u of Peak'!K295^2</f>
        <v>0.32893922451627211</v>
      </c>
      <c r="L296" s="21">
        <f>'Hourly Loads p.u of Peak'!L295^2</f>
        <v>0.4107786684579231</v>
      </c>
      <c r="M296" s="21">
        <f>'Hourly Loads p.u of Peak'!M295^2</f>
        <v>0.4861209441328716</v>
      </c>
      <c r="N296" s="21">
        <f>'Hourly Loads p.u of Peak'!N295^2</f>
        <v>0.55453073974767564</v>
      </c>
      <c r="O296" s="21">
        <f>'Hourly Loads p.u of Peak'!O295^2</f>
        <v>0.60105316655642227</v>
      </c>
      <c r="P296" s="21">
        <f>'Hourly Loads p.u of Peak'!P295^2</f>
        <v>0.6329086301841691</v>
      </c>
      <c r="Q296" s="21">
        <f>'Hourly Loads p.u of Peak'!Q295^2</f>
        <v>0.65039704530846554</v>
      </c>
      <c r="R296" s="21">
        <f>'Hourly Loads p.u of Peak'!R295^2</f>
        <v>0.65236245063479315</v>
      </c>
      <c r="S296" s="21">
        <f>'Hourly Loads p.u of Peak'!S295^2</f>
        <v>0.62717645579854286</v>
      </c>
      <c r="T296" s="21">
        <f>'Hourly Loads p.u of Peak'!T295^2</f>
        <v>0.56868960676785407</v>
      </c>
      <c r="U296" s="21">
        <f>'Hourly Loads p.u of Peak'!U295^2</f>
        <v>0.56376098674702946</v>
      </c>
      <c r="V296" s="21">
        <f>'Hourly Loads p.u of Peak'!V295^2</f>
        <v>0.52358409175581677</v>
      </c>
      <c r="W296" s="21">
        <f>'Hourly Loads p.u of Peak'!W295^2</f>
        <v>0.45757181017040433</v>
      </c>
      <c r="X296" s="21">
        <f>'Hourly Loads p.u of Peak'!X295^2</f>
        <v>0.3934734746866495</v>
      </c>
      <c r="Y296" s="21">
        <f>'Hourly Loads p.u of Peak'!Y295^2</f>
        <v>0.32524128399892188</v>
      </c>
    </row>
    <row r="297" spans="1:25" x14ac:dyDescent="0.25">
      <c r="A297" s="49">
        <v>42656</v>
      </c>
      <c r="B297" s="21">
        <f>'Hourly Loads p.u of Peak'!B296^2</f>
        <v>0.27302603833162087</v>
      </c>
      <c r="C297" s="21">
        <f>'Hourly Loads p.u of Peak'!C296^2</f>
        <v>0.23831402979406394</v>
      </c>
      <c r="D297" s="21">
        <f>'Hourly Loads p.u of Peak'!D296^2</f>
        <v>0.21763090133380919</v>
      </c>
      <c r="E297" s="21">
        <f>'Hourly Loads p.u of Peak'!E296^2</f>
        <v>0.20580873722266949</v>
      </c>
      <c r="F297" s="21">
        <f>'Hourly Loads p.u of Peak'!F296^2</f>
        <v>0.20607548924959068</v>
      </c>
      <c r="G297" s="21">
        <f>'Hourly Loads p.u of Peak'!G296^2</f>
        <v>0.22789520885737741</v>
      </c>
      <c r="H297" s="21">
        <f>'Hourly Loads p.u of Peak'!H296^2</f>
        <v>0.27416803788932342</v>
      </c>
      <c r="I297" s="21">
        <f>'Hourly Loads p.u of Peak'!I296^2</f>
        <v>0.29472115825255513</v>
      </c>
      <c r="J297" s="21">
        <f>'Hourly Loads p.u of Peak'!J296^2</f>
        <v>0.32308982795245167</v>
      </c>
      <c r="K297" s="21">
        <f>'Hourly Loads p.u of Peak'!K296^2</f>
        <v>0.38743929841433344</v>
      </c>
      <c r="L297" s="21">
        <f>'Hourly Loads p.u of Peak'!L296^2</f>
        <v>0.46641853601595124</v>
      </c>
      <c r="M297" s="21">
        <f>'Hourly Loads p.u of Peak'!M296^2</f>
        <v>0.53427138701953414</v>
      </c>
      <c r="N297" s="21">
        <f>'Hourly Loads p.u of Peak'!N296^2</f>
        <v>0.58431003141133231</v>
      </c>
      <c r="O297" s="21">
        <f>'Hourly Loads p.u of Peak'!O296^2</f>
        <v>0.62617932865160431</v>
      </c>
      <c r="P297" s="21">
        <f>'Hourly Loads p.u of Peak'!P296^2</f>
        <v>0.65528213009540093</v>
      </c>
      <c r="Q297" s="21">
        <f>'Hourly Loads p.u of Peak'!Q296^2</f>
        <v>0.67466033152298899</v>
      </c>
      <c r="R297" s="21">
        <f>'Hourly Loads p.u of Peak'!R296^2</f>
        <v>0.67204189945117232</v>
      </c>
      <c r="S297" s="21">
        <f>'Hourly Loads p.u of Peak'!S296^2</f>
        <v>0.64465345649785399</v>
      </c>
      <c r="T297" s="21">
        <f>'Hourly Loads p.u of Peak'!T296^2</f>
        <v>0.59371916316363738</v>
      </c>
      <c r="U297" s="21">
        <f>'Hourly Loads p.u of Peak'!U296^2</f>
        <v>0.59145670073240875</v>
      </c>
      <c r="V297" s="21">
        <f>'Hourly Loads p.u of Peak'!V296^2</f>
        <v>0.54848175557267609</v>
      </c>
      <c r="W297" s="21">
        <f>'Hourly Loads p.u of Peak'!W296^2</f>
        <v>0.48185636159088835</v>
      </c>
      <c r="X297" s="21">
        <f>'Hourly Loads p.u of Peak'!X296^2</f>
        <v>0.40685922639626831</v>
      </c>
      <c r="Y297" s="21">
        <f>'Hourly Loads p.u of Peak'!Y296^2</f>
        <v>0.33333646823784219</v>
      </c>
    </row>
    <row r="298" spans="1:25" x14ac:dyDescent="0.25">
      <c r="A298" s="49">
        <v>42657</v>
      </c>
      <c r="B298" s="21">
        <f>'Hourly Loads p.u of Peak'!B297^2</f>
        <v>0.27703346401505252</v>
      </c>
      <c r="C298" s="21">
        <f>'Hourly Loads p.u of Peak'!C297^2</f>
        <v>0.24404614600578683</v>
      </c>
      <c r="D298" s="21">
        <f>'Hourly Loads p.u of Peak'!D297^2</f>
        <v>0.22481895345434885</v>
      </c>
      <c r="E298" s="21">
        <f>'Hourly Loads p.u of Peak'!E297^2</f>
        <v>0.21229715648686989</v>
      </c>
      <c r="F298" s="21">
        <f>'Hourly Loads p.u of Peak'!F297^2</f>
        <v>0.2093668276762489</v>
      </c>
      <c r="G298" s="21">
        <f>'Hourly Loads p.u of Peak'!G297^2</f>
        <v>0.23208333502468451</v>
      </c>
      <c r="H298" s="21">
        <f>'Hourly Loads p.u of Peak'!H297^2</f>
        <v>0.28527043921070222</v>
      </c>
      <c r="I298" s="21">
        <f>'Hourly Loads p.u of Peak'!I297^2</f>
        <v>0.30706513875149083</v>
      </c>
      <c r="J298" s="21">
        <f>'Hourly Loads p.u of Peak'!J297^2</f>
        <v>0.33600829866444232</v>
      </c>
      <c r="K298" s="21">
        <f>'Hourly Loads p.u of Peak'!K297^2</f>
        <v>0.40375854324234883</v>
      </c>
      <c r="L298" s="21">
        <f>'Hourly Loads p.u of Peak'!L297^2</f>
        <v>0.47465547595468971</v>
      </c>
      <c r="M298" s="21">
        <f>'Hourly Loads p.u of Peak'!M297^2</f>
        <v>0.53814524542076225</v>
      </c>
      <c r="N298" s="21">
        <f>'Hourly Loads p.u of Peak'!N297^2</f>
        <v>0.5849520950202991</v>
      </c>
      <c r="O298" s="21">
        <f>'Hourly Loads p.u of Peak'!O297^2</f>
        <v>0.63712432901884164</v>
      </c>
      <c r="P298" s="21">
        <f>'Hourly Loads p.u of Peak'!P297^2</f>
        <v>0.66620331089346496</v>
      </c>
      <c r="Q298" s="21">
        <f>'Hourly Loads p.u of Peak'!Q297^2</f>
        <v>0.67417760623543144</v>
      </c>
      <c r="R298" s="21">
        <f>'Hourly Loads p.u of Peak'!R297^2</f>
        <v>0.65834458946909635</v>
      </c>
      <c r="S298" s="21">
        <f>'Hourly Loads p.u of Peak'!S297^2</f>
        <v>0.6182308695741292</v>
      </c>
      <c r="T298" s="21">
        <f>'Hourly Loads p.u of Peak'!T297^2</f>
        <v>0.58328346298073741</v>
      </c>
      <c r="U298" s="21">
        <f>'Hourly Loads p.u of Peak'!U297^2</f>
        <v>0.59190884770092533</v>
      </c>
      <c r="V298" s="21">
        <f>'Hourly Loads p.u of Peak'!V297^2</f>
        <v>0.54413711692538858</v>
      </c>
      <c r="W298" s="21">
        <f>'Hourly Loads p.u of Peak'!W297^2</f>
        <v>0.47384587855531668</v>
      </c>
      <c r="X298" s="21">
        <f>'Hourly Loads p.u of Peak'!X297^2</f>
        <v>0.39627013925856119</v>
      </c>
      <c r="Y298" s="21">
        <f>'Hourly Loads p.u of Peak'!Y297^2</f>
        <v>0.32104066278230303</v>
      </c>
    </row>
    <row r="299" spans="1:25" x14ac:dyDescent="0.25">
      <c r="A299" s="49">
        <v>42658</v>
      </c>
      <c r="B299" s="21">
        <f>'Hourly Loads p.u of Peak'!B298^2</f>
        <v>0.2588666847660685</v>
      </c>
      <c r="C299" s="21">
        <f>'Hourly Loads p.u of Peak'!C298^2</f>
        <v>0.22223838554226252</v>
      </c>
      <c r="D299" s="21">
        <f>'Hourly Loads p.u of Peak'!D298^2</f>
        <v>0.20179046475052234</v>
      </c>
      <c r="E299" s="21">
        <f>'Hourly Loads p.u of Peak'!E298^2</f>
        <v>0.18949783065414116</v>
      </c>
      <c r="F299" s="21">
        <f>'Hourly Loads p.u of Peak'!F298^2</f>
        <v>0.18975379759194136</v>
      </c>
      <c r="G299" s="21">
        <f>'Hourly Loads p.u of Peak'!G298^2</f>
        <v>0.2104825767007541</v>
      </c>
      <c r="H299" s="21">
        <f>'Hourly Loads p.u of Peak'!H298^2</f>
        <v>0.25959350775228723</v>
      </c>
      <c r="I299" s="21">
        <f>'Hourly Loads p.u of Peak'!I298^2</f>
        <v>0.28356867272604114</v>
      </c>
      <c r="J299" s="21">
        <f>'Hourly Loads p.u of Peak'!J298^2</f>
        <v>0.30897591701968158</v>
      </c>
      <c r="K299" s="21">
        <f>'Hourly Loads p.u of Peak'!K298^2</f>
        <v>0.36559442652613167</v>
      </c>
      <c r="L299" s="21">
        <f>'Hourly Loads p.u of Peak'!L298^2</f>
        <v>0.42286812050103345</v>
      </c>
      <c r="M299" s="21">
        <f>'Hourly Loads p.u of Peak'!M298^2</f>
        <v>0.48086593678275991</v>
      </c>
      <c r="N299" s="21">
        <f>'Hourly Loads p.u of Peak'!N298^2</f>
        <v>0.42085011538895989</v>
      </c>
      <c r="O299" s="21">
        <f>'Hourly Loads p.u of Peak'!O298^2</f>
        <v>0.55897937394293928</v>
      </c>
      <c r="P299" s="21">
        <f>'Hourly Loads p.u of Peak'!P298^2</f>
        <v>0.56881626369547222</v>
      </c>
      <c r="Q299" s="21">
        <f>'Hourly Loads p.u of Peak'!Q298^2</f>
        <v>0.57599528828391167</v>
      </c>
      <c r="R299" s="21">
        <f>'Hourly Loads p.u of Peak'!R298^2</f>
        <v>0.55872827422172344</v>
      </c>
      <c r="S299" s="21">
        <f>'Hourly Loads p.u of Peak'!S298^2</f>
        <v>0.53169658890095761</v>
      </c>
      <c r="T299" s="21">
        <f>'Hourly Loads p.u of Peak'!T298^2</f>
        <v>0.49968015279396977</v>
      </c>
      <c r="U299" s="21">
        <f>'Hourly Loads p.u of Peak'!U298^2</f>
        <v>0.50730692781410536</v>
      </c>
      <c r="V299" s="21">
        <f>'Hourly Loads p.u of Peak'!V298^2</f>
        <v>0.4659598577046441</v>
      </c>
      <c r="W299" s="21">
        <f>'Hourly Loads p.u of Peak'!W298^2</f>
        <v>0.40648437667975873</v>
      </c>
      <c r="X299" s="21">
        <f>'Hourly Loads p.u of Peak'!X298^2</f>
        <v>0.33391850342988366</v>
      </c>
      <c r="Y299" s="21">
        <f>'Hourly Loads p.u of Peak'!Y298^2</f>
        <v>0.26939637282271423</v>
      </c>
    </row>
    <row r="300" spans="1:25" x14ac:dyDescent="0.25">
      <c r="A300" s="49">
        <v>42659</v>
      </c>
      <c r="B300" s="21">
        <f>'Hourly Loads p.u of Peak'!B299^2</f>
        <v>0.21810124263132494</v>
      </c>
      <c r="C300" s="21">
        <f>'Hourly Loads p.u of Peak'!C299^2</f>
        <v>0.18698397234364311</v>
      </c>
      <c r="D300" s="21">
        <f>'Hourly Loads p.u of Peak'!D299^2</f>
        <v>0.16892383114812579</v>
      </c>
      <c r="E300" s="21">
        <f>'Hourly Loads p.u of Peak'!E299^2</f>
        <v>0.15712679816325439</v>
      </c>
      <c r="F300" s="21">
        <f>'Hourly Loads p.u of Peak'!F299^2</f>
        <v>0.15200981280607007</v>
      </c>
      <c r="G300" s="21">
        <f>'Hourly Loads p.u of Peak'!G299^2</f>
        <v>0.16634527287997497</v>
      </c>
      <c r="H300" s="21">
        <f>'Hourly Loads p.u of Peak'!H299^2</f>
        <v>0.2046294834497995</v>
      </c>
      <c r="I300" s="21">
        <f>'Hourly Loads p.u of Peak'!I299^2</f>
        <v>0.21884698800175836</v>
      </c>
      <c r="J300" s="21">
        <f>'Hourly Loads p.u of Peak'!J299^2</f>
        <v>0.23354195574728542</v>
      </c>
      <c r="K300" s="21">
        <f>'Hourly Loads p.u of Peak'!K299^2</f>
        <v>0.27149249490997901</v>
      </c>
      <c r="L300" s="21">
        <f>'Hourly Loads p.u of Peak'!L299^2</f>
        <v>0.30995690355269517</v>
      </c>
      <c r="M300" s="21">
        <f>'Hourly Loads p.u of Peak'!M299^2</f>
        <v>0.34158023744027077</v>
      </c>
      <c r="N300" s="21">
        <f>'Hourly Loads p.u of Peak'!N299^2</f>
        <v>0.37587111627689612</v>
      </c>
      <c r="O300" s="21">
        <f>'Hourly Loads p.u of Peak'!O299^2</f>
        <v>0.41234092158231506</v>
      </c>
      <c r="P300" s="21">
        <f>'Hourly Loads p.u of Peak'!P299^2</f>
        <v>0.44639404367574964</v>
      </c>
      <c r="Q300" s="21">
        <f>'Hourly Loads p.u of Peak'!Q299^2</f>
        <v>0.48139015240335942</v>
      </c>
      <c r="R300" s="21">
        <f>'Hourly Loads p.u of Peak'!R299^2</f>
        <v>0.50175986102624848</v>
      </c>
      <c r="S300" s="21">
        <f>'Hourly Loads p.u of Peak'!S299^2</f>
        <v>0.49140450958101561</v>
      </c>
      <c r="T300" s="21">
        <f>'Hourly Loads p.u of Peak'!T299^2</f>
        <v>0.4510064515118451</v>
      </c>
      <c r="U300" s="21">
        <f>'Hourly Loads p.u of Peak'!U299^2</f>
        <v>0.44729216412763989</v>
      </c>
      <c r="V300" s="21">
        <f>'Hourly Loads p.u of Peak'!V299^2</f>
        <v>0.41072485054589697</v>
      </c>
      <c r="W300" s="21">
        <f>'Hourly Loads p.u of Peak'!W299^2</f>
        <v>0.35057075683510047</v>
      </c>
      <c r="X300" s="21">
        <f>'Hourly Loads p.u of Peak'!X299^2</f>
        <v>0.28522559065687286</v>
      </c>
      <c r="Y300" s="21">
        <f>'Hourly Loads p.u of Peak'!Y299^2</f>
        <v>0.22326882518170174</v>
      </c>
    </row>
    <row r="301" spans="1:25" x14ac:dyDescent="0.25">
      <c r="A301" s="49">
        <v>42660</v>
      </c>
      <c r="B301" s="21">
        <f>'Hourly Loads p.u of Peak'!B300^2</f>
        <v>0.17565050251511877</v>
      </c>
      <c r="C301" s="21">
        <f>'Hourly Loads p.u of Peak'!C300^2</f>
        <v>0.14643075918557161</v>
      </c>
      <c r="D301" s="21">
        <f>'Hourly Loads p.u of Peak'!D300^2</f>
        <v>0.13113918280377887</v>
      </c>
      <c r="E301" s="21">
        <f>'Hourly Loads p.u of Peak'!E300^2</f>
        <v>0.12258637796088605</v>
      </c>
      <c r="F301" s="21">
        <f>'Hourly Loads p.u of Peak'!F300^2</f>
        <v>0.12050781205252879</v>
      </c>
      <c r="G301" s="21">
        <f>'Hourly Loads p.u of Peak'!G300^2</f>
        <v>0.13586398967262309</v>
      </c>
      <c r="H301" s="21">
        <f>'Hourly Loads p.u of Peak'!H300^2</f>
        <v>0.17173094939419378</v>
      </c>
      <c r="I301" s="21">
        <f>'Hourly Loads p.u of Peak'!I300^2</f>
        <v>0.18898641505513469</v>
      </c>
      <c r="J301" s="21">
        <f>'Hourly Loads p.u of Peak'!J300^2</f>
        <v>0.20706779501392925</v>
      </c>
      <c r="K301" s="21">
        <f>'Hourly Loads p.u of Peak'!K300^2</f>
        <v>0.24288599619022391</v>
      </c>
      <c r="L301" s="21">
        <f>'Hourly Loads p.u of Peak'!L300^2</f>
        <v>0.27858255573451174</v>
      </c>
      <c r="M301" s="21">
        <f>'Hourly Loads p.u of Peak'!M300^2</f>
        <v>0.31290919213042639</v>
      </c>
      <c r="N301" s="21">
        <f>'Hourly Loads p.u of Peak'!N300^2</f>
        <v>0.34280827972679118</v>
      </c>
      <c r="O301" s="21">
        <f>'Hourly Loads p.u of Peak'!O300^2</f>
        <v>0.37886301070576861</v>
      </c>
      <c r="P301" s="21">
        <f>'Hourly Loads p.u of Peak'!P300^2</f>
        <v>0.41542019850262912</v>
      </c>
      <c r="Q301" s="21">
        <f>'Hourly Loads p.u of Peak'!Q300^2</f>
        <v>0.44965402460563042</v>
      </c>
      <c r="R301" s="21">
        <f>'Hourly Loads p.u of Peak'!R300^2</f>
        <v>0.46664795978819157</v>
      </c>
      <c r="S301" s="21">
        <f>'Hourly Loads p.u of Peak'!S300^2</f>
        <v>0.45117564766561219</v>
      </c>
      <c r="T301" s="21">
        <f>'Hourly Loads p.u of Peak'!T300^2</f>
        <v>0.4039720026852201</v>
      </c>
      <c r="U301" s="21">
        <f>'Hourly Loads p.u of Peak'!U300^2</f>
        <v>0.38832837017997696</v>
      </c>
      <c r="V301" s="21">
        <f>'Hourly Loads p.u of Peak'!V300^2</f>
        <v>0.34937850912762586</v>
      </c>
      <c r="W301" s="21">
        <f>'Hourly Loads p.u of Peak'!W300^2</f>
        <v>0.29888419031335067</v>
      </c>
      <c r="X301" s="21">
        <f>'Hourly Loads p.u of Peak'!X300^2</f>
        <v>0.25435771365590726</v>
      </c>
      <c r="Y301" s="21">
        <f>'Hourly Loads p.u of Peak'!Y300^2</f>
        <v>0.20779444876697442</v>
      </c>
    </row>
    <row r="302" spans="1:25" x14ac:dyDescent="0.25">
      <c r="A302" s="49">
        <v>42661</v>
      </c>
      <c r="B302" s="21">
        <f>'Hourly Loads p.u of Peak'!B301^2</f>
        <v>0.172009450786756</v>
      </c>
      <c r="C302" s="21">
        <f>'Hourly Loads p.u of Peak'!C301^2</f>
        <v>0.14291744324630806</v>
      </c>
      <c r="D302" s="21">
        <f>'Hourly Loads p.u of Peak'!D301^2</f>
        <v>0.12611002946365341</v>
      </c>
      <c r="E302" s="21">
        <f>'Hourly Loads p.u of Peak'!E301^2</f>
        <v>0.11700642176346202</v>
      </c>
      <c r="F302" s="21">
        <f>'Hourly Loads p.u of Peak'!F301^2</f>
        <v>0.11299141231844191</v>
      </c>
      <c r="G302" s="21">
        <f>'Hourly Loads p.u of Peak'!G301^2</f>
        <v>0.11660463400398781</v>
      </c>
      <c r="H302" s="21">
        <f>'Hourly Loads p.u of Peak'!H301^2</f>
        <v>0.12799570481110475</v>
      </c>
      <c r="I302" s="21">
        <f>'Hourly Loads p.u of Peak'!I301^2</f>
        <v>0.14035763812919833</v>
      </c>
      <c r="J302" s="21">
        <f>'Hourly Loads p.u of Peak'!J301^2</f>
        <v>0.17389523719347746</v>
      </c>
      <c r="K302" s="21">
        <f>'Hourly Loads p.u of Peak'!K301^2</f>
        <v>0.22287222018816666</v>
      </c>
      <c r="L302" s="21">
        <f>'Hourly Loads p.u of Peak'!L301^2</f>
        <v>0.26822087391088184</v>
      </c>
      <c r="M302" s="21">
        <f>'Hourly Loads p.u of Peak'!M301^2</f>
        <v>0.30860261684441714</v>
      </c>
      <c r="N302" s="21">
        <f>'Hourly Loads p.u of Peak'!N301^2</f>
        <v>0.35121740560536235</v>
      </c>
      <c r="O302" s="21">
        <f>'Hourly Loads p.u of Peak'!O301^2</f>
        <v>0.39052926875579957</v>
      </c>
      <c r="P302" s="21">
        <f>'Hourly Loads p.u of Peak'!P301^2</f>
        <v>0.42785185588821451</v>
      </c>
      <c r="Q302" s="21">
        <f>'Hourly Loads p.u of Peak'!Q301^2</f>
        <v>0.45757181017040433</v>
      </c>
      <c r="R302" s="21">
        <f>'Hourly Loads p.u of Peak'!R301^2</f>
        <v>0.46865782407948042</v>
      </c>
      <c r="S302" s="21">
        <f>'Hourly Loads p.u of Peak'!S301^2</f>
        <v>0.45140129189697714</v>
      </c>
      <c r="T302" s="21">
        <f>'Hourly Loads p.u of Peak'!T301^2</f>
        <v>0.40375854324234883</v>
      </c>
      <c r="U302" s="21">
        <f>'Hourly Loads p.u of Peak'!U301^2</f>
        <v>0.39126428368532423</v>
      </c>
      <c r="V302" s="21">
        <f>'Hourly Loads p.u of Peak'!V301^2</f>
        <v>0.35395982036808638</v>
      </c>
      <c r="W302" s="21">
        <f>'Hourly Loads p.u of Peak'!W301^2</f>
        <v>0.30520667645091126</v>
      </c>
      <c r="X302" s="21">
        <f>'Hourly Loads p.u of Peak'!X301^2</f>
        <v>0.26255401471600787</v>
      </c>
      <c r="Y302" s="21">
        <f>'Hourly Loads p.u of Peak'!Y301^2</f>
        <v>0.21583262963194613</v>
      </c>
    </row>
    <row r="303" spans="1:25" x14ac:dyDescent="0.25">
      <c r="A303" s="49">
        <v>42662</v>
      </c>
      <c r="B303" s="21">
        <f>'Hourly Loads p.u of Peak'!B302^2</f>
        <v>0.17833538681307248</v>
      </c>
      <c r="C303" s="21">
        <f>'Hourly Loads p.u of Peak'!C302^2</f>
        <v>0.15145374961762786</v>
      </c>
      <c r="D303" s="21">
        <f>'Hourly Loads p.u of Peak'!D302^2</f>
        <v>0.13333777557761226</v>
      </c>
      <c r="E303" s="21">
        <f>'Hourly Loads p.u of Peak'!E302^2</f>
        <v>0.12296888547849745</v>
      </c>
      <c r="F303" s="21">
        <f>'Hourly Loads p.u of Peak'!F302^2</f>
        <v>0.11876513344816832</v>
      </c>
      <c r="G303" s="21">
        <f>'Hourly Loads p.u of Peak'!G302^2</f>
        <v>0.11893883014664372</v>
      </c>
      <c r="H303" s="21">
        <f>'Hourly Loads p.u of Peak'!H302^2</f>
        <v>0.12664736594373788</v>
      </c>
      <c r="I303" s="21">
        <f>'Hourly Loads p.u of Peak'!I302^2</f>
        <v>0.13432079467155369</v>
      </c>
      <c r="J303" s="21">
        <f>'Hourly Loads p.u of Peak'!J302^2</f>
        <v>0.16892383114812579</v>
      </c>
      <c r="K303" s="21">
        <f>'Hourly Loads p.u of Peak'!K302^2</f>
        <v>0.22140784730051147</v>
      </c>
      <c r="L303" s="21">
        <f>'Hourly Loads p.u of Peak'!L302^2</f>
        <v>0.27276283843849808</v>
      </c>
      <c r="M303" s="21">
        <f>'Hourly Loads p.u of Peak'!M302^2</f>
        <v>0.32027984684519817</v>
      </c>
      <c r="N303" s="21">
        <f>'Hourly Loads p.u of Peak'!N302^2</f>
        <v>0.37294236168735789</v>
      </c>
      <c r="O303" s="21">
        <f>'Hourly Loads p.u of Peak'!O302^2</f>
        <v>0.41574499927091452</v>
      </c>
      <c r="P303" s="21">
        <f>'Hourly Loads p.u of Peak'!P302^2</f>
        <v>0.45173986401475807</v>
      </c>
      <c r="Q303" s="21">
        <f>'Hourly Loads p.u of Peak'!Q302^2</f>
        <v>0.47378807661233074</v>
      </c>
      <c r="R303" s="21">
        <f>'Hourly Loads p.u of Peak'!R302^2</f>
        <v>0.48144841621188172</v>
      </c>
      <c r="S303" s="21">
        <f>'Hourly Loads p.u of Peak'!S302^2</f>
        <v>0.46424182368117789</v>
      </c>
      <c r="T303" s="21">
        <f>'Hourly Loads p.u of Peak'!T302^2</f>
        <v>0.42697347930656854</v>
      </c>
      <c r="U303" s="21">
        <f>'Hourly Loads p.u of Peak'!U302^2</f>
        <v>0.4300517461163782</v>
      </c>
      <c r="V303" s="21">
        <f>'Hourly Loads p.u of Peak'!V302^2</f>
        <v>0.39595303859967113</v>
      </c>
      <c r="W303" s="21">
        <f>'Hourly Loads p.u of Peak'!W302^2</f>
        <v>0.33834879345427543</v>
      </c>
      <c r="X303" s="21">
        <f>'Hourly Loads p.u of Peak'!X302^2</f>
        <v>0.28334513509511738</v>
      </c>
      <c r="Y303" s="21">
        <f>'Hourly Loads p.u of Peak'!Y302^2</f>
        <v>0.2290994086577321</v>
      </c>
    </row>
    <row r="304" spans="1:25" x14ac:dyDescent="0.25">
      <c r="A304" s="49">
        <v>42663</v>
      </c>
      <c r="B304" s="21">
        <f>'Hourly Loads p.u of Peak'!B303^2</f>
        <v>0.18618598151942095</v>
      </c>
      <c r="C304" s="21">
        <f>'Hourly Loads p.u of Peak'!C303^2</f>
        <v>0.15782658262431165</v>
      </c>
      <c r="D304" s="21">
        <f>'Hourly Loads p.u of Peak'!D303^2</f>
        <v>0.14212491195477758</v>
      </c>
      <c r="E304" s="21">
        <f>'Hourly Loads p.u of Peak'!E303^2</f>
        <v>0.13425925020744892</v>
      </c>
      <c r="F304" s="21">
        <f>'Hourly Loads p.u of Peak'!F303^2</f>
        <v>0.13472117744311854</v>
      </c>
      <c r="G304" s="21">
        <f>'Hourly Loads p.u of Peak'!G303^2</f>
        <v>0.15282940377690882</v>
      </c>
      <c r="H304" s="21">
        <f>'Hourly Loads p.u of Peak'!H303^2</f>
        <v>0.19184453066033672</v>
      </c>
      <c r="I304" s="21">
        <f>'Hourly Loads p.u of Peak'!I303^2</f>
        <v>0.21361468610242765</v>
      </c>
      <c r="J304" s="21">
        <f>'Hourly Loads p.u of Peak'!J303^2</f>
        <v>0.23938104495313095</v>
      </c>
      <c r="K304" s="21">
        <f>'Hourly Loads p.u of Peak'!K303^2</f>
        <v>0.29358258037807983</v>
      </c>
      <c r="L304" s="21">
        <f>'Hourly Loads p.u of Peak'!L303^2</f>
        <v>0.35121740560536235</v>
      </c>
      <c r="M304" s="21">
        <f>'Hourly Loads p.u of Peak'!M303^2</f>
        <v>0.40365183467506005</v>
      </c>
      <c r="N304" s="21">
        <f>'Hourly Loads p.u of Peak'!N303^2</f>
        <v>0.45061178388557782</v>
      </c>
      <c r="O304" s="21">
        <f>'Hourly Loads p.u of Peak'!O303^2</f>
        <v>0.48893529180857098</v>
      </c>
      <c r="P304" s="21">
        <f>'Hourly Loads p.u of Peak'!P303^2</f>
        <v>0.52480003210758475</v>
      </c>
      <c r="Q304" s="21">
        <f>'Hourly Loads p.u of Peak'!Q303^2</f>
        <v>0.53549966729020493</v>
      </c>
      <c r="R304" s="21">
        <f>'Hourly Loads p.u of Peak'!R303^2</f>
        <v>0.52809011538820605</v>
      </c>
      <c r="S304" s="21">
        <f>'Hourly Loads p.u of Peak'!S303^2</f>
        <v>0.50336715838032642</v>
      </c>
      <c r="T304" s="21">
        <f>'Hourly Loads p.u of Peak'!T303^2</f>
        <v>0.47952757209555746</v>
      </c>
      <c r="U304" s="21">
        <f>'Hourly Loads p.u of Peak'!U303^2</f>
        <v>0.48805493555136381</v>
      </c>
      <c r="V304" s="21">
        <f>'Hourly Loads p.u of Peak'!V303^2</f>
        <v>0.44588924756181164</v>
      </c>
      <c r="W304" s="21">
        <f>'Hourly Loads p.u of Peak'!W303^2</f>
        <v>0.38384117373814219</v>
      </c>
      <c r="X304" s="21">
        <f>'Hourly Loads p.u of Peak'!X303^2</f>
        <v>0.31866610981629839</v>
      </c>
      <c r="Y304" s="21">
        <f>'Hourly Loads p.u of Peak'!Y303^2</f>
        <v>0.257117950787218</v>
      </c>
    </row>
    <row r="305" spans="1:25" x14ac:dyDescent="0.25">
      <c r="A305" s="49">
        <v>42664</v>
      </c>
      <c r="B305" s="21">
        <f>'Hourly Loads p.u of Peak'!B304^2</f>
        <v>0.20840735491041951</v>
      </c>
      <c r="C305" s="21">
        <f>'Hourly Loads p.u of Peak'!C304^2</f>
        <v>0.18139810532506465</v>
      </c>
      <c r="D305" s="21">
        <f>'Hourly Loads p.u of Peak'!D304^2</f>
        <v>0.16658509920385034</v>
      </c>
      <c r="E305" s="21">
        <f>'Hourly Loads p.u of Peak'!E304^2</f>
        <v>0.15759314837842794</v>
      </c>
      <c r="F305" s="21">
        <f>'Hourly Loads p.u of Peak'!F304^2</f>
        <v>0.15826056170651209</v>
      </c>
      <c r="G305" s="21">
        <f>'Hourly Loads p.u of Peak'!G304^2</f>
        <v>0.17861919084507175</v>
      </c>
      <c r="H305" s="21">
        <f>'Hourly Loads p.u of Peak'!H304^2</f>
        <v>0.2257755439676917</v>
      </c>
      <c r="I305" s="21">
        <f>'Hourly Loads p.u of Peak'!I304^2</f>
        <v>0.25144391504807917</v>
      </c>
      <c r="J305" s="21">
        <f>'Hourly Loads p.u of Peak'!J304^2</f>
        <v>0.26160826217715277</v>
      </c>
      <c r="K305" s="21">
        <f>'Hourly Loads p.u of Peak'!K304^2</f>
        <v>0.29609036039709552</v>
      </c>
      <c r="L305" s="21">
        <f>'Hourly Loads p.u of Peak'!L304^2</f>
        <v>0.33678756101746121</v>
      </c>
      <c r="M305" s="21">
        <f>'Hourly Loads p.u of Peak'!M304^2</f>
        <v>0.36260492780437192</v>
      </c>
      <c r="N305" s="21">
        <f>'Hourly Loads p.u of Peak'!N304^2</f>
        <v>0.38067420230272281</v>
      </c>
      <c r="O305" s="21">
        <f>'Hourly Loads p.u of Peak'!O304^2</f>
        <v>0.38958526495973766</v>
      </c>
      <c r="P305" s="21">
        <f>'Hourly Loads p.u of Peak'!P304^2</f>
        <v>0.39173715819190619</v>
      </c>
      <c r="Q305" s="21">
        <f>'Hourly Loads p.u of Peak'!Q304^2</f>
        <v>0.39363151202803737</v>
      </c>
      <c r="R305" s="21">
        <f>'Hourly Loads p.u of Peak'!R304^2</f>
        <v>0.38963767964669993</v>
      </c>
      <c r="S305" s="21">
        <f>'Hourly Loads p.u of Peak'!S304^2</f>
        <v>0.38191865844422956</v>
      </c>
      <c r="T305" s="21">
        <f>'Hourly Loads p.u of Peak'!T304^2</f>
        <v>0.38165922927775425</v>
      </c>
      <c r="U305" s="21">
        <f>'Hourly Loads p.u of Peak'!U304^2</f>
        <v>0.40423890631685933</v>
      </c>
      <c r="V305" s="21">
        <f>'Hourly Loads p.u of Peak'!V304^2</f>
        <v>0.37571668571751909</v>
      </c>
      <c r="W305" s="21">
        <f>'Hourly Loads p.u of Peak'!W304^2</f>
        <v>0.33227072232757648</v>
      </c>
      <c r="X305" s="21">
        <f>'Hourly Loads p.u of Peak'!X304^2</f>
        <v>0.27712186719407195</v>
      </c>
      <c r="Y305" s="21">
        <f>'Hourly Loads p.u of Peak'!Y304^2</f>
        <v>0.21927931706051693</v>
      </c>
    </row>
    <row r="306" spans="1:25" x14ac:dyDescent="0.25">
      <c r="A306" s="49">
        <v>42665</v>
      </c>
      <c r="B306" s="21">
        <f>'Hourly Loads p.u of Peak'!B305^2</f>
        <v>0.18014850343737557</v>
      </c>
      <c r="C306" s="21">
        <f>'Hourly Loads p.u of Peak'!C305^2</f>
        <v>0.15583132350846704</v>
      </c>
      <c r="D306" s="21">
        <f>'Hourly Loads p.u of Peak'!D305^2</f>
        <v>0.14253675322246648</v>
      </c>
      <c r="E306" s="21">
        <f>'Hourly Loads p.u of Peak'!E305^2</f>
        <v>0.13620467544222747</v>
      </c>
      <c r="F306" s="21">
        <f>'Hourly Loads p.u of Peak'!F305^2</f>
        <v>0.13769629663366548</v>
      </c>
      <c r="G306" s="21">
        <f>'Hourly Loads p.u of Peak'!G305^2</f>
        <v>0.15533449193075807</v>
      </c>
      <c r="H306" s="21">
        <f>'Hourly Loads p.u of Peak'!H305^2</f>
        <v>0.2040600931489423</v>
      </c>
      <c r="I306" s="21">
        <f>'Hourly Loads p.u of Peak'!I305^2</f>
        <v>0.22990397137019275</v>
      </c>
      <c r="J306" s="21">
        <f>'Hourly Loads p.u of Peak'!J305^2</f>
        <v>0.24106848831763705</v>
      </c>
      <c r="K306" s="21">
        <f>'Hourly Loads p.u of Peak'!K305^2</f>
        <v>0.27175508133284776</v>
      </c>
      <c r="L306" s="21">
        <f>'Hourly Loads p.u of Peak'!L305^2</f>
        <v>0.31305012634421486</v>
      </c>
      <c r="M306" s="21">
        <f>'Hourly Loads p.u of Peak'!M305^2</f>
        <v>0.35676305506539108</v>
      </c>
      <c r="N306" s="21">
        <f>'Hourly Loads p.u of Peak'!N305^2</f>
        <v>0.39063422858029545</v>
      </c>
      <c r="O306" s="21">
        <f>'Hourly Loads p.u of Peak'!O305^2</f>
        <v>0.4207956416983864</v>
      </c>
      <c r="P306" s="21">
        <f>'Hourly Loads p.u of Peak'!P305^2</f>
        <v>0.44348138562899742</v>
      </c>
      <c r="Q306" s="21">
        <f>'Hourly Loads p.u of Peak'!Q305^2</f>
        <v>0.45660667867033528</v>
      </c>
      <c r="R306" s="21">
        <f>'Hourly Loads p.u of Peak'!R305^2</f>
        <v>0.44892230796014382</v>
      </c>
      <c r="S306" s="21">
        <f>'Hourly Loads p.u of Peak'!S305^2</f>
        <v>0.42994161762870764</v>
      </c>
      <c r="T306" s="21">
        <f>'Hourly Loads p.u of Peak'!T305^2</f>
        <v>0.42123152994232554</v>
      </c>
      <c r="U306" s="21">
        <f>'Hourly Loads p.u of Peak'!U305^2</f>
        <v>0.43574242840611682</v>
      </c>
      <c r="V306" s="21">
        <f>'Hourly Loads p.u of Peak'!V305^2</f>
        <v>0.40471955497235002</v>
      </c>
      <c r="W306" s="21">
        <f>'Hourly Loads p.u of Peak'!W305^2</f>
        <v>0.35480963356316347</v>
      </c>
      <c r="X306" s="21">
        <f>'Hourly Loads p.u of Peak'!X305^2</f>
        <v>0.29353708309708537</v>
      </c>
      <c r="Y306" s="21">
        <f>'Hourly Loads p.u of Peak'!Y305^2</f>
        <v>0.2344762445014798</v>
      </c>
    </row>
    <row r="307" spans="1:25" x14ac:dyDescent="0.25">
      <c r="A307" s="49">
        <v>42666</v>
      </c>
      <c r="B307" s="21">
        <f>'Hourly Loads p.u of Peak'!B306^2</f>
        <v>0.19063271007863677</v>
      </c>
      <c r="C307" s="21">
        <f>'Hourly Loads p.u of Peak'!C306^2</f>
        <v>0.16723692721436029</v>
      </c>
      <c r="D307" s="21">
        <f>'Hourly Loads p.u of Peak'!D306^2</f>
        <v>0.15237016135502326</v>
      </c>
      <c r="E307" s="21">
        <f>'Hourly Loads p.u of Peak'!E306^2</f>
        <v>0.14371217809478543</v>
      </c>
      <c r="F307" s="21">
        <f>'Hourly Loads p.u of Peak'!F306^2</f>
        <v>0.1427587607034462</v>
      </c>
      <c r="G307" s="21">
        <f>'Hourly Loads p.u of Peak'!G306^2</f>
        <v>0.16148377672944481</v>
      </c>
      <c r="H307" s="21">
        <f>'Hourly Loads p.u of Peak'!H306^2</f>
        <v>0.2089060057447438</v>
      </c>
      <c r="I307" s="21">
        <f>'Hourly Loads p.u of Peak'!I306^2</f>
        <v>0.23463891988952948</v>
      </c>
      <c r="J307" s="21">
        <f>'Hourly Loads p.u of Peak'!J306^2</f>
        <v>0.24106848831763705</v>
      </c>
      <c r="K307" s="21">
        <f>'Hourly Loads p.u of Peak'!K306^2</f>
        <v>0.26713474069174331</v>
      </c>
      <c r="L307" s="21">
        <f>'Hourly Loads p.u of Peak'!L306^2</f>
        <v>0.2986088056317342</v>
      </c>
      <c r="M307" s="21">
        <f>'Hourly Loads p.u of Peak'!M306^2</f>
        <v>0.32605591432236181</v>
      </c>
      <c r="N307" s="21">
        <f>'Hourly Loads p.u of Peak'!N306^2</f>
        <v>0.34972603826368454</v>
      </c>
      <c r="O307" s="21">
        <f>'Hourly Loads p.u of Peak'!O306^2</f>
        <v>0.36523909856132641</v>
      </c>
      <c r="P307" s="21">
        <f>'Hourly Loads p.u of Peak'!P306^2</f>
        <v>0.37984569309620853</v>
      </c>
      <c r="Q307" s="21">
        <f>'Hourly Loads p.u of Peak'!Q306^2</f>
        <v>0.38665566949286861</v>
      </c>
      <c r="R307" s="21">
        <f>'Hourly Loads p.u of Peak'!R306^2</f>
        <v>0.3826974747973223</v>
      </c>
      <c r="S307" s="21">
        <f>'Hourly Loads p.u of Peak'!S306^2</f>
        <v>0.37176382715547557</v>
      </c>
      <c r="T307" s="21">
        <f>'Hourly Loads p.u of Peak'!T306^2</f>
        <v>0.36366757992068405</v>
      </c>
      <c r="U307" s="21">
        <f>'Hourly Loads p.u of Peak'!U306^2</f>
        <v>0.37834632067285395</v>
      </c>
      <c r="V307" s="21">
        <f>'Hourly Loads p.u of Peak'!V306^2</f>
        <v>0.36488394335538582</v>
      </c>
      <c r="W307" s="21">
        <f>'Hourly Loads p.u of Peak'!W306^2</f>
        <v>0.32347178722509456</v>
      </c>
      <c r="X307" s="21">
        <f>'Hourly Loads p.u of Peak'!X306^2</f>
        <v>0.27118630450224457</v>
      </c>
      <c r="Y307" s="21">
        <f>'Hourly Loads p.u of Peak'!Y306^2</f>
        <v>0.22038171605561488</v>
      </c>
    </row>
    <row r="308" spans="1:25" x14ac:dyDescent="0.25">
      <c r="A308" s="49">
        <v>42667</v>
      </c>
      <c r="B308" s="21">
        <f>'Hourly Loads p.u of Peak'!B307^2</f>
        <v>0.18132658315510417</v>
      </c>
      <c r="C308" s="21">
        <f>'Hourly Loads p.u of Peak'!C307^2</f>
        <v>0.15706023311500172</v>
      </c>
      <c r="D308" s="21">
        <f>'Hourly Loads p.u of Peak'!D307^2</f>
        <v>0.14377585207632373</v>
      </c>
      <c r="E308" s="21">
        <f>'Hourly Loads p.u of Peak'!E307^2</f>
        <v>0.13810167530954037</v>
      </c>
      <c r="F308" s="21">
        <f>'Hourly Loads p.u of Peak'!F307^2</f>
        <v>0.13988613864215121</v>
      </c>
      <c r="G308" s="21">
        <f>'Hourly Loads p.u of Peak'!G307^2</f>
        <v>0.15735988689140884</v>
      </c>
      <c r="H308" s="21">
        <f>'Hourly Loads p.u of Peak'!H307^2</f>
        <v>0.19695374363145776</v>
      </c>
      <c r="I308" s="21">
        <f>'Hourly Loads p.u of Peak'!I307^2</f>
        <v>0.22354665845579763</v>
      </c>
      <c r="J308" s="21">
        <f>'Hourly Loads p.u of Peak'!J307^2</f>
        <v>0.24040926869570431</v>
      </c>
      <c r="K308" s="21">
        <f>'Hourly Loads p.u of Peak'!K307^2</f>
        <v>0.27416803788932342</v>
      </c>
      <c r="L308" s="21">
        <f>'Hourly Loads p.u of Peak'!L307^2</f>
        <v>0.30372396820661207</v>
      </c>
      <c r="M308" s="21">
        <f>'Hourly Loads p.u of Peak'!M307^2</f>
        <v>0.325576596615267</v>
      </c>
      <c r="N308" s="21">
        <f>'Hourly Loads p.u of Peak'!N307^2</f>
        <v>0.33669010386365822</v>
      </c>
      <c r="O308" s="21">
        <f>'Hourly Loads p.u of Peak'!O307^2</f>
        <v>0.34883274095723971</v>
      </c>
      <c r="P308" s="21">
        <f>'Hourly Loads p.u of Peak'!P307^2</f>
        <v>0.3582693360804855</v>
      </c>
      <c r="Q308" s="21">
        <f>'Hourly Loads p.u of Peak'!Q307^2</f>
        <v>0.36686486524831102</v>
      </c>
      <c r="R308" s="21">
        <f>'Hourly Loads p.u of Peak'!R307^2</f>
        <v>0.36594992724980169</v>
      </c>
      <c r="S308" s="21">
        <f>'Hourly Loads p.u of Peak'!S307^2</f>
        <v>0.35455958273505445</v>
      </c>
      <c r="T308" s="21">
        <f>'Hourly Loads p.u of Peak'!T307^2</f>
        <v>0.34502430880603407</v>
      </c>
      <c r="U308" s="21">
        <f>'Hourly Loads p.u of Peak'!U307^2</f>
        <v>0.35027250452091163</v>
      </c>
      <c r="V308" s="21">
        <f>'Hourly Loads p.u of Peak'!V307^2</f>
        <v>0.32442767260021443</v>
      </c>
      <c r="W308" s="21">
        <f>'Hourly Loads p.u of Peak'!W307^2</f>
        <v>0.29240079692183485</v>
      </c>
      <c r="X308" s="21">
        <f>'Hourly Loads p.u of Peak'!X307^2</f>
        <v>0.25750131152207922</v>
      </c>
      <c r="Y308" s="21">
        <f>'Hourly Loads p.u of Peak'!Y307^2</f>
        <v>0.2134206761345927</v>
      </c>
    </row>
    <row r="309" spans="1:25" x14ac:dyDescent="0.25">
      <c r="A309" s="49">
        <v>42668</v>
      </c>
      <c r="B309" s="21">
        <f>'Hourly Loads p.u of Peak'!B308^2</f>
        <v>0.17166135930296439</v>
      </c>
      <c r="C309" s="21">
        <f>'Hourly Loads p.u of Peak'!C308^2</f>
        <v>0.14438145827631507</v>
      </c>
      <c r="D309" s="21">
        <f>'Hourly Loads p.u of Peak'!D308^2</f>
        <v>0.12769545695574475</v>
      </c>
      <c r="E309" s="21">
        <f>'Hourly Loads p.u of Peak'!E308^2</f>
        <v>0.11772561867979887</v>
      </c>
      <c r="F309" s="21">
        <f>'Hourly Loads p.u of Peak'!F308^2</f>
        <v>0.11426518281872482</v>
      </c>
      <c r="G309" s="21">
        <f>'Hourly Loads p.u of Peak'!G308^2</f>
        <v>0.11689155474693279</v>
      </c>
      <c r="H309" s="21">
        <f>'Hourly Loads p.u of Peak'!H308^2</f>
        <v>0.12778549429259603</v>
      </c>
      <c r="I309" s="21">
        <f>'Hourly Loads p.u of Peak'!I308^2</f>
        <v>0.14202995627882076</v>
      </c>
      <c r="J309" s="21">
        <f>'Hourly Loads p.u of Peak'!J308^2</f>
        <v>0.17193980428446876</v>
      </c>
      <c r="K309" s="21">
        <f>'Hourly Loads p.u of Peak'!K308^2</f>
        <v>0.21708281149582367</v>
      </c>
      <c r="L309" s="21">
        <f>'Hourly Loads p.u of Peak'!L308^2</f>
        <v>0.25805555897959714</v>
      </c>
      <c r="M309" s="21">
        <f>'Hourly Loads p.u of Peak'!M308^2</f>
        <v>0.29036103476989022</v>
      </c>
      <c r="N309" s="21">
        <f>'Hourly Loads p.u of Peak'!N308^2</f>
        <v>0.3195674016273467</v>
      </c>
      <c r="O309" s="21">
        <f>'Hourly Loads p.u of Peak'!O308^2</f>
        <v>0.34769296787347637</v>
      </c>
      <c r="P309" s="21">
        <f>'Hourly Loads p.u of Peak'!P308^2</f>
        <v>0.36941235336351019</v>
      </c>
      <c r="Q309" s="21">
        <f>'Hourly Loads p.u of Peak'!Q308^2</f>
        <v>0.38550778203100389</v>
      </c>
      <c r="R309" s="21">
        <f>'Hourly Loads p.u of Peak'!R308^2</f>
        <v>0.38587283385190446</v>
      </c>
      <c r="S309" s="21">
        <f>'Hourly Loads p.u of Peak'!S308^2</f>
        <v>0.36655975899059445</v>
      </c>
      <c r="T309" s="21">
        <f>'Hourly Loads p.u of Peak'!T308^2</f>
        <v>0.33265806885624338</v>
      </c>
      <c r="U309" s="21">
        <f>'Hourly Loads p.u of Peak'!U308^2</f>
        <v>0.32816910075462352</v>
      </c>
      <c r="V309" s="21">
        <f>'Hourly Loads p.u of Peak'!V308^2</f>
        <v>0.2987923813167141</v>
      </c>
      <c r="W309" s="21">
        <f>'Hourly Loads p.u of Peak'!W308^2</f>
        <v>0.26483942587070441</v>
      </c>
      <c r="X309" s="21">
        <f>'Hourly Loads p.u of Peak'!X308^2</f>
        <v>0.23034708199238127</v>
      </c>
      <c r="Y309" s="21">
        <f>'Hourly Loads p.u of Peak'!Y308^2</f>
        <v>0.189900141978746</v>
      </c>
    </row>
    <row r="310" spans="1:25" x14ac:dyDescent="0.25">
      <c r="A310" s="49">
        <v>42669</v>
      </c>
      <c r="B310" s="21">
        <f>'Hourly Loads p.u of Peak'!B309^2</f>
        <v>0.15679411394963572</v>
      </c>
      <c r="C310" s="21">
        <f>'Hourly Loads p.u of Peak'!C309^2</f>
        <v>0.13429002067665574</v>
      </c>
      <c r="D310" s="21">
        <f>'Hourly Loads p.u of Peak'!D309^2</f>
        <v>0.1213839110377144</v>
      </c>
      <c r="E310" s="21">
        <f>'Hourly Loads p.u of Peak'!E309^2</f>
        <v>0.11273751496132627</v>
      </c>
      <c r="F310" s="21">
        <f>'Hourly Loads p.u of Peak'!F309^2</f>
        <v>0.10926844644555699</v>
      </c>
      <c r="G310" s="21">
        <f>'Hourly Loads p.u of Peak'!G309^2</f>
        <v>0.10996349237775553</v>
      </c>
      <c r="H310" s="21">
        <f>'Hourly Loads p.u of Peak'!H309^2</f>
        <v>0.11697769972079303</v>
      </c>
      <c r="I310" s="21">
        <f>'Hourly Loads p.u of Peak'!I309^2</f>
        <v>0.12817602275749423</v>
      </c>
      <c r="J310" s="21">
        <f>'Hourly Loads p.u of Peak'!J309^2</f>
        <v>0.15473934116776855</v>
      </c>
      <c r="K310" s="21">
        <f>'Hourly Loads p.u of Peak'!K309^2</f>
        <v>0.19904619899996284</v>
      </c>
      <c r="L310" s="21">
        <f>'Hourly Loads p.u of Peak'!L309^2</f>
        <v>0.24164604588196231</v>
      </c>
      <c r="M310" s="21">
        <f>'Hourly Loads p.u of Peak'!M309^2</f>
        <v>0.27588550603936546</v>
      </c>
      <c r="N310" s="21">
        <f>'Hourly Loads p.u of Peak'!N309^2</f>
        <v>0.30659999432267865</v>
      </c>
      <c r="O310" s="21">
        <f>'Hourly Loads p.u of Peak'!O309^2</f>
        <v>0.33805578736846575</v>
      </c>
      <c r="P310" s="21">
        <f>'Hourly Loads p.u of Peak'!P309^2</f>
        <v>0.36432619136089939</v>
      </c>
      <c r="Q310" s="21">
        <f>'Hourly Loads p.u of Peak'!Q309^2</f>
        <v>0.38498657911346196</v>
      </c>
      <c r="R310" s="21">
        <f>'Hourly Loads p.u of Peak'!R309^2</f>
        <v>0.39436943917842299</v>
      </c>
      <c r="S310" s="21">
        <f>'Hourly Loads p.u of Peak'!S309^2</f>
        <v>0.38088147063199601</v>
      </c>
      <c r="T310" s="21">
        <f>'Hourly Loads p.u of Peak'!T309^2</f>
        <v>0.35062047789405082</v>
      </c>
      <c r="U310" s="21">
        <f>'Hourly Loads p.u of Peak'!U309^2</f>
        <v>0.35977879021758369</v>
      </c>
      <c r="V310" s="21">
        <f>'Hourly Loads p.u of Peak'!V309^2</f>
        <v>0.32812099798789485</v>
      </c>
      <c r="W310" s="21">
        <f>'Hourly Loads p.u of Peak'!W309^2</f>
        <v>0.27969169408817629</v>
      </c>
      <c r="X310" s="21">
        <f>'Hourly Loads p.u of Peak'!X309^2</f>
        <v>0.22813579496768807</v>
      </c>
      <c r="Y310" s="21">
        <f>'Hourly Loads p.u of Peak'!Y309^2</f>
        <v>0.17773305245443599</v>
      </c>
    </row>
    <row r="311" spans="1:25" x14ac:dyDescent="0.25">
      <c r="A311" s="49">
        <v>42670</v>
      </c>
      <c r="B311" s="21">
        <f>'Hourly Loads p.u of Peak'!B310^2</f>
        <v>0.14092448464391599</v>
      </c>
      <c r="C311" s="21">
        <f>'Hourly Loads p.u of Peak'!C310^2</f>
        <v>0.11963488618934677</v>
      </c>
      <c r="D311" s="21">
        <f>'Hourly Loads p.u of Peak'!D310^2</f>
        <v>0.10805051760400015</v>
      </c>
      <c r="E311" s="21">
        <f>'Hourly Loads p.u of Peak'!E310^2</f>
        <v>0.10300436338131778</v>
      </c>
      <c r="F311" s="21">
        <f>'Hourly Loads p.u of Peak'!F310^2</f>
        <v>0.10476358629123575</v>
      </c>
      <c r="G311" s="21">
        <f>'Hourly Loads p.u of Peak'!G310^2</f>
        <v>0.12243941834098183</v>
      </c>
      <c r="H311" s="21">
        <f>'Hourly Loads p.u of Peak'!H310^2</f>
        <v>0.16128137385391045</v>
      </c>
      <c r="I311" s="21">
        <f>'Hourly Loads p.u of Peak'!I310^2</f>
        <v>0.18549818088246386</v>
      </c>
      <c r="J311" s="21">
        <f>'Hourly Loads p.u of Peak'!J310^2</f>
        <v>0.19870916584635367</v>
      </c>
      <c r="K311" s="21">
        <f>'Hourly Loads p.u of Peak'!K310^2</f>
        <v>0.23415106295855403</v>
      </c>
      <c r="L311" s="21">
        <f>'Hourly Loads p.u of Peak'!L310^2</f>
        <v>0.27249976547025545</v>
      </c>
      <c r="M311" s="21">
        <f>'Hourly Loads p.u of Peak'!M310^2</f>
        <v>0.30930273977182143</v>
      </c>
      <c r="N311" s="21">
        <f>'Hourly Loads p.u of Peak'!N310^2</f>
        <v>0.34138395516451214</v>
      </c>
      <c r="O311" s="21">
        <f>'Hourly Loads p.u of Peak'!O310^2</f>
        <v>0.3769014642483664</v>
      </c>
      <c r="P311" s="21">
        <f>'Hourly Loads p.u of Peak'!P310^2</f>
        <v>0.40878975382324007</v>
      </c>
      <c r="Q311" s="21">
        <f>'Hourly Loads p.u of Peak'!Q310^2</f>
        <v>0.43896335172982459</v>
      </c>
      <c r="R311" s="21">
        <f>'Hourly Loads p.u of Peak'!R310^2</f>
        <v>0.45496262951207356</v>
      </c>
      <c r="S311" s="21">
        <f>'Hourly Loads p.u of Peak'!S310^2</f>
        <v>0.44292235204579072</v>
      </c>
      <c r="T311" s="21">
        <f>'Hourly Loads p.u of Peak'!T310^2</f>
        <v>0.41856525600492284</v>
      </c>
      <c r="U311" s="21">
        <f>'Hourly Loads p.u of Peak'!U310^2</f>
        <v>0.42878611996257104</v>
      </c>
      <c r="V311" s="21">
        <f>'Hourly Loads p.u of Peak'!V310^2</f>
        <v>0.38723025313673831</v>
      </c>
      <c r="W311" s="21">
        <f>'Hourly Loads p.u of Peak'!W310^2</f>
        <v>0.32725575107996158</v>
      </c>
      <c r="X311" s="21">
        <f>'Hourly Loads p.u of Peak'!X310^2</f>
        <v>0.26553130749512721</v>
      </c>
      <c r="Y311" s="21">
        <f>'Hourly Loads p.u of Peak'!Y310^2</f>
        <v>0.20618986443220938</v>
      </c>
    </row>
    <row r="312" spans="1:25" x14ac:dyDescent="0.25">
      <c r="A312" s="49">
        <v>42671</v>
      </c>
      <c r="B312" s="21">
        <f>'Hourly Loads p.u of Peak'!B311^2</f>
        <v>0.16480765728509517</v>
      </c>
      <c r="C312" s="21">
        <f>'Hourly Loads p.u of Peak'!C311^2</f>
        <v>0.14029472569694088</v>
      </c>
      <c r="D312" s="21">
        <f>'Hourly Loads p.u of Peak'!D311^2</f>
        <v>0.12575243976799777</v>
      </c>
      <c r="E312" s="21">
        <f>'Hourly Loads p.u of Peak'!E311^2</f>
        <v>0.11864940616300701</v>
      </c>
      <c r="F312" s="21">
        <f>'Hourly Loads p.u of Peak'!F311^2</f>
        <v>0.11902572609271149</v>
      </c>
      <c r="G312" s="21">
        <f>'Hourly Loads p.u of Peak'!G311^2</f>
        <v>0.13791450341962314</v>
      </c>
      <c r="H312" s="21">
        <f>'Hourly Loads p.u of Peak'!H311^2</f>
        <v>0.18021979291172238</v>
      </c>
      <c r="I312" s="21">
        <f>'Hourly Loads p.u of Peak'!I311^2</f>
        <v>0.20330214007302291</v>
      </c>
      <c r="J312" s="21">
        <f>'Hourly Loads p.u of Peak'!J311^2</f>
        <v>0.21837584284666831</v>
      </c>
      <c r="K312" s="21">
        <f>'Hourly Loads p.u of Peak'!K311^2</f>
        <v>0.26139355640247236</v>
      </c>
      <c r="L312" s="21">
        <f>'Hourly Loads p.u of Peak'!L311^2</f>
        <v>0.30437220882641247</v>
      </c>
      <c r="M312" s="21">
        <f>'Hourly Loads p.u of Peak'!M311^2</f>
        <v>0.34828739939547831</v>
      </c>
      <c r="N312" s="21">
        <f>'Hourly Loads p.u of Peak'!N311^2</f>
        <v>0.38634244004282287</v>
      </c>
      <c r="O312" s="21">
        <f>'Hourly Loads p.u of Peak'!O311^2</f>
        <v>0.43557615152459317</v>
      </c>
      <c r="P312" s="21">
        <f>'Hourly Loads p.u of Peak'!P311^2</f>
        <v>0.4727482445317609</v>
      </c>
      <c r="Q312" s="21">
        <f>'Hourly Loads p.u of Peak'!Q311^2</f>
        <v>0.50027391443465996</v>
      </c>
      <c r="R312" s="21">
        <f>'Hourly Loads p.u of Peak'!R311^2</f>
        <v>0.5137267618090442</v>
      </c>
      <c r="S312" s="21">
        <f>'Hourly Loads p.u of Peak'!S311^2</f>
        <v>0.49796023781429394</v>
      </c>
      <c r="T312" s="21">
        <f>'Hourly Loads p.u of Peak'!T311^2</f>
        <v>0.46550140503756832</v>
      </c>
      <c r="U312" s="21">
        <f>'Hourly Loads p.u of Peak'!U311^2</f>
        <v>0.47419276425274692</v>
      </c>
      <c r="V312" s="21">
        <f>'Hourly Loads p.u of Peak'!V311^2</f>
        <v>0.42889610037121478</v>
      </c>
      <c r="W312" s="21">
        <f>'Hourly Loads p.u of Peak'!W311^2</f>
        <v>0.37130316916860739</v>
      </c>
      <c r="X312" s="21">
        <f>'Hourly Loads p.u of Peak'!X311^2</f>
        <v>0.30414061499129075</v>
      </c>
      <c r="Y312" s="21">
        <f>'Hourly Loads p.u of Peak'!Y311^2</f>
        <v>0.24168732643638322</v>
      </c>
    </row>
    <row r="313" spans="1:25" x14ac:dyDescent="0.25">
      <c r="A313" s="49">
        <v>42672</v>
      </c>
      <c r="B313" s="21">
        <f>'Hourly Loads p.u of Peak'!B312^2</f>
        <v>0.1965067988201816</v>
      </c>
      <c r="C313" s="21">
        <f>'Hourly Loads p.u of Peak'!C312^2</f>
        <v>0.16768364814425063</v>
      </c>
      <c r="D313" s="21">
        <f>'Hourly Loads p.u of Peak'!D312^2</f>
        <v>0.14969419000420844</v>
      </c>
      <c r="E313" s="21">
        <f>'Hourly Loads p.u of Peak'!E312^2</f>
        <v>0.14016894314071937</v>
      </c>
      <c r="F313" s="21">
        <f>'Hourly Loads p.u of Peak'!F312^2</f>
        <v>0.14013750631589178</v>
      </c>
      <c r="G313" s="21">
        <f>'Hourly Loads p.u of Peak'!G312^2</f>
        <v>0.15812696621877956</v>
      </c>
      <c r="H313" s="21">
        <f>'Hourly Loads p.u of Peak'!H312^2</f>
        <v>0.20485746168868266</v>
      </c>
      <c r="I313" s="21">
        <f>'Hourly Loads p.u of Peak'!I312^2</f>
        <v>0.2263344929343116</v>
      </c>
      <c r="J313" s="21">
        <f>'Hourly Loads p.u of Peak'!J312^2</f>
        <v>0.2409448158875479</v>
      </c>
      <c r="K313" s="21">
        <f>'Hourly Loads p.u of Peak'!K312^2</f>
        <v>0.29472115825255513</v>
      </c>
      <c r="L313" s="21">
        <f>'Hourly Loads p.u of Peak'!L312^2</f>
        <v>0.34261164488192103</v>
      </c>
      <c r="M313" s="21">
        <f>'Hourly Loads p.u of Peak'!M312^2</f>
        <v>0.39010957048546074</v>
      </c>
      <c r="N313" s="21">
        <f>'Hourly Loads p.u of Peak'!N312^2</f>
        <v>0.43740694243845607</v>
      </c>
      <c r="O313" s="21">
        <f>'Hourly Loads p.u of Peak'!O312^2</f>
        <v>0.47894625614450348</v>
      </c>
      <c r="P313" s="21">
        <f>'Hourly Loads p.u of Peak'!P312^2</f>
        <v>0.51300477078249862</v>
      </c>
      <c r="Q313" s="21">
        <f>'Hourly Loads p.u of Peak'!Q312^2</f>
        <v>0.5431464823386386</v>
      </c>
      <c r="R313" s="21">
        <f>'Hourly Loads p.u of Peak'!R312^2</f>
        <v>0.54916605519835593</v>
      </c>
      <c r="S313" s="21">
        <f>'Hourly Loads p.u of Peak'!S312^2</f>
        <v>0.52139895301927863</v>
      </c>
      <c r="T313" s="21">
        <f>'Hourly Loads p.u of Peak'!T312^2</f>
        <v>0.47900437187399891</v>
      </c>
      <c r="U313" s="21">
        <f>'Hourly Loads p.u of Peak'!U312^2</f>
        <v>0.479120613910063</v>
      </c>
      <c r="V313" s="21">
        <f>'Hourly Loads p.u of Peak'!V312^2</f>
        <v>0.43629691384778507</v>
      </c>
      <c r="W313" s="21">
        <f>'Hourly Loads p.u of Peak'!W312^2</f>
        <v>0.37705613808043031</v>
      </c>
      <c r="X313" s="21">
        <f>'Hourly Loads p.u of Peak'!X312^2</f>
        <v>0.30934944283917737</v>
      </c>
      <c r="Y313" s="21">
        <f>'Hourly Loads p.u of Peak'!Y312^2</f>
        <v>0.24425360648522579</v>
      </c>
    </row>
    <row r="314" spans="1:25" x14ac:dyDescent="0.25">
      <c r="A314" s="49">
        <v>42673</v>
      </c>
      <c r="B314" s="21">
        <f>'Hourly Loads p.u of Peak'!B313^2</f>
        <v>0.19213888356015232</v>
      </c>
      <c r="C314" s="21">
        <f>'Hourly Loads p.u of Peak'!C313^2</f>
        <v>0.16317540332645897</v>
      </c>
      <c r="D314" s="21">
        <f>'Hourly Loads p.u of Peak'!D313^2</f>
        <v>0.14502031350636707</v>
      </c>
      <c r="E314" s="21">
        <f>'Hourly Loads p.u of Peak'!E313^2</f>
        <v>0.13524565396486082</v>
      </c>
      <c r="F314" s="21">
        <f>'Hourly Loads p.u of Peak'!F313^2</f>
        <v>0.13410545074678143</v>
      </c>
      <c r="G314" s="21">
        <f>'Hourly Loads p.u of Peak'!G313^2</f>
        <v>0.15151911593090139</v>
      </c>
      <c r="H314" s="21">
        <f>'Hourly Loads p.u of Peak'!H313^2</f>
        <v>0.19479821364890396</v>
      </c>
      <c r="I314" s="21">
        <f>'Hourly Loads p.u of Peak'!I313^2</f>
        <v>0.21782681517484626</v>
      </c>
      <c r="J314" s="21">
        <f>'Hourly Loads p.u of Peak'!J313^2</f>
        <v>0.2319619895507313</v>
      </c>
      <c r="K314" s="21">
        <f>'Hourly Loads p.u of Peak'!K313^2</f>
        <v>0.27920340173434799</v>
      </c>
      <c r="L314" s="21">
        <f>'Hourly Loads p.u of Peak'!L313^2</f>
        <v>0.33357892120159821</v>
      </c>
      <c r="M314" s="21">
        <f>'Hourly Loads p.u of Peak'!M313^2</f>
        <v>0.38129617652371589</v>
      </c>
      <c r="N314" s="21">
        <f>'Hourly Loads p.u of Peak'!N313^2</f>
        <v>0.4239609437190629</v>
      </c>
      <c r="O314" s="21">
        <f>'Hourly Loads p.u of Peak'!O313^2</f>
        <v>0.45996062103127849</v>
      </c>
      <c r="P314" s="21">
        <f>'Hourly Loads p.u of Peak'!P313^2</f>
        <v>0.48139015240335942</v>
      </c>
      <c r="Q314" s="21">
        <f>'Hourly Loads p.u of Peak'!Q313^2</f>
        <v>0.49819729118210726</v>
      </c>
      <c r="R314" s="21">
        <f>'Hourly Loads p.u of Peak'!R313^2</f>
        <v>0.50988200975081677</v>
      </c>
      <c r="S314" s="21">
        <f>'Hourly Loads p.u of Peak'!S313^2</f>
        <v>0.48758573657776944</v>
      </c>
      <c r="T314" s="21">
        <f>'Hourly Loads p.u of Peak'!T313^2</f>
        <v>0.45802634226896016</v>
      </c>
      <c r="U314" s="21">
        <f>'Hourly Loads p.u of Peak'!U313^2</f>
        <v>0.46401299222504494</v>
      </c>
      <c r="V314" s="21">
        <f>'Hourly Loads p.u of Peak'!V313^2</f>
        <v>0.42259513505222085</v>
      </c>
      <c r="W314" s="21">
        <f>'Hourly Loads p.u of Peak'!W313^2</f>
        <v>0.3707405305662354</v>
      </c>
      <c r="X314" s="21">
        <f>'Hourly Loads p.u of Peak'!X313^2</f>
        <v>0.30790328719751381</v>
      </c>
      <c r="Y314" s="21">
        <f>'Hourly Loads p.u of Peak'!Y313^2</f>
        <v>0.24658318573536653</v>
      </c>
    </row>
    <row r="315" spans="1:25" x14ac:dyDescent="0.25">
      <c r="A315" s="49">
        <v>42674</v>
      </c>
      <c r="B315" s="21">
        <f>'Hourly Loads p.u of Peak'!B314^2</f>
        <v>0.19658125436514981</v>
      </c>
      <c r="C315" s="21">
        <f>'Hourly Loads p.u of Peak'!C314^2</f>
        <v>0.16655082772336624</v>
      </c>
      <c r="D315" s="21">
        <f>'Hourly Loads p.u of Peak'!D314^2</f>
        <v>0.14704192540045136</v>
      </c>
      <c r="E315" s="21">
        <f>'Hourly Loads p.u of Peak'!E314^2</f>
        <v>0.13754054041442915</v>
      </c>
      <c r="F315" s="21">
        <f>'Hourly Loads p.u of Peak'!F314^2</f>
        <v>0.1355546455341862</v>
      </c>
      <c r="G315" s="21">
        <f>'Hourly Loads p.u of Peak'!G314^2</f>
        <v>0.15279657782978187</v>
      </c>
      <c r="H315" s="21">
        <f>'Hourly Loads p.u of Peak'!H314^2</f>
        <v>0.19639514194541266</v>
      </c>
      <c r="I315" s="21">
        <f>'Hourly Loads p.u of Peak'!I314^2</f>
        <v>0.22057886388854223</v>
      </c>
      <c r="J315" s="21">
        <f>'Hourly Loads p.u of Peak'!J314^2</f>
        <v>0.23639124302193529</v>
      </c>
      <c r="K315" s="21">
        <f>'Hourly Loads p.u of Peak'!K314^2</f>
        <v>0.28254112944185289</v>
      </c>
      <c r="L315" s="21">
        <f>'Hourly Loads p.u of Peak'!L314^2</f>
        <v>0.3282172070470431</v>
      </c>
      <c r="M315" s="21">
        <f>'Hourly Loads p.u of Peak'!M314^2</f>
        <v>0.37212231413951991</v>
      </c>
      <c r="N315" s="21">
        <f>'Hourly Loads p.u of Peak'!N314^2</f>
        <v>0.4060561885452148</v>
      </c>
      <c r="O315" s="21">
        <f>'Hourly Loads p.u of Peak'!O314^2</f>
        <v>0.43043730688249537</v>
      </c>
      <c r="P315" s="21">
        <f>'Hourly Loads p.u of Peak'!P314^2</f>
        <v>0.44892230796014382</v>
      </c>
      <c r="Q315" s="21">
        <f>'Hourly Loads p.u of Peak'!Q314^2</f>
        <v>0.46304108787234394</v>
      </c>
      <c r="R315" s="21">
        <f>'Hourly Loads p.u of Peak'!R314^2</f>
        <v>0.46613183562870097</v>
      </c>
      <c r="S315" s="21">
        <f>'Hourly Loads p.u of Peak'!S314^2</f>
        <v>0.43690725505094385</v>
      </c>
      <c r="T315" s="21">
        <f>'Hourly Loads p.u of Peak'!T314^2</f>
        <v>0.38623805843166986</v>
      </c>
      <c r="U315" s="21">
        <f>'Hourly Loads p.u of Peak'!U314^2</f>
        <v>0.35977879021758369</v>
      </c>
      <c r="V315" s="21">
        <f>'Hourly Loads p.u of Peak'!V314^2</f>
        <v>0.31220499702978421</v>
      </c>
      <c r="W315" s="21">
        <f>'Hourly Loads p.u of Peak'!W314^2</f>
        <v>0.27368459336077838</v>
      </c>
      <c r="X315" s="21">
        <f>'Hourly Loads p.u of Peak'!X314^2</f>
        <v>0.23083096194377892</v>
      </c>
      <c r="Y315" s="21">
        <f>'Hourly Loads p.u of Peak'!Y314^2</f>
        <v>0.18716557187875296</v>
      </c>
    </row>
    <row r="316" spans="1:25" x14ac:dyDescent="0.25">
      <c r="A316" s="82">
        <v>42675</v>
      </c>
      <c r="B316" s="21">
        <f>'Hourly Loads p.u of Peak'!B315^2</f>
        <v>0.14804182374060623</v>
      </c>
      <c r="C316" s="21">
        <f>'Hourly Loads p.u of Peak'!C315^2</f>
        <v>0.12394254209968281</v>
      </c>
      <c r="D316" s="21">
        <f>'Hourly Loads p.u of Peak'!D315^2</f>
        <v>0.11102418244696213</v>
      </c>
      <c r="E316" s="21">
        <f>'Hourly Loads p.u of Peak'!E315^2</f>
        <v>0.10413938912199465</v>
      </c>
      <c r="F316" s="21">
        <f>'Hourly Loads p.u of Peak'!F315^2</f>
        <v>0.10166125135102905</v>
      </c>
      <c r="G316" s="21">
        <f>'Hourly Loads p.u of Peak'!G315^2</f>
        <v>0.10446482451468074</v>
      </c>
      <c r="H316" s="21">
        <f>'Hourly Loads p.u of Peak'!H315^2</f>
        <v>0.1166906732071146</v>
      </c>
      <c r="I316" s="21">
        <f>'Hourly Loads p.u of Peak'!I315^2</f>
        <v>0.12983485161291042</v>
      </c>
      <c r="J316" s="21">
        <f>'Hourly Loads p.u of Peak'!J315^2</f>
        <v>0.15832738060452503</v>
      </c>
      <c r="K316" s="21">
        <f>'Hourly Loads p.u of Peak'!K315^2</f>
        <v>0.1965067988201816</v>
      </c>
      <c r="L316" s="21">
        <f>'Hourly Loads p.u of Peak'!L315^2</f>
        <v>0.2267341652791168</v>
      </c>
      <c r="M316" s="21">
        <f>'Hourly Loads p.u of Peak'!M315^2</f>
        <v>0.24127467954827458</v>
      </c>
      <c r="N316" s="21">
        <f>'Hourly Loads p.u of Peak'!N315^2</f>
        <v>0.24691688534802639</v>
      </c>
      <c r="O316" s="21">
        <f>'Hourly Loads p.u of Peak'!O315^2</f>
        <v>0.24675000733616753</v>
      </c>
      <c r="P316" s="21">
        <f>'Hourly Loads p.u of Peak'!P315^2</f>
        <v>0.2484631811944315</v>
      </c>
      <c r="Q316" s="21">
        <f>'Hourly Loads p.u of Peak'!Q315^2</f>
        <v>0.24959460544163434</v>
      </c>
      <c r="R316" s="21">
        <f>'Hourly Loads p.u of Peak'!R315^2</f>
        <v>0.24599975436964353</v>
      </c>
      <c r="S316" s="21">
        <f>'Hourly Loads p.u of Peak'!S315^2</f>
        <v>0.23285259322916438</v>
      </c>
      <c r="T316" s="21">
        <f>'Hourly Loads p.u of Peak'!T315^2</f>
        <v>0.22386439373908834</v>
      </c>
      <c r="U316" s="21">
        <f>'Hourly Loads p.u of Peak'!U315^2</f>
        <v>0.23679969433761697</v>
      </c>
      <c r="V316" s="21">
        <f>'Hourly Loads p.u of Peak'!V315^2</f>
        <v>0.21657448969077073</v>
      </c>
      <c r="W316" s="21">
        <f>'Hourly Loads p.u of Peak'!W315^2</f>
        <v>0.19239662744627442</v>
      </c>
      <c r="X316" s="21">
        <f>'Hourly Loads p.u of Peak'!X315^2</f>
        <v>0.16504637301626929</v>
      </c>
      <c r="Y316" s="21">
        <f>'Hourly Loads p.u of Peak'!Y315^2</f>
        <v>0.13869522364591813</v>
      </c>
    </row>
    <row r="317" spans="1:25" x14ac:dyDescent="0.25">
      <c r="A317" s="82">
        <v>42676</v>
      </c>
      <c r="B317" s="21">
        <f>'Hourly Loads p.u of Peak'!B316^2</f>
        <v>0.4400210608271935</v>
      </c>
      <c r="C317" s="21">
        <f>'Hourly Loads p.u of Peak'!C316^2</f>
        <v>9.6872892136989991E-2</v>
      </c>
      <c r="D317" s="21">
        <f>'Hourly Loads p.u of Peak'!D316^2</f>
        <v>9.4612407618476987E-2</v>
      </c>
      <c r="E317" s="21">
        <f>'Hourly Loads p.u of Peak'!E316^2</f>
        <v>9.4431689506145902E-2</v>
      </c>
      <c r="F317" s="21">
        <f>'Hourly Loads p.u of Peak'!F316^2</f>
        <v>9.7448736215433387E-2</v>
      </c>
      <c r="G317" s="21">
        <f>'Hourly Loads p.u of Peak'!G316^2</f>
        <v>0.10667479293089695</v>
      </c>
      <c r="H317" s="21">
        <f>'Hourly Loads p.u of Peak'!H316^2</f>
        <v>0.12385386920529305</v>
      </c>
      <c r="I317" s="21">
        <f>'Hourly Loads p.u of Peak'!I316^2</f>
        <v>0.15866168663605668</v>
      </c>
      <c r="J317" s="21">
        <f>'Hourly Loads p.u of Peak'!J316^2</f>
        <v>0.19243346210419918</v>
      </c>
      <c r="K317" s="21">
        <f>'Hourly Loads p.u of Peak'!K316^2</f>
        <v>0.20691497745823731</v>
      </c>
      <c r="L317" s="21">
        <f>'Hourly Loads p.u of Peak'!L316^2</f>
        <v>0.2089827741430835</v>
      </c>
      <c r="M317" s="21">
        <f>'Hourly Loads p.u of Peak'!M316^2</f>
        <v>0.20497149840495429</v>
      </c>
      <c r="N317" s="21">
        <f>'Hourly Loads p.u of Peak'!N316^2</f>
        <v>0.20130038487129878</v>
      </c>
      <c r="O317" s="21">
        <f>'Hourly Loads p.u of Peak'!O316^2</f>
        <v>0.19557729442883037</v>
      </c>
      <c r="P317" s="21">
        <f>'Hourly Loads p.u of Peak'!P316^2</f>
        <v>0.19302329612498717</v>
      </c>
      <c r="Q317" s="21">
        <f>'Hourly Loads p.u of Peak'!Q316^2</f>
        <v>0.1903028799119757</v>
      </c>
      <c r="R317" s="21">
        <f>'Hourly Loads p.u of Peak'!R316^2</f>
        <v>0.19136668845497359</v>
      </c>
      <c r="S317" s="21">
        <f>'Hourly Loads p.u of Peak'!S316^2</f>
        <v>0.20756484165879621</v>
      </c>
      <c r="T317" s="21">
        <f>'Hourly Loads p.u of Peak'!T316^2</f>
        <v>0.24135718072036733</v>
      </c>
      <c r="U317" s="21">
        <f>'Hourly Loads p.u of Peak'!U316^2</f>
        <v>0.23155773380747657</v>
      </c>
      <c r="V317" s="21">
        <f>'Hourly Loads p.u of Peak'!V316^2</f>
        <v>0.21474168208158995</v>
      </c>
      <c r="W317" s="21">
        <f>'Hourly Loads p.u of Peak'!W316^2</f>
        <v>0.18749267316049095</v>
      </c>
      <c r="X317" s="21">
        <f>'Hourly Loads p.u of Peak'!X316^2</f>
        <v>0.15536758935610087</v>
      </c>
      <c r="Y317" s="21">
        <f>'Hourly Loads p.u of Peak'!Y316^2</f>
        <v>0.12904934878661783</v>
      </c>
    </row>
    <row r="318" spans="1:25" x14ac:dyDescent="0.25">
      <c r="A318" s="82">
        <v>42677</v>
      </c>
      <c r="B318" s="21">
        <f>'Hourly Loads p.u of Peak'!B317^2</f>
        <v>0.10901876934070609</v>
      </c>
      <c r="C318" s="21">
        <f>'Hourly Loads p.u of Peak'!C317^2</f>
        <v>0.103031315527047</v>
      </c>
      <c r="D318" s="21">
        <f>'Hourly Loads p.u of Peak'!D317^2</f>
        <v>9.9742654862790645E-2</v>
      </c>
      <c r="E318" s="21">
        <f>'Hourly Loads p.u of Peak'!E317^2</f>
        <v>0.10099300067130502</v>
      </c>
      <c r="F318" s="21">
        <f>'Hourly Loads p.u of Peak'!F317^2</f>
        <v>0.10827145151203538</v>
      </c>
      <c r="G318" s="21">
        <f>'Hourly Loads p.u of Peak'!G317^2</f>
        <v>0.13484449201555951</v>
      </c>
      <c r="H318" s="21">
        <f>'Hourly Loads p.u of Peak'!H317^2</f>
        <v>0.18455904254014063</v>
      </c>
      <c r="I318" s="21">
        <f>'Hourly Loads p.u of Peak'!I317^2</f>
        <v>0.20630427134604809</v>
      </c>
      <c r="J318" s="21">
        <f>'Hourly Loads p.u of Peak'!J317^2</f>
        <v>0.2121037458865245</v>
      </c>
      <c r="K318" s="21">
        <f>'Hourly Loads p.u of Peak'!K317^2</f>
        <v>0.21959400614668428</v>
      </c>
      <c r="L318" s="21">
        <f>'Hourly Loads p.u of Peak'!L317^2</f>
        <v>0.22877797845015271</v>
      </c>
      <c r="M318" s="21">
        <f>'Hourly Loads p.u of Peak'!M317^2</f>
        <v>0.23577922711549676</v>
      </c>
      <c r="N318" s="21">
        <f>'Hourly Loads p.u of Peak'!N317^2</f>
        <v>0.23659542460863722</v>
      </c>
      <c r="O318" s="21">
        <f>'Hourly Loads p.u of Peak'!O317^2</f>
        <v>0.23786331778183137</v>
      </c>
      <c r="P318" s="21">
        <f>'Hourly Loads p.u of Peak'!P317^2</f>
        <v>0.23520872798478387</v>
      </c>
      <c r="Q318" s="21">
        <f>'Hourly Loads p.u of Peak'!Q317^2</f>
        <v>0.23115383063333328</v>
      </c>
      <c r="R318" s="21">
        <f>'Hourly Loads p.u of Peak'!R317^2</f>
        <v>0.23476096345032346</v>
      </c>
      <c r="S318" s="21">
        <f>'Hourly Loads p.u of Peak'!S317^2</f>
        <v>0.25072859991766006</v>
      </c>
      <c r="T318" s="21">
        <f>'Hourly Loads p.u of Peak'!T317^2</f>
        <v>0.28594359060107616</v>
      </c>
      <c r="U318" s="21">
        <f>'Hourly Loads p.u of Peak'!U317^2</f>
        <v>0.27412407075827278</v>
      </c>
      <c r="V318" s="21">
        <f>'Hourly Loads p.u of Peak'!V317^2</f>
        <v>0.25173875273042318</v>
      </c>
      <c r="W318" s="21">
        <f>'Hourly Loads p.u of Peak'!W317^2</f>
        <v>0.21555963360606012</v>
      </c>
      <c r="X318" s="21">
        <f>'Hourly Loads p.u of Peak'!X317^2</f>
        <v>0.17631981442786837</v>
      </c>
      <c r="Y318" s="21">
        <f>'Hourly Loads p.u of Peak'!Y317^2</f>
        <v>0.14193503233408397</v>
      </c>
    </row>
    <row r="319" spans="1:25" x14ac:dyDescent="0.25">
      <c r="A319" s="82">
        <v>42678</v>
      </c>
      <c r="B319" s="21">
        <f>'Hourly Loads p.u of Peak'!B318^2</f>
        <v>0.11995459057112534</v>
      </c>
      <c r="C319" s="21">
        <f>'Hourly Loads p.u of Peak'!C318^2</f>
        <v>0.10681196875795683</v>
      </c>
      <c r="D319" s="21">
        <f>'Hourly Loads p.u of Peak'!D318^2</f>
        <v>9.9769176874203808E-2</v>
      </c>
      <c r="E319" s="21">
        <f>'Hourly Loads p.u of Peak'!E318^2</f>
        <v>9.8421049548303871E-2</v>
      </c>
      <c r="F319" s="21">
        <f>'Hourly Loads p.u of Peak'!F318^2</f>
        <v>0.10174158951162272</v>
      </c>
      <c r="G319" s="21">
        <f>'Hourly Loads p.u of Peak'!G318^2</f>
        <v>0.12208707487370543</v>
      </c>
      <c r="H319" s="21">
        <f>'Hourly Loads p.u of Peak'!H318^2</f>
        <v>0.15902983048806527</v>
      </c>
      <c r="I319" s="21">
        <f>'Hourly Loads p.u of Peak'!I318^2</f>
        <v>0.1880384765877883</v>
      </c>
      <c r="J319" s="21">
        <f>'Hourly Loads p.u of Peak'!J318^2</f>
        <v>0.21245194842958626</v>
      </c>
      <c r="K319" s="21">
        <f>'Hourly Loads p.u of Peak'!K318^2</f>
        <v>0.23224517834963102</v>
      </c>
      <c r="L319" s="21">
        <f>'Hourly Loads p.u of Peak'!L318^2</f>
        <v>0.25216024910323059</v>
      </c>
      <c r="M319" s="21">
        <f>'Hourly Loads p.u of Peak'!M318^2</f>
        <v>0.27013782037567835</v>
      </c>
      <c r="N319" s="21">
        <f>'Hourly Loads p.u of Peak'!N318^2</f>
        <v>0.27889289235499765</v>
      </c>
      <c r="O319" s="21">
        <f>'Hourly Loads p.u of Peak'!O318^2</f>
        <v>0.28693231426324184</v>
      </c>
      <c r="P319" s="21">
        <f>'Hourly Loads p.u of Peak'!P318^2</f>
        <v>0.29126671430353124</v>
      </c>
      <c r="Q319" s="21">
        <f>'Hourly Loads p.u of Peak'!Q318^2</f>
        <v>0.29476674720151869</v>
      </c>
      <c r="R319" s="21">
        <f>'Hourly Loads p.u of Peak'!R318^2</f>
        <v>0.28918575973944355</v>
      </c>
      <c r="S319" s="21">
        <f>'Hourly Loads p.u of Peak'!S318^2</f>
        <v>0.298333547874998</v>
      </c>
      <c r="T319" s="21">
        <f>'Hourly Loads p.u of Peak'!T318^2</f>
        <v>0.33503548997197019</v>
      </c>
      <c r="U319" s="21">
        <f>'Hourly Loads p.u of Peak'!U318^2</f>
        <v>0.32342402997609537</v>
      </c>
      <c r="V319" s="21">
        <f>'Hourly Loads p.u of Peak'!V318^2</f>
        <v>0.29705068990586586</v>
      </c>
      <c r="W319" s="21">
        <f>'Hourly Loads p.u of Peak'!W318^2</f>
        <v>0.25237112950305124</v>
      </c>
      <c r="X319" s="21">
        <f>'Hourly Loads p.u of Peak'!X318^2</f>
        <v>0.21082944653257427</v>
      </c>
      <c r="Y319" s="21">
        <f>'Hourly Loads p.u of Peak'!Y318^2</f>
        <v>0.17225332460403142</v>
      </c>
    </row>
    <row r="320" spans="1:25" x14ac:dyDescent="0.25">
      <c r="A320" s="82">
        <v>42679</v>
      </c>
      <c r="B320" s="21">
        <f>'Hourly Loads p.u of Peak'!B319^2</f>
        <v>0.14348943021867155</v>
      </c>
      <c r="C320" s="21">
        <f>'Hourly Loads p.u of Peak'!C319^2</f>
        <v>0.12518729439924312</v>
      </c>
      <c r="D320" s="21">
        <f>'Hourly Loads p.u of Peak'!D319^2</f>
        <v>0.11617491395665436</v>
      </c>
      <c r="E320" s="21">
        <f>'Hourly Loads p.u of Peak'!E319^2</f>
        <v>0.11192134391086921</v>
      </c>
      <c r="F320" s="21">
        <f>'Hourly Loads p.u of Peak'!F319^2</f>
        <v>0.11474824304693827</v>
      </c>
      <c r="G320" s="21">
        <f>'Hourly Loads p.u of Peak'!G319^2</f>
        <v>0.13453631135519056</v>
      </c>
      <c r="H320" s="21">
        <f>'Hourly Loads p.u of Peak'!H319^2</f>
        <v>0.17368519767098783</v>
      </c>
      <c r="I320" s="21">
        <f>'Hourly Loads p.u of Peak'!I319^2</f>
        <v>0.18796565696349748</v>
      </c>
      <c r="J320" s="21">
        <f>'Hourly Loads p.u of Peak'!J319^2</f>
        <v>0.22617472271574074</v>
      </c>
      <c r="K320" s="21">
        <f>'Hourly Loads p.u of Peak'!K319^2</f>
        <v>0.26600749967704845</v>
      </c>
      <c r="L320" s="21">
        <f>'Hourly Loads p.u of Peak'!L319^2</f>
        <v>0.29819596659345982</v>
      </c>
      <c r="M320" s="21">
        <f>'Hourly Loads p.u of Peak'!M319^2</f>
        <v>0.32428419988882307</v>
      </c>
      <c r="N320" s="21">
        <f>'Hourly Loads p.u of Peak'!N319^2</f>
        <v>0.34207118992804519</v>
      </c>
      <c r="O320" s="21">
        <f>'Hourly Loads p.u of Peak'!O319^2</f>
        <v>0.35096862402605467</v>
      </c>
      <c r="P320" s="21">
        <f>'Hourly Loads p.u of Peak'!P319^2</f>
        <v>0.35435960553500723</v>
      </c>
      <c r="Q320" s="21">
        <f>'Hourly Loads p.u of Peak'!Q319^2</f>
        <v>0.34769296787347637</v>
      </c>
      <c r="R320" s="21">
        <f>'Hourly Loads p.u of Peak'!R319^2</f>
        <v>0.33664138057529347</v>
      </c>
      <c r="S320" s="21">
        <f>'Hourly Loads p.u of Peak'!S319^2</f>
        <v>0.34522163468636274</v>
      </c>
      <c r="T320" s="21">
        <f>'Hourly Loads p.u of Peak'!T319^2</f>
        <v>0.3792249035074301</v>
      </c>
      <c r="U320" s="21">
        <f>'Hourly Loads p.u of Peak'!U319^2</f>
        <v>0.3620489210269876</v>
      </c>
      <c r="V320" s="21">
        <f>'Hourly Loads p.u of Peak'!V319^2</f>
        <v>0.33353042355746482</v>
      </c>
      <c r="W320" s="21">
        <f>'Hourly Loads p.u of Peak'!W319^2</f>
        <v>0.29094956604781119</v>
      </c>
      <c r="X320" s="21">
        <f>'Hourly Loads p.u of Peak'!X319^2</f>
        <v>0.23909353718261533</v>
      </c>
      <c r="Y320" s="21">
        <f>'Hourly Loads p.u of Peak'!Y319^2</f>
        <v>0.19136668845497359</v>
      </c>
    </row>
    <row r="321" spans="1:25" x14ac:dyDescent="0.25">
      <c r="A321" s="82">
        <v>42680</v>
      </c>
      <c r="B321" s="21">
        <f>'Hourly Loads p.u of Peak'!B320^2</f>
        <v>0.15692714532678981</v>
      </c>
      <c r="C321" s="21">
        <f>'Hourly Loads p.u of Peak'!C320^2</f>
        <v>0.1357092735322657</v>
      </c>
      <c r="D321" s="21">
        <f>'Hourly Loads p.u of Peak'!D320^2</f>
        <v>0.1227922695077788</v>
      </c>
      <c r="E321" s="21">
        <f>'Hourly Loads p.u of Peak'!E320^2</f>
        <v>0.11620353727997211</v>
      </c>
      <c r="F321" s="21">
        <f>'Hourly Loads p.u of Peak'!F320^2</f>
        <v>0.1172075747814961</v>
      </c>
      <c r="G321" s="21">
        <f>'Hourly Loads p.u of Peak'!G320^2</f>
        <v>0.13738487233747068</v>
      </c>
      <c r="H321" s="21">
        <f>'Hourly Loads p.u of Peak'!H320^2</f>
        <v>0.17526358788361346</v>
      </c>
      <c r="I321" s="21">
        <f>'Hourly Loads p.u of Peak'!I320^2</f>
        <v>0.20577064389301664</v>
      </c>
      <c r="J321" s="21">
        <f>'Hourly Loads p.u of Peak'!J320^2</f>
        <v>0.23962761768695504</v>
      </c>
      <c r="K321" s="21">
        <f>'Hourly Loads p.u of Peak'!K320^2</f>
        <v>0.28013596642558708</v>
      </c>
      <c r="L321" s="21">
        <f>'Hourly Loads p.u of Peak'!L320^2</f>
        <v>0.32270809432403996</v>
      </c>
      <c r="M321" s="21">
        <f>'Hourly Loads p.u of Peak'!M320^2</f>
        <v>0.36013145275990593</v>
      </c>
      <c r="N321" s="21">
        <f>'Hourly Loads p.u of Peak'!N320^2</f>
        <v>0.39010957048546074</v>
      </c>
      <c r="O321" s="21">
        <f>'Hourly Loads p.u of Peak'!O320^2</f>
        <v>0.41298823847104332</v>
      </c>
      <c r="P321" s="21">
        <f>'Hourly Loads p.u of Peak'!P320^2</f>
        <v>0.42412498883811073</v>
      </c>
      <c r="Q321" s="21">
        <f>'Hourly Loads p.u of Peak'!Q320^2</f>
        <v>0.42330508055507171</v>
      </c>
      <c r="R321" s="21">
        <f>'Hourly Loads p.u of Peak'!R320^2</f>
        <v>0.4045593070226331</v>
      </c>
      <c r="S321" s="21">
        <f>'Hourly Loads p.u of Peak'!S320^2</f>
        <v>0.38702126427020095</v>
      </c>
      <c r="T321" s="21">
        <f>'Hourly Loads p.u of Peak'!T320^2</f>
        <v>0.40573519552333365</v>
      </c>
      <c r="U321" s="21">
        <f>'Hourly Loads p.u of Peak'!U320^2</f>
        <v>0.37777836885397176</v>
      </c>
      <c r="V321" s="21">
        <f>'Hourly Loads p.u of Peak'!V320^2</f>
        <v>0.33484109746664931</v>
      </c>
      <c r="W321" s="21">
        <f>'Hourly Loads p.u of Peak'!W320^2</f>
        <v>0.28258576645421535</v>
      </c>
      <c r="X321" s="21">
        <f>'Hourly Loads p.u of Peak'!X320^2</f>
        <v>0.22785512351224452</v>
      </c>
      <c r="Y321" s="21">
        <f>'Hourly Loads p.u of Peak'!Y320^2</f>
        <v>0.18164854397919639</v>
      </c>
    </row>
    <row r="322" spans="1:25" x14ac:dyDescent="0.25">
      <c r="A322" s="82">
        <v>42681</v>
      </c>
      <c r="B322" s="21">
        <f>'Hourly Loads p.u of Peak'!B321^2</f>
        <v>0.14639862779959434</v>
      </c>
      <c r="C322" s="21">
        <f>'Hourly Loads p.u of Peak'!C321^2</f>
        <v>0.12545483618097406</v>
      </c>
      <c r="D322" s="21">
        <f>'Hourly Loads p.u of Peak'!D321^2</f>
        <v>0.11310434725624004</v>
      </c>
      <c r="E322" s="21">
        <f>'Hourly Loads p.u of Peak'!E321^2</f>
        <v>0.10846495378034975</v>
      </c>
      <c r="F322" s="21">
        <f>'Hourly Loads p.u of Peak'!F321^2</f>
        <v>0.10957399517750847</v>
      </c>
      <c r="G322" s="21">
        <f>'Hourly Loads p.u of Peak'!G321^2</f>
        <v>0.12685663862840998</v>
      </c>
      <c r="H322" s="21">
        <f>'Hourly Loads p.u of Peak'!H321^2</f>
        <v>0.16552432275521142</v>
      </c>
      <c r="I322" s="21">
        <f>'Hourly Loads p.u of Peak'!I321^2</f>
        <v>0.19254398723212021</v>
      </c>
      <c r="J322" s="21">
        <f>'Hourly Loads p.u of Peak'!J321^2</f>
        <v>0.22402334599732049</v>
      </c>
      <c r="K322" s="21">
        <f>'Hourly Loads p.u of Peak'!K321^2</f>
        <v>0.26173712795025444</v>
      </c>
      <c r="L322" s="21">
        <f>'Hourly Loads p.u of Peak'!L321^2</f>
        <v>0.29760014771200399</v>
      </c>
      <c r="M322" s="21">
        <f>'Hourly Loads p.u of Peak'!M321^2</f>
        <v>0.33125501126277068</v>
      </c>
      <c r="N322" s="21">
        <f>'Hourly Loads p.u of Peak'!N321^2</f>
        <v>0.3593759588535394</v>
      </c>
      <c r="O322" s="21">
        <f>'Hourly Loads p.u of Peak'!O321^2</f>
        <v>0.38295725653290896</v>
      </c>
      <c r="P322" s="21">
        <f>'Hourly Loads p.u of Peak'!P321^2</f>
        <v>0.39326280759114141</v>
      </c>
      <c r="Q322" s="21">
        <f>'Hourly Loads p.u of Peak'!Q321^2</f>
        <v>0.39105420890592346</v>
      </c>
      <c r="R322" s="21">
        <f>'Hourly Loads p.u of Peak'!R321^2</f>
        <v>0.37012722954538546</v>
      </c>
      <c r="S322" s="21">
        <f>'Hourly Loads p.u of Peak'!S321^2</f>
        <v>0.35356026084539682</v>
      </c>
      <c r="T322" s="21">
        <f>'Hourly Loads p.u of Peak'!T321^2</f>
        <v>0.36452896090830972</v>
      </c>
      <c r="U322" s="21">
        <f>'Hourly Loads p.u of Peak'!U321^2</f>
        <v>0.32956561466538675</v>
      </c>
      <c r="V322" s="21">
        <f>'Hourly Loads p.u of Peak'!V321^2</f>
        <v>0.29490353520255586</v>
      </c>
      <c r="W322" s="21">
        <f>'Hourly Loads p.u of Peak'!W321^2</f>
        <v>0.25630957151412526</v>
      </c>
      <c r="X322" s="21">
        <f>'Hourly Loads p.u of Peak'!X321^2</f>
        <v>0.21923999679035602</v>
      </c>
      <c r="Y322" s="21">
        <f>'Hourly Loads p.u of Peak'!Y321^2</f>
        <v>0.18304700759714632</v>
      </c>
    </row>
    <row r="323" spans="1:25" x14ac:dyDescent="0.25">
      <c r="A323" s="82">
        <v>42682</v>
      </c>
      <c r="B323" s="21">
        <f>'Hourly Loads p.u of Peak'!B322^2</f>
        <v>0.15119242539217831</v>
      </c>
      <c r="C323" s="21">
        <f>'Hourly Loads p.u of Peak'!C322^2</f>
        <v>0.12977434370199348</v>
      </c>
      <c r="D323" s="21">
        <f>'Hourly Loads p.u of Peak'!D322^2</f>
        <v>0.11591746270289476</v>
      </c>
      <c r="E323" s="21">
        <f>'Hourly Loads p.u of Peak'!E322^2</f>
        <v>0.1101306312907569</v>
      </c>
      <c r="F323" s="21">
        <f>'Hourly Loads p.u of Peak'!F322^2</f>
        <v>0.10896332432223038</v>
      </c>
      <c r="G323" s="21">
        <f>'Hourly Loads p.u of Peak'!G322^2</f>
        <v>0.11392481259847527</v>
      </c>
      <c r="H323" s="21">
        <f>'Hourly Loads p.u of Peak'!H322^2</f>
        <v>0.12637855491320546</v>
      </c>
      <c r="I323" s="21">
        <f>'Hourly Loads p.u of Peak'!I322^2</f>
        <v>0.15250130296173969</v>
      </c>
      <c r="J323" s="21">
        <f>'Hourly Loads p.u of Peak'!J322^2</f>
        <v>0.20387047266654565</v>
      </c>
      <c r="K323" s="21">
        <f>'Hourly Loads p.u of Peak'!K322^2</f>
        <v>0.25014028194405152</v>
      </c>
      <c r="L323" s="21">
        <f>'Hourly Loads p.u of Peak'!L322^2</f>
        <v>0.28441891958112542</v>
      </c>
      <c r="M323" s="21">
        <f>'Hourly Loads p.u of Peak'!M322^2</f>
        <v>0.31300314474726099</v>
      </c>
      <c r="N323" s="21">
        <f>'Hourly Loads p.u of Peak'!N322^2</f>
        <v>0.33810461290187288</v>
      </c>
      <c r="O323" s="21">
        <f>'Hourly Loads p.u of Peak'!O322^2</f>
        <v>0.34883274095723971</v>
      </c>
      <c r="P323" s="21">
        <f>'Hourly Loads p.u of Peak'!P322^2</f>
        <v>0.34724747740978512</v>
      </c>
      <c r="Q323" s="21">
        <f>'Hourly Loads p.u of Peak'!Q322^2</f>
        <v>0.33566765520313135</v>
      </c>
      <c r="R323" s="21">
        <f>'Hourly Loads p.u of Peak'!R322^2</f>
        <v>0.31942500777743649</v>
      </c>
      <c r="S323" s="21">
        <f>'Hourly Loads p.u of Peak'!S322^2</f>
        <v>0.32466686429968911</v>
      </c>
      <c r="T323" s="21">
        <f>'Hourly Loads p.u of Peak'!T322^2</f>
        <v>0.33634911488461799</v>
      </c>
      <c r="U323" s="21">
        <f>'Hourly Loads p.u of Peak'!U322^2</f>
        <v>0.30711167258567312</v>
      </c>
      <c r="V323" s="21">
        <f>'Hourly Loads p.u of Peak'!V322^2</f>
        <v>0.27836099249061252</v>
      </c>
      <c r="W323" s="21">
        <f>'Hourly Loads p.u of Peak'!W322^2</f>
        <v>0.24616637853174209</v>
      </c>
      <c r="X323" s="21">
        <f>'Hourly Loads p.u of Peak'!X322^2</f>
        <v>0.21380878421254046</v>
      </c>
      <c r="Y323" s="21">
        <f>'Hourly Loads p.u of Peak'!Y322^2</f>
        <v>0.17890322052130242</v>
      </c>
    </row>
    <row r="324" spans="1:25" x14ac:dyDescent="0.25">
      <c r="A324" s="82">
        <v>42683</v>
      </c>
      <c r="B324" s="21">
        <f>'Hourly Loads p.u of Peak'!B323^2</f>
        <v>0.15125773529439401</v>
      </c>
      <c r="C324" s="21">
        <f>'Hourly Loads p.u of Peak'!C323^2</f>
        <v>0.12968360827830139</v>
      </c>
      <c r="D324" s="21">
        <f>'Hourly Loads p.u of Peak'!D323^2</f>
        <v>0.11775443239043684</v>
      </c>
      <c r="E324" s="21">
        <f>'Hourly Loads p.u of Peak'!E323^2</f>
        <v>0.11172478134266695</v>
      </c>
      <c r="F324" s="21">
        <f>'Hourly Loads p.u of Peak'!F323^2</f>
        <v>0.10929620597455156</v>
      </c>
      <c r="G324" s="21">
        <f>'Hourly Loads p.u of Peak'!G323^2</f>
        <v>0.11270932177232455</v>
      </c>
      <c r="H324" s="21">
        <f>'Hourly Loads p.u of Peak'!H323^2</f>
        <v>0.12129615834870566</v>
      </c>
      <c r="I324" s="21">
        <f>'Hourly Loads p.u of Peak'!I323^2</f>
        <v>0.14029472569694088</v>
      </c>
      <c r="J324" s="21">
        <f>'Hourly Loads p.u of Peak'!J323^2</f>
        <v>0.18025544293743248</v>
      </c>
      <c r="K324" s="21">
        <f>'Hourly Loads p.u of Peak'!K323^2</f>
        <v>0.21446937709116248</v>
      </c>
      <c r="L324" s="21">
        <f>'Hourly Loads p.u of Peak'!L323^2</f>
        <v>0.23484234345264168</v>
      </c>
      <c r="M324" s="21">
        <f>'Hourly Loads p.u of Peak'!M323^2</f>
        <v>0.24720905760788731</v>
      </c>
      <c r="N324" s="21">
        <f>'Hourly Loads p.u of Peak'!N323^2</f>
        <v>0.24875626660829123</v>
      </c>
      <c r="O324" s="21">
        <f>'Hourly Loads p.u of Peak'!O323^2</f>
        <v>0.24255503251386934</v>
      </c>
      <c r="P324" s="21">
        <f>'Hourly Loads p.u of Peak'!P323^2</f>
        <v>0.23618714957751125</v>
      </c>
      <c r="Q324" s="21">
        <f>'Hourly Loads p.u of Peak'!Q323^2</f>
        <v>0.2262945450911322</v>
      </c>
      <c r="R324" s="21">
        <f>'Hourly Loads p.u of Peak'!R323^2</f>
        <v>0.22406309287610632</v>
      </c>
      <c r="S324" s="21">
        <f>'Hourly Loads p.u of Peak'!S323^2</f>
        <v>0.24679172155059556</v>
      </c>
      <c r="T324" s="21">
        <f>'Hourly Loads p.u of Peak'!T323^2</f>
        <v>0.26756892955256512</v>
      </c>
      <c r="U324" s="21">
        <f>'Hourly Loads p.u of Peak'!U323^2</f>
        <v>0.25232894637170483</v>
      </c>
      <c r="V324" s="21">
        <f>'Hourly Loads p.u of Peak'!V323^2</f>
        <v>0.23062928359776869</v>
      </c>
      <c r="W324" s="21">
        <f>'Hourly Loads p.u of Peak'!W323^2</f>
        <v>0.20077327289544802</v>
      </c>
      <c r="X324" s="21">
        <f>'Hourly Loads p.u of Peak'!X323^2</f>
        <v>0.17124411491364164</v>
      </c>
      <c r="Y324" s="21">
        <f>'Hourly Loads p.u of Peak'!Y323^2</f>
        <v>0.13907075205796726</v>
      </c>
    </row>
    <row r="325" spans="1:25" x14ac:dyDescent="0.25">
      <c r="A325" s="82">
        <v>42684</v>
      </c>
      <c r="B325" s="21">
        <f>'Hourly Loads p.u of Peak'!B324^2</f>
        <v>0.11563174069492886</v>
      </c>
      <c r="C325" s="21">
        <f>'Hourly Loads p.u of Peak'!C324^2</f>
        <v>0.10351705704335344</v>
      </c>
      <c r="D325" s="21">
        <f>'Hourly Loads p.u of Peak'!D324^2</f>
        <v>9.7317712719369315E-2</v>
      </c>
      <c r="E325" s="21">
        <f>'Hourly Loads p.u of Peak'!E324^2</f>
        <v>9.4767446359571419E-2</v>
      </c>
      <c r="F325" s="21">
        <f>'Hourly Loads p.u of Peak'!F324^2</f>
        <v>9.792115061932484E-2</v>
      </c>
      <c r="G325" s="21">
        <f>'Hourly Loads p.u of Peak'!G324^2</f>
        <v>0.11239942938891924</v>
      </c>
      <c r="H325" s="21">
        <f>'Hourly Loads p.u of Peak'!H324^2</f>
        <v>0.15138839740711879</v>
      </c>
      <c r="I325" s="21">
        <f>'Hourly Loads p.u of Peak'!I324^2</f>
        <v>0.18607729680226201</v>
      </c>
      <c r="J325" s="21">
        <f>'Hourly Loads p.u of Peak'!J324^2</f>
        <v>0.2027724120343648</v>
      </c>
      <c r="K325" s="21">
        <f>'Hourly Loads p.u of Peak'!K324^2</f>
        <v>0.22398360264422579</v>
      </c>
      <c r="L325" s="21">
        <f>'Hourly Loads p.u of Peak'!L324^2</f>
        <v>0.24090359879556711</v>
      </c>
      <c r="M325" s="21">
        <f>'Hourly Loads p.u of Peak'!M324^2</f>
        <v>0.25626706049350512</v>
      </c>
      <c r="N325" s="21">
        <f>'Hourly Loads p.u of Peak'!N324^2</f>
        <v>0.26774270381624504</v>
      </c>
      <c r="O325" s="21">
        <f>'Hourly Loads p.u of Peak'!O324^2</f>
        <v>0.27800667463631173</v>
      </c>
      <c r="P325" s="21">
        <f>'Hourly Loads p.u of Peak'!P324^2</f>
        <v>0.28312168560647161</v>
      </c>
      <c r="Q325" s="21">
        <f>'Hourly Loads p.u of Peak'!Q324^2</f>
        <v>0.28724726601339723</v>
      </c>
      <c r="R325" s="21">
        <f>'Hourly Loads p.u of Peak'!R324^2</f>
        <v>0.28258576645421535</v>
      </c>
      <c r="S325" s="21">
        <f>'Hourly Loads p.u of Peak'!S324^2</f>
        <v>0.28999915783383867</v>
      </c>
      <c r="T325" s="21">
        <f>'Hourly Loads p.u of Peak'!T324^2</f>
        <v>0.31828699930207632</v>
      </c>
      <c r="U325" s="21">
        <f>'Hourly Loads p.u of Peak'!U324^2</f>
        <v>0.29755434017019133</v>
      </c>
      <c r="V325" s="21">
        <f>'Hourly Loads p.u of Peak'!V324^2</f>
        <v>0.26648411846759473</v>
      </c>
      <c r="W325" s="21">
        <f>'Hourly Loads p.u of Peak'!W324^2</f>
        <v>0.22665420260462685</v>
      </c>
      <c r="X325" s="21">
        <f>'Hourly Loads p.u of Peak'!X324^2</f>
        <v>0.18792925243988873</v>
      </c>
      <c r="Y325" s="21">
        <f>'Hourly Loads p.u of Peak'!Y324^2</f>
        <v>0.15083347301690675</v>
      </c>
    </row>
    <row r="326" spans="1:25" x14ac:dyDescent="0.25">
      <c r="A326" s="82">
        <v>42685</v>
      </c>
      <c r="B326" s="21">
        <f>'Hourly Loads p.u of Peak'!B325^2</f>
        <v>0.12097466996722292</v>
      </c>
      <c r="C326" s="21">
        <f>'Hourly Loads p.u of Peak'!C325^2</f>
        <v>0.1050083450569811</v>
      </c>
      <c r="D326" s="21">
        <f>'Hourly Loads p.u of Peak'!D325^2</f>
        <v>9.682062729190008E-2</v>
      </c>
      <c r="E326" s="21">
        <f>'Hourly Loads p.u of Peak'!E325^2</f>
        <v>9.3864842991428221E-2</v>
      </c>
      <c r="F326" s="21">
        <f>'Hourly Loads p.u of Peak'!F325^2</f>
        <v>9.5960293434535548E-2</v>
      </c>
      <c r="G326" s="21">
        <f>'Hourly Loads p.u of Peak'!G325^2</f>
        <v>0.10816095635248885</v>
      </c>
      <c r="H326" s="21">
        <f>'Hourly Loads p.u of Peak'!H325^2</f>
        <v>0.13444392590805668</v>
      </c>
      <c r="I326" s="21">
        <f>'Hourly Loads p.u of Peak'!I325^2</f>
        <v>0.16416058543189946</v>
      </c>
      <c r="J326" s="21">
        <f>'Hourly Loads p.u of Peak'!J325^2</f>
        <v>0.19258083599280942</v>
      </c>
      <c r="K326" s="21">
        <f>'Hourly Loads p.u of Peak'!K325^2</f>
        <v>0.21963335814806523</v>
      </c>
      <c r="L326" s="21">
        <f>'Hourly Loads p.u of Peak'!L325^2</f>
        <v>0.24098603650521985</v>
      </c>
      <c r="M326" s="21">
        <f>'Hourly Loads p.u of Peak'!M325^2</f>
        <v>0.25690509600037298</v>
      </c>
      <c r="N326" s="21">
        <f>'Hourly Loads p.u of Peak'!N325^2</f>
        <v>0.27206159257847373</v>
      </c>
      <c r="O326" s="21">
        <f>'Hourly Loads p.u of Peak'!O325^2</f>
        <v>0.28643773912784659</v>
      </c>
      <c r="P326" s="21">
        <f>'Hourly Loads p.u of Peak'!P325^2</f>
        <v>0.29326417345063177</v>
      </c>
      <c r="Q326" s="21">
        <f>'Hourly Loads p.u of Peak'!Q325^2</f>
        <v>0.29961916998596422</v>
      </c>
      <c r="R326" s="21">
        <f>'Hourly Loads p.u of Peak'!R325^2</f>
        <v>0.29408328316463317</v>
      </c>
      <c r="S326" s="21">
        <f>'Hourly Loads p.u of Peak'!S325^2</f>
        <v>0.29705068990586586</v>
      </c>
      <c r="T326" s="21">
        <f>'Hourly Loads p.u of Peak'!T325^2</f>
        <v>0.32461901890841188</v>
      </c>
      <c r="U326" s="21">
        <f>'Hourly Loads p.u of Peak'!U325^2</f>
        <v>0.30516028717006455</v>
      </c>
      <c r="V326" s="21">
        <f>'Hourly Loads p.u of Peak'!V325^2</f>
        <v>0.27364066501233014</v>
      </c>
      <c r="W326" s="21">
        <f>'Hourly Loads p.u of Peak'!W325^2</f>
        <v>0.23346080138919856</v>
      </c>
      <c r="X326" s="21">
        <f>'Hourly Loads p.u of Peak'!X325^2</f>
        <v>0.19202847478003812</v>
      </c>
      <c r="Y326" s="21">
        <f>'Hourly Loads p.u of Peak'!Y325^2</f>
        <v>0.15132305929937417</v>
      </c>
    </row>
    <row r="327" spans="1:25" x14ac:dyDescent="0.25">
      <c r="A327" s="82">
        <v>42686</v>
      </c>
      <c r="B327" s="21">
        <f>'Hourly Loads p.u of Peak'!B326^2</f>
        <v>0.12053696422951382</v>
      </c>
      <c r="C327" s="21">
        <f>'Hourly Loads p.u of Peak'!C326^2</f>
        <v>0.10422070037333613</v>
      </c>
      <c r="D327" s="21">
        <f>'Hourly Loads p.u of Peak'!D326^2</f>
        <v>9.7108258461604785E-2</v>
      </c>
      <c r="E327" s="21">
        <f>'Hourly Loads p.u of Peak'!E326^2</f>
        <v>9.4173820457989166E-2</v>
      </c>
      <c r="F327" s="21">
        <f>'Hourly Loads p.u of Peak'!F326^2</f>
        <v>9.7763552226480865E-2</v>
      </c>
      <c r="G327" s="21">
        <f>'Hourly Loads p.u of Peak'!G326^2</f>
        <v>0.11534637125607448</v>
      </c>
      <c r="H327" s="21">
        <f>'Hourly Loads p.u of Peak'!H326^2</f>
        <v>0.15546690278627592</v>
      </c>
      <c r="I327" s="21">
        <f>'Hourly Loads p.u of Peak'!I326^2</f>
        <v>0.18093346330723639</v>
      </c>
      <c r="J327" s="21">
        <f>'Hourly Loads p.u of Peak'!J326^2</f>
        <v>0.19968359635673882</v>
      </c>
      <c r="K327" s="21">
        <f>'Hourly Loads p.u of Peak'!K326^2</f>
        <v>0.22489859176525623</v>
      </c>
      <c r="L327" s="21">
        <f>'Hourly Loads p.u of Peak'!L326^2</f>
        <v>0.25211808360033988</v>
      </c>
      <c r="M327" s="21">
        <f>'Hourly Loads p.u of Peak'!M326^2</f>
        <v>0.27760833676559366</v>
      </c>
      <c r="N327" s="21">
        <f>'Hourly Loads p.u of Peak'!N326^2</f>
        <v>0.30095362115602881</v>
      </c>
      <c r="O327" s="21">
        <f>'Hourly Loads p.u of Peak'!O326^2</f>
        <v>0.32576828138981151</v>
      </c>
      <c r="P327" s="21">
        <f>'Hourly Loads p.u of Peak'!P326^2</f>
        <v>0.34295579288020039</v>
      </c>
      <c r="Q327" s="21">
        <f>'Hourly Loads p.u of Peak'!Q326^2</f>
        <v>0.34922962095468174</v>
      </c>
      <c r="R327" s="21">
        <f>'Hourly Loads p.u of Peak'!R326^2</f>
        <v>0.33981572775652563</v>
      </c>
      <c r="S327" s="21">
        <f>'Hourly Loads p.u of Peak'!S326^2</f>
        <v>0.33348192943902244</v>
      </c>
      <c r="T327" s="21">
        <f>'Hourly Loads p.u of Peak'!T326^2</f>
        <v>0.35731498966953751</v>
      </c>
      <c r="U327" s="21">
        <f>'Hourly Loads p.u of Peak'!U326^2</f>
        <v>0.33372443528814533</v>
      </c>
      <c r="V327" s="21">
        <f>'Hourly Loads p.u of Peak'!V326^2</f>
        <v>0.29948129254637251</v>
      </c>
      <c r="W327" s="21">
        <f>'Hourly Loads p.u of Peak'!W326^2</f>
        <v>0.25716053232166025</v>
      </c>
      <c r="X327" s="21">
        <f>'Hourly Loads p.u of Peak'!X326^2</f>
        <v>0.21079089133738535</v>
      </c>
      <c r="Y327" s="21">
        <f>'Hourly Loads p.u of Peak'!Y326^2</f>
        <v>0.1671682538028208</v>
      </c>
    </row>
    <row r="328" spans="1:25" x14ac:dyDescent="0.25">
      <c r="A328" s="82">
        <v>42687</v>
      </c>
      <c r="B328" s="21">
        <f>'Hourly Loads p.u of Peak'!B327^2</f>
        <v>0.13524565396486082</v>
      </c>
      <c r="C328" s="21">
        <f>'Hourly Loads p.u of Peak'!C327^2</f>
        <v>0.11772561867979887</v>
      </c>
      <c r="D328" s="21">
        <f>'Hourly Loads p.u of Peak'!D327^2</f>
        <v>0.10760932672062384</v>
      </c>
      <c r="E328" s="21">
        <f>'Hourly Loads p.u of Peak'!E327^2</f>
        <v>0.10457341580102512</v>
      </c>
      <c r="F328" s="21">
        <f>'Hourly Loads p.u of Peak'!F327^2</f>
        <v>0.10700416299486745</v>
      </c>
      <c r="G328" s="21">
        <f>'Hourly Loads p.u of Peak'!G327^2</f>
        <v>0.12480134933279446</v>
      </c>
      <c r="H328" s="21">
        <f>'Hourly Loads p.u of Peak'!H327^2</f>
        <v>0.16497815089319254</v>
      </c>
      <c r="I328" s="21">
        <f>'Hourly Loads p.u of Peak'!I327^2</f>
        <v>0.19243346210419918</v>
      </c>
      <c r="J328" s="21">
        <f>'Hourly Loads p.u of Peak'!J327^2</f>
        <v>0.21853283482064048</v>
      </c>
      <c r="K328" s="21">
        <f>'Hourly Loads p.u of Peak'!K327^2</f>
        <v>0.25346912843563751</v>
      </c>
      <c r="L328" s="21">
        <f>'Hourly Loads p.u of Peak'!L327^2</f>
        <v>0.286617535271951</v>
      </c>
      <c r="M328" s="21">
        <f>'Hourly Loads p.u of Peak'!M327^2</f>
        <v>0.31229884387588536</v>
      </c>
      <c r="N328" s="21">
        <f>'Hourly Loads p.u of Peak'!N327^2</f>
        <v>0.33825111065624108</v>
      </c>
      <c r="O328" s="21">
        <f>'Hourly Loads p.u of Peak'!O327^2</f>
        <v>0.36189735685448704</v>
      </c>
      <c r="P328" s="21">
        <f>'Hourly Loads p.u of Peak'!P327^2</f>
        <v>0.37268599987215301</v>
      </c>
      <c r="Q328" s="21">
        <f>'Hourly Loads p.u of Peak'!Q327^2</f>
        <v>0.37417412534085032</v>
      </c>
      <c r="R328" s="21">
        <f>'Hourly Loads p.u of Peak'!R327^2</f>
        <v>0.36073641904695991</v>
      </c>
      <c r="S328" s="21">
        <f>'Hourly Loads p.u of Peak'!S327^2</f>
        <v>0.3534604062216356</v>
      </c>
      <c r="T328" s="21">
        <f>'Hourly Loads p.u of Peak'!T327^2</f>
        <v>0.37437961672180153</v>
      </c>
      <c r="U328" s="21">
        <f>'Hourly Loads p.u of Peak'!U327^2</f>
        <v>0.34982536403377851</v>
      </c>
      <c r="V328" s="21">
        <f>'Hourly Loads p.u of Peak'!V327^2</f>
        <v>0.31361418051156942</v>
      </c>
      <c r="W328" s="21">
        <f>'Hourly Loads p.u of Peak'!W327^2</f>
        <v>0.26800347098249844</v>
      </c>
      <c r="X328" s="21">
        <f>'Hourly Loads p.u of Peak'!X327^2</f>
        <v>0.21747423372341959</v>
      </c>
      <c r="Y328" s="21">
        <f>'Hourly Loads p.u of Peak'!Y327^2</f>
        <v>0.17379020156662262</v>
      </c>
    </row>
    <row r="329" spans="1:25" x14ac:dyDescent="0.25">
      <c r="A329" s="82">
        <v>42688</v>
      </c>
      <c r="B329" s="21">
        <f>'Hourly Loads p.u of Peak'!B328^2</f>
        <v>0.14045203322026786</v>
      </c>
      <c r="C329" s="21">
        <f>'Hourly Loads p.u of Peak'!C328^2</f>
        <v>0.12024560111576384</v>
      </c>
      <c r="D329" s="21">
        <f>'Hourly Loads p.u of Peak'!D328^2</f>
        <v>0.10974083793245615</v>
      </c>
      <c r="E329" s="21">
        <f>'Hourly Loads p.u of Peak'!E328^2</f>
        <v>0.10443768550732246</v>
      </c>
      <c r="F329" s="21">
        <f>'Hourly Loads p.u of Peak'!F328^2</f>
        <v>0.10568972893610876</v>
      </c>
      <c r="G329" s="21">
        <f>'Hourly Loads p.u of Peak'!G328^2</f>
        <v>0.12167664917099928</v>
      </c>
      <c r="H329" s="21">
        <f>'Hourly Loads p.u of Peak'!H328^2</f>
        <v>0.16131509885227172</v>
      </c>
      <c r="I329" s="21">
        <f>'Hourly Loads p.u of Peak'!I328^2</f>
        <v>0.18968064655268571</v>
      </c>
      <c r="J329" s="21">
        <f>'Hourly Loads p.u of Peak'!J328^2</f>
        <v>0.21606676372751621</v>
      </c>
      <c r="K329" s="21">
        <f>'Hourly Loads p.u of Peak'!K328^2</f>
        <v>0.2460414051216315</v>
      </c>
      <c r="L329" s="21">
        <f>'Hourly Loads p.u of Peak'!L328^2</f>
        <v>0.27368459336077838</v>
      </c>
      <c r="M329" s="21">
        <f>'Hourly Loads p.u of Peak'!M328^2</f>
        <v>0.29267330463950142</v>
      </c>
      <c r="N329" s="21">
        <f>'Hourly Loads p.u of Peak'!N328^2</f>
        <v>0.31103310137427143</v>
      </c>
      <c r="O329" s="21">
        <f>'Hourly Loads p.u of Peak'!O328^2</f>
        <v>0.32471471321665735</v>
      </c>
      <c r="P329" s="21">
        <f>'Hourly Loads p.u of Peak'!P328^2</f>
        <v>0.33285182673716357</v>
      </c>
      <c r="Q329" s="21">
        <f>'Hourly Loads p.u of Peak'!Q328^2</f>
        <v>0.33275494074532125</v>
      </c>
      <c r="R329" s="21">
        <f>'Hourly Loads p.u of Peak'!R328^2</f>
        <v>0.31861870866210162</v>
      </c>
      <c r="S329" s="21">
        <f>'Hourly Loads p.u of Peak'!S328^2</f>
        <v>0.31413167616490378</v>
      </c>
      <c r="T329" s="21">
        <f>'Hourly Loads p.u of Peak'!T328^2</f>
        <v>0.32908372320377799</v>
      </c>
      <c r="U329" s="21">
        <f>'Hourly Loads p.u of Peak'!U328^2</f>
        <v>0.30229103743232116</v>
      </c>
      <c r="V329" s="21">
        <f>'Hourly Loads p.u of Peak'!V328^2</f>
        <v>0.27241210268637017</v>
      </c>
      <c r="W329" s="21">
        <f>'Hourly Loads p.u of Peak'!W328^2</f>
        <v>0.23749487072038686</v>
      </c>
      <c r="X329" s="21">
        <f>'Hourly Loads p.u of Peak'!X328^2</f>
        <v>0.20489547040174874</v>
      </c>
      <c r="Y329" s="21">
        <f>'Hourly Loads p.u of Peak'!Y328^2</f>
        <v>0.1707579714685481</v>
      </c>
    </row>
    <row r="330" spans="1:25" x14ac:dyDescent="0.25">
      <c r="A330" s="82">
        <v>42689</v>
      </c>
      <c r="B330" s="21">
        <f>'Hourly Loads p.u of Peak'!B329^2</f>
        <v>0.14247335424483515</v>
      </c>
      <c r="C330" s="21">
        <f>'Hourly Loads p.u of Peak'!C329^2</f>
        <v>0.12341098070164483</v>
      </c>
      <c r="D330" s="21">
        <f>'Hourly Loads p.u of Peak'!D329^2</f>
        <v>0.11321733860509604</v>
      </c>
      <c r="E330" s="21">
        <f>'Hourly Loads p.u of Peak'!E329^2</f>
        <v>0.10785738553325287</v>
      </c>
      <c r="F330" s="21">
        <f>'Hourly Loads p.u of Peak'!F329^2</f>
        <v>0.10738906974528271</v>
      </c>
      <c r="G330" s="21">
        <f>'Hourly Loads p.u of Peak'!G329^2</f>
        <v>0.11299141231844191</v>
      </c>
      <c r="H330" s="21">
        <f>'Hourly Loads p.u of Peak'!H329^2</f>
        <v>0.12715589929025772</v>
      </c>
      <c r="I330" s="21">
        <f>'Hourly Loads p.u of Peak'!I329^2</f>
        <v>0.15099658030211802</v>
      </c>
      <c r="J330" s="21">
        <f>'Hourly Loads p.u of Peak'!J329^2</f>
        <v>0.19180775241346978</v>
      </c>
      <c r="K330" s="21">
        <f>'Hourly Loads p.u of Peak'!K329^2</f>
        <v>0.22946128735662916</v>
      </c>
      <c r="L330" s="21">
        <f>'Hourly Loads p.u of Peak'!L329^2</f>
        <v>0.25562981826713826</v>
      </c>
      <c r="M330" s="21">
        <f>'Hourly Loads p.u of Peak'!M329^2</f>
        <v>0.27650334109898944</v>
      </c>
      <c r="N330" s="21">
        <f>'Hourly Loads p.u of Peak'!N329^2</f>
        <v>0.29076841603831849</v>
      </c>
      <c r="O330" s="21">
        <f>'Hourly Loads p.u of Peak'!O329^2</f>
        <v>0.30353888352583497</v>
      </c>
      <c r="P330" s="21">
        <f>'Hourly Loads p.u of Peak'!P329^2</f>
        <v>0.30832278979199568</v>
      </c>
      <c r="Q330" s="21">
        <f>'Hourly Loads p.u of Peak'!Q329^2</f>
        <v>0.30562433863463107</v>
      </c>
      <c r="R330" s="21">
        <f>'Hourly Loads p.u of Peak'!R329^2</f>
        <v>0.29399221456313074</v>
      </c>
      <c r="S330" s="21">
        <f>'Hourly Loads p.u of Peak'!S329^2</f>
        <v>0.29167473019636037</v>
      </c>
      <c r="T330" s="21">
        <f>'Hourly Loads p.u of Peak'!T329^2</f>
        <v>0.30836941881983809</v>
      </c>
      <c r="U330" s="21">
        <f>'Hourly Loads p.u of Peak'!U329^2</f>
        <v>0.28276434976057629</v>
      </c>
      <c r="V330" s="21">
        <f>'Hourly Loads p.u of Peak'!V329^2</f>
        <v>0.25626706049350512</v>
      </c>
      <c r="W330" s="21">
        <f>'Hourly Loads p.u of Peak'!W329^2</f>
        <v>0.22873781553981529</v>
      </c>
      <c r="X330" s="21">
        <f>'Hourly Loads p.u of Peak'!X329^2</f>
        <v>0.20122504085216955</v>
      </c>
      <c r="Y330" s="21">
        <f>'Hourly Loads p.u of Peak'!Y329^2</f>
        <v>0.17274159051517629</v>
      </c>
    </row>
    <row r="331" spans="1:25" x14ac:dyDescent="0.25">
      <c r="A331" s="82">
        <v>42690</v>
      </c>
      <c r="B331" s="21">
        <f>'Hourly Loads p.u of Peak'!B330^2</f>
        <v>0.14553241308944984</v>
      </c>
      <c r="C331" s="21">
        <f>'Hourly Loads p.u of Peak'!C330^2</f>
        <v>0.12862737291981868</v>
      </c>
      <c r="D331" s="21">
        <f>'Hourly Loads p.u of Peak'!D330^2</f>
        <v>0.11815819453693553</v>
      </c>
      <c r="E331" s="21">
        <f>'Hourly Loads p.u of Peak'!E330^2</f>
        <v>0.11251206816866374</v>
      </c>
      <c r="F331" s="21">
        <f>'Hourly Loads p.u of Peak'!F330^2</f>
        <v>0.11085636660126666</v>
      </c>
      <c r="G331" s="21">
        <f>'Hourly Loads p.u of Peak'!G330^2</f>
        <v>0.11540341693831645</v>
      </c>
      <c r="H331" s="21">
        <f>'Hourly Loads p.u of Peak'!H330^2</f>
        <v>0.12388342331106518</v>
      </c>
      <c r="I331" s="21">
        <f>'Hourly Loads p.u of Peak'!I330^2</f>
        <v>0.14342581969957333</v>
      </c>
      <c r="J331" s="21">
        <f>'Hourly Loads p.u of Peak'!J330^2</f>
        <v>0.19320780435526697</v>
      </c>
      <c r="K331" s="21">
        <f>'Hourly Loads p.u of Peak'!K330^2</f>
        <v>0.24437812508118253</v>
      </c>
      <c r="L331" s="21">
        <f>'Hourly Loads p.u of Peak'!L330^2</f>
        <v>0.28473248926036371</v>
      </c>
      <c r="M331" s="21">
        <f>'Hourly Loads p.u of Peak'!M330^2</f>
        <v>0.3160170747456027</v>
      </c>
      <c r="N331" s="21">
        <f>'Hourly Loads p.u of Peak'!N330^2</f>
        <v>0.3433493164197009</v>
      </c>
      <c r="O331" s="21">
        <f>'Hourly Loads p.u of Peak'!O330^2</f>
        <v>0.36103909257780709</v>
      </c>
      <c r="P331" s="21">
        <f>'Hourly Loads p.u of Peak'!P330^2</f>
        <v>0.36864718143503267</v>
      </c>
      <c r="Q331" s="21">
        <f>'Hourly Loads p.u of Peak'!Q330^2</f>
        <v>0.36818845905258663</v>
      </c>
      <c r="R331" s="21">
        <f>'Hourly Loads p.u of Peak'!R330^2</f>
        <v>0.35395982036808638</v>
      </c>
      <c r="S331" s="21">
        <f>'Hourly Loads p.u of Peak'!S330^2</f>
        <v>0.35131694291692322</v>
      </c>
      <c r="T331" s="21">
        <f>'Hourly Loads p.u of Peak'!T330^2</f>
        <v>0.37325011221341081</v>
      </c>
      <c r="U331" s="21">
        <f>'Hourly Loads p.u of Peak'!U330^2</f>
        <v>0.34927924681997197</v>
      </c>
      <c r="V331" s="21">
        <f>'Hourly Loads p.u of Peak'!V330^2</f>
        <v>0.31422581211767636</v>
      </c>
      <c r="W331" s="21">
        <f>'Hourly Loads p.u of Peak'!W330^2</f>
        <v>0.27500408326059617</v>
      </c>
      <c r="X331" s="21">
        <f>'Hourly Loads p.u of Peak'!X330^2</f>
        <v>0.23594235379200917</v>
      </c>
      <c r="Y331" s="21">
        <f>'Hourly Loads p.u of Peak'!Y330^2</f>
        <v>0.19490941570951906</v>
      </c>
    </row>
    <row r="332" spans="1:25" x14ac:dyDescent="0.25">
      <c r="A332" s="82">
        <v>42691</v>
      </c>
      <c r="B332" s="21">
        <f>'Hourly Loads p.u of Peak'!B331^2</f>
        <v>0.16358270526683716</v>
      </c>
      <c r="C332" s="21">
        <f>'Hourly Loads p.u of Peak'!C331^2</f>
        <v>0.14582086574518435</v>
      </c>
      <c r="D332" s="21">
        <f>'Hourly Loads p.u of Peak'!D331^2</f>
        <v>0.13614270084380664</v>
      </c>
      <c r="E332" s="21">
        <f>'Hourly Loads p.u of Peak'!E331^2</f>
        <v>0.13202252884705151</v>
      </c>
      <c r="F332" s="21">
        <f>'Hourly Loads p.u of Peak'!F331^2</f>
        <v>0.13738487233747068</v>
      </c>
      <c r="G332" s="21">
        <f>'Hourly Loads p.u of Peak'!G331^2</f>
        <v>0.16010322009666836</v>
      </c>
      <c r="H332" s="21">
        <f>'Hourly Loads p.u of Peak'!H331^2</f>
        <v>0.20618986443220938</v>
      </c>
      <c r="I332" s="21">
        <f>'Hourly Loads p.u of Peak'!I331^2</f>
        <v>0.23594235379200917</v>
      </c>
      <c r="J332" s="21">
        <f>'Hourly Loads p.u of Peak'!J331^2</f>
        <v>0.27302603833162087</v>
      </c>
      <c r="K332" s="21">
        <f>'Hourly Loads p.u of Peak'!K331^2</f>
        <v>0.32677555195008801</v>
      </c>
      <c r="L332" s="21">
        <f>'Hourly Loads p.u of Peak'!L331^2</f>
        <v>0.38197055485459785</v>
      </c>
      <c r="M332" s="21">
        <f>'Hourly Loads p.u of Peak'!M331^2</f>
        <v>0.42647978911964318</v>
      </c>
      <c r="N332" s="21">
        <f>'Hourly Loads p.u of Peak'!N331^2</f>
        <v>0.45967591265950813</v>
      </c>
      <c r="O332" s="21">
        <f>'Hourly Loads p.u of Peak'!O331^2</f>
        <v>0.47842337323514528</v>
      </c>
      <c r="P332" s="21">
        <f>'Hourly Loads p.u of Peak'!P331^2</f>
        <v>0.48092416886006184</v>
      </c>
      <c r="Q332" s="21">
        <f>'Hourly Loads p.u of Peak'!Q331^2</f>
        <v>0.47280598301230703</v>
      </c>
      <c r="R332" s="21">
        <f>'Hourly Loads p.u of Peak'!R331^2</f>
        <v>0.45586932444475581</v>
      </c>
      <c r="S332" s="21">
        <f>'Hourly Loads p.u of Peak'!S331^2</f>
        <v>0.45637973698463996</v>
      </c>
      <c r="T332" s="21">
        <f>'Hourly Loads p.u of Peak'!T331^2</f>
        <v>0.47349911978276671</v>
      </c>
      <c r="U332" s="21">
        <f>'Hourly Loads p.u of Peak'!U331^2</f>
        <v>0.43829598071003389</v>
      </c>
      <c r="V332" s="21">
        <f>'Hourly Loads p.u of Peak'!V331^2</f>
        <v>0.38832837017997696</v>
      </c>
      <c r="W332" s="21">
        <f>'Hourly Loads p.u of Peak'!W331^2</f>
        <v>0.32764016423362069</v>
      </c>
      <c r="X332" s="21">
        <f>'Hourly Loads p.u of Peak'!X331^2</f>
        <v>0.27101141612017227</v>
      </c>
      <c r="Y332" s="21">
        <f>'Hourly Loads p.u of Peak'!Y331^2</f>
        <v>0.21516993896711062</v>
      </c>
    </row>
    <row r="333" spans="1:25" x14ac:dyDescent="0.25">
      <c r="A333" s="82">
        <v>42692</v>
      </c>
      <c r="B333" s="21">
        <f>'Hourly Loads p.u of Peak'!B332^2</f>
        <v>0.17568569772667503</v>
      </c>
      <c r="C333" s="21">
        <f>'Hourly Loads p.u of Peak'!C332^2</f>
        <v>0.15223907615936466</v>
      </c>
      <c r="D333" s="21">
        <f>'Hourly Loads p.u of Peak'!D332^2</f>
        <v>0.1370116285732641</v>
      </c>
      <c r="E333" s="21">
        <f>'Hourly Loads p.u of Peak'!E332^2</f>
        <v>0.12947201568887556</v>
      </c>
      <c r="F333" s="21">
        <f>'Hourly Loads p.u of Peak'!F332^2</f>
        <v>0.13129127230425552</v>
      </c>
      <c r="G333" s="21">
        <f>'Hourly Loads p.u of Peak'!G332^2</f>
        <v>0.14852686188153522</v>
      </c>
      <c r="H333" s="21">
        <f>'Hourly Loads p.u of Peak'!H332^2</f>
        <v>0.19539165797739377</v>
      </c>
      <c r="I333" s="21">
        <f>'Hourly Loads p.u of Peak'!I332^2</f>
        <v>0.22489859176525623</v>
      </c>
      <c r="J333" s="21">
        <f>'Hourly Loads p.u of Peak'!J332^2</f>
        <v>0.25022428506055938</v>
      </c>
      <c r="K333" s="21">
        <f>'Hourly Loads p.u of Peak'!K332^2</f>
        <v>0.28018041305062941</v>
      </c>
      <c r="L333" s="21">
        <f>'Hourly Loads p.u of Peak'!L332^2</f>
        <v>0.30113791608199614</v>
      </c>
      <c r="M333" s="21">
        <f>'Hourly Loads p.u of Peak'!M332^2</f>
        <v>0.30516028717006455</v>
      </c>
      <c r="N333" s="21">
        <f>'Hourly Loads p.u of Peak'!N332^2</f>
        <v>0.29494913825428387</v>
      </c>
      <c r="O333" s="21">
        <f>'Hourly Loads p.u of Peak'!O332^2</f>
        <v>0.28401601241472207</v>
      </c>
      <c r="P333" s="21">
        <f>'Hourly Loads p.u of Peak'!P332^2</f>
        <v>0.26961433986167621</v>
      </c>
      <c r="Q333" s="21">
        <f>'Hourly Loads p.u of Peak'!Q332^2</f>
        <v>0.25558736365757612</v>
      </c>
      <c r="R333" s="21">
        <f>'Hourly Loads p.u of Peak'!R332^2</f>
        <v>0.25622455299857627</v>
      </c>
      <c r="S333" s="21">
        <f>'Hourly Loads p.u of Peak'!S332^2</f>
        <v>0.28459808110082924</v>
      </c>
      <c r="T333" s="21">
        <f>'Hourly Loads p.u of Peak'!T332^2</f>
        <v>0.31460249695641124</v>
      </c>
      <c r="U333" s="21">
        <f>'Hourly Loads p.u of Peak'!U332^2</f>
        <v>0.30511390141490913</v>
      </c>
      <c r="V333" s="21">
        <f>'Hourly Loads p.u of Peak'!V332^2</f>
        <v>0.28254112944185289</v>
      </c>
      <c r="W333" s="21">
        <f>'Hourly Loads p.u of Peak'!W332^2</f>
        <v>0.24925910067512355</v>
      </c>
      <c r="X333" s="21">
        <f>'Hourly Loads p.u of Peak'!X332^2</f>
        <v>0.20817740933589415</v>
      </c>
      <c r="Y333" s="21">
        <f>'Hourly Loads p.u of Peak'!Y332^2</f>
        <v>0.17256713050457445</v>
      </c>
    </row>
    <row r="334" spans="1:25" x14ac:dyDescent="0.25">
      <c r="A334" s="82">
        <v>42693</v>
      </c>
      <c r="B334" s="21">
        <f>'Hourly Loads p.u of Peak'!B333^2</f>
        <v>0.14920724799007734</v>
      </c>
      <c r="C334" s="21">
        <f>'Hourly Loads p.u of Peak'!C333^2</f>
        <v>0.13925870665131204</v>
      </c>
      <c r="D334" s="21">
        <f>'Hourly Loads p.u of Peak'!D333^2</f>
        <v>0.13530742407319699</v>
      </c>
      <c r="E334" s="21">
        <f>'Hourly Loads p.u of Peak'!E333^2</f>
        <v>0.13586398967262309</v>
      </c>
      <c r="F334" s="21">
        <f>'Hourly Loads p.u of Peak'!F333^2</f>
        <v>0.14521224507928968</v>
      </c>
      <c r="G334" s="21">
        <f>'Hourly Loads p.u of Peak'!G333^2</f>
        <v>0.17494733867912773</v>
      </c>
      <c r="H334" s="21">
        <f>'Hourly Loads p.u of Peak'!H333^2</f>
        <v>0.24069756622102975</v>
      </c>
      <c r="I334" s="21">
        <f>'Hourly Loads p.u of Peak'!I333^2</f>
        <v>0.27249976547025545</v>
      </c>
      <c r="J334" s="21">
        <f>'Hourly Loads p.u of Peak'!J333^2</f>
        <v>0.28585379124837512</v>
      </c>
      <c r="K334" s="21">
        <f>'Hourly Loads p.u of Peak'!K333^2</f>
        <v>0.29244620606055155</v>
      </c>
      <c r="L334" s="21">
        <f>'Hourly Loads p.u of Peak'!L333^2</f>
        <v>0.28886974675626254</v>
      </c>
      <c r="M334" s="21">
        <f>'Hourly Loads p.u of Peak'!M333^2</f>
        <v>0.27531242081421969</v>
      </c>
      <c r="N334" s="21">
        <f>'Hourly Loads p.u of Peak'!N333^2</f>
        <v>0.25929410429994937</v>
      </c>
      <c r="O334" s="21">
        <f>'Hourly Loads p.u of Peak'!O333^2</f>
        <v>0.24766853448823195</v>
      </c>
      <c r="P334" s="21">
        <f>'Hourly Loads p.u of Peak'!P333^2</f>
        <v>0.23872413818456975</v>
      </c>
      <c r="Q334" s="21">
        <f>'Hourly Loads p.u of Peak'!Q333^2</f>
        <v>0.23541239834627412</v>
      </c>
      <c r="R334" s="21">
        <f>'Hourly Loads p.u of Peak'!R333^2</f>
        <v>0.24098603650521985</v>
      </c>
      <c r="S334" s="21">
        <f>'Hourly Loads p.u of Peak'!S333^2</f>
        <v>0.27412407075827278</v>
      </c>
      <c r="T334" s="21">
        <f>'Hourly Loads p.u of Peak'!T333^2</f>
        <v>0.30925604023015674</v>
      </c>
      <c r="U334" s="21">
        <f>'Hourly Loads p.u of Peak'!U333^2</f>
        <v>0.30349262116986853</v>
      </c>
      <c r="V334" s="21">
        <f>'Hourly Loads p.u of Peak'!V333^2</f>
        <v>0.28603340405654165</v>
      </c>
      <c r="W334" s="21">
        <f>'Hourly Loads p.u of Peak'!W333^2</f>
        <v>0.25325778969597201</v>
      </c>
      <c r="X334" s="21">
        <f>'Hourly Loads p.u of Peak'!X333^2</f>
        <v>0.213731134391422</v>
      </c>
      <c r="Y334" s="21">
        <f>'Hourly Loads p.u of Peak'!Y333^2</f>
        <v>0.17649616068321677</v>
      </c>
    </row>
    <row r="335" spans="1:25" x14ac:dyDescent="0.25">
      <c r="A335" s="82">
        <v>42694</v>
      </c>
      <c r="B335" s="21">
        <f>'Hourly Loads p.u of Peak'!B334^2</f>
        <v>0.15178072221164016</v>
      </c>
      <c r="C335" s="21">
        <f>'Hourly Loads p.u of Peak'!C334^2</f>
        <v>0.14007464324330995</v>
      </c>
      <c r="D335" s="21">
        <f>'Hourly Loads p.u of Peak'!D334^2</f>
        <v>0.13726040133834397</v>
      </c>
      <c r="E335" s="21">
        <f>'Hourly Loads p.u of Peak'!E334^2</f>
        <v>0.13844515342650793</v>
      </c>
      <c r="F335" s="21">
        <f>'Hourly Loads p.u of Peak'!F334^2</f>
        <v>0.14833275143150354</v>
      </c>
      <c r="G335" s="21">
        <f>'Hourly Loads p.u of Peak'!G334^2</f>
        <v>0.17798094908527376</v>
      </c>
      <c r="H335" s="21">
        <f>'Hourly Loads p.u of Peak'!H334^2</f>
        <v>0.23675883334043879</v>
      </c>
      <c r="I335" s="21">
        <f>'Hourly Loads p.u of Peak'!I334^2</f>
        <v>0.26268311318472304</v>
      </c>
      <c r="J335" s="21">
        <f>'Hourly Loads p.u of Peak'!J334^2</f>
        <v>0.25664978660396576</v>
      </c>
      <c r="K335" s="21">
        <f>'Hourly Loads p.u of Peak'!K334^2</f>
        <v>0.25656471167735895</v>
      </c>
      <c r="L335" s="21">
        <f>'Hourly Loads p.u of Peak'!L334^2</f>
        <v>0.25435771365590726</v>
      </c>
      <c r="M335" s="21">
        <f>'Hourly Loads p.u of Peak'!M334^2</f>
        <v>0.25165449576415505</v>
      </c>
      <c r="N335" s="21">
        <f>'Hourly Loads p.u of Peak'!N334^2</f>
        <v>0.24741785784994999</v>
      </c>
      <c r="O335" s="21">
        <f>'Hourly Loads p.u of Peak'!O334^2</f>
        <v>0.24313436702651667</v>
      </c>
      <c r="P335" s="21">
        <f>'Hourly Loads p.u of Peak'!P334^2</f>
        <v>0.23622796121501383</v>
      </c>
      <c r="Q335" s="21">
        <f>'Hourly Loads p.u of Peak'!Q334^2</f>
        <v>0.23289311575999552</v>
      </c>
      <c r="R335" s="21">
        <f>'Hourly Loads p.u of Peak'!R334^2</f>
        <v>0.23439492796160166</v>
      </c>
      <c r="S335" s="21">
        <f>'Hourly Loads p.u of Peak'!S334^2</f>
        <v>0.26458020295715945</v>
      </c>
      <c r="T335" s="21">
        <f>'Hourly Loads p.u of Peak'!T334^2</f>
        <v>0.29934344683800068</v>
      </c>
      <c r="U335" s="21">
        <f>'Hourly Loads p.u of Peak'!U334^2</f>
        <v>0.29399221456313074</v>
      </c>
      <c r="V335" s="21">
        <f>'Hourly Loads p.u of Peak'!V334^2</f>
        <v>0.27478394792159855</v>
      </c>
      <c r="W335" s="21">
        <f>'Hourly Loads p.u of Peak'!W334^2</f>
        <v>0.24334143967993296</v>
      </c>
      <c r="X335" s="21">
        <f>'Hourly Loads p.u of Peak'!X334^2</f>
        <v>0.20546602418067392</v>
      </c>
      <c r="Y335" s="21">
        <f>'Hourly Loads p.u of Peak'!Y334^2</f>
        <v>0.16892383114812579</v>
      </c>
    </row>
    <row r="336" spans="1:25" x14ac:dyDescent="0.25">
      <c r="A336" s="82">
        <v>42695</v>
      </c>
      <c r="B336" s="21">
        <f>'Hourly Loads p.u of Peak'!B335^2</f>
        <v>0.14282222314351758</v>
      </c>
      <c r="C336" s="21">
        <f>'Hourly Loads p.u of Peak'!C335^2</f>
        <v>0.12769545695574475</v>
      </c>
      <c r="D336" s="21">
        <f>'Hourly Loads p.u of Peak'!D335^2</f>
        <v>0.12264518648868554</v>
      </c>
      <c r="E336" s="21">
        <f>'Hourly Loads p.u of Peak'!E335^2</f>
        <v>0.11966393259559834</v>
      </c>
      <c r="F336" s="21">
        <f>'Hourly Loads p.u of Peak'!F335^2</f>
        <v>0.12388342331106518</v>
      </c>
      <c r="G336" s="21">
        <f>'Hourly Loads p.u of Peak'!G335^2</f>
        <v>0.15276375540834605</v>
      </c>
      <c r="H336" s="21">
        <f>'Hourly Loads p.u of Peak'!H335^2</f>
        <v>0.19769977987140813</v>
      </c>
      <c r="I336" s="21">
        <f>'Hourly Loads p.u of Peak'!I335^2</f>
        <v>0.22605493207156932</v>
      </c>
      <c r="J336" s="21">
        <f>'Hourly Loads p.u of Peak'!J335^2</f>
        <v>0.23639124302193529</v>
      </c>
      <c r="K336" s="21">
        <f>'Hourly Loads p.u of Peak'!K335^2</f>
        <v>0.24658318573536653</v>
      </c>
      <c r="L336" s="21">
        <f>'Hourly Loads p.u of Peak'!L335^2</f>
        <v>0.25529028010999183</v>
      </c>
      <c r="M336" s="21">
        <f>'Hourly Loads p.u of Peak'!M335^2</f>
        <v>0.25728829807913406</v>
      </c>
      <c r="N336" s="21">
        <f>'Hourly Loads p.u of Peak'!N335^2</f>
        <v>0.25018228173945994</v>
      </c>
      <c r="O336" s="21">
        <f>'Hourly Loads p.u of Peak'!O335^2</f>
        <v>0.24525064372704075</v>
      </c>
      <c r="P336" s="21">
        <f>'Hourly Loads p.u of Peak'!P335^2</f>
        <v>0.23929888224738519</v>
      </c>
      <c r="Q336" s="21">
        <f>'Hourly Loads p.u of Peak'!Q335^2</f>
        <v>0.23394793907918662</v>
      </c>
      <c r="R336" s="21">
        <f>'Hourly Loads p.u of Peak'!R335^2</f>
        <v>0.23708582003721554</v>
      </c>
      <c r="S336" s="21">
        <f>'Hourly Loads p.u of Peak'!S335^2</f>
        <v>0.26122185524516811</v>
      </c>
      <c r="T336" s="21">
        <f>'Hourly Loads p.u of Peak'!T335^2</f>
        <v>0.27685669996530698</v>
      </c>
      <c r="U336" s="21">
        <f>'Hourly Loads p.u of Peak'!U335^2</f>
        <v>0.26285529383601897</v>
      </c>
      <c r="V336" s="21">
        <f>'Hourly Loads p.u of Peak'!V335^2</f>
        <v>0.24466879187093732</v>
      </c>
      <c r="W336" s="21">
        <f>'Hourly Loads p.u of Peak'!W335^2</f>
        <v>0.22049999417829794</v>
      </c>
      <c r="X336" s="21">
        <f>'Hourly Loads p.u of Peak'!X335^2</f>
        <v>0.19379882300826964</v>
      </c>
      <c r="Y336" s="21">
        <f>'Hourly Loads p.u of Peak'!Y335^2</f>
        <v>0.16501226019188533</v>
      </c>
    </row>
    <row r="337" spans="1:25" x14ac:dyDescent="0.25">
      <c r="A337" s="82">
        <v>42696</v>
      </c>
      <c r="B337" s="21">
        <f>'Hourly Loads p.u of Peak'!B336^2</f>
        <v>0.1391333894863177</v>
      </c>
      <c r="C337" s="21">
        <f>'Hourly Loads p.u of Peak'!C336^2</f>
        <v>0.12358804090944402</v>
      </c>
      <c r="D337" s="21">
        <f>'Hourly Loads p.u of Peak'!D336^2</f>
        <v>0.11531785370349018</v>
      </c>
      <c r="E337" s="21">
        <f>'Hourly Loads p.u of Peak'!E336^2</f>
        <v>0.11245574172740927</v>
      </c>
      <c r="F337" s="21">
        <f>'Hourly Loads p.u of Peak'!F336^2</f>
        <v>0.11350006377561409</v>
      </c>
      <c r="G337" s="21">
        <f>'Hourly Loads p.u of Peak'!G336^2</f>
        <v>0.12012915458961505</v>
      </c>
      <c r="H337" s="21">
        <f>'Hourly Loads p.u of Peak'!H336^2</f>
        <v>0.13611171883313292</v>
      </c>
      <c r="I337" s="21">
        <f>'Hourly Loads p.u of Peak'!I336^2</f>
        <v>0.15913030739630829</v>
      </c>
      <c r="J337" s="21">
        <f>'Hourly Loads p.u of Peak'!J336^2</f>
        <v>0.20167731650841172</v>
      </c>
      <c r="K337" s="21">
        <f>'Hourly Loads p.u of Peak'!K336^2</f>
        <v>0.24259639063349475</v>
      </c>
      <c r="L337" s="21">
        <f>'Hourly Loads p.u of Peak'!L336^2</f>
        <v>0.26774270381624504</v>
      </c>
      <c r="M337" s="21">
        <f>'Hourly Loads p.u of Peak'!M336^2</f>
        <v>0.28178283966243206</v>
      </c>
      <c r="N337" s="21">
        <f>'Hourly Loads p.u of Peak'!N336^2</f>
        <v>0.28254112944185289</v>
      </c>
      <c r="O337" s="21">
        <f>'Hourly Loads p.u of Peak'!O336^2</f>
        <v>0.28164912958973837</v>
      </c>
      <c r="P337" s="21">
        <f>'Hourly Loads p.u of Peak'!P336^2</f>
        <v>0.27721028447585577</v>
      </c>
      <c r="Q337" s="21">
        <f>'Hourly Loads p.u of Peak'!Q336^2</f>
        <v>0.26970155135709861</v>
      </c>
      <c r="R337" s="21">
        <f>'Hourly Loads p.u of Peak'!R336^2</f>
        <v>0.26835135797620524</v>
      </c>
      <c r="S337" s="21">
        <f>'Hourly Loads p.u of Peak'!S336^2</f>
        <v>0.28999915783383867</v>
      </c>
      <c r="T337" s="21">
        <f>'Hourly Loads p.u of Peak'!T336^2</f>
        <v>0.30720475083111121</v>
      </c>
      <c r="U337" s="21">
        <f>'Hourly Loads p.u of Peak'!U336^2</f>
        <v>0.29558795117604258</v>
      </c>
      <c r="V337" s="21">
        <f>'Hourly Loads p.u of Peak'!V336^2</f>
        <v>0.27898159169207076</v>
      </c>
      <c r="W337" s="21">
        <f>'Hourly Loads p.u of Peak'!W336^2</f>
        <v>0.25512059564800538</v>
      </c>
      <c r="X337" s="21">
        <f>'Hourly Loads p.u of Peak'!X336^2</f>
        <v>0.2291798014665381</v>
      </c>
      <c r="Y337" s="21">
        <f>'Hourly Loads p.u of Peak'!Y336^2</f>
        <v>0.19580017451836113</v>
      </c>
    </row>
    <row r="338" spans="1:25" x14ac:dyDescent="0.25">
      <c r="A338" s="82">
        <v>42697</v>
      </c>
      <c r="B338" s="21">
        <f>'Hourly Loads p.u of Peak'!B337^2</f>
        <v>0.16617407413365459</v>
      </c>
      <c r="C338" s="21">
        <f>'Hourly Loads p.u of Peak'!C337^2</f>
        <v>0.14817108967964945</v>
      </c>
      <c r="D338" s="21">
        <f>'Hourly Loads p.u of Peak'!D337^2</f>
        <v>0.1347828276779568</v>
      </c>
      <c r="E338" s="21">
        <f>'Hourly Loads p.u of Peak'!E337^2</f>
        <v>0.12742553533251108</v>
      </c>
      <c r="F338" s="21">
        <f>'Hourly Loads p.u of Peak'!F337^2</f>
        <v>0.12608021093104763</v>
      </c>
      <c r="G338" s="21">
        <f>'Hourly Loads p.u of Peak'!G337^2</f>
        <v>0.13044070637412533</v>
      </c>
      <c r="H338" s="21">
        <f>'Hourly Loads p.u of Peak'!H337^2</f>
        <v>0.13982333198062721</v>
      </c>
      <c r="I338" s="21">
        <f>'Hourly Loads p.u of Peak'!I337^2</f>
        <v>0.1624638465827685</v>
      </c>
      <c r="J338" s="21">
        <f>'Hourly Loads p.u of Peak'!J337^2</f>
        <v>0.22049999417829794</v>
      </c>
      <c r="K338" s="21">
        <f>'Hourly Loads p.u of Peak'!K337^2</f>
        <v>0.28616815068242329</v>
      </c>
      <c r="L338" s="21">
        <f>'Hourly Loads p.u of Peak'!L337^2</f>
        <v>0.33333646823784219</v>
      </c>
      <c r="M338" s="21">
        <f>'Hourly Loads p.u of Peak'!M337^2</f>
        <v>0.36564520176672555</v>
      </c>
      <c r="N338" s="21">
        <f>'Hourly Loads p.u of Peak'!N337^2</f>
        <v>0.38681233181472147</v>
      </c>
      <c r="O338" s="21">
        <f>'Hourly Loads p.u of Peak'!O337^2</f>
        <v>0.40253224617293037</v>
      </c>
      <c r="P338" s="21">
        <f>'Hourly Loads p.u of Peak'!P337^2</f>
        <v>0.40541432942633265</v>
      </c>
      <c r="Q338" s="21">
        <f>'Hourly Loads p.u of Peak'!Q337^2</f>
        <v>0.40003213453209013</v>
      </c>
      <c r="R338" s="21">
        <f>'Hourly Loads p.u of Peak'!R337^2</f>
        <v>0.37989744847893236</v>
      </c>
      <c r="S338" s="21">
        <f>'Hourly Loads p.u of Peak'!S337^2</f>
        <v>0.38790985654185278</v>
      </c>
      <c r="T338" s="21">
        <f>'Hourly Loads p.u of Peak'!T337^2</f>
        <v>0.41336607444792722</v>
      </c>
      <c r="U338" s="21">
        <f>'Hourly Loads p.u of Peak'!U337^2</f>
        <v>0.39616442493616671</v>
      </c>
      <c r="V338" s="21">
        <f>'Hourly Loads p.u of Peak'!V337^2</f>
        <v>0.36666144697373548</v>
      </c>
      <c r="W338" s="21">
        <f>'Hourly Loads p.u of Peak'!W337^2</f>
        <v>0.32500188075798042</v>
      </c>
      <c r="X338" s="21">
        <f>'Hourly Loads p.u of Peak'!X337^2</f>
        <v>0.28160456661688926</v>
      </c>
      <c r="Y338" s="21">
        <f>'Hourly Loads p.u of Peak'!Y337^2</f>
        <v>0.24127467954827458</v>
      </c>
    </row>
    <row r="339" spans="1:25" x14ac:dyDescent="0.25">
      <c r="A339" s="82">
        <v>42698</v>
      </c>
      <c r="B339" s="21">
        <f>'Hourly Loads p.u of Peak'!B338^2</f>
        <v>0.19457590472133385</v>
      </c>
      <c r="C339" s="21">
        <f>'Hourly Loads p.u of Peak'!C338^2</f>
        <v>0.16857887752942663</v>
      </c>
      <c r="D339" s="21">
        <f>'Hourly Loads p.u of Peak'!D338^2</f>
        <v>0.15467328381903647</v>
      </c>
      <c r="E339" s="21">
        <f>'Hourly Loads p.u of Peak'!E338^2</f>
        <v>0.14946685167826268</v>
      </c>
      <c r="F339" s="21">
        <f>'Hourly Loads p.u of Peak'!F338^2</f>
        <v>0.15361828421528961</v>
      </c>
      <c r="G339" s="21">
        <f>'Hourly Loads p.u of Peak'!G338^2</f>
        <v>0.17536906774754879</v>
      </c>
      <c r="H339" s="21">
        <f>'Hourly Loads p.u of Peak'!H338^2</f>
        <v>0.21880770651419973</v>
      </c>
      <c r="I339" s="21">
        <f>'Hourly Loads p.u of Peak'!I338^2</f>
        <v>0.25194945684568792</v>
      </c>
      <c r="J339" s="21">
        <f>'Hourly Loads p.u of Peak'!J338^2</f>
        <v>0.29837941535355955</v>
      </c>
      <c r="K339" s="21">
        <f>'Hourly Loads p.u of Peak'!K338^2</f>
        <v>0.35410971336299824</v>
      </c>
      <c r="L339" s="21">
        <f>'Hourly Loads p.u of Peak'!L338^2</f>
        <v>0.4084676819398777</v>
      </c>
      <c r="M339" s="21">
        <f>'Hourly Loads p.u of Peak'!M338^2</f>
        <v>0.46854285834359993</v>
      </c>
      <c r="N339" s="21">
        <f>'Hourly Loads p.u of Peak'!N338^2</f>
        <v>0.51734433243458067</v>
      </c>
      <c r="O339" s="21">
        <f>'Hourly Loads p.u of Peak'!O338^2</f>
        <v>0.5429608388358198</v>
      </c>
      <c r="P339" s="21">
        <f>'Hourly Loads p.u of Peak'!P338^2</f>
        <v>0.55521880128577528</v>
      </c>
      <c r="Q339" s="21">
        <f>'Hourly Loads p.u of Peak'!Q338^2</f>
        <v>0.55059824205182162</v>
      </c>
      <c r="R339" s="21">
        <f>'Hourly Loads p.u of Peak'!R338^2</f>
        <v>0.5218841445277711</v>
      </c>
      <c r="S339" s="21">
        <f>'Hourly Loads p.u of Peak'!S338^2</f>
        <v>0.51150225344266942</v>
      </c>
      <c r="T339" s="21">
        <f>'Hourly Loads p.u of Peak'!T338^2</f>
        <v>0.53243161088186453</v>
      </c>
      <c r="U339" s="21">
        <f>'Hourly Loads p.u of Peak'!U338^2</f>
        <v>0.49719020395776864</v>
      </c>
      <c r="V339" s="21">
        <f>'Hourly Loads p.u of Peak'!V338^2</f>
        <v>0.45236090921614225</v>
      </c>
      <c r="W339" s="21">
        <f>'Hourly Loads p.u of Peak'!W338^2</f>
        <v>0.38895656372009701</v>
      </c>
      <c r="X339" s="21">
        <f>'Hourly Loads p.u of Peak'!X338^2</f>
        <v>0.33522993888834896</v>
      </c>
      <c r="Y339" s="21">
        <f>'Hourly Loads p.u of Peak'!Y338^2</f>
        <v>0.27333326529254326</v>
      </c>
    </row>
    <row r="340" spans="1:25" x14ac:dyDescent="0.25">
      <c r="A340" s="82">
        <v>42699</v>
      </c>
      <c r="B340" s="21">
        <f>'Hourly Loads p.u of Peak'!B339^2</f>
        <v>0.22446075557697592</v>
      </c>
      <c r="C340" s="21">
        <f>'Hourly Loads p.u of Peak'!C339^2</f>
        <v>0.19346626395668551</v>
      </c>
      <c r="D340" s="21">
        <f>'Hourly Loads p.u of Peak'!D339^2</f>
        <v>0.17706106101643895</v>
      </c>
      <c r="E340" s="21">
        <f>'Hourly Loads p.u of Peak'!E339^2</f>
        <v>0.1708273782238395</v>
      </c>
      <c r="F340" s="21">
        <f>'Hourly Loads p.u of Peak'!F339^2</f>
        <v>0.17235789483965908</v>
      </c>
      <c r="G340" s="21">
        <f>'Hourly Loads p.u of Peak'!G339^2</f>
        <v>0.19494649011443965</v>
      </c>
      <c r="H340" s="21">
        <f>'Hourly Loads p.u of Peak'!H339^2</f>
        <v>0.24028576549878869</v>
      </c>
      <c r="I340" s="21">
        <f>'Hourly Loads p.u of Peak'!I339^2</f>
        <v>0.27355281889250688</v>
      </c>
      <c r="J340" s="21">
        <f>'Hourly Loads p.u of Peak'!J339^2</f>
        <v>0.32104066278230303</v>
      </c>
      <c r="K340" s="21">
        <f>'Hourly Loads p.u of Peak'!K339^2</f>
        <v>0.37458516451381052</v>
      </c>
      <c r="L340" s="21">
        <f>'Hourly Loads p.u of Peak'!L339^2</f>
        <v>0.42445317426986662</v>
      </c>
      <c r="M340" s="21">
        <f>'Hourly Loads p.u of Peak'!M339^2</f>
        <v>0.45916365970886186</v>
      </c>
      <c r="N340" s="21">
        <f>'Hourly Loads p.u of Peak'!N339^2</f>
        <v>0.47941128069981775</v>
      </c>
      <c r="O340" s="21">
        <f>'Hourly Loads p.u of Peak'!O339^2</f>
        <v>0.4942931241772085</v>
      </c>
      <c r="P340" s="21">
        <f>'Hourly Loads p.u of Peak'!P339^2</f>
        <v>0.49246464964240816</v>
      </c>
      <c r="Q340" s="21">
        <f>'Hourly Loads p.u of Peak'!Q339^2</f>
        <v>0.48243944038749992</v>
      </c>
      <c r="R340" s="21">
        <f>'Hourly Loads p.u of Peak'!R339^2</f>
        <v>0.46110033594113831</v>
      </c>
      <c r="S340" s="21">
        <f>'Hourly Loads p.u of Peak'!S339^2</f>
        <v>0.46802568705384806</v>
      </c>
      <c r="T340" s="21">
        <f>'Hourly Loads p.u of Peak'!T339^2</f>
        <v>0.48758573657776944</v>
      </c>
      <c r="U340" s="21">
        <f>'Hourly Loads p.u of Peak'!U339^2</f>
        <v>0.4616707222497356</v>
      </c>
      <c r="V340" s="21">
        <f>'Hourly Loads p.u of Peak'!V339^2</f>
        <v>0.42041442458372302</v>
      </c>
      <c r="W340" s="21">
        <f>'Hourly Loads p.u of Peak'!W339^2</f>
        <v>0.37396869037095698</v>
      </c>
      <c r="X340" s="21">
        <f>'Hourly Loads p.u of Peak'!X339^2</f>
        <v>0.32127860286143173</v>
      </c>
      <c r="Y340" s="21">
        <f>'Hourly Loads p.u of Peak'!Y339^2</f>
        <v>0.2729382909311488</v>
      </c>
    </row>
    <row r="341" spans="1:25" x14ac:dyDescent="0.25">
      <c r="A341" s="82">
        <v>42700</v>
      </c>
      <c r="B341" s="21">
        <f>'Hourly Loads p.u of Peak'!B340^2</f>
        <v>0.22930041712243046</v>
      </c>
      <c r="C341" s="21">
        <f>'Hourly Loads p.u of Peak'!C340^2</f>
        <v>0.20175274514412769</v>
      </c>
      <c r="D341" s="21">
        <f>'Hourly Loads p.u of Peak'!D340^2</f>
        <v>0.18466728302021909</v>
      </c>
      <c r="E341" s="21">
        <f>'Hourly Loads p.u of Peak'!E340^2</f>
        <v>0.17603784375524897</v>
      </c>
      <c r="F341" s="21">
        <f>'Hourly Loads p.u of Peak'!F340^2</f>
        <v>0.17610831526925713</v>
      </c>
      <c r="G341" s="21">
        <f>'Hourly Loads p.u of Peak'!G340^2</f>
        <v>0.18909594593816126</v>
      </c>
      <c r="H341" s="21">
        <f>'Hourly Loads p.u of Peak'!H340^2</f>
        <v>0.21865061582087633</v>
      </c>
      <c r="I341" s="21">
        <f>'Hourly Loads p.u of Peak'!I340^2</f>
        <v>0.24867251029016146</v>
      </c>
      <c r="J341" s="21">
        <f>'Hourly Loads p.u of Peak'!J340^2</f>
        <v>0.28688733525884119</v>
      </c>
      <c r="K341" s="21">
        <f>'Hourly Loads p.u of Peak'!K340^2</f>
        <v>0.31549802778817759</v>
      </c>
      <c r="L341" s="21">
        <f>'Hourly Loads p.u of Peak'!L340^2</f>
        <v>0.31748213866871644</v>
      </c>
      <c r="M341" s="21">
        <f>'Hourly Loads p.u of Peak'!M340^2</f>
        <v>0.31065856015573445</v>
      </c>
      <c r="N341" s="21">
        <f>'Hourly Loads p.u of Peak'!N340^2</f>
        <v>0.30017099705653172</v>
      </c>
      <c r="O341" s="21">
        <f>'Hourly Loads p.u of Peak'!O340^2</f>
        <v>0.28410552266075167</v>
      </c>
      <c r="P341" s="21">
        <f>'Hourly Loads p.u of Peak'!P340^2</f>
        <v>0.26531499753098947</v>
      </c>
      <c r="Q341" s="21">
        <f>'Hourly Loads p.u of Peak'!Q340^2</f>
        <v>0.24754318030348099</v>
      </c>
      <c r="R341" s="21">
        <f>'Hourly Loads p.u of Peak'!R340^2</f>
        <v>0.23815008515721281</v>
      </c>
      <c r="S341" s="21">
        <f>'Hourly Loads p.u of Peak'!S340^2</f>
        <v>0.25762916189613966</v>
      </c>
      <c r="T341" s="21">
        <f>'Hourly Loads p.u of Peak'!T340^2</f>
        <v>0.27991378618574275</v>
      </c>
      <c r="U341" s="21">
        <f>'Hourly Loads p.u of Peak'!U340^2</f>
        <v>0.26700455278447355</v>
      </c>
      <c r="V341" s="21">
        <f>'Hourly Loads p.u of Peak'!V340^2</f>
        <v>0.24629138367307268</v>
      </c>
      <c r="W341" s="21">
        <f>'Hourly Loads p.u of Peak'!W340^2</f>
        <v>0.22553620595203577</v>
      </c>
      <c r="X341" s="21">
        <f>'Hourly Loads p.u of Peak'!X340^2</f>
        <v>0.19934602377238905</v>
      </c>
      <c r="Y341" s="21">
        <f>'Hourly Loads p.u of Peak'!Y340^2</f>
        <v>0.16833761977495856</v>
      </c>
    </row>
    <row r="342" spans="1:25" x14ac:dyDescent="0.25">
      <c r="A342" s="82">
        <v>42701</v>
      </c>
      <c r="B342" s="21">
        <f>'Hourly Loads p.u of Peak'!B341^2</f>
        <v>0.14215657089814543</v>
      </c>
      <c r="C342" s="21">
        <f>'Hourly Loads p.u of Peak'!C341^2</f>
        <v>0.12602058444290942</v>
      </c>
      <c r="D342" s="21">
        <f>'Hourly Loads p.u of Peak'!D341^2</f>
        <v>0.11818706113294022</v>
      </c>
      <c r="E342" s="21">
        <f>'Hourly Loads p.u of Peak'!E341^2</f>
        <v>0.11623216412898099</v>
      </c>
      <c r="F342" s="21">
        <f>'Hourly Loads p.u of Peak'!F341^2</f>
        <v>0.11827368207510101</v>
      </c>
      <c r="G342" s="21">
        <f>'Hourly Loads p.u of Peak'!G341^2</f>
        <v>0.12775547832128784</v>
      </c>
      <c r="H342" s="21">
        <f>'Hourly Loads p.u of Peak'!H341^2</f>
        <v>0.14652717449765004</v>
      </c>
      <c r="I342" s="21">
        <f>'Hourly Loads p.u of Peak'!I341^2</f>
        <v>0.17621404898295276</v>
      </c>
      <c r="J342" s="21">
        <f>'Hourly Loads p.u of Peak'!J341^2</f>
        <v>0.21357587705747844</v>
      </c>
      <c r="K342" s="21">
        <f>'Hourly Loads p.u of Peak'!K341^2</f>
        <v>0.23995657877075624</v>
      </c>
      <c r="L342" s="21">
        <f>'Hourly Loads p.u of Peak'!L341^2</f>
        <v>0.25630957151412526</v>
      </c>
      <c r="M342" s="21">
        <f>'Hourly Loads p.u of Peak'!M341^2</f>
        <v>0.26285529383601897</v>
      </c>
      <c r="N342" s="21">
        <f>'Hourly Loads p.u of Peak'!N341^2</f>
        <v>0.26242494797851257</v>
      </c>
      <c r="O342" s="21">
        <f>'Hourly Loads p.u of Peak'!O341^2</f>
        <v>0.25351140676064399</v>
      </c>
      <c r="P342" s="21">
        <f>'Hourly Loads p.u of Peak'!P341^2</f>
        <v>0.24350716126510608</v>
      </c>
      <c r="Q342" s="21">
        <f>'Hourly Loads p.u of Peak'!Q341^2</f>
        <v>0.22825613561967339</v>
      </c>
      <c r="R342" s="21">
        <f>'Hourly Loads p.u of Peak'!R341^2</f>
        <v>0.2089827741430835</v>
      </c>
      <c r="S342" s="21">
        <f>'Hourly Loads p.u of Peak'!S341^2</f>
        <v>0.2012627110988886</v>
      </c>
      <c r="T342" s="21">
        <f>'Hourly Loads p.u of Peak'!T341^2</f>
        <v>0.20680040131122507</v>
      </c>
      <c r="U342" s="21">
        <f>'Hourly Loads p.u of Peak'!U341^2</f>
        <v>0.19232296870749821</v>
      </c>
      <c r="V342" s="21">
        <f>'Hourly Loads p.u of Peak'!V341^2</f>
        <v>0.18268791595707567</v>
      </c>
      <c r="W342" s="21">
        <f>'Hourly Loads p.u of Peak'!W341^2</f>
        <v>0.17421053446136214</v>
      </c>
      <c r="X342" s="21">
        <f>'Hourly Loads p.u of Peak'!X341^2</f>
        <v>0.16124765238124028</v>
      </c>
      <c r="Y342" s="21">
        <f>'Hourly Loads p.u of Peak'!Y341^2</f>
        <v>0.14326685510142226</v>
      </c>
    </row>
    <row r="343" spans="1:25" x14ac:dyDescent="0.25">
      <c r="A343" s="82">
        <v>42702</v>
      </c>
      <c r="B343" s="21">
        <f>'Hourly Loads p.u of Peak'!B342^2</f>
        <v>0.12706608407194672</v>
      </c>
      <c r="C343" s="21">
        <f>'Hourly Loads p.u of Peak'!C342^2</f>
        <v>0.11786972248989988</v>
      </c>
      <c r="D343" s="21">
        <f>'Hourly Loads p.u of Peak'!D342^2</f>
        <v>0.11426518281872482</v>
      </c>
      <c r="E343" s="21">
        <f>'Hourly Loads p.u of Peak'!E342^2</f>
        <v>0.11548901190436274</v>
      </c>
      <c r="F343" s="21">
        <f>'Hourly Loads p.u of Peak'!F342^2</f>
        <v>0.12202840032216836</v>
      </c>
      <c r="G343" s="21">
        <f>'Hourly Loads p.u of Peak'!G342^2</f>
        <v>0.13632866694736248</v>
      </c>
      <c r="H343" s="21">
        <f>'Hourly Loads p.u of Peak'!H342^2</f>
        <v>0.16077592196142518</v>
      </c>
      <c r="I343" s="21">
        <f>'Hourly Loads p.u of Peak'!I342^2</f>
        <v>0.18869448783080631</v>
      </c>
      <c r="J343" s="21">
        <f>'Hourly Loads p.u of Peak'!J342^2</f>
        <v>0.21720020114434574</v>
      </c>
      <c r="K343" s="21">
        <f>'Hourly Loads p.u of Peak'!K342^2</f>
        <v>0.23415106295855403</v>
      </c>
      <c r="L343" s="21">
        <f>'Hourly Loads p.u of Peak'!L342^2</f>
        <v>0.23647290507954272</v>
      </c>
      <c r="M343" s="21">
        <f>'Hourly Loads p.u of Peak'!M342^2</f>
        <v>0.22881814488618121</v>
      </c>
      <c r="N343" s="21">
        <f>'Hourly Loads p.u of Peak'!N342^2</f>
        <v>0.21951531272099575</v>
      </c>
      <c r="O343" s="21">
        <f>'Hourly Loads p.u of Peak'!O342^2</f>
        <v>0.21125378637526612</v>
      </c>
      <c r="P343" s="21">
        <f>'Hourly Loads p.u of Peak'!P342^2</f>
        <v>0.2037188397430684</v>
      </c>
      <c r="Q343" s="21">
        <f>'Hourly Loads p.u of Peak'!Q342^2</f>
        <v>0.19889637123033652</v>
      </c>
      <c r="R343" s="21">
        <f>'Hourly Loads p.u of Peak'!R342^2</f>
        <v>0.19927104642513582</v>
      </c>
      <c r="S343" s="21">
        <f>'Hourly Loads p.u of Peak'!S342^2</f>
        <v>0.22442097344127895</v>
      </c>
      <c r="T343" s="21">
        <f>'Hourly Loads p.u of Peak'!T342^2</f>
        <v>0.25486617472575918</v>
      </c>
      <c r="U343" s="21">
        <f>'Hourly Loads p.u of Peak'!U342^2</f>
        <v>0.2460414051216315</v>
      </c>
      <c r="V343" s="21">
        <f>'Hourly Loads p.u of Peak'!V342^2</f>
        <v>0.23273104679081763</v>
      </c>
      <c r="W343" s="21">
        <f>'Hourly Loads p.u of Peak'!W342^2</f>
        <v>0.22473932924620593</v>
      </c>
      <c r="X343" s="21">
        <f>'Hourly Loads p.u of Peak'!X342^2</f>
        <v>0.19882147849967002</v>
      </c>
      <c r="Y343" s="21">
        <f>'Hourly Loads p.u of Peak'!Y342^2</f>
        <v>0.17131362038828427</v>
      </c>
    </row>
    <row r="344" spans="1:25" x14ac:dyDescent="0.25">
      <c r="A344" s="82">
        <v>42703</v>
      </c>
      <c r="B344" s="21">
        <f>'Hourly Loads p.u of Peak'!B343^2</f>
        <v>0.1483004120297505</v>
      </c>
      <c r="C344" s="21">
        <f>'Hourly Loads p.u of Peak'!C343^2</f>
        <v>0.13651475997579851</v>
      </c>
      <c r="D344" s="21">
        <f>'Hourly Loads p.u of Peak'!D343^2</f>
        <v>0.13044070637412533</v>
      </c>
      <c r="E344" s="21">
        <f>'Hourly Loads p.u of Peak'!E343^2</f>
        <v>0.12968360827830139</v>
      </c>
      <c r="F344" s="21">
        <f>'Hourly Loads p.u of Peak'!F343^2</f>
        <v>0.13324580263633878</v>
      </c>
      <c r="G344" s="21">
        <f>'Hourly Loads p.u of Peak'!G343^2</f>
        <v>0.14086144528677841</v>
      </c>
      <c r="H344" s="21">
        <f>'Hourly Loads p.u of Peak'!H343^2</f>
        <v>0.15822715754604227</v>
      </c>
      <c r="I344" s="21">
        <f>'Hourly Loads p.u of Peak'!I343^2</f>
        <v>0.18172012961159692</v>
      </c>
      <c r="J344" s="21">
        <f>'Hourly Loads p.u of Peak'!J343^2</f>
        <v>0.20848403164079016</v>
      </c>
      <c r="K344" s="21">
        <f>'Hourly Loads p.u of Peak'!K343^2</f>
        <v>0.22132882951124042</v>
      </c>
      <c r="L344" s="21">
        <f>'Hourly Loads p.u of Peak'!L343^2</f>
        <v>0.22299116466647048</v>
      </c>
      <c r="M344" s="21">
        <f>'Hourly Loads p.u of Peak'!M343^2</f>
        <v>0.22192180668565747</v>
      </c>
      <c r="N344" s="21">
        <f>'Hourly Loads p.u of Peak'!N343^2</f>
        <v>0.21810124263132494</v>
      </c>
      <c r="O344" s="21">
        <f>'Hourly Loads p.u of Peak'!O343^2</f>
        <v>0.21388644813642338</v>
      </c>
      <c r="P344" s="21">
        <f>'Hourly Loads p.u of Peak'!P343^2</f>
        <v>0.2087908795899176</v>
      </c>
      <c r="Q344" s="21">
        <f>'Hourly Loads p.u of Peak'!Q343^2</f>
        <v>0.2037946491534248</v>
      </c>
      <c r="R344" s="21">
        <f>'Hourly Loads p.u of Peak'!R343^2</f>
        <v>0.19942101522240674</v>
      </c>
      <c r="S344" s="21">
        <f>'Hourly Loads p.u of Peak'!S343^2</f>
        <v>0.21669174183733927</v>
      </c>
      <c r="T344" s="21">
        <f>'Hourly Loads p.u of Peak'!T343^2</f>
        <v>0.2399977147718414</v>
      </c>
      <c r="U344" s="21">
        <f>'Hourly Loads p.u of Peak'!U343^2</f>
        <v>0.22938084518814761</v>
      </c>
      <c r="V344" s="21">
        <f>'Hourly Loads p.u of Peak'!V343^2</f>
        <v>0.21334309682729655</v>
      </c>
      <c r="W344" s="21">
        <f>'Hourly Loads p.u of Peak'!W343^2</f>
        <v>0.19576301902254489</v>
      </c>
      <c r="X344" s="21">
        <f>'Hourly Loads p.u of Peak'!X343^2</f>
        <v>0.17323054746177965</v>
      </c>
      <c r="Y344" s="21">
        <f>'Hourly Loads p.u of Peak'!Y343^2</f>
        <v>0.14762209902758403</v>
      </c>
    </row>
    <row r="345" spans="1:25" x14ac:dyDescent="0.25">
      <c r="A345" s="82">
        <v>42704</v>
      </c>
      <c r="B345" s="21">
        <f>'Hourly Loads p.u of Peak'!B344^2</f>
        <v>0.12429755098944216</v>
      </c>
      <c r="C345" s="21">
        <f>'Hourly Loads p.u of Peak'!C344^2</f>
        <v>0.11021424834408763</v>
      </c>
      <c r="D345" s="21">
        <f>'Hourly Loads p.u of Peak'!D344^2</f>
        <v>0.10343602079591893</v>
      </c>
      <c r="E345" s="21">
        <f>'Hourly Loads p.u of Peak'!E344^2</f>
        <v>0.10091295866876501</v>
      </c>
      <c r="F345" s="21">
        <f>'Hourly Loads p.u of Peak'!F344^2</f>
        <v>0.10214375628289184</v>
      </c>
      <c r="G345" s="21">
        <f>'Hourly Loads p.u of Peak'!G344^2</f>
        <v>0.10747163966835227</v>
      </c>
      <c r="H345" s="21">
        <f>'Hourly Loads p.u of Peak'!H344^2</f>
        <v>0.11810047192199948</v>
      </c>
      <c r="I345" s="21">
        <f>'Hourly Loads p.u of Peak'!I344^2</f>
        <v>0.13592590080860387</v>
      </c>
      <c r="J345" s="21">
        <f>'Hourly Loads p.u of Peak'!J344^2</f>
        <v>0.16892383114812579</v>
      </c>
      <c r="K345" s="21">
        <f>'Hourly Loads p.u of Peak'!K344^2</f>
        <v>0.19639514194541266</v>
      </c>
      <c r="L345" s="21">
        <f>'Hourly Loads p.u of Peak'!L344^2</f>
        <v>0.21439160739654609</v>
      </c>
      <c r="M345" s="21">
        <f>'Hourly Loads p.u of Peak'!M344^2</f>
        <v>0.22657425403290132</v>
      </c>
      <c r="N345" s="21">
        <f>'Hourly Loads p.u of Peak'!N344^2</f>
        <v>0.23565691912786915</v>
      </c>
      <c r="O345" s="21">
        <f>'Hourly Loads p.u of Peak'!O344^2</f>
        <v>0.24036809743770798</v>
      </c>
      <c r="P345" s="21">
        <f>'Hourly Loads p.u of Peak'!P344^2</f>
        <v>0.24131592837147536</v>
      </c>
      <c r="Q345" s="21">
        <f>'Hourly Loads p.u of Peak'!Q344^2</f>
        <v>0.23815008515721281</v>
      </c>
      <c r="R345" s="21">
        <f>'Hourly Loads p.u of Peak'!R344^2</f>
        <v>0.23354195574728542</v>
      </c>
      <c r="S345" s="21">
        <f>'Hourly Loads p.u of Peak'!S344^2</f>
        <v>0.25220241813181254</v>
      </c>
      <c r="T345" s="21">
        <f>'Hourly Loads p.u of Peak'!T344^2</f>
        <v>0.28675241939978613</v>
      </c>
      <c r="U345" s="21">
        <f>'Hourly Loads p.u of Peak'!U344^2</f>
        <v>0.27451990186260816</v>
      </c>
      <c r="V345" s="21">
        <f>'Hourly Loads p.u of Peak'!V344^2</f>
        <v>0.25469663129141729</v>
      </c>
      <c r="W345" s="21">
        <f>'Hourly Loads p.u of Peak'!W344^2</f>
        <v>0.22593517315861791</v>
      </c>
      <c r="X345" s="21">
        <f>'Hourly Loads p.u of Peak'!X344^2</f>
        <v>0.19346626395668551</v>
      </c>
      <c r="Y345" s="21">
        <f>'Hourly Loads p.u of Peak'!Y344^2</f>
        <v>0.15596394590545179</v>
      </c>
    </row>
    <row r="346" spans="1:25" x14ac:dyDescent="0.25">
      <c r="A346" s="17">
        <v>42705</v>
      </c>
      <c r="B346" s="21">
        <f>'Hourly Loads p.u of Peak'!B345^2</f>
        <v>0.12959290458582934</v>
      </c>
      <c r="C346" s="21">
        <f>'Hourly Loads p.u of Peak'!C345^2</f>
        <v>0.11366986811109844</v>
      </c>
      <c r="D346" s="21">
        <f>'Hourly Loads p.u of Peak'!D345^2</f>
        <v>0.10612697104543618</v>
      </c>
      <c r="E346" s="21">
        <f>'Hourly Loads p.u of Peak'!E345^2</f>
        <v>0.10378740703805758</v>
      </c>
      <c r="F346" s="21">
        <f>'Hourly Loads p.u of Peak'!F345^2</f>
        <v>0.10777466753115648</v>
      </c>
      <c r="G346" s="21">
        <f>'Hourly Loads p.u of Peak'!G345^2</f>
        <v>0.1283263846693245</v>
      </c>
      <c r="H346" s="21">
        <f>'Hourly Loads p.u of Peak'!H345^2</f>
        <v>0.17086208689002189</v>
      </c>
      <c r="I346" s="21">
        <f>'Hourly Loads p.u of Peak'!I345^2</f>
        <v>0.19695374363145776</v>
      </c>
      <c r="J346" s="21">
        <f>'Hourly Loads p.u of Peak'!J345^2</f>
        <v>0.22069719489659201</v>
      </c>
      <c r="K346" s="21">
        <f>'Hourly Loads p.u of Peak'!K345^2</f>
        <v>0.24829578138028763</v>
      </c>
      <c r="L346" s="21">
        <f>'Hourly Loads p.u of Peak'!L345^2</f>
        <v>0.2788485479749977</v>
      </c>
      <c r="M346" s="21">
        <f>'Hourly Loads p.u of Peak'!M345^2</f>
        <v>0.30377024819103421</v>
      </c>
      <c r="N346" s="21">
        <f>'Hourly Loads p.u of Peak'!N345^2</f>
        <v>0.31568672277665655</v>
      </c>
      <c r="O346" s="21">
        <f>'Hourly Loads p.u of Peak'!O345^2</f>
        <v>0.32023232581750366</v>
      </c>
      <c r="P346" s="21">
        <f>'Hourly Loads p.u of Peak'!P345^2</f>
        <v>0.31455539901165058</v>
      </c>
      <c r="Q346" s="21">
        <f>'Hourly Loads p.u of Peak'!Q345^2</f>
        <v>0.30437220882641247</v>
      </c>
      <c r="R346" s="21">
        <f>'Hourly Loads p.u of Peak'!R345^2</f>
        <v>0.2949947448317029</v>
      </c>
      <c r="S346" s="21">
        <f>'Hourly Loads p.u of Peak'!S345^2</f>
        <v>0.31658379433544015</v>
      </c>
      <c r="T346" s="21">
        <f>'Hourly Loads p.u of Peak'!T345^2</f>
        <v>0.35336056570063884</v>
      </c>
      <c r="U346" s="21">
        <f>'Hourly Loads p.u of Peak'!U345^2</f>
        <v>0.34182566961301902</v>
      </c>
      <c r="V346" s="21">
        <f>'Hourly Loads p.u of Peak'!V345^2</f>
        <v>0.31545086285528567</v>
      </c>
      <c r="W346" s="21">
        <f>'Hourly Loads p.u of Peak'!W345^2</f>
        <v>0.27504812090546898</v>
      </c>
      <c r="X346" s="21">
        <f>'Hourly Loads p.u of Peak'!X345^2</f>
        <v>0.23062928359776869</v>
      </c>
      <c r="Y346" s="21">
        <f>'Hourly Loads p.u of Peak'!Y345^2</f>
        <v>0.18373025304118271</v>
      </c>
    </row>
    <row r="347" spans="1:25" x14ac:dyDescent="0.25">
      <c r="A347" s="17">
        <v>42706</v>
      </c>
      <c r="B347" s="21">
        <f>'Hourly Loads p.u of Peak'!B346^2</f>
        <v>0.14804182374060623</v>
      </c>
      <c r="C347" s="21">
        <f>'Hourly Loads p.u of Peak'!C346^2</f>
        <v>0.12769545695574475</v>
      </c>
      <c r="D347" s="21">
        <f>'Hourly Loads p.u of Peak'!D346^2</f>
        <v>0.11551755061109373</v>
      </c>
      <c r="E347" s="21">
        <f>'Hourly Loads p.u of Peak'!E346^2</f>
        <v>0.11088432709465479</v>
      </c>
      <c r="F347" s="21">
        <f>'Hourly Loads p.u of Peak'!F346^2</f>
        <v>0.11406657182398475</v>
      </c>
      <c r="G347" s="21">
        <f>'Hourly Loads p.u of Peak'!G346^2</f>
        <v>0.13318450497061204</v>
      </c>
      <c r="H347" s="21">
        <f>'Hourly Loads p.u of Peak'!H346^2</f>
        <v>0.1778392727135055</v>
      </c>
      <c r="I347" s="21">
        <f>'Hourly Loads p.u of Peak'!I346^2</f>
        <v>0.2031885687479785</v>
      </c>
      <c r="J347" s="21">
        <f>'Hourly Loads p.u of Peak'!J346^2</f>
        <v>0.2223967595871518</v>
      </c>
      <c r="K347" s="21">
        <f>'Hourly Loads p.u of Peak'!K346^2</f>
        <v>0.25152813675743618</v>
      </c>
      <c r="L347" s="21">
        <f>'Hourly Loads p.u of Peak'!L346^2</f>
        <v>0.28102556880774349</v>
      </c>
      <c r="M347" s="21">
        <f>'Hourly Loads p.u of Peak'!M346^2</f>
        <v>0.29980305593176221</v>
      </c>
      <c r="N347" s="21">
        <f>'Hourly Loads p.u of Peak'!N346^2</f>
        <v>0.31089262197463674</v>
      </c>
      <c r="O347" s="21">
        <f>'Hourly Loads p.u of Peak'!O346^2</f>
        <v>0.31790811443208561</v>
      </c>
      <c r="P347" s="21">
        <f>'Hourly Loads p.u of Peak'!P346^2</f>
        <v>0.31549802778817759</v>
      </c>
      <c r="Q347" s="21">
        <f>'Hourly Loads p.u of Peak'!Q346^2</f>
        <v>0.30734439464195168</v>
      </c>
      <c r="R347" s="21">
        <f>'Hourly Loads p.u of Peak'!R346^2</f>
        <v>0.29641029747448761</v>
      </c>
      <c r="S347" s="21">
        <f>'Hourly Loads p.u of Peak'!S346^2</f>
        <v>0.32008978388856657</v>
      </c>
      <c r="T347" s="21">
        <f>'Hourly Loads p.u of Peak'!T346^2</f>
        <v>0.35621154706986957</v>
      </c>
      <c r="U347" s="21">
        <f>'Hourly Loads p.u of Peak'!U346^2</f>
        <v>0.34290661830337288</v>
      </c>
      <c r="V347" s="21">
        <f>'Hourly Loads p.u of Peak'!V346^2</f>
        <v>0.31682007733974493</v>
      </c>
      <c r="W347" s="21">
        <f>'Hourly Loads p.u of Peak'!W346^2</f>
        <v>0.27800667463631173</v>
      </c>
      <c r="X347" s="21">
        <f>'Hourly Loads p.u of Peak'!X346^2</f>
        <v>0.23135573814926599</v>
      </c>
      <c r="Y347" s="21">
        <f>'Hourly Loads p.u of Peak'!Y346^2</f>
        <v>0.18412639793202729</v>
      </c>
    </row>
    <row r="348" spans="1:25" x14ac:dyDescent="0.25">
      <c r="A348" s="17">
        <v>42707</v>
      </c>
      <c r="B348" s="21">
        <f>'Hourly Loads p.u of Peak'!B347^2</f>
        <v>0.14758983719103552</v>
      </c>
      <c r="C348" s="21">
        <f>'Hourly Loads p.u of Peak'!C347^2</f>
        <v>0.1259609720575357</v>
      </c>
      <c r="D348" s="21">
        <f>'Hourly Loads p.u of Peak'!D347^2</f>
        <v>0.11511832955475126</v>
      </c>
      <c r="E348" s="21">
        <f>'Hourly Loads p.u of Peak'!E347^2</f>
        <v>0.1101306312907569</v>
      </c>
      <c r="F348" s="21">
        <f>'Hourly Loads p.u of Peak'!F347^2</f>
        <v>0.11225871024228871</v>
      </c>
      <c r="G348" s="21">
        <f>'Hourly Loads p.u of Peak'!G347^2</f>
        <v>0.13147389605263432</v>
      </c>
      <c r="H348" s="21">
        <f>'Hourly Loads p.u of Peak'!H347^2</f>
        <v>0.18004159566853861</v>
      </c>
      <c r="I348" s="21">
        <f>'Hourly Loads p.u of Peak'!I347^2</f>
        <v>0.20322642233063551</v>
      </c>
      <c r="J348" s="21">
        <f>'Hourly Loads p.u of Peak'!J347^2</f>
        <v>0.22709417183603176</v>
      </c>
      <c r="K348" s="21">
        <f>'Hourly Loads p.u of Peak'!K347^2</f>
        <v>0.26302753089837272</v>
      </c>
      <c r="L348" s="21">
        <f>'Hourly Loads p.u of Peak'!L347^2</f>
        <v>0.29217380411361843</v>
      </c>
      <c r="M348" s="21">
        <f>'Hourly Loads p.u of Peak'!M347^2</f>
        <v>0.31682007733974493</v>
      </c>
      <c r="N348" s="21">
        <f>'Hourly Loads p.u of Peak'!N347^2</f>
        <v>0.33591095433275514</v>
      </c>
      <c r="O348" s="21">
        <f>'Hourly Loads p.u of Peak'!O347^2</f>
        <v>0.34502430880603407</v>
      </c>
      <c r="P348" s="21">
        <f>'Hourly Loads p.u of Peak'!P347^2</f>
        <v>0.35216357946430554</v>
      </c>
      <c r="Q348" s="21">
        <f>'Hourly Loads p.u of Peak'!Q347^2</f>
        <v>0.35551024479878723</v>
      </c>
      <c r="R348" s="21">
        <f>'Hourly Loads p.u of Peak'!R347^2</f>
        <v>0.33927748341097902</v>
      </c>
      <c r="S348" s="21">
        <f>'Hourly Loads p.u of Peak'!S347^2</f>
        <v>0.34685172563349986</v>
      </c>
      <c r="T348" s="21">
        <f>'Hourly Loads p.u of Peak'!T347^2</f>
        <v>0.37979394123917593</v>
      </c>
      <c r="U348" s="21">
        <f>'Hourly Loads p.u of Peak'!U347^2</f>
        <v>0.36199839611046292</v>
      </c>
      <c r="V348" s="21">
        <f>'Hourly Loads p.u of Peak'!V347^2</f>
        <v>0.33115835796654192</v>
      </c>
      <c r="W348" s="21">
        <f>'Hourly Loads p.u of Peak'!W347^2</f>
        <v>0.2882833238416283</v>
      </c>
      <c r="X348" s="21">
        <f>'Hourly Loads p.u of Peak'!X347^2</f>
        <v>0.23983319192164743</v>
      </c>
      <c r="Y348" s="21">
        <f>'Hourly Loads p.u of Peak'!Y347^2</f>
        <v>0.18898641505513469</v>
      </c>
    </row>
    <row r="349" spans="1:25" x14ac:dyDescent="0.25">
      <c r="A349" s="17">
        <v>42708</v>
      </c>
      <c r="B349" s="21">
        <f>'Hourly Loads p.u of Peak'!B348^2</f>
        <v>0.15142107174952776</v>
      </c>
      <c r="C349" s="21">
        <f>'Hourly Loads p.u of Peak'!C348^2</f>
        <v>0.13041038014199899</v>
      </c>
      <c r="D349" s="21">
        <f>'Hourly Loads p.u of Peak'!D348^2</f>
        <v>0.11902572609271149</v>
      </c>
      <c r="E349" s="21">
        <f>'Hourly Loads p.u of Peak'!E348^2</f>
        <v>0.11429356992073787</v>
      </c>
      <c r="F349" s="21">
        <f>'Hourly Loads p.u of Peak'!F348^2</f>
        <v>0.1170351473318221</v>
      </c>
      <c r="G349" s="21">
        <f>'Hourly Loads p.u of Peak'!G348^2</f>
        <v>0.13722929240279008</v>
      </c>
      <c r="H349" s="21">
        <f>'Hourly Loads p.u of Peak'!H348^2</f>
        <v>0.18125507508790822</v>
      </c>
      <c r="I349" s="21">
        <f>'Hourly Loads p.u of Peak'!I348^2</f>
        <v>0.20790929991789364</v>
      </c>
      <c r="J349" s="21">
        <f>'Hourly Loads p.u of Peak'!J348^2</f>
        <v>0.23127496456581956</v>
      </c>
      <c r="K349" s="21">
        <f>'Hourly Loads p.u of Peak'!K348^2</f>
        <v>0.26657082226349671</v>
      </c>
      <c r="L349" s="21">
        <f>'Hourly Loads p.u of Peak'!L348^2</f>
        <v>0.29641029747448761</v>
      </c>
      <c r="M349" s="21">
        <f>'Hourly Loads p.u of Peak'!M348^2</f>
        <v>0.32242194218175801</v>
      </c>
      <c r="N349" s="21">
        <f>'Hourly Loads p.u of Peak'!N348^2</f>
        <v>0.34325091438067906</v>
      </c>
      <c r="O349" s="21">
        <f>'Hourly Loads p.u of Peak'!O348^2</f>
        <v>0.35266207693106638</v>
      </c>
      <c r="P349" s="21">
        <f>'Hourly Loads p.u of Peak'!P348^2</f>
        <v>0.35897335313372647</v>
      </c>
      <c r="Q349" s="21">
        <f>'Hourly Loads p.u of Peak'!Q348^2</f>
        <v>0.36134189303353437</v>
      </c>
      <c r="R349" s="21">
        <f>'Hourly Loads p.u of Peak'!R348^2</f>
        <v>0.34369383461554731</v>
      </c>
      <c r="S349" s="21">
        <f>'Hourly Loads p.u of Peak'!S348^2</f>
        <v>0.35206392227924677</v>
      </c>
      <c r="T349" s="21">
        <f>'Hourly Loads p.u of Peak'!T348^2</f>
        <v>0.38707350619829856</v>
      </c>
      <c r="U349" s="21">
        <f>'Hourly Loads p.u of Peak'!U348^2</f>
        <v>0.37196865570649712</v>
      </c>
      <c r="V349" s="21">
        <f>'Hourly Loads p.u of Peak'!V348^2</f>
        <v>0.34310333776482976</v>
      </c>
      <c r="W349" s="21">
        <f>'Hourly Loads p.u of Peak'!W348^2</f>
        <v>0.30279910891330492</v>
      </c>
      <c r="X349" s="21">
        <f>'Hourly Loads p.u of Peak'!X348^2</f>
        <v>0.25119133453659503</v>
      </c>
      <c r="Y349" s="21">
        <f>'Hourly Loads p.u of Peak'!Y348^2</f>
        <v>0.20039718742420271</v>
      </c>
    </row>
    <row r="350" spans="1:25" x14ac:dyDescent="0.25">
      <c r="A350" s="17">
        <v>42709</v>
      </c>
      <c r="B350" s="21">
        <f>'Hourly Loads p.u of Peak'!B349^2</f>
        <v>0.1610790979032562</v>
      </c>
      <c r="C350" s="21">
        <f>'Hourly Loads p.u of Peak'!C349^2</f>
        <v>0.13654578782045676</v>
      </c>
      <c r="D350" s="21">
        <f>'Hourly Loads p.u of Peak'!D349^2</f>
        <v>0.12406082198521143</v>
      </c>
      <c r="E350" s="21">
        <f>'Hourly Loads p.u of Peak'!E349^2</f>
        <v>0.11911265376999929</v>
      </c>
      <c r="F350" s="21">
        <f>'Hourly Loads p.u of Peak'!F349^2</f>
        <v>0.12103309066899975</v>
      </c>
      <c r="G350" s="21">
        <f>'Hourly Loads p.u of Peak'!G349^2</f>
        <v>0.14082993089674628</v>
      </c>
      <c r="H350" s="21">
        <f>'Hourly Loads p.u of Peak'!H349^2</f>
        <v>0.18553434918476788</v>
      </c>
      <c r="I350" s="21">
        <f>'Hourly Loads p.u of Peak'!I349^2</f>
        <v>0.21272297006844781</v>
      </c>
      <c r="J350" s="21">
        <f>'Hourly Loads p.u of Peak'!J349^2</f>
        <v>0.24148095892118993</v>
      </c>
      <c r="K350" s="21">
        <f>'Hourly Loads p.u of Peak'!K349^2</f>
        <v>0.28437413801542721</v>
      </c>
      <c r="L350" s="21">
        <f>'Hourly Loads p.u of Peak'!L349^2</f>
        <v>0.31838175577648514</v>
      </c>
      <c r="M350" s="21">
        <f>'Hourly Loads p.u of Peak'!M349^2</f>
        <v>0.34226766964250621</v>
      </c>
      <c r="N350" s="21">
        <f>'Hourly Loads p.u of Peak'!N349^2</f>
        <v>0.355710546362417</v>
      </c>
      <c r="O350" s="21">
        <f>'Hourly Loads p.u of Peak'!O349^2</f>
        <v>0.35445958708364861</v>
      </c>
      <c r="P350" s="21">
        <f>'Hourly Loads p.u of Peak'!P349^2</f>
        <v>0.35311102609774153</v>
      </c>
      <c r="Q350" s="21">
        <f>'Hourly Loads p.u of Peak'!Q349^2</f>
        <v>0.35806831527586824</v>
      </c>
      <c r="R350" s="21">
        <f>'Hourly Loads p.u of Peak'!R349^2</f>
        <v>0.35141649433124855</v>
      </c>
      <c r="S350" s="21">
        <f>'Hourly Loads p.u of Peak'!S349^2</f>
        <v>0.36018184722585939</v>
      </c>
      <c r="T350" s="21">
        <f>'Hourly Loads p.u of Peak'!T349^2</f>
        <v>0.37917319395869087</v>
      </c>
      <c r="U350" s="21">
        <f>'Hourly Loads p.u of Peak'!U349^2</f>
        <v>0.35601110447859513</v>
      </c>
      <c r="V350" s="21">
        <f>'Hourly Loads p.u of Peak'!V349^2</f>
        <v>0.3270156074438858</v>
      </c>
      <c r="W350" s="21">
        <f>'Hourly Loads p.u of Peak'!W349^2</f>
        <v>0.29240079692183485</v>
      </c>
      <c r="X350" s="21">
        <f>'Hourly Loads p.u of Peak'!X349^2</f>
        <v>0.25482378357863711</v>
      </c>
      <c r="Y350" s="21">
        <f>'Hourly Loads p.u of Peak'!Y349^2</f>
        <v>0.21156266512247585</v>
      </c>
    </row>
    <row r="351" spans="1:25" x14ac:dyDescent="0.25">
      <c r="A351" s="17">
        <v>42710</v>
      </c>
      <c r="B351" s="21">
        <f>'Hourly Loads p.u of Peak'!B350^2</f>
        <v>0.17242762595853306</v>
      </c>
      <c r="C351" s="21">
        <f>'Hourly Loads p.u of Peak'!C350^2</f>
        <v>0.14713854167692339</v>
      </c>
      <c r="D351" s="21">
        <f>'Hourly Loads p.u of Peak'!D350^2</f>
        <v>0.1322972736157306</v>
      </c>
      <c r="E351" s="21">
        <f>'Hourly Loads p.u of Peak'!E350^2</f>
        <v>0.12341098070164483</v>
      </c>
      <c r="F351" s="21">
        <f>'Hourly Loads p.u of Peak'!F350^2</f>
        <v>0.11989643077049102</v>
      </c>
      <c r="G351" s="21">
        <f>'Hourly Loads p.u of Peak'!G350^2</f>
        <v>0.12379477157082215</v>
      </c>
      <c r="H351" s="21">
        <f>'Hourly Loads p.u of Peak'!H350^2</f>
        <v>0.1364527148635554</v>
      </c>
      <c r="I351" s="21">
        <f>'Hourly Loads p.u of Peak'!I350^2</f>
        <v>0.15789330985435562</v>
      </c>
      <c r="J351" s="21">
        <f>'Hourly Loads p.u of Peak'!J350^2</f>
        <v>0.20687678188354211</v>
      </c>
      <c r="K351" s="21">
        <f>'Hourly Loads p.u of Peak'!K350^2</f>
        <v>0.26087862216373303</v>
      </c>
      <c r="L351" s="21">
        <f>'Hourly Loads p.u of Peak'!L350^2</f>
        <v>0.30418692670693293</v>
      </c>
      <c r="M351" s="21">
        <f>'Hourly Loads p.u of Peak'!M350^2</f>
        <v>0.33445248168918096</v>
      </c>
      <c r="N351" s="21">
        <f>'Hourly Loads p.u of Peak'!N350^2</f>
        <v>0.35561038852921989</v>
      </c>
      <c r="O351" s="21">
        <f>'Hourly Loads p.u of Peak'!O350^2</f>
        <v>0.36895315501276355</v>
      </c>
      <c r="P351" s="21">
        <f>'Hourly Loads p.u of Peak'!P350^2</f>
        <v>0.37499642933100213</v>
      </c>
      <c r="Q351" s="21">
        <f>'Hourly Loads p.u of Peak'!Q350^2</f>
        <v>0.37012722954538546</v>
      </c>
      <c r="R351" s="21">
        <f>'Hourly Loads p.u of Peak'!R350^2</f>
        <v>0.34843608660402903</v>
      </c>
      <c r="S351" s="21">
        <f>'Hourly Loads p.u of Peak'!S350^2</f>
        <v>0.33932639708666401</v>
      </c>
      <c r="T351" s="21">
        <f>'Hourly Loads p.u of Peak'!T350^2</f>
        <v>0.35380995910439433</v>
      </c>
      <c r="U351" s="21">
        <f>'Hourly Loads p.u of Peak'!U350^2</f>
        <v>0.32070769475054944</v>
      </c>
      <c r="V351" s="21">
        <f>'Hourly Loads p.u of Peak'!V350^2</f>
        <v>0.28995393908244216</v>
      </c>
      <c r="W351" s="21">
        <f>'Hourly Loads p.u of Peak'!W350^2</f>
        <v>0.25937963051501894</v>
      </c>
      <c r="X351" s="21">
        <f>'Hourly Loads p.u of Peak'!X350^2</f>
        <v>0.22334818848870214</v>
      </c>
      <c r="Y351" s="21">
        <f>'Hourly Loads p.u of Peak'!Y350^2</f>
        <v>0.18427055639034057</v>
      </c>
    </row>
    <row r="352" spans="1:25" x14ac:dyDescent="0.25">
      <c r="A352" s="17">
        <v>42711</v>
      </c>
      <c r="B352" s="21">
        <f>'Hourly Loads p.u of Peak'!B351^2</f>
        <v>0.14791261421262086</v>
      </c>
      <c r="C352" s="21">
        <f>'Hourly Loads p.u of Peak'!C351^2</f>
        <v>0.12709601895235928</v>
      </c>
      <c r="D352" s="21">
        <f>'Hourly Loads p.u of Peak'!D351^2</f>
        <v>0.11423679924240289</v>
      </c>
      <c r="E352" s="21">
        <f>'Hourly Loads p.u of Peak'!E351^2</f>
        <v>0.10623642260041265</v>
      </c>
      <c r="F352" s="21">
        <f>'Hourly Loads p.u of Peak'!F351^2</f>
        <v>0.10405810960187321</v>
      </c>
      <c r="G352" s="21">
        <f>'Hourly Loads p.u of Peak'!G351^2</f>
        <v>0.10714155036339425</v>
      </c>
      <c r="H352" s="21">
        <f>'Hourly Loads p.u of Peak'!H351^2</f>
        <v>0.1153748923343499</v>
      </c>
      <c r="I352" s="21">
        <f>'Hourly Loads p.u of Peak'!I351^2</f>
        <v>0.13113918280377887</v>
      </c>
      <c r="J352" s="21">
        <f>'Hourly Loads p.u of Peak'!J351^2</f>
        <v>0.17253224907952744</v>
      </c>
      <c r="K352" s="21">
        <f>'Hourly Loads p.u of Peak'!K351^2</f>
        <v>0.21904344832491823</v>
      </c>
      <c r="L352" s="21">
        <f>'Hourly Loads p.u of Peak'!L351^2</f>
        <v>0.25157025290065138</v>
      </c>
      <c r="M352" s="21">
        <f>'Hourly Loads p.u of Peak'!M351^2</f>
        <v>0.27381639956027004</v>
      </c>
      <c r="N352" s="21">
        <f>'Hourly Loads p.u of Peak'!N351^2</f>
        <v>0.28580889686056138</v>
      </c>
      <c r="O352" s="21">
        <f>'Hourly Loads p.u of Peak'!O351^2</f>
        <v>0.29249161872495927</v>
      </c>
      <c r="P352" s="21">
        <f>'Hourly Loads p.u of Peak'!P351^2</f>
        <v>0.29449326639310436</v>
      </c>
      <c r="Q352" s="21">
        <f>'Hourly Loads p.u of Peak'!Q351^2</f>
        <v>0.28580889686056138</v>
      </c>
      <c r="R352" s="21">
        <f>'Hourly Loads p.u of Peak'!R351^2</f>
        <v>0.27412407075827278</v>
      </c>
      <c r="S352" s="21">
        <f>'Hourly Loads p.u of Peak'!S351^2</f>
        <v>0.28787768779030204</v>
      </c>
      <c r="T352" s="21">
        <f>'Hourly Loads p.u of Peak'!T351^2</f>
        <v>0.3245711770428259</v>
      </c>
      <c r="U352" s="21">
        <f>'Hourly Loads p.u of Peak'!U351^2</f>
        <v>0.30026301759463525</v>
      </c>
      <c r="V352" s="21">
        <f>'Hourly Loads p.u of Peak'!V351^2</f>
        <v>0.27513620677228806</v>
      </c>
      <c r="W352" s="21">
        <f>'Hourly Loads p.u of Peak'!W351^2</f>
        <v>0.24057398898460072</v>
      </c>
      <c r="X352" s="21">
        <f>'Hourly Loads p.u of Peak'!X351^2</f>
        <v>0.19900873676901959</v>
      </c>
      <c r="Y352" s="21">
        <f>'Hourly Loads p.u of Peak'!Y351^2</f>
        <v>0.15765982624879629</v>
      </c>
    </row>
    <row r="353" spans="1:25" x14ac:dyDescent="0.25">
      <c r="A353" s="17">
        <v>42712</v>
      </c>
      <c r="B353" s="21">
        <f>'Hourly Loads p.u of Peak'!B352^2</f>
        <v>0.1261995062156174</v>
      </c>
      <c r="C353" s="21">
        <f>'Hourly Loads p.u of Peak'!C352^2</f>
        <v>0.10876937781683552</v>
      </c>
      <c r="D353" s="21">
        <f>'Hourly Loads p.u of Peak'!D352^2</f>
        <v>0.10051322462436529</v>
      </c>
      <c r="E353" s="21">
        <f>'Hourly Loads p.u of Peak'!E352^2</f>
        <v>9.7711047634395129E-2</v>
      </c>
      <c r="F353" s="21">
        <f>'Hourly Loads p.u of Peak'!F352^2</f>
        <v>0.10093963581058721</v>
      </c>
      <c r="G353" s="21">
        <f>'Hourly Loads p.u of Peak'!G352^2</f>
        <v>0.11969298252754101</v>
      </c>
      <c r="H353" s="21">
        <f>'Hourly Loads p.u of Peak'!H352^2</f>
        <v>0.16037213160939756</v>
      </c>
      <c r="I353" s="21">
        <f>'Hourly Loads p.u of Peak'!I352^2</f>
        <v>0.1853535429301589</v>
      </c>
      <c r="J353" s="21">
        <f>'Hourly Loads p.u of Peak'!J352^2</f>
        <v>0.2027724120343648</v>
      </c>
      <c r="K353" s="21">
        <f>'Hourly Loads p.u of Peak'!K352^2</f>
        <v>0.2241425972107513</v>
      </c>
      <c r="L353" s="21">
        <f>'Hourly Loads p.u of Peak'!L352^2</f>
        <v>0.24346572558027613</v>
      </c>
      <c r="M353" s="21">
        <f>'Hourly Loads p.u of Peak'!M352^2</f>
        <v>0.25647965085351659</v>
      </c>
      <c r="N353" s="21">
        <f>'Hourly Loads p.u of Peak'!N352^2</f>
        <v>0.26509877570912949</v>
      </c>
      <c r="O353" s="21">
        <f>'Hourly Loads p.u of Peak'!O352^2</f>
        <v>0.27214919895130119</v>
      </c>
      <c r="P353" s="21">
        <f>'Hourly Loads p.u of Peak'!P352^2</f>
        <v>0.275444618365425</v>
      </c>
      <c r="Q353" s="21">
        <f>'Hourly Loads p.u of Peak'!Q352^2</f>
        <v>0.27942529991890325</v>
      </c>
      <c r="R353" s="21">
        <f>'Hourly Loads p.u of Peak'!R352^2</f>
        <v>0.27787386361485233</v>
      </c>
      <c r="S353" s="21">
        <f>'Hourly Loads p.u of Peak'!S352^2</f>
        <v>0.29760014771200399</v>
      </c>
      <c r="T353" s="21">
        <f>'Hourly Loads p.u of Peak'!T352^2</f>
        <v>0.33756772594740558</v>
      </c>
      <c r="U353" s="21">
        <f>'Hourly Loads p.u of Peak'!U352^2</f>
        <v>0.32600796668604221</v>
      </c>
      <c r="V353" s="21">
        <f>'Hourly Loads p.u of Peak'!V352^2</f>
        <v>0.29481233967617326</v>
      </c>
      <c r="W353" s="21">
        <f>'Hourly Loads p.u of Peak'!W352^2</f>
        <v>0.25368055531758099</v>
      </c>
      <c r="X353" s="21">
        <f>'Hourly Loads p.u of Peak'!X352^2</f>
        <v>0.20886762683411061</v>
      </c>
      <c r="Y353" s="21">
        <f>'Hourly Loads p.u of Peak'!Y352^2</f>
        <v>0.16172007383651399</v>
      </c>
    </row>
    <row r="354" spans="1:25" x14ac:dyDescent="0.25">
      <c r="A354" s="17">
        <v>42713</v>
      </c>
      <c r="B354" s="21">
        <f>'Hourly Loads p.u of Peak'!B353^2</f>
        <v>0.128236156945153</v>
      </c>
      <c r="C354" s="21">
        <f>'Hourly Loads p.u of Peak'!C353^2</f>
        <v>0.1119775363758613</v>
      </c>
      <c r="D354" s="21">
        <f>'Hourly Loads p.u of Peak'!D353^2</f>
        <v>0.10419359309719786</v>
      </c>
      <c r="E354" s="21">
        <f>'Hourly Loads p.u of Peak'!E353^2</f>
        <v>0.10206325946619794</v>
      </c>
      <c r="F354" s="21">
        <f>'Hourly Loads p.u of Peak'!F353^2</f>
        <v>0.10555327587572746</v>
      </c>
      <c r="G354" s="21">
        <f>'Hourly Loads p.u of Peak'!G353^2</f>
        <v>0.12676692918083238</v>
      </c>
      <c r="H354" s="21">
        <f>'Hourly Loads p.u of Peak'!H353^2</f>
        <v>0.17646088438076485</v>
      </c>
      <c r="I354" s="21">
        <f>'Hourly Loads p.u of Peak'!I353^2</f>
        <v>0.20228114047154433</v>
      </c>
      <c r="J354" s="21">
        <f>'Hourly Loads p.u of Peak'!J353^2</f>
        <v>0.21614483663156847</v>
      </c>
      <c r="K354" s="21">
        <f>'Hourly Loads p.u of Peak'!K353^2</f>
        <v>0.22769481738862418</v>
      </c>
      <c r="L354" s="21">
        <f>'Hourly Loads p.u of Peak'!L353^2</f>
        <v>0.2346795975507697</v>
      </c>
      <c r="M354" s="21">
        <f>'Hourly Loads p.u of Peak'!M353^2</f>
        <v>0.23618714957751125</v>
      </c>
      <c r="N354" s="21">
        <f>'Hourly Loads p.u of Peak'!N353^2</f>
        <v>0.23557539809790634</v>
      </c>
      <c r="O354" s="21">
        <f>'Hourly Loads p.u of Peak'!O353^2</f>
        <v>0.23289311575999552</v>
      </c>
      <c r="P354" s="21">
        <f>'Hourly Loads p.u of Peak'!P353^2</f>
        <v>0.22865750029621382</v>
      </c>
      <c r="Q354" s="21">
        <f>'Hourly Loads p.u of Peak'!Q353^2</f>
        <v>0.22251557714057549</v>
      </c>
      <c r="R354" s="21">
        <f>'Hourly Loads p.u of Peak'!R353^2</f>
        <v>0.22553620595203577</v>
      </c>
      <c r="S354" s="21">
        <f>'Hourly Loads p.u of Peak'!S353^2</f>
        <v>0.25831156646284514</v>
      </c>
      <c r="T354" s="21">
        <f>'Hourly Loads p.u of Peak'!T353^2</f>
        <v>0.3033076070029137</v>
      </c>
      <c r="U354" s="21">
        <f>'Hourly Loads p.u of Peak'!U353^2</f>
        <v>0.29824182349494816</v>
      </c>
      <c r="V354" s="21">
        <f>'Hourly Loads p.u of Peak'!V353^2</f>
        <v>0.27893724026068856</v>
      </c>
      <c r="W354" s="21">
        <f>'Hourly Loads p.u of Peak'!W353^2</f>
        <v>0.24787752864330598</v>
      </c>
      <c r="X354" s="21">
        <f>'Hourly Loads p.u of Peak'!X353^2</f>
        <v>0.20630427134604809</v>
      </c>
      <c r="Y354" s="21">
        <f>'Hourly Loads p.u of Peak'!Y353^2</f>
        <v>0.16675650949163762</v>
      </c>
    </row>
    <row r="355" spans="1:25" x14ac:dyDescent="0.25">
      <c r="A355" s="17">
        <v>42714</v>
      </c>
      <c r="B355" s="21">
        <f>'Hourly Loads p.u of Peak'!B354^2</f>
        <v>0.13910206900929692</v>
      </c>
      <c r="C355" s="21">
        <f>'Hourly Loads p.u of Peak'!C354^2</f>
        <v>0.12778549429259603</v>
      </c>
      <c r="D355" s="21">
        <f>'Hourly Loads p.u of Peak'!D354^2</f>
        <v>0.12264518648868554</v>
      </c>
      <c r="E355" s="21">
        <f>'Hourly Loads p.u of Peak'!E354^2</f>
        <v>0.12566312167213395</v>
      </c>
      <c r="F355" s="21">
        <f>'Hourly Loads p.u of Peak'!F354^2</f>
        <v>0.13447471753141016</v>
      </c>
      <c r="G355" s="21">
        <f>'Hourly Loads p.u of Peak'!G354^2</f>
        <v>0.17041114923355791</v>
      </c>
      <c r="H355" s="21">
        <f>'Hourly Loads p.u of Peak'!H354^2</f>
        <v>0.2406151778710526</v>
      </c>
      <c r="I355" s="21">
        <f>'Hourly Loads p.u of Peak'!I354^2</f>
        <v>0.2845084932895951</v>
      </c>
      <c r="J355" s="21">
        <f>'Hourly Loads p.u of Peak'!J354^2</f>
        <v>0.28040269906120718</v>
      </c>
      <c r="K355" s="21">
        <f>'Hourly Loads p.u of Peak'!K354^2</f>
        <v>0.26661417944998433</v>
      </c>
      <c r="L355" s="21">
        <f>'Hourly Loads p.u of Peak'!L354^2</f>
        <v>0.25596958206851605</v>
      </c>
      <c r="M355" s="21">
        <f>'Hourly Loads p.u of Peak'!M354^2</f>
        <v>0.24325860004149311</v>
      </c>
      <c r="N355" s="21">
        <f>'Hourly Loads p.u of Peak'!N354^2</f>
        <v>0.23265003346037538</v>
      </c>
      <c r="O355" s="21">
        <f>'Hourly Loads p.u of Peak'!O354^2</f>
        <v>0.22549632862267868</v>
      </c>
      <c r="P355" s="21">
        <f>'Hourly Loads p.u of Peak'!P354^2</f>
        <v>0.21684812739243964</v>
      </c>
      <c r="Q355" s="21">
        <f>'Hourly Loads p.u of Peak'!Q354^2</f>
        <v>0.21357587705747844</v>
      </c>
      <c r="R355" s="21">
        <f>'Hourly Loads p.u of Peak'!R354^2</f>
        <v>0.21821890728375398</v>
      </c>
      <c r="S355" s="21">
        <f>'Hourly Loads p.u of Peak'!S354^2</f>
        <v>0.25622455299857627</v>
      </c>
      <c r="T355" s="21">
        <f>'Hourly Loads p.u of Peak'!T354^2</f>
        <v>0.31211116428644753</v>
      </c>
      <c r="U355" s="21">
        <f>'Hourly Loads p.u of Peak'!U354^2</f>
        <v>0.31206425320331593</v>
      </c>
      <c r="V355" s="21">
        <f>'Hourly Loads p.u of Peak'!V354^2</f>
        <v>0.30372396820661207</v>
      </c>
      <c r="W355" s="21">
        <f>'Hourly Loads p.u of Peak'!W354^2</f>
        <v>0.27566501813125632</v>
      </c>
      <c r="X355" s="21">
        <f>'Hourly Loads p.u of Peak'!X354^2</f>
        <v>0.23500514576557149</v>
      </c>
      <c r="Y355" s="21">
        <f>'Hourly Loads p.u of Peak'!Y354^2</f>
        <v>0.19365098372843223</v>
      </c>
    </row>
    <row r="356" spans="1:25" x14ac:dyDescent="0.25">
      <c r="A356" s="17">
        <v>42715</v>
      </c>
      <c r="B356" s="21">
        <f>'Hourly Loads p.u of Peak'!B355^2</f>
        <v>0.16850992911398019</v>
      </c>
      <c r="C356" s="21">
        <f>'Hourly Loads p.u of Peak'!C355^2</f>
        <v>0.15719337731427152</v>
      </c>
      <c r="D356" s="21">
        <f>'Hourly Loads p.u of Peak'!D355^2</f>
        <v>0.15460724057306882</v>
      </c>
      <c r="E356" s="21">
        <f>'Hourly Loads p.u of Peak'!E355^2</f>
        <v>0.15546690278627592</v>
      </c>
      <c r="F356" s="21">
        <f>'Hourly Loads p.u of Peak'!F355^2</f>
        <v>0.1671682538028208</v>
      </c>
      <c r="G356" s="21">
        <f>'Hourly Loads p.u of Peak'!G355^2</f>
        <v>0.20630427134604809</v>
      </c>
      <c r="H356" s="21">
        <f>'Hourly Loads p.u of Peak'!H355^2</f>
        <v>0.28616815068242329</v>
      </c>
      <c r="I356" s="21">
        <f>'Hourly Loads p.u of Peak'!I355^2</f>
        <v>0.3274959828583151</v>
      </c>
      <c r="J356" s="21">
        <f>'Hourly Loads p.u of Peak'!J355^2</f>
        <v>0.30967646303001967</v>
      </c>
      <c r="K356" s="21">
        <f>'Hourly Loads p.u of Peak'!K355^2</f>
        <v>0.2919922733294853</v>
      </c>
      <c r="L356" s="21">
        <f>'Hourly Loads p.u of Peak'!L355^2</f>
        <v>0.27074918931779723</v>
      </c>
      <c r="M356" s="21">
        <f>'Hourly Loads p.u of Peak'!M355^2</f>
        <v>0.25699022733803767</v>
      </c>
      <c r="N356" s="21">
        <f>'Hourly Loads p.u of Peak'!N355^2</f>
        <v>0.24367293926133701</v>
      </c>
      <c r="O356" s="21">
        <f>'Hourly Loads p.u of Peak'!O355^2</f>
        <v>0.23382610705985954</v>
      </c>
      <c r="P356" s="21">
        <f>'Hourly Loads p.u of Peak'!P355^2</f>
        <v>0.22473932924620593</v>
      </c>
      <c r="Q356" s="21">
        <f>'Hourly Loads p.u of Peak'!Q355^2</f>
        <v>0.22097342398123057</v>
      </c>
      <c r="R356" s="21">
        <f>'Hourly Loads p.u of Peak'!R355^2</f>
        <v>0.22597508927057727</v>
      </c>
      <c r="S356" s="21">
        <f>'Hourly Loads p.u of Peak'!S355^2</f>
        <v>0.26242494797851257</v>
      </c>
      <c r="T356" s="21">
        <f>'Hourly Loads p.u of Peak'!T355^2</f>
        <v>0.30911596275930908</v>
      </c>
      <c r="U356" s="21">
        <f>'Hourly Loads p.u of Peak'!U355^2</f>
        <v>0.30534586544759779</v>
      </c>
      <c r="V356" s="21">
        <f>'Hourly Loads p.u of Peak'!V355^2</f>
        <v>0.29381011966841919</v>
      </c>
      <c r="W356" s="21">
        <f>'Hourly Loads p.u of Peak'!W355^2</f>
        <v>0.26592088754911547</v>
      </c>
      <c r="X356" s="21">
        <f>'Hourly Loads p.u of Peak'!X355^2</f>
        <v>0.22247596776374315</v>
      </c>
      <c r="Y356" s="21">
        <f>'Hourly Loads p.u of Peak'!Y355^2</f>
        <v>0.18279560642934015</v>
      </c>
    </row>
    <row r="357" spans="1:25" x14ac:dyDescent="0.25">
      <c r="A357" s="17">
        <v>42716</v>
      </c>
      <c r="B357" s="21">
        <f>'Hourly Loads p.u of Peak'!B356^2</f>
        <v>0.15626255255159768</v>
      </c>
      <c r="C357" s="21">
        <f>'Hourly Loads p.u of Peak'!C356^2</f>
        <v>0.14333043036360935</v>
      </c>
      <c r="D357" s="21">
        <f>'Hourly Loads p.u of Peak'!D356^2</f>
        <v>0.13891422018668559</v>
      </c>
      <c r="E357" s="21">
        <f>'Hourly Loads p.u of Peak'!E356^2</f>
        <v>0.1383826711285665</v>
      </c>
      <c r="F357" s="21">
        <f>'Hourly Loads p.u of Peak'!F356^2</f>
        <v>0.14946685167826268</v>
      </c>
      <c r="G357" s="21">
        <f>'Hourly Loads p.u of Peak'!G356^2</f>
        <v>0.18510056225273319</v>
      </c>
      <c r="H357" s="21">
        <f>'Hourly Loads p.u of Peak'!H356^2</f>
        <v>0.25224459068608546</v>
      </c>
      <c r="I357" s="21">
        <f>'Hourly Loads p.u of Peak'!I356^2</f>
        <v>0.2882833238416283</v>
      </c>
      <c r="J357" s="21">
        <f>'Hourly Loads p.u of Peak'!J356^2</f>
        <v>0.29090427325690127</v>
      </c>
      <c r="K357" s="21">
        <f>'Hourly Loads p.u of Peak'!K356^2</f>
        <v>0.29040628525250661</v>
      </c>
      <c r="L357" s="21">
        <f>'Hourly Loads p.u of Peak'!L356^2</f>
        <v>0.28142634998240434</v>
      </c>
      <c r="M357" s="21">
        <f>'Hourly Loads p.u of Peak'!M356^2</f>
        <v>0.27009417760821042</v>
      </c>
      <c r="N357" s="21">
        <f>'Hourly Loads p.u of Peak'!N356^2</f>
        <v>0.25669232935580583</v>
      </c>
      <c r="O357" s="21">
        <f>'Hourly Loads p.u of Peak'!O356^2</f>
        <v>0.24558344076277516</v>
      </c>
      <c r="P357" s="21">
        <f>'Hourly Loads p.u of Peak'!P356^2</f>
        <v>0.23439492796160166</v>
      </c>
      <c r="Q357" s="21">
        <f>'Hourly Loads p.u of Peak'!Q356^2</f>
        <v>0.23050831889845599</v>
      </c>
      <c r="R357" s="21">
        <f>'Hourly Loads p.u of Peak'!R356^2</f>
        <v>0.23663627150305094</v>
      </c>
      <c r="S357" s="21">
        <f>'Hourly Loads p.u of Peak'!S356^2</f>
        <v>0.2769450749387975</v>
      </c>
      <c r="T357" s="21">
        <f>'Hourly Loads p.u of Peak'!T356^2</f>
        <v>0.31743482565679759</v>
      </c>
      <c r="U357" s="21">
        <f>'Hourly Loads p.u of Peak'!U356^2</f>
        <v>0.30981666742574732</v>
      </c>
      <c r="V357" s="21">
        <f>'Hourly Loads p.u of Peak'!V356^2</f>
        <v>0.30067728453781123</v>
      </c>
      <c r="W357" s="21">
        <f>'Hourly Loads p.u of Peak'!W356^2</f>
        <v>0.27880420712068898</v>
      </c>
      <c r="X357" s="21">
        <f>'Hourly Loads p.u of Peak'!X356^2</f>
        <v>0.24804478742980524</v>
      </c>
      <c r="Y357" s="21">
        <f>'Hourly Loads p.u of Peak'!Y356^2</f>
        <v>0.21322675430903565</v>
      </c>
    </row>
    <row r="358" spans="1:25" x14ac:dyDescent="0.25">
      <c r="A358" s="17">
        <v>42717</v>
      </c>
      <c r="B358" s="21">
        <f>'Hourly Loads p.u of Peak'!B357^2</f>
        <v>0.18376624858462209</v>
      </c>
      <c r="C358" s="21">
        <f>'Hourly Loads p.u of Peak'!C357^2</f>
        <v>0.17159178331449945</v>
      </c>
      <c r="D358" s="21">
        <f>'Hourly Loads p.u of Peak'!D357^2</f>
        <v>0.16596875198587693</v>
      </c>
      <c r="E358" s="21">
        <f>'Hourly Loads p.u of Peak'!E357^2</f>
        <v>0.16665365274189192</v>
      </c>
      <c r="F358" s="21">
        <f>'Hourly Loads p.u of Peak'!F357^2</f>
        <v>0.1731257127993184</v>
      </c>
      <c r="G358" s="21">
        <f>'Hourly Loads p.u of Peak'!G357^2</f>
        <v>0.19121977995759054</v>
      </c>
      <c r="H358" s="21">
        <f>'Hourly Loads p.u of Peak'!H357^2</f>
        <v>0.22077609986374747</v>
      </c>
      <c r="I358" s="21">
        <f>'Hourly Loads p.u of Peak'!I357^2</f>
        <v>0.2585677008709733</v>
      </c>
      <c r="J358" s="21">
        <f>'Hourly Loads p.u of Peak'!J357^2</f>
        <v>0.28222876907466704</v>
      </c>
      <c r="K358" s="21">
        <f>'Hourly Loads p.u of Peak'!K357^2</f>
        <v>0.28080303599878764</v>
      </c>
      <c r="L358" s="21">
        <f>'Hourly Loads p.u of Peak'!L357^2</f>
        <v>0.26406213790471006</v>
      </c>
      <c r="M358" s="21">
        <f>'Hourly Loads p.u of Peak'!M357^2</f>
        <v>0.24904952478101555</v>
      </c>
      <c r="N358" s="21">
        <f>'Hourly Loads p.u of Peak'!N357^2</f>
        <v>0.23815008515721281</v>
      </c>
      <c r="O358" s="21">
        <f>'Hourly Loads p.u of Peak'!O357^2</f>
        <v>0.22757462481566562</v>
      </c>
      <c r="P358" s="21">
        <f>'Hourly Loads p.u of Peak'!P357^2</f>
        <v>0.21837584284666831</v>
      </c>
      <c r="Q358" s="21">
        <f>'Hourly Loads p.u of Peak'!Q357^2</f>
        <v>0.21361468610242765</v>
      </c>
      <c r="R358" s="21">
        <f>'Hourly Loads p.u of Peak'!R357^2</f>
        <v>0.21229715648686989</v>
      </c>
      <c r="S358" s="21">
        <f>'Hourly Loads p.u of Peak'!S357^2</f>
        <v>0.23667712192315579</v>
      </c>
      <c r="T358" s="21">
        <f>'Hourly Loads p.u of Peak'!T357^2</f>
        <v>0.267960000973895</v>
      </c>
      <c r="U358" s="21">
        <f>'Hourly Loads p.u of Peak'!U357^2</f>
        <v>0.25775704400142024</v>
      </c>
      <c r="V358" s="21">
        <f>'Hourly Loads p.u of Peak'!V357^2</f>
        <v>0.24704208087667723</v>
      </c>
      <c r="W358" s="21">
        <f>'Hourly Loads p.u of Peak'!W357^2</f>
        <v>0.23159814351619204</v>
      </c>
      <c r="X358" s="21">
        <f>'Hourly Loads p.u of Peak'!X357^2</f>
        <v>0.20913635324805627</v>
      </c>
      <c r="Y358" s="21">
        <f>'Hourly Loads p.u of Peak'!Y357^2</f>
        <v>0.18560669636644928</v>
      </c>
    </row>
    <row r="359" spans="1:25" x14ac:dyDescent="0.25">
      <c r="A359" s="17">
        <v>42718</v>
      </c>
      <c r="B359" s="21">
        <f>'Hourly Loads p.u of Peak'!B358^2</f>
        <v>0.16290415075482939</v>
      </c>
      <c r="C359" s="21">
        <f>'Hourly Loads p.u of Peak'!C358^2</f>
        <v>0.14943438887732061</v>
      </c>
      <c r="D359" s="21">
        <f>'Hourly Loads p.u of Peak'!D358^2</f>
        <v>0.14492439531673584</v>
      </c>
      <c r="E359" s="21">
        <f>'Hourly Loads p.u of Peak'!E358^2</f>
        <v>0.14530825846258102</v>
      </c>
      <c r="F359" s="21">
        <f>'Hourly Loads p.u of Peak'!F358^2</f>
        <v>0.14985668029347454</v>
      </c>
      <c r="G359" s="21">
        <f>'Hourly Loads p.u of Peak'!G358^2</f>
        <v>0.16327718121472348</v>
      </c>
      <c r="H359" s="21">
        <f>'Hourly Loads p.u of Peak'!H358^2</f>
        <v>0.1891689841553012</v>
      </c>
      <c r="I359" s="21">
        <f>'Hourly Loads p.u of Peak'!I358^2</f>
        <v>0.22386439373908834</v>
      </c>
      <c r="J359" s="21">
        <f>'Hourly Loads p.u of Peak'!J358^2</f>
        <v>0.25788495783792076</v>
      </c>
      <c r="K359" s="21">
        <f>'Hourly Loads p.u of Peak'!K358^2</f>
        <v>0.26186602545457605</v>
      </c>
      <c r="L359" s="21">
        <f>'Hourly Loads p.u of Peak'!L358^2</f>
        <v>0.24783572276090893</v>
      </c>
      <c r="M359" s="21">
        <f>'Hourly Loads p.u of Peak'!M358^2</f>
        <v>0.23741303237822367</v>
      </c>
      <c r="N359" s="21">
        <f>'Hourly Loads p.u of Peak'!N358^2</f>
        <v>0.22946128735662916</v>
      </c>
      <c r="O359" s="21">
        <f>'Hourly Loads p.u of Peak'!O358^2</f>
        <v>0.22299116466647048</v>
      </c>
      <c r="P359" s="21">
        <f>'Hourly Loads p.u of Peak'!P358^2</f>
        <v>0.21868988320567051</v>
      </c>
      <c r="Q359" s="21">
        <f>'Hourly Loads p.u of Peak'!Q358^2</f>
        <v>0.2148973624984673</v>
      </c>
      <c r="R359" s="21">
        <f>'Hourly Loads p.u of Peak'!R358^2</f>
        <v>0.21505309932640251</v>
      </c>
      <c r="S359" s="21">
        <f>'Hourly Loads p.u of Peak'!S358^2</f>
        <v>0.24082117518867882</v>
      </c>
      <c r="T359" s="21">
        <f>'Hourly Loads p.u of Peak'!T358^2</f>
        <v>0.28634786220994102</v>
      </c>
      <c r="U359" s="21">
        <f>'Hourly Loads p.u of Peak'!U358^2</f>
        <v>0.28053611297584735</v>
      </c>
      <c r="V359" s="21">
        <f>'Hourly Loads p.u of Peak'!V358^2</f>
        <v>0.2673517910510152</v>
      </c>
      <c r="W359" s="21">
        <f>'Hourly Loads p.u of Peak'!W358^2</f>
        <v>0.24379730977826689</v>
      </c>
      <c r="X359" s="21">
        <f>'Hourly Loads p.u of Peak'!X358^2</f>
        <v>0.2062279965444645</v>
      </c>
      <c r="Y359" s="21">
        <f>'Hourly Loads p.u of Peak'!Y358^2</f>
        <v>0.17242762595853306</v>
      </c>
    </row>
    <row r="360" spans="1:25" x14ac:dyDescent="0.25">
      <c r="A360" s="17">
        <v>42719</v>
      </c>
      <c r="B360" s="21">
        <f>'Hourly Loads p.u of Peak'!B359^2</f>
        <v>0.1489478699461233</v>
      </c>
      <c r="C360" s="21">
        <f>'Hourly Loads p.u of Peak'!C359^2</f>
        <v>0.13769629663366548</v>
      </c>
      <c r="D360" s="21">
        <f>'Hourly Loads p.u of Peak'!D359^2</f>
        <v>0.13685626018005045</v>
      </c>
      <c r="E360" s="21">
        <f>'Hourly Loads p.u of Peak'!E359^2</f>
        <v>0.13922737207152677</v>
      </c>
      <c r="F360" s="21">
        <f>'Hourly Loads p.u of Peak'!F359^2</f>
        <v>0.15237016135502326</v>
      </c>
      <c r="G360" s="21">
        <f>'Hourly Loads p.u of Peak'!G359^2</f>
        <v>0.18854860883522886</v>
      </c>
      <c r="H360" s="21">
        <f>'Hourly Loads p.u of Peak'!H359^2</f>
        <v>0.26246796669865324</v>
      </c>
      <c r="I360" s="21">
        <f>'Hourly Loads p.u of Peak'!I359^2</f>
        <v>0.30511390141490913</v>
      </c>
      <c r="J360" s="21">
        <f>'Hourly Loads p.u of Peak'!J359^2</f>
        <v>0.30141446424168061</v>
      </c>
      <c r="K360" s="21">
        <f>'Hourly Loads p.u of Peak'!K359^2</f>
        <v>0.28026931687778717</v>
      </c>
      <c r="L360" s="21">
        <f>'Hourly Loads p.u of Peak'!L359^2</f>
        <v>0.26518525386080011</v>
      </c>
      <c r="M360" s="21">
        <f>'Hourly Loads p.u of Peak'!M359^2</f>
        <v>0.25342685363632222</v>
      </c>
      <c r="N360" s="21">
        <f>'Hourly Loads p.u of Peak'!N359^2</f>
        <v>0.25068655428826725</v>
      </c>
      <c r="O360" s="21">
        <f>'Hourly Loads p.u of Peak'!O359^2</f>
        <v>0.24633305910489844</v>
      </c>
      <c r="P360" s="21">
        <f>'Hourly Loads p.u of Peak'!P359^2</f>
        <v>0.24115095423281871</v>
      </c>
      <c r="Q360" s="21">
        <f>'Hourly Loads p.u of Peak'!Q359^2</f>
        <v>0.24036809743770798</v>
      </c>
      <c r="R360" s="21">
        <f>'Hourly Loads p.u of Peak'!R359^2</f>
        <v>0.24160476885323254</v>
      </c>
      <c r="S360" s="21">
        <f>'Hourly Loads p.u of Peak'!S359^2</f>
        <v>0.27123003541199037</v>
      </c>
      <c r="T360" s="21">
        <f>'Hourly Loads p.u of Peak'!T359^2</f>
        <v>0.32042243108242868</v>
      </c>
      <c r="U360" s="21">
        <f>'Hourly Loads p.u of Peak'!U359^2</f>
        <v>0.31530938921075646</v>
      </c>
      <c r="V360" s="21">
        <f>'Hourly Loads p.u of Peak'!V359^2</f>
        <v>0.29586193968397739</v>
      </c>
      <c r="W360" s="21">
        <f>'Hourly Loads p.u of Peak'!W359^2</f>
        <v>0.26195197475257942</v>
      </c>
      <c r="X360" s="21">
        <f>'Hourly Loads p.u of Peak'!X359^2</f>
        <v>0.21868988320567051</v>
      </c>
      <c r="Y360" s="21">
        <f>'Hourly Loads p.u of Peak'!Y359^2</f>
        <v>0.17720242712738912</v>
      </c>
    </row>
    <row r="361" spans="1:25" x14ac:dyDescent="0.25">
      <c r="A361" s="17">
        <v>42720</v>
      </c>
      <c r="B361" s="21">
        <f>'Hourly Loads p.u of Peak'!B360^2</f>
        <v>0.14855922596312607</v>
      </c>
      <c r="C361" s="21">
        <f>'Hourly Loads p.u of Peak'!C360^2</f>
        <v>0.13583303939316937</v>
      </c>
      <c r="D361" s="21">
        <f>'Hourly Loads p.u of Peak'!D360^2</f>
        <v>0.13132170078142422</v>
      </c>
      <c r="E361" s="21">
        <f>'Hourly Loads p.u of Peak'!E360^2</f>
        <v>0.1329394553353497</v>
      </c>
      <c r="F361" s="21">
        <f>'Hourly Loads p.u of Peak'!F360^2</f>
        <v>0.14206160464511525</v>
      </c>
      <c r="G361" s="21">
        <f>'Hourly Loads p.u of Peak'!G360^2</f>
        <v>0.17480687514510304</v>
      </c>
      <c r="H361" s="21">
        <f>'Hourly Loads p.u of Peak'!H360^2</f>
        <v>0.24354860047562712</v>
      </c>
      <c r="I361" s="21">
        <f>'Hourly Loads p.u of Peak'!I360^2</f>
        <v>0.27889289235499765</v>
      </c>
      <c r="J361" s="21">
        <f>'Hourly Loads p.u of Peak'!J360^2</f>
        <v>0.27509216207603304</v>
      </c>
      <c r="K361" s="21">
        <f>'Hourly Loads p.u of Peak'!K360^2</f>
        <v>0.26100730812658779</v>
      </c>
      <c r="L361" s="21">
        <f>'Hourly Loads p.u of Peak'!L360^2</f>
        <v>0.25186516462250869</v>
      </c>
      <c r="M361" s="21">
        <f>'Hourly Loads p.u of Peak'!M360^2</f>
        <v>0.2472508106049176</v>
      </c>
      <c r="N361" s="21">
        <f>'Hourly Loads p.u of Peak'!N360^2</f>
        <v>0.24570829782507897</v>
      </c>
      <c r="O361" s="21">
        <f>'Hourly Loads p.u of Peak'!O360^2</f>
        <v>0.24641642054562335</v>
      </c>
      <c r="P361" s="21">
        <f>'Hourly Loads p.u of Peak'!P360^2</f>
        <v>0.24558344076277516</v>
      </c>
      <c r="Q361" s="21">
        <f>'Hourly Loads p.u of Peak'!Q360^2</f>
        <v>0.2466665894843848</v>
      </c>
      <c r="R361" s="21">
        <f>'Hourly Loads p.u of Peak'!R360^2</f>
        <v>0.24729256712763903</v>
      </c>
      <c r="S361" s="21">
        <f>'Hourly Loads p.u of Peak'!S360^2</f>
        <v>0.26996327045995305</v>
      </c>
      <c r="T361" s="21">
        <f>'Hourly Loads p.u of Peak'!T360^2</f>
        <v>0.31370823889913746</v>
      </c>
      <c r="U361" s="21">
        <f>'Hourly Loads p.u of Peak'!U360^2</f>
        <v>0.30543867574051109</v>
      </c>
      <c r="V361" s="21">
        <f>'Hourly Loads p.u of Peak'!V360^2</f>
        <v>0.28182741673804557</v>
      </c>
      <c r="W361" s="21">
        <f>'Hourly Loads p.u of Peak'!W360^2</f>
        <v>0.24400466448697239</v>
      </c>
      <c r="X361" s="21">
        <f>'Hourly Loads p.u of Peak'!X360^2</f>
        <v>0.20250780715333266</v>
      </c>
      <c r="Y361" s="21">
        <f>'Hourly Loads p.u of Peak'!Y360^2</f>
        <v>0.16131509885227172</v>
      </c>
    </row>
    <row r="362" spans="1:25" x14ac:dyDescent="0.25">
      <c r="A362" s="17">
        <v>42721</v>
      </c>
      <c r="B362" s="21">
        <f>'Hourly Loads p.u of Peak'!B361^2</f>
        <v>0.13056204655954184</v>
      </c>
      <c r="C362" s="21">
        <f>'Hourly Loads p.u of Peak'!C361^2</f>
        <v>0.11568885689099312</v>
      </c>
      <c r="D362" s="21">
        <f>'Hourly Loads p.u of Peak'!D361^2</f>
        <v>0.11004704596864619</v>
      </c>
      <c r="E362" s="21">
        <f>'Hourly Loads p.u of Peak'!E361^2</f>
        <v>0.10940727934744096</v>
      </c>
      <c r="F362" s="21">
        <f>'Hourly Loads p.u of Peak'!F361^2</f>
        <v>0.11671935999287243</v>
      </c>
      <c r="G362" s="21">
        <f>'Hourly Loads p.u of Peak'!G361^2</f>
        <v>0.14294919033195377</v>
      </c>
      <c r="H362" s="21">
        <f>'Hourly Loads p.u of Peak'!H361^2</f>
        <v>0.19646957633623419</v>
      </c>
      <c r="I362" s="21">
        <f>'Hourly Loads p.u of Peak'!I361^2</f>
        <v>0.22865750029621382</v>
      </c>
      <c r="J362" s="21">
        <f>'Hourly Loads p.u of Peak'!J361^2</f>
        <v>0.23200243451635794</v>
      </c>
      <c r="K362" s="21">
        <f>'Hourly Loads p.u of Peak'!K361^2</f>
        <v>0.23594235379200917</v>
      </c>
      <c r="L362" s="21">
        <f>'Hourly Loads p.u of Peak'!L361^2</f>
        <v>0.23950431545443299</v>
      </c>
      <c r="M362" s="21">
        <f>'Hourly Loads p.u of Peak'!M361^2</f>
        <v>0.24160476885323254</v>
      </c>
      <c r="N362" s="21">
        <f>'Hourly Loads p.u of Peak'!N361^2</f>
        <v>0.24583318661860279</v>
      </c>
      <c r="O362" s="21">
        <f>'Hourly Loads p.u of Peak'!O361^2</f>
        <v>0.25106509187768306</v>
      </c>
      <c r="P362" s="21">
        <f>'Hourly Loads p.u of Peak'!P361^2</f>
        <v>0.25660724737781676</v>
      </c>
      <c r="Q362" s="21">
        <f>'Hourly Loads p.u of Peak'!Q361^2</f>
        <v>0.26225290835486126</v>
      </c>
      <c r="R362" s="21">
        <f>'Hourly Loads p.u of Peak'!R361^2</f>
        <v>0.25946517083285292</v>
      </c>
      <c r="S362" s="21">
        <f>'Hourly Loads p.u of Peak'!S361^2</f>
        <v>0.28022486320136269</v>
      </c>
      <c r="T362" s="21">
        <f>'Hourly Loads p.u of Peak'!T361^2</f>
        <v>0.31880833443303497</v>
      </c>
      <c r="U362" s="21">
        <f>'Hourly Loads p.u of Peak'!U361^2</f>
        <v>0.30636755432168944</v>
      </c>
      <c r="V362" s="21">
        <f>'Hourly Loads p.u of Peak'!V361^2</f>
        <v>0.28075854001406975</v>
      </c>
      <c r="W362" s="21">
        <f>'Hourly Loads p.u of Peak'!W361^2</f>
        <v>0.24837947423597734</v>
      </c>
      <c r="X362" s="21">
        <f>'Hourly Loads p.u of Peak'!X361^2</f>
        <v>0.20573255408905489</v>
      </c>
      <c r="Y362" s="21">
        <f>'Hourly Loads p.u of Peak'!Y361^2</f>
        <v>0.16236232254426428</v>
      </c>
    </row>
    <row r="363" spans="1:25" x14ac:dyDescent="0.25">
      <c r="A363" s="17">
        <v>42722</v>
      </c>
      <c r="B363" s="21">
        <f>'Hourly Loads p.u of Peak'!B362^2</f>
        <v>0.13196151323661398</v>
      </c>
      <c r="C363" s="21">
        <f>'Hourly Loads p.u of Peak'!C362^2</f>
        <v>0.11660463400398781</v>
      </c>
      <c r="D363" s="21">
        <f>'Hourly Loads p.u of Peak'!D362^2</f>
        <v>0.11057695558039676</v>
      </c>
      <c r="E363" s="21">
        <f>'Hourly Loads p.u of Peak'!E362^2</f>
        <v>0.1102700106747637</v>
      </c>
      <c r="F363" s="21">
        <f>'Hourly Loads p.u of Peak'!F362^2</f>
        <v>0.11712134519104908</v>
      </c>
      <c r="G363" s="21">
        <f>'Hourly Loads p.u of Peak'!G362^2</f>
        <v>0.14174527963827049</v>
      </c>
      <c r="H363" s="21">
        <f>'Hourly Loads p.u of Peak'!H362^2</f>
        <v>0.19580017451836113</v>
      </c>
      <c r="I363" s="21">
        <f>'Hourly Loads p.u of Peak'!I362^2</f>
        <v>0.22922000315947777</v>
      </c>
      <c r="J363" s="21">
        <f>'Hourly Loads p.u of Peak'!J362^2</f>
        <v>0.24143969599522461</v>
      </c>
      <c r="K363" s="21">
        <f>'Hourly Loads p.u of Peak'!K362^2</f>
        <v>0.24879815005589281</v>
      </c>
      <c r="L363" s="21">
        <f>'Hourly Loads p.u of Peak'!L362^2</f>
        <v>0.2519073089712528</v>
      </c>
      <c r="M363" s="21">
        <f>'Hourly Loads p.u of Peak'!M362^2</f>
        <v>0.24934295571260456</v>
      </c>
      <c r="N363" s="21">
        <f>'Hourly Loads p.u of Peak'!N362^2</f>
        <v>0.24892382155284412</v>
      </c>
      <c r="O363" s="21">
        <f>'Hourly Loads p.u of Peak'!O362^2</f>
        <v>0.25686253562007727</v>
      </c>
      <c r="P363" s="21">
        <f>'Hourly Loads p.u of Peak'!P362^2</f>
        <v>0.26178009025933718</v>
      </c>
      <c r="Q363" s="21">
        <f>'Hourly Loads p.u of Peak'!Q362^2</f>
        <v>0.26302753089837272</v>
      </c>
      <c r="R363" s="21">
        <f>'Hourly Loads p.u of Peak'!R362^2</f>
        <v>0.260492754662489</v>
      </c>
      <c r="S363" s="21">
        <f>'Hourly Loads p.u of Peak'!S362^2</f>
        <v>0.27960288192898747</v>
      </c>
      <c r="T363" s="21">
        <f>'Hourly Loads p.u of Peak'!T362^2</f>
        <v>0.31833437577643509</v>
      </c>
      <c r="U363" s="21">
        <f>'Hourly Loads p.u of Peak'!U362^2</f>
        <v>0.30604228639933123</v>
      </c>
      <c r="V363" s="21">
        <f>'Hourly Loads p.u of Peak'!V362^2</f>
        <v>0.28657258094738824</v>
      </c>
      <c r="W363" s="21">
        <f>'Hourly Loads p.u of Peak'!W362^2</f>
        <v>0.25291983104844512</v>
      </c>
      <c r="X363" s="21">
        <f>'Hourly Loads p.u of Peak'!X362^2</f>
        <v>0.2121037458865245</v>
      </c>
      <c r="Y363" s="21">
        <f>'Hourly Loads p.u of Peak'!Y362^2</f>
        <v>0.17023787032947962</v>
      </c>
    </row>
    <row r="364" spans="1:25" x14ac:dyDescent="0.25">
      <c r="A364" s="17">
        <v>42723</v>
      </c>
      <c r="B364" s="21">
        <f>'Hourly Loads p.u of Peak'!B363^2</f>
        <v>0.14001179427349258</v>
      </c>
      <c r="C364" s="21">
        <f>'Hourly Loads p.u of Peak'!C363^2</f>
        <v>0.12480134933279446</v>
      </c>
      <c r="D364" s="21">
        <f>'Hourly Loads p.u of Peak'!D363^2</f>
        <v>0.11772561867979887</v>
      </c>
      <c r="E364" s="21">
        <f>'Hourly Loads p.u of Peak'!E363^2</f>
        <v>0.11663331021267229</v>
      </c>
      <c r="F364" s="21">
        <f>'Hourly Loads p.u of Peak'!F363^2</f>
        <v>0.12293944066914993</v>
      </c>
      <c r="G364" s="21">
        <f>'Hourly Loads p.u of Peak'!G363^2</f>
        <v>0.14723518968461546</v>
      </c>
      <c r="H364" s="21">
        <f>'Hourly Loads p.u of Peak'!H363^2</f>
        <v>0.19658125436514981</v>
      </c>
      <c r="I364" s="21">
        <f>'Hourly Loads p.u of Peak'!I363^2</f>
        <v>0.23228564799509543</v>
      </c>
      <c r="J364" s="21">
        <f>'Hourly Loads p.u of Peak'!J363^2</f>
        <v>0.24529223101658865</v>
      </c>
      <c r="K364" s="21">
        <f>'Hourly Loads p.u of Peak'!K363^2</f>
        <v>0.25283537664347455</v>
      </c>
      <c r="L364" s="21">
        <f>'Hourly Loads p.u of Peak'!L363^2</f>
        <v>0.25955072525345141</v>
      </c>
      <c r="M364" s="21">
        <f>'Hourly Loads p.u of Peak'!M363^2</f>
        <v>0.26220990726317628</v>
      </c>
      <c r="N364" s="21">
        <f>'Hourly Loads p.u of Peak'!N363^2</f>
        <v>0.26190899834073211</v>
      </c>
      <c r="O364" s="21">
        <f>'Hourly Loads p.u of Peak'!O363^2</f>
        <v>0.26436428081904434</v>
      </c>
      <c r="P364" s="21">
        <f>'Hourly Loads p.u of Peak'!P363^2</f>
        <v>0.2643211069684947</v>
      </c>
      <c r="Q364" s="21">
        <f>'Hourly Loads p.u of Peak'!Q363^2</f>
        <v>0.26332908149659973</v>
      </c>
      <c r="R364" s="21">
        <f>'Hourly Loads p.u of Peak'!R363^2</f>
        <v>0.25839693049612339</v>
      </c>
      <c r="S364" s="21">
        <f>'Hourly Loads p.u of Peak'!S363^2</f>
        <v>0.27320157544085838</v>
      </c>
      <c r="T364" s="21">
        <f>'Hourly Loads p.u of Peak'!T363^2</f>
        <v>0.30562433863463107</v>
      </c>
      <c r="U364" s="21">
        <f>'Hourly Loads p.u of Peak'!U363^2</f>
        <v>0.28841859932117725</v>
      </c>
      <c r="V364" s="21">
        <f>'Hourly Loads p.u of Peak'!V363^2</f>
        <v>0.26583428952394689</v>
      </c>
      <c r="W364" s="21">
        <f>'Hourly Loads p.u of Peak'!W363^2</f>
        <v>0.23880620217096429</v>
      </c>
      <c r="X364" s="21">
        <f>'Hourly Loads p.u of Peak'!X363^2</f>
        <v>0.20948211248717527</v>
      </c>
      <c r="Y364" s="21">
        <f>'Hourly Loads p.u of Peak'!Y363^2</f>
        <v>0.17368519767098783</v>
      </c>
    </row>
    <row r="365" spans="1:25" x14ac:dyDescent="0.25">
      <c r="A365" s="17">
        <v>42724</v>
      </c>
      <c r="B365" s="21">
        <f>'Hourly Loads p.u of Peak'!B364^2</f>
        <v>0.1443176503185144</v>
      </c>
      <c r="C365" s="21">
        <f>'Hourly Loads p.u of Peak'!C364^2</f>
        <v>0.12625917501204892</v>
      </c>
      <c r="D365" s="21">
        <f>'Hourly Loads p.u of Peak'!D364^2</f>
        <v>0.11743767548643051</v>
      </c>
      <c r="E365" s="21">
        <f>'Hourly Loads p.u of Peak'!E364^2</f>
        <v>0.11350006377561409</v>
      </c>
      <c r="F365" s="21">
        <f>'Hourly Loads p.u of Peak'!F364^2</f>
        <v>0.11310434725624004</v>
      </c>
      <c r="G365" s="21">
        <f>'Hourly Loads p.u of Peak'!G364^2</f>
        <v>0.12161807333881339</v>
      </c>
      <c r="H365" s="21">
        <f>'Hourly Loads p.u of Peak'!H364^2</f>
        <v>0.13878905815210038</v>
      </c>
      <c r="I365" s="21">
        <f>'Hourly Loads p.u of Peak'!I364^2</f>
        <v>0.16334505076868866</v>
      </c>
      <c r="J365" s="21">
        <f>'Hourly Loads p.u of Peak'!J364^2</f>
        <v>0.1983350195052217</v>
      </c>
      <c r="K365" s="21">
        <f>'Hourly Loads p.u of Peak'!K364^2</f>
        <v>0.22737437437455699</v>
      </c>
      <c r="L365" s="21">
        <f>'Hourly Loads p.u of Peak'!L364^2</f>
        <v>0.24421210733795576</v>
      </c>
      <c r="M365" s="21">
        <f>'Hourly Loads p.u of Peak'!M364^2</f>
        <v>0.24729256712763903</v>
      </c>
      <c r="N365" s="21">
        <f>'Hourly Loads p.u of Peak'!N364^2</f>
        <v>0.25985027678481615</v>
      </c>
      <c r="O365" s="21">
        <f>'Hourly Loads p.u of Peak'!O364^2</f>
        <v>0.26135062582460955</v>
      </c>
      <c r="P365" s="21">
        <f>'Hourly Loads p.u of Peak'!P364^2</f>
        <v>0.26285529383601897</v>
      </c>
      <c r="Q365" s="21">
        <f>'Hourly Loads p.u of Peak'!Q364^2</f>
        <v>0.26328599226263683</v>
      </c>
      <c r="R365" s="21">
        <f>'Hourly Loads p.u of Peak'!R364^2</f>
        <v>0.25848230863216615</v>
      </c>
      <c r="S365" s="21">
        <f>'Hourly Loads p.u of Peak'!S364^2</f>
        <v>0.27158000961483747</v>
      </c>
      <c r="T365" s="21">
        <f>'Hourly Loads p.u of Peak'!T364^2</f>
        <v>0.30026301759463525</v>
      </c>
      <c r="U365" s="21">
        <f>'Hourly Loads p.u of Peak'!U364^2</f>
        <v>0.2788485479749977</v>
      </c>
      <c r="V365" s="21">
        <f>'Hourly Loads p.u of Peak'!V364^2</f>
        <v>0.25596958206851605</v>
      </c>
      <c r="W365" s="21">
        <f>'Hourly Loads p.u of Peak'!W364^2</f>
        <v>0.23107309230679798</v>
      </c>
      <c r="X365" s="21">
        <f>'Hourly Loads p.u of Peak'!X364^2</f>
        <v>0.20171502906342414</v>
      </c>
      <c r="Y365" s="21">
        <f>'Hourly Loads p.u of Peak'!Y364^2</f>
        <v>0.16819983576618133</v>
      </c>
    </row>
    <row r="366" spans="1:25" x14ac:dyDescent="0.25">
      <c r="A366" s="17">
        <v>42725</v>
      </c>
      <c r="B366" s="21">
        <f>'Hourly Loads p.u of Peak'!B365^2</f>
        <v>0.13735374929915231</v>
      </c>
      <c r="C366" s="21">
        <f>'Hourly Loads p.u of Peak'!C365^2</f>
        <v>0.11752402142468432</v>
      </c>
      <c r="D366" s="21">
        <f>'Hourly Loads p.u of Peak'!D365^2</f>
        <v>0.10612697104543618</v>
      </c>
      <c r="E366" s="21">
        <f>'Hourly Loads p.u of Peak'!E365^2</f>
        <v>0.1010463796347873</v>
      </c>
      <c r="F366" s="21">
        <f>'Hourly Loads p.u of Peak'!F365^2</f>
        <v>0.10035355312514566</v>
      </c>
      <c r="G366" s="21">
        <f>'Hourly Loads p.u of Peak'!G365^2</f>
        <v>0.10403102347988162</v>
      </c>
      <c r="H366" s="21">
        <f>'Hourly Loads p.u of Peak'!H365^2</f>
        <v>0.11400985755670762</v>
      </c>
      <c r="I366" s="21">
        <f>'Hourly Loads p.u of Peak'!I365^2</f>
        <v>0.13168711751135528</v>
      </c>
      <c r="J366" s="21">
        <f>'Hourly Loads p.u of Peak'!J365^2</f>
        <v>0.16999542794279687</v>
      </c>
      <c r="K366" s="21">
        <f>'Hourly Loads p.u of Peak'!K365^2</f>
        <v>0.21272297006844781</v>
      </c>
      <c r="L366" s="21">
        <f>'Hourly Loads p.u of Peak'!L365^2</f>
        <v>0.24110971951238233</v>
      </c>
      <c r="M366" s="21">
        <f>'Hourly Loads p.u of Peak'!M365^2</f>
        <v>0.25652217950259215</v>
      </c>
      <c r="N366" s="21">
        <f>'Hourly Loads p.u of Peak'!N365^2</f>
        <v>0.2729382909311488</v>
      </c>
      <c r="O366" s="21">
        <f>'Hourly Loads p.u of Peak'!O365^2</f>
        <v>0.27791813042964764</v>
      </c>
      <c r="P366" s="21">
        <f>'Hourly Loads p.u of Peak'!P365^2</f>
        <v>0.27416803788932342</v>
      </c>
      <c r="Q366" s="21">
        <f>'Hourly Loads p.u of Peak'!Q365^2</f>
        <v>0.26726496033023306</v>
      </c>
      <c r="R366" s="21">
        <f>'Hourly Loads p.u of Peak'!R365^2</f>
        <v>0.26169416916686272</v>
      </c>
      <c r="S366" s="21">
        <f>'Hourly Loads p.u of Peak'!S365^2</f>
        <v>0.28325574472258569</v>
      </c>
      <c r="T366" s="21">
        <f>'Hourly Loads p.u of Peak'!T365^2</f>
        <v>0.31809752866155205</v>
      </c>
      <c r="U366" s="21">
        <f>'Hourly Loads p.u of Peak'!U365^2</f>
        <v>0.30381653170114731</v>
      </c>
      <c r="V366" s="21">
        <f>'Hourly Loads p.u of Peak'!V365^2</f>
        <v>0.28423981447247948</v>
      </c>
      <c r="W366" s="21">
        <f>'Hourly Loads p.u of Peak'!W365^2</f>
        <v>0.25660724737781676</v>
      </c>
      <c r="X366" s="21">
        <f>'Hourly Loads p.u of Peak'!X365^2</f>
        <v>0.22038171605561488</v>
      </c>
      <c r="Y366" s="21">
        <f>'Hourly Loads p.u of Peak'!Y365^2</f>
        <v>0.1778392727135055</v>
      </c>
    </row>
    <row r="367" spans="1:25" x14ac:dyDescent="0.25">
      <c r="A367" s="17">
        <v>42726</v>
      </c>
      <c r="B367" s="21">
        <f>'Hourly Loads p.u of Peak'!B366^2</f>
        <v>0.14294919033195377</v>
      </c>
      <c r="C367" s="21">
        <f>'Hourly Loads p.u of Peak'!C366^2</f>
        <v>0.12191109352738749</v>
      </c>
      <c r="D367" s="21">
        <f>'Hourly Loads p.u of Peak'!D366^2</f>
        <v>0.11007490421699198</v>
      </c>
      <c r="E367" s="21">
        <f>'Hourly Loads p.u of Peak'!E366^2</f>
        <v>0.10443768550732246</v>
      </c>
      <c r="F367" s="21">
        <f>'Hourly Loads p.u of Peak'!F366^2</f>
        <v>0.10612697104543618</v>
      </c>
      <c r="G367" s="21">
        <f>'Hourly Loads p.u of Peak'!G366^2</f>
        <v>0.12010005177230565</v>
      </c>
      <c r="H367" s="21">
        <f>'Hourly Loads p.u of Peak'!H366^2</f>
        <v>0.14659146900082459</v>
      </c>
      <c r="I367" s="21">
        <f>'Hourly Loads p.u of Peak'!I366^2</f>
        <v>0.17561531082925361</v>
      </c>
      <c r="J367" s="21">
        <f>'Hourly Loads p.u of Peak'!J366^2</f>
        <v>0.21821890728375398</v>
      </c>
      <c r="K367" s="21">
        <f>'Hourly Loads p.u of Peak'!K366^2</f>
        <v>0.26319982437178435</v>
      </c>
      <c r="L367" s="21">
        <f>'Hourly Loads p.u of Peak'!L366^2</f>
        <v>0.30353888352583497</v>
      </c>
      <c r="M367" s="21">
        <f>'Hourly Loads p.u of Peak'!M366^2</f>
        <v>0.33053045529593889</v>
      </c>
      <c r="N367" s="21">
        <f>'Hourly Loads p.u of Peak'!N366^2</f>
        <v>0.34927924681997197</v>
      </c>
      <c r="O367" s="21">
        <f>'Hourly Loads p.u of Peak'!O366^2</f>
        <v>0.36346505012026953</v>
      </c>
      <c r="P367" s="21">
        <f>'Hourly Loads p.u of Peak'!P366^2</f>
        <v>0.37350666794162729</v>
      </c>
      <c r="Q367" s="21">
        <f>'Hourly Loads p.u of Peak'!Q366^2</f>
        <v>0.36849424224299732</v>
      </c>
      <c r="R367" s="21">
        <f>'Hourly Loads p.u of Peak'!R366^2</f>
        <v>0.35136671686124027</v>
      </c>
      <c r="S367" s="21">
        <f>'Hourly Loads p.u of Peak'!S366^2</f>
        <v>0.36134189303353437</v>
      </c>
      <c r="T367" s="21">
        <f>'Hourly Loads p.u of Peak'!T366^2</f>
        <v>0.40029773365801663</v>
      </c>
      <c r="U367" s="21">
        <f>'Hourly Loads p.u of Peak'!U366^2</f>
        <v>0.37896639102064489</v>
      </c>
      <c r="V367" s="21">
        <f>'Hourly Loads p.u of Peak'!V366^2</f>
        <v>0.34813874391814781</v>
      </c>
      <c r="W367" s="21">
        <f>'Hourly Loads p.u of Peak'!W366^2</f>
        <v>0.3127682896478578</v>
      </c>
      <c r="X367" s="21">
        <f>'Hourly Loads p.u of Peak'!X366^2</f>
        <v>0.26774270381624504</v>
      </c>
      <c r="Y367" s="21">
        <f>'Hourly Loads p.u of Peak'!Y366^2</f>
        <v>0.2121037458865245</v>
      </c>
    </row>
    <row r="368" spans="1:25" x14ac:dyDescent="0.25">
      <c r="A368" s="17">
        <v>42727</v>
      </c>
      <c r="B368" s="21">
        <f>'Hourly Loads p.u of Peak'!B367^2</f>
        <v>0.16906191131495668</v>
      </c>
      <c r="C368" s="21">
        <f>'Hourly Loads p.u of Peak'!C367^2</f>
        <v>0.14177689627334494</v>
      </c>
      <c r="D368" s="21">
        <f>'Hourly Loads p.u of Peak'!D367^2</f>
        <v>0.12563335602489489</v>
      </c>
      <c r="E368" s="21">
        <f>'Hourly Loads p.u of Peak'!E367^2</f>
        <v>0.11789855382899342</v>
      </c>
      <c r="F368" s="21">
        <f>'Hourly Loads p.u of Peak'!F367^2</f>
        <v>0.11893883014664372</v>
      </c>
      <c r="G368" s="21">
        <f>'Hourly Loads p.u of Peak'!G367^2</f>
        <v>0.13358319188475054</v>
      </c>
      <c r="H368" s="21">
        <f>'Hourly Loads p.u of Peak'!H367^2</f>
        <v>0.16050667198234891</v>
      </c>
      <c r="I368" s="21">
        <f>'Hourly Loads p.u of Peak'!I367^2</f>
        <v>0.19022962310198663</v>
      </c>
      <c r="J368" s="21">
        <f>'Hourly Loads p.u of Peak'!J367^2</f>
        <v>0.23724939800219069</v>
      </c>
      <c r="K368" s="21">
        <f>'Hourly Loads p.u of Peak'!K367^2</f>
        <v>0.28995393908244216</v>
      </c>
      <c r="L368" s="21">
        <f>'Hourly Loads p.u of Peak'!L367^2</f>
        <v>0.33217392095232096</v>
      </c>
      <c r="M368" s="21">
        <f>'Hourly Loads p.u of Peak'!M367^2</f>
        <v>0.36376886597503799</v>
      </c>
      <c r="N368" s="21">
        <f>'Hourly Loads p.u of Peak'!N367^2</f>
        <v>0.38743929841433344</v>
      </c>
      <c r="O368" s="21">
        <f>'Hourly Loads p.u of Peak'!O367^2</f>
        <v>0.39701053439272749</v>
      </c>
      <c r="P368" s="21">
        <f>'Hourly Loads p.u of Peak'!P367^2</f>
        <v>0.37566521591577556</v>
      </c>
      <c r="Q368" s="21">
        <f>'Hourly Loads p.u of Peak'!Q367^2</f>
        <v>0.35336056570063884</v>
      </c>
      <c r="R368" s="21">
        <f>'Hourly Loads p.u of Peak'!R367^2</f>
        <v>0.33411262798267982</v>
      </c>
      <c r="S368" s="21">
        <f>'Hourly Loads p.u of Peak'!S367^2</f>
        <v>0.34158023744027077</v>
      </c>
      <c r="T368" s="21">
        <f>'Hourly Loads p.u of Peak'!T367^2</f>
        <v>0.37674682214752231</v>
      </c>
      <c r="U368" s="21">
        <f>'Hourly Loads p.u of Peak'!U367^2</f>
        <v>0.35661260148559171</v>
      </c>
      <c r="V368" s="21">
        <f>'Hourly Loads p.u of Peak'!V367^2</f>
        <v>0.32860218431128069</v>
      </c>
      <c r="W368" s="21">
        <f>'Hourly Loads p.u of Peak'!W367^2</f>
        <v>0.30781010318134228</v>
      </c>
      <c r="X368" s="21">
        <f>'Hourly Loads p.u of Peak'!X367^2</f>
        <v>0.27853823603434974</v>
      </c>
      <c r="Y368" s="21">
        <f>'Hourly Loads p.u of Peak'!Y367^2</f>
        <v>0.24267911744981893</v>
      </c>
    </row>
    <row r="369" spans="1:25" x14ac:dyDescent="0.25">
      <c r="A369" s="17">
        <v>42728</v>
      </c>
      <c r="B369" s="21">
        <f>'Hourly Loads p.u of Peak'!B368^2</f>
        <v>0.20228114047154433</v>
      </c>
      <c r="C369" s="21">
        <f>'Hourly Loads p.u of Peak'!C368^2</f>
        <v>0.17351026169208547</v>
      </c>
      <c r="D369" s="21">
        <f>'Hourly Loads p.u of Peak'!D368^2</f>
        <v>0.15596394590545179</v>
      </c>
      <c r="E369" s="21">
        <f>'Hourly Loads p.u of Peak'!E368^2</f>
        <v>0.14852686188153522</v>
      </c>
      <c r="F369" s="21">
        <f>'Hourly Loads p.u of Peak'!F368^2</f>
        <v>0.14684878804116741</v>
      </c>
      <c r="G369" s="21">
        <f>'Hourly Loads p.u of Peak'!G368^2</f>
        <v>0.15692714532678981</v>
      </c>
      <c r="H369" s="21">
        <f>'Hourly Loads p.u of Peak'!H368^2</f>
        <v>0.17660201074471918</v>
      </c>
      <c r="I369" s="21">
        <f>'Hourly Loads p.u of Peak'!I368^2</f>
        <v>0.2031885687479785</v>
      </c>
      <c r="J369" s="21">
        <f>'Hourly Loads p.u of Peak'!J368^2</f>
        <v>0.25873852765688105</v>
      </c>
      <c r="K369" s="21">
        <f>'Hourly Loads p.u of Peak'!K368^2</f>
        <v>0.32850591884107461</v>
      </c>
      <c r="L369" s="21">
        <f>'Hourly Loads p.u of Peak'!L368^2</f>
        <v>0.38796215840669945</v>
      </c>
      <c r="M369" s="21">
        <f>'Hourly Loads p.u of Peak'!M368^2</f>
        <v>0.43032712903514919</v>
      </c>
      <c r="N369" s="21">
        <f>'Hourly Loads p.u of Peak'!N368^2</f>
        <v>0.45315194737748549</v>
      </c>
      <c r="O369" s="21">
        <f>'Hourly Loads p.u of Peak'!O368^2</f>
        <v>0.45717427968295149</v>
      </c>
      <c r="P369" s="21">
        <f>'Hourly Loads p.u of Peak'!P368^2</f>
        <v>0.46018845119113483</v>
      </c>
      <c r="Q369" s="21">
        <f>'Hourly Loads p.u of Peak'!Q368^2</f>
        <v>0.44931623519127706</v>
      </c>
      <c r="R369" s="21">
        <f>'Hourly Loads p.u of Peak'!R368^2</f>
        <v>0.43768466994181848</v>
      </c>
      <c r="S369" s="21">
        <f>'Hourly Loads p.u of Peak'!S368^2</f>
        <v>0.44824740606413133</v>
      </c>
      <c r="T369" s="21">
        <f>'Hourly Loads p.u of Peak'!T368^2</f>
        <v>0.45819684997982191</v>
      </c>
      <c r="U369" s="21">
        <f>'Hourly Loads p.u of Peak'!U368^2</f>
        <v>0.40782391894779346</v>
      </c>
      <c r="V369" s="21">
        <f>'Hourly Loads p.u of Peak'!V368^2</f>
        <v>0.36311075870865211</v>
      </c>
      <c r="W369" s="21">
        <f>'Hourly Loads p.u of Peak'!W368^2</f>
        <v>0.32735183321422967</v>
      </c>
      <c r="X369" s="21">
        <f>'Hourly Loads p.u of Peak'!X368^2</f>
        <v>0.29431101636798379</v>
      </c>
      <c r="Y369" s="21">
        <f>'Hourly Loads p.u of Peak'!Y368^2</f>
        <v>0.25009828567433434</v>
      </c>
    </row>
    <row r="370" spans="1:25" x14ac:dyDescent="0.25">
      <c r="A370" s="17">
        <v>42729</v>
      </c>
      <c r="B370" s="21">
        <f>'Hourly Loads p.u of Peak'!B369^2</f>
        <v>0.2087908795899176</v>
      </c>
      <c r="C370" s="21">
        <f>'Hourly Loads p.u of Peak'!C369^2</f>
        <v>0.17940081541113773</v>
      </c>
      <c r="D370" s="21">
        <f>'Hourly Loads p.u of Peak'!D369^2</f>
        <v>0.15500371159034149</v>
      </c>
      <c r="E370" s="21">
        <f>'Hourly Loads p.u of Peak'!E369^2</f>
        <v>0.13744712899118072</v>
      </c>
      <c r="F370" s="21">
        <f>'Hourly Loads p.u of Peak'!F369^2</f>
        <v>0.125990776487377</v>
      </c>
      <c r="G370" s="21">
        <f>'Hourly Loads p.u of Peak'!G369^2</f>
        <v>0.12400167499106489</v>
      </c>
      <c r="H370" s="21">
        <f>'Hourly Loads p.u of Peak'!H369^2</f>
        <v>0.12865749113616923</v>
      </c>
      <c r="I370" s="21">
        <f>'Hourly Loads p.u of Peak'!I369^2</f>
        <v>0.14206160464511525</v>
      </c>
      <c r="J370" s="21">
        <f>'Hourly Loads p.u of Peak'!J369^2</f>
        <v>0.17646088438076485</v>
      </c>
      <c r="K370" s="21">
        <f>'Hourly Loads p.u of Peak'!K369^2</f>
        <v>0.21532577451439705</v>
      </c>
      <c r="L370" s="21">
        <f>'Hourly Loads p.u of Peak'!L369^2</f>
        <v>0.24168732643638322</v>
      </c>
      <c r="M370" s="21">
        <f>'Hourly Loads p.u of Peak'!M369^2</f>
        <v>0.25550246501552504</v>
      </c>
      <c r="N370" s="21">
        <f>'Hourly Loads p.u of Peak'!N369^2</f>
        <v>0.26040704511148144</v>
      </c>
      <c r="O370" s="21">
        <f>'Hourly Loads p.u of Peak'!O369^2</f>
        <v>0.25686253562007727</v>
      </c>
      <c r="P370" s="21">
        <f>'Hourly Loads p.u of Peak'!P369^2</f>
        <v>0.24938488851988172</v>
      </c>
      <c r="Q370" s="21">
        <f>'Hourly Loads p.u of Peak'!Q369^2</f>
        <v>0.23398855680367786</v>
      </c>
      <c r="R370" s="21">
        <f>'Hourly Loads p.u of Peak'!R369^2</f>
        <v>0.21810124263132494</v>
      </c>
      <c r="S370" s="21">
        <f>'Hourly Loads p.u of Peak'!S369^2</f>
        <v>0.22485877084695699</v>
      </c>
      <c r="T370" s="21">
        <f>'Hourly Loads p.u of Peak'!T369^2</f>
        <v>0.24404614600578683</v>
      </c>
      <c r="U370" s="21">
        <f>'Hourly Loads p.u of Peak'!U369^2</f>
        <v>0.23398855680367786</v>
      </c>
      <c r="V370" s="21">
        <f>'Hourly Loads p.u of Peak'!V369^2</f>
        <v>0.22597508927057727</v>
      </c>
      <c r="W370" s="21">
        <f>'Hourly Loads p.u of Peak'!W369^2</f>
        <v>0.21369231476939943</v>
      </c>
      <c r="X370" s="21">
        <f>'Hourly Loads p.u of Peak'!X369^2</f>
        <v>0.19221250704201737</v>
      </c>
      <c r="Y370" s="21">
        <f>'Hourly Loads p.u of Peak'!Y369^2</f>
        <v>0.16361667001219424</v>
      </c>
    </row>
    <row r="371" spans="1:25" x14ac:dyDescent="0.25">
      <c r="A371" s="17">
        <v>42730</v>
      </c>
      <c r="B371" s="21">
        <f>'Hourly Loads p.u of Peak'!B370^2</f>
        <v>0.13635967363787405</v>
      </c>
      <c r="C371" s="21">
        <f>'Hourly Loads p.u of Peak'!C370^2</f>
        <v>0.11885196593179601</v>
      </c>
      <c r="D371" s="21">
        <f>'Hourly Loads p.u of Peak'!D370^2</f>
        <v>0.11124813434659186</v>
      </c>
      <c r="E371" s="21">
        <f>'Hourly Loads p.u of Peak'!E370^2</f>
        <v>0.10733404075835858</v>
      </c>
      <c r="F371" s="21">
        <f>'Hourly Loads p.u of Peak'!F370^2</f>
        <v>0.10915744358648988</v>
      </c>
      <c r="G371" s="21">
        <f>'Hourly Loads p.u of Peak'!G370^2</f>
        <v>0.11928660431823498</v>
      </c>
      <c r="H371" s="21">
        <f>'Hourly Loads p.u of Peak'!H370^2</f>
        <v>0.13763398356889758</v>
      </c>
      <c r="I371" s="21">
        <f>'Hourly Loads p.u of Peak'!I370^2</f>
        <v>0.1605739633229713</v>
      </c>
      <c r="J371" s="21">
        <f>'Hourly Loads p.u of Peak'!J370^2</f>
        <v>0.19188131243289477</v>
      </c>
      <c r="K371" s="21">
        <f>'Hourly Loads p.u of Peak'!K370^2</f>
        <v>0.2235069574109963</v>
      </c>
      <c r="L371" s="21">
        <f>'Hourly Loads p.u of Peak'!L370^2</f>
        <v>0.24938488851988172</v>
      </c>
      <c r="M371" s="21">
        <f>'Hourly Loads p.u of Peak'!M370^2</f>
        <v>0.2604498981241396</v>
      </c>
      <c r="N371" s="21">
        <f>'Hourly Loads p.u of Peak'!N370^2</f>
        <v>0.2601500010750456</v>
      </c>
      <c r="O371" s="21">
        <f>'Hourly Loads p.u of Peak'!O370^2</f>
        <v>0.25363826288981001</v>
      </c>
      <c r="P371" s="21">
        <f>'Hourly Loads p.u of Peak'!P370^2</f>
        <v>0.24967851689017317</v>
      </c>
      <c r="Q371" s="21">
        <f>'Hourly Loads p.u of Peak'!Q370^2</f>
        <v>0.246875160556525</v>
      </c>
      <c r="R371" s="21">
        <f>'Hourly Loads p.u of Peak'!R370^2</f>
        <v>0.24934295571260456</v>
      </c>
      <c r="S371" s="21">
        <f>'Hourly Loads p.u of Peak'!S370^2</f>
        <v>0.27840529808801023</v>
      </c>
      <c r="T371" s="21">
        <f>'Hourly Loads p.u of Peak'!T370^2</f>
        <v>0.31107993489219848</v>
      </c>
      <c r="U371" s="21">
        <f>'Hourly Loads p.u of Peak'!U370^2</f>
        <v>0.2991137745045368</v>
      </c>
      <c r="V371" s="21">
        <f>'Hourly Loads p.u of Peak'!V370^2</f>
        <v>0.27738716134771696</v>
      </c>
      <c r="W371" s="21">
        <f>'Hourly Loads p.u of Peak'!W370^2</f>
        <v>0.2516123725695576</v>
      </c>
      <c r="X371" s="21">
        <f>'Hourly Loads p.u of Peak'!X370^2</f>
        <v>0.22215921967396457</v>
      </c>
      <c r="Y371" s="21">
        <f>'Hourly Loads p.u of Peak'!Y370^2</f>
        <v>0.18553434918476788</v>
      </c>
    </row>
    <row r="372" spans="1:25" x14ac:dyDescent="0.25">
      <c r="A372" s="17">
        <v>42731</v>
      </c>
      <c r="B372" s="21">
        <f>'Hourly Loads p.u of Peak'!B371^2</f>
        <v>0.15191160996859632</v>
      </c>
      <c r="C372" s="21">
        <f>'Hourly Loads p.u of Peak'!C371^2</f>
        <v>0.12959290458582934</v>
      </c>
      <c r="D372" s="21">
        <f>'Hourly Loads p.u of Peak'!D371^2</f>
        <v>0.11586029009577266</v>
      </c>
      <c r="E372" s="21">
        <f>'Hourly Loads p.u of Peak'!E371^2</f>
        <v>0.10982430690676005</v>
      </c>
      <c r="F372" s="21">
        <f>'Hourly Loads p.u of Peak'!F371^2</f>
        <v>0.10985213694957692</v>
      </c>
      <c r="G372" s="21">
        <f>'Hourly Loads p.u of Peak'!G371^2</f>
        <v>0.11429356992073787</v>
      </c>
      <c r="H372" s="21">
        <f>'Hourly Loads p.u of Peak'!H371^2</f>
        <v>0.12637855491320546</v>
      </c>
      <c r="I372" s="21">
        <f>'Hourly Loads p.u of Peak'!I371^2</f>
        <v>0.14054646004255741</v>
      </c>
      <c r="J372" s="21">
        <f>'Hourly Loads p.u of Peak'!J371^2</f>
        <v>0.17667259508084304</v>
      </c>
      <c r="K372" s="21">
        <f>'Hourly Loads p.u of Peak'!K371^2</f>
        <v>0.22533685456216151</v>
      </c>
      <c r="L372" s="21">
        <f>'Hourly Loads p.u of Peak'!L371^2</f>
        <v>0.26700455278447355</v>
      </c>
      <c r="M372" s="21">
        <f>'Hourly Loads p.u of Peak'!M371^2</f>
        <v>0.29567926657592308</v>
      </c>
      <c r="N372" s="21">
        <f>'Hourly Loads p.u of Peak'!N371^2</f>
        <v>0.31422581211767636</v>
      </c>
      <c r="O372" s="21">
        <f>'Hourly Loads p.u of Peak'!O371^2</f>
        <v>0.32037489947766068</v>
      </c>
      <c r="P372" s="21">
        <f>'Hourly Loads p.u of Peak'!P371^2</f>
        <v>0.32061259275841136</v>
      </c>
      <c r="Q372" s="21">
        <f>'Hourly Loads p.u of Peak'!Q371^2</f>
        <v>0.31065856015573445</v>
      </c>
      <c r="R372" s="21">
        <f>'Hourly Loads p.u of Peak'!R371^2</f>
        <v>0.2987464821069325</v>
      </c>
      <c r="S372" s="21">
        <f>'Hourly Loads p.u of Peak'!S371^2</f>
        <v>0.31253352269073265</v>
      </c>
      <c r="T372" s="21">
        <f>'Hourly Loads p.u of Peak'!T371^2</f>
        <v>0.34443266963139524</v>
      </c>
      <c r="U372" s="21">
        <f>'Hourly Loads p.u of Peak'!U371^2</f>
        <v>0.32418856904301768</v>
      </c>
      <c r="V372" s="21">
        <f>'Hourly Loads p.u of Peak'!V371^2</f>
        <v>0.29609036039709552</v>
      </c>
      <c r="W372" s="21">
        <f>'Hourly Loads p.u of Peak'!W371^2</f>
        <v>0.26730837392777862</v>
      </c>
      <c r="X372" s="21">
        <f>'Hourly Loads p.u of Peak'!X371^2</f>
        <v>0.2316789735106963</v>
      </c>
      <c r="Y372" s="21">
        <f>'Hourly Loads p.u of Peak'!Y371^2</f>
        <v>0.19026624974413561</v>
      </c>
    </row>
    <row r="373" spans="1:25" x14ac:dyDescent="0.25">
      <c r="A373" s="17">
        <v>42732</v>
      </c>
      <c r="B373" s="21">
        <f>'Hourly Loads p.u of Peak'!B372^2</f>
        <v>0.15487149817352613</v>
      </c>
      <c r="C373" s="21">
        <f>'Hourly Loads p.u of Peak'!C372^2</f>
        <v>0.13089602293895419</v>
      </c>
      <c r="D373" s="21">
        <f>'Hourly Loads p.u of Peak'!D372^2</f>
        <v>0.11674805030432138</v>
      </c>
      <c r="E373" s="21">
        <f>'Hourly Loads p.u of Peak'!E372^2</f>
        <v>0.10901876934070609</v>
      </c>
      <c r="F373" s="21">
        <f>'Hourly Loads p.u of Peak'!F372^2</f>
        <v>0.10530788248558139</v>
      </c>
      <c r="G373" s="21">
        <f>'Hourly Loads p.u of Peak'!G372^2</f>
        <v>0.10700416299486745</v>
      </c>
      <c r="H373" s="21">
        <f>'Hourly Loads p.u of Peak'!H372^2</f>
        <v>0.11563174069492886</v>
      </c>
      <c r="I373" s="21">
        <f>'Hourly Loads p.u of Peak'!I372^2</f>
        <v>0.12736559153217253</v>
      </c>
      <c r="J373" s="21">
        <f>'Hourly Loads p.u of Peak'!J372^2</f>
        <v>0.17065388777829432</v>
      </c>
      <c r="K373" s="21">
        <f>'Hourly Loads p.u of Peak'!K372^2</f>
        <v>0.22458012313821349</v>
      </c>
      <c r="L373" s="21">
        <f>'Hourly Loads p.u of Peak'!L372^2</f>
        <v>0.2687430005594959</v>
      </c>
      <c r="M373" s="21">
        <f>'Hourly Loads p.u of Peak'!M372^2</f>
        <v>0.30423324194826606</v>
      </c>
      <c r="N373" s="21">
        <f>'Hourly Loads p.u of Peak'!N372^2</f>
        <v>0.33014434981054452</v>
      </c>
      <c r="O373" s="21">
        <f>'Hourly Loads p.u of Peak'!O372^2</f>
        <v>0.34888233861700096</v>
      </c>
      <c r="P373" s="21">
        <f>'Hourly Loads p.u of Peak'!P372^2</f>
        <v>0.35897335313372647</v>
      </c>
      <c r="Q373" s="21">
        <f>'Hourly Loads p.u of Peak'!Q372^2</f>
        <v>0.35862125822767371</v>
      </c>
      <c r="R373" s="21">
        <f>'Hourly Loads p.u of Peak'!R372^2</f>
        <v>0.34769296787347637</v>
      </c>
      <c r="S373" s="21">
        <f>'Hourly Loads p.u of Peak'!S372^2</f>
        <v>0.34453124090359061</v>
      </c>
      <c r="T373" s="21">
        <f>'Hourly Loads p.u of Peak'!T372^2</f>
        <v>0.37587111627689612</v>
      </c>
      <c r="U373" s="21">
        <f>'Hourly Loads p.u of Peak'!U372^2</f>
        <v>0.35131694291692322</v>
      </c>
      <c r="V373" s="21">
        <f>'Hourly Loads p.u of Peak'!V372^2</f>
        <v>0.31895059078099175</v>
      </c>
      <c r="W373" s="21">
        <f>'Hourly Loads p.u of Peak'!W372^2</f>
        <v>0.28365811245824846</v>
      </c>
      <c r="X373" s="21">
        <f>'Hourly Loads p.u of Peak'!X372^2</f>
        <v>0.24139843659495042</v>
      </c>
      <c r="Y373" s="21">
        <f>'Hourly Loads p.u of Peak'!Y372^2</f>
        <v>0.19328163232721668</v>
      </c>
    </row>
    <row r="374" spans="1:25" x14ac:dyDescent="0.25">
      <c r="A374" s="17">
        <v>42733</v>
      </c>
      <c r="B374" s="21">
        <f>'Hourly Loads p.u of Peak'!B373^2</f>
        <v>0.1562957486962917</v>
      </c>
      <c r="C374" s="21">
        <f>'Hourly Loads p.u of Peak'!C373^2</f>
        <v>0.13318450497061204</v>
      </c>
      <c r="D374" s="21">
        <f>'Hourly Loads p.u of Peak'!D373^2</f>
        <v>0.12012915458961505</v>
      </c>
      <c r="E374" s="21">
        <f>'Hourly Loads p.u of Peak'!E373^2</f>
        <v>0.11460606073849498</v>
      </c>
      <c r="F374" s="21">
        <f>'Hourly Loads p.u of Peak'!F373^2</f>
        <v>0.11520381875006411</v>
      </c>
      <c r="G374" s="21">
        <f>'Hourly Loads p.u of Peak'!G373^2</f>
        <v>0.12637855491320546</v>
      </c>
      <c r="H374" s="21">
        <f>'Hourly Loads p.u of Peak'!H373^2</f>
        <v>0.15125773529439401</v>
      </c>
      <c r="I374" s="21">
        <f>'Hourly Loads p.u of Peak'!I373^2</f>
        <v>0.17670789253744162</v>
      </c>
      <c r="J374" s="21">
        <f>'Hourly Loads p.u of Peak'!J373^2</f>
        <v>0.22211964202835227</v>
      </c>
      <c r="K374" s="21">
        <f>'Hourly Loads p.u of Peak'!K373^2</f>
        <v>0.27960288192898747</v>
      </c>
      <c r="L374" s="21">
        <f>'Hourly Loads p.u of Peak'!L373^2</f>
        <v>0.32980669260960793</v>
      </c>
      <c r="M374" s="21">
        <f>'Hourly Loads p.u of Peak'!M373^2</f>
        <v>0.36447826323292054</v>
      </c>
      <c r="N374" s="21">
        <f>'Hourly Loads p.u of Peak'!N373^2</f>
        <v>0.3832171264107736</v>
      </c>
      <c r="O374" s="21">
        <f>'Hourly Loads p.u of Peak'!O373^2</f>
        <v>0.39173715819190619</v>
      </c>
      <c r="P374" s="21">
        <f>'Hourly Loads p.u of Peak'!P373^2</f>
        <v>0.39806944046222992</v>
      </c>
      <c r="Q374" s="21">
        <f>'Hourly Loads p.u of Peak'!Q373^2</f>
        <v>0.40130781419411182</v>
      </c>
      <c r="R374" s="21">
        <f>'Hourly Loads p.u of Peak'!R373^2</f>
        <v>0.38864240348759693</v>
      </c>
      <c r="S374" s="21">
        <f>'Hourly Loads p.u of Peak'!S373^2</f>
        <v>0.38509079149144143</v>
      </c>
      <c r="T374" s="21">
        <f>'Hourly Loads p.u of Peak'!T373^2</f>
        <v>0.42183124471246364</v>
      </c>
      <c r="U374" s="21">
        <f>'Hourly Loads p.u of Peak'!U373^2</f>
        <v>0.39378958110064516</v>
      </c>
      <c r="V374" s="21">
        <f>'Hourly Loads p.u of Peak'!V373^2</f>
        <v>0.35726479616797774</v>
      </c>
      <c r="W374" s="21">
        <f>'Hourly Loads p.u of Peak'!W373^2</f>
        <v>0.31056496010801138</v>
      </c>
      <c r="X374" s="21">
        <f>'Hourly Loads p.u of Peak'!X373^2</f>
        <v>0.263242906554365</v>
      </c>
      <c r="Y374" s="21">
        <f>'Hourly Loads p.u of Peak'!Y373^2</f>
        <v>0.20963587492808597</v>
      </c>
    </row>
    <row r="375" spans="1:25" x14ac:dyDescent="0.25">
      <c r="A375" s="17">
        <v>42734</v>
      </c>
      <c r="B375" s="21">
        <f>'Hourly Loads p.u of Peak'!B374^2</f>
        <v>0.16634527287997497</v>
      </c>
      <c r="C375" s="21">
        <f>'Hourly Loads p.u of Peak'!C374^2</f>
        <v>0.14070390859352899</v>
      </c>
      <c r="D375" s="21">
        <f>'Hourly Loads p.u of Peak'!D374^2</f>
        <v>0.12616967710593827</v>
      </c>
      <c r="E375" s="21">
        <f>'Hourly Loads p.u of Peak'!E374^2</f>
        <v>0.11859156367457305</v>
      </c>
      <c r="F375" s="21">
        <f>'Hourly Loads p.u of Peak'!F374^2</f>
        <v>0.11786972248989988</v>
      </c>
      <c r="G375" s="21">
        <f>'Hourly Loads p.u of Peak'!G374^2</f>
        <v>0.12920022192365979</v>
      </c>
      <c r="H375" s="21">
        <f>'Hourly Loads p.u of Peak'!H374^2</f>
        <v>0.15256689491924458</v>
      </c>
      <c r="I375" s="21">
        <f>'Hourly Loads p.u of Peak'!I374^2</f>
        <v>0.17730848873035843</v>
      </c>
      <c r="J375" s="21">
        <f>'Hourly Loads p.u of Peak'!J374^2</f>
        <v>0.21661357021393582</v>
      </c>
      <c r="K375" s="21">
        <f>'Hourly Loads p.u of Peak'!K374^2</f>
        <v>0.26492586171408161</v>
      </c>
      <c r="L375" s="21">
        <f>'Hourly Loads p.u of Peak'!L374^2</f>
        <v>0.31225191868998925</v>
      </c>
      <c r="M375" s="21">
        <f>'Hourly Loads p.u of Peak'!M374^2</f>
        <v>0.35356026084539682</v>
      </c>
      <c r="N375" s="21">
        <f>'Hourly Loads p.u of Peak'!N374^2</f>
        <v>0.38057058929223292</v>
      </c>
      <c r="O375" s="21">
        <f>'Hourly Loads p.u of Peak'!O374^2</f>
        <v>0.40008524730589312</v>
      </c>
      <c r="P375" s="21">
        <f>'Hourly Loads p.u of Peak'!P374^2</f>
        <v>0.40546779829493845</v>
      </c>
      <c r="Q375" s="21">
        <f>'Hourly Loads p.u of Peak'!Q374^2</f>
        <v>0.39886454550827433</v>
      </c>
      <c r="R375" s="21">
        <f>'Hourly Loads p.u of Peak'!R374^2</f>
        <v>0.38358109231881082</v>
      </c>
      <c r="S375" s="21">
        <f>'Hourly Loads p.u of Peak'!S374^2</f>
        <v>0.38342508577550538</v>
      </c>
      <c r="T375" s="21">
        <f>'Hourly Loads p.u of Peak'!T374^2</f>
        <v>0.4195981125056214</v>
      </c>
      <c r="U375" s="21">
        <f>'Hourly Loads p.u of Peak'!U374^2</f>
        <v>0.39199998965030752</v>
      </c>
      <c r="V375" s="21">
        <f>'Hourly Loads p.u of Peak'!V374^2</f>
        <v>0.359073983409533</v>
      </c>
      <c r="W375" s="21">
        <f>'Hourly Loads p.u of Peak'!W374^2</f>
        <v>0.31446121369920238</v>
      </c>
      <c r="X375" s="21">
        <f>'Hourly Loads p.u of Peak'!X374^2</f>
        <v>0.26970155135709861</v>
      </c>
      <c r="Y375" s="21">
        <f>'Hourly Loads p.u of Peak'!Y374^2</f>
        <v>0.21943663339807168</v>
      </c>
    </row>
    <row r="376" spans="1:25" x14ac:dyDescent="0.25">
      <c r="A376" s="17">
        <v>42735</v>
      </c>
      <c r="B376" s="21">
        <f>'Hourly Loads p.u of Peak'!B375^2</f>
        <v>0.17734384964939712</v>
      </c>
      <c r="C376" s="21">
        <f>'Hourly Loads p.u of Peak'!C375^2</f>
        <v>0.14982417518423907</v>
      </c>
      <c r="D376" s="21">
        <f>'Hourly Loads p.u of Peak'!D375^2</f>
        <v>0.13416695995397507</v>
      </c>
      <c r="E376" s="21">
        <f>'Hourly Loads p.u of Peak'!E375^2</f>
        <v>0.12608021093104763</v>
      </c>
      <c r="F376" s="21">
        <f>'Hourly Loads p.u of Peak'!F375^2</f>
        <v>0.1253953577718627</v>
      </c>
      <c r="G376" s="21">
        <f>'Hourly Loads p.u of Peak'!G375^2</f>
        <v>0.13558556408241987</v>
      </c>
      <c r="H376" s="21">
        <f>'Hourly Loads p.u of Peak'!H375^2</f>
        <v>0.15765982624879629</v>
      </c>
      <c r="I376" s="21">
        <f>'Hourly Loads p.u of Peak'!I375^2</f>
        <v>0.18448689984854397</v>
      </c>
      <c r="J376" s="21">
        <f>'Hourly Loads p.u of Peak'!J375^2</f>
        <v>0.22299116466647048</v>
      </c>
      <c r="K376" s="21">
        <f>'Hourly Loads p.u of Peak'!K375^2</f>
        <v>0.26618076624120784</v>
      </c>
      <c r="L376" s="21">
        <f>'Hourly Loads p.u of Peak'!L375^2</f>
        <v>0.30326136227540273</v>
      </c>
      <c r="M376" s="21">
        <f>'Hourly Loads p.u of Peak'!M375^2</f>
        <v>0.3258641449312305</v>
      </c>
      <c r="N376" s="21">
        <f>'Hourly Loads p.u of Peak'!N375^2</f>
        <v>0.33135167866176385</v>
      </c>
      <c r="O376" s="21">
        <f>'Hourly Loads p.u of Peak'!O375^2</f>
        <v>0.33493828666792752</v>
      </c>
      <c r="P376" s="21">
        <f>'Hourly Loads p.u of Peak'!P375^2</f>
        <v>0.33382146230763227</v>
      </c>
      <c r="Q376" s="21">
        <f>'Hourly Loads p.u of Peak'!Q375^2</f>
        <v>0.32687156357053382</v>
      </c>
      <c r="R376" s="21">
        <f>'Hourly Loads p.u of Peak'!R375^2</f>
        <v>0.32884290968639046</v>
      </c>
      <c r="S376" s="21">
        <f>'Hourly Loads p.u of Peak'!S375^2</f>
        <v>0.36392082149925237</v>
      </c>
      <c r="T376" s="21">
        <f>'Hourly Loads p.u of Peak'!T375^2</f>
        <v>0.3954248195568103</v>
      </c>
      <c r="U376" s="21">
        <f>'Hourly Loads p.u of Peak'!U375^2</f>
        <v>0.35847041329616064</v>
      </c>
      <c r="V376" s="21">
        <f>'Hourly Loads p.u of Peak'!V375^2</f>
        <v>0.31658379433544015</v>
      </c>
      <c r="W376" s="21">
        <f>'Hourly Loads p.u of Peak'!W375^2</f>
        <v>0.27372852523491786</v>
      </c>
      <c r="X376" s="21">
        <f>'Hourly Loads p.u of Peak'!X375^2</f>
        <v>0.23325797719357594</v>
      </c>
      <c r="Y376" s="21">
        <f>'Hourly Loads p.u of Peak'!Y375^2</f>
        <v>0.20239445794682848</v>
      </c>
    </row>
    <row r="377" spans="1:25" s="23" customFormat="1" x14ac:dyDescent="0.25">
      <c r="A377" s="17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1:25" x14ac:dyDescent="0.25">
      <c r="A378" s="17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 spans="1:25" x14ac:dyDescent="0.25">
      <c r="A379" s="17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</sheetData>
  <mergeCells count="1">
    <mergeCell ref="A5:Y5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95"/>
  <sheetViews>
    <sheetView workbookViewId="0">
      <selection activeCell="A2" sqref="A2"/>
    </sheetView>
  </sheetViews>
  <sheetFormatPr defaultColWidth="9.109375" defaultRowHeight="13.2" x14ac:dyDescent="0.25"/>
  <cols>
    <col min="1" max="2" width="17" style="61" customWidth="1"/>
    <col min="3" max="16384" width="9.109375" style="61"/>
  </cols>
  <sheetData>
    <row r="1" spans="1:2" s="100" customFormat="1" x14ac:dyDescent="0.25">
      <c r="A1" s="100" t="s">
        <v>96</v>
      </c>
    </row>
    <row r="2" spans="1:2" s="100" customFormat="1" x14ac:dyDescent="0.25">
      <c r="A2" s="100" t="s">
        <v>92</v>
      </c>
    </row>
    <row r="3" spans="1:2" s="100" customFormat="1" x14ac:dyDescent="0.25"/>
    <row r="4" spans="1:2" ht="15.6" x14ac:dyDescent="0.3">
      <c r="A4" s="60" t="s">
        <v>45</v>
      </c>
    </row>
    <row r="5" spans="1:2" ht="15.6" x14ac:dyDescent="0.3">
      <c r="A5" s="62" t="s">
        <v>46</v>
      </c>
    </row>
    <row r="7" spans="1:2" ht="15.6" x14ac:dyDescent="0.25">
      <c r="A7" s="63" t="s">
        <v>47</v>
      </c>
    </row>
    <row r="8" spans="1:2" x14ac:dyDescent="0.25">
      <c r="A8" s="63" t="s">
        <v>48</v>
      </c>
    </row>
    <row r="9" spans="1:2" x14ac:dyDescent="0.25">
      <c r="A9" s="63" t="s">
        <v>49</v>
      </c>
    </row>
    <row r="10" spans="1:2" x14ac:dyDescent="0.25">
      <c r="A10" s="63"/>
    </row>
    <row r="12" spans="1:2" x14ac:dyDescent="0.25">
      <c r="A12" s="99" t="s">
        <v>50</v>
      </c>
      <c r="B12" s="99"/>
    </row>
    <row r="13" spans="1:2" ht="15.6" x14ac:dyDescent="0.25">
      <c r="A13" s="64">
        <f>150*150</f>
        <v>22500</v>
      </c>
      <c r="B13" s="63" t="s">
        <v>51</v>
      </c>
    </row>
    <row r="14" spans="1:2" x14ac:dyDescent="0.25">
      <c r="A14" s="61">
        <v>3.2870000000000003E-2</v>
      </c>
      <c r="B14" s="63" t="s">
        <v>52</v>
      </c>
    </row>
    <row r="15" spans="1:2" x14ac:dyDescent="0.25">
      <c r="A15" s="65">
        <f>+A13*A14</f>
        <v>739.57500000000005</v>
      </c>
      <c r="B15" s="61" t="s">
        <v>53</v>
      </c>
    </row>
    <row r="16" spans="1:2" x14ac:dyDescent="0.25">
      <c r="A16" s="64">
        <v>1000000</v>
      </c>
    </row>
    <row r="17" spans="1:2" x14ac:dyDescent="0.25">
      <c r="A17" s="66">
        <f>+A15/A16</f>
        <v>7.3957500000000002E-4</v>
      </c>
      <c r="B17" s="61" t="s">
        <v>54</v>
      </c>
    </row>
    <row r="18" spans="1:2" x14ac:dyDescent="0.25">
      <c r="A18" s="64">
        <v>48206</v>
      </c>
      <c r="B18" s="63" t="s">
        <v>55</v>
      </c>
    </row>
    <row r="19" spans="1:2" x14ac:dyDescent="0.25">
      <c r="A19" s="67">
        <f>+A17*A18</f>
        <v>35.651952450000003</v>
      </c>
      <c r="B19" s="61" t="s">
        <v>54</v>
      </c>
    </row>
    <row r="20" spans="1:2" x14ac:dyDescent="0.25">
      <c r="A20" s="61">
        <v>3</v>
      </c>
      <c r="B20" s="61" t="s">
        <v>56</v>
      </c>
    </row>
    <row r="21" spans="1:2" x14ac:dyDescent="0.25">
      <c r="A21" s="68">
        <f>+A19*A20</f>
        <v>106.95585735</v>
      </c>
      <c r="B21" s="69" t="s">
        <v>57</v>
      </c>
    </row>
    <row r="24" spans="1:2" x14ac:dyDescent="0.25">
      <c r="A24" s="99" t="s">
        <v>58</v>
      </c>
      <c r="B24" s="99"/>
    </row>
    <row r="25" spans="1:2" ht="15.6" x14ac:dyDescent="0.25">
      <c r="A25" s="64">
        <f>100*100</f>
        <v>10000</v>
      </c>
      <c r="B25" s="63" t="s">
        <v>51</v>
      </c>
    </row>
    <row r="26" spans="1:2" x14ac:dyDescent="0.25">
      <c r="A26" s="61">
        <v>0.11378000000000001</v>
      </c>
      <c r="B26" s="63" t="s">
        <v>59</v>
      </c>
    </row>
    <row r="27" spans="1:2" x14ac:dyDescent="0.25">
      <c r="A27" s="64">
        <f>+A25*A26</f>
        <v>1137.8</v>
      </c>
      <c r="B27" s="61" t="s">
        <v>53</v>
      </c>
    </row>
    <row r="28" spans="1:2" x14ac:dyDescent="0.25">
      <c r="A28" s="64">
        <v>1000000</v>
      </c>
    </row>
    <row r="29" spans="1:2" x14ac:dyDescent="0.25">
      <c r="A29" s="66">
        <f>+A27/A28</f>
        <v>1.1378E-3</v>
      </c>
      <c r="B29" s="61" t="s">
        <v>54</v>
      </c>
    </row>
    <row r="30" spans="1:2" x14ac:dyDescent="0.25">
      <c r="A30" s="64">
        <v>6051</v>
      </c>
      <c r="B30" s="63" t="s">
        <v>55</v>
      </c>
    </row>
    <row r="31" spans="1:2" x14ac:dyDescent="0.25">
      <c r="A31" s="67">
        <f>+A29*A30</f>
        <v>6.8848278000000001</v>
      </c>
      <c r="B31" s="61" t="s">
        <v>54</v>
      </c>
    </row>
    <row r="32" spans="1:2" x14ac:dyDescent="0.25">
      <c r="A32" s="61">
        <v>3</v>
      </c>
      <c r="B32" s="61" t="s">
        <v>56</v>
      </c>
    </row>
    <row r="33" spans="1:2" x14ac:dyDescent="0.25">
      <c r="A33" s="68">
        <f>+A31*A32</f>
        <v>20.6544834</v>
      </c>
      <c r="B33" s="69" t="s">
        <v>57</v>
      </c>
    </row>
    <row r="36" spans="1:2" x14ac:dyDescent="0.25">
      <c r="A36" s="99" t="s">
        <v>60</v>
      </c>
      <c r="B36" s="99"/>
    </row>
    <row r="37" spans="1:2" ht="15.6" x14ac:dyDescent="0.25">
      <c r="A37" s="64">
        <f>75*75</f>
        <v>5625</v>
      </c>
      <c r="B37" s="63" t="s">
        <v>51</v>
      </c>
    </row>
    <row r="38" spans="1:2" x14ac:dyDescent="0.25">
      <c r="A38" s="61">
        <v>0.18049000000000001</v>
      </c>
      <c r="B38" s="63" t="s">
        <v>61</v>
      </c>
    </row>
    <row r="39" spans="1:2" x14ac:dyDescent="0.25">
      <c r="A39" s="64">
        <f>+A37*A38</f>
        <v>1015.25625</v>
      </c>
      <c r="B39" s="61" t="s">
        <v>53</v>
      </c>
    </row>
    <row r="40" spans="1:2" x14ac:dyDescent="0.25">
      <c r="A40" s="64">
        <v>1000000</v>
      </c>
    </row>
    <row r="41" spans="1:2" x14ac:dyDescent="0.25">
      <c r="A41" s="70">
        <f>+A39/A40</f>
        <v>1.0152562500000001E-3</v>
      </c>
      <c r="B41" s="61" t="s">
        <v>54</v>
      </c>
    </row>
    <row r="42" spans="1:2" x14ac:dyDescent="0.25">
      <c r="A42" s="64">
        <v>3707</v>
      </c>
      <c r="B42" s="63" t="s">
        <v>55</v>
      </c>
    </row>
    <row r="43" spans="1:2" x14ac:dyDescent="0.25">
      <c r="A43" s="67">
        <f>+A41*A42</f>
        <v>3.7635549187500001</v>
      </c>
      <c r="B43" s="61" t="s">
        <v>54</v>
      </c>
    </row>
    <row r="44" spans="1:2" x14ac:dyDescent="0.25">
      <c r="A44" s="61">
        <v>3</v>
      </c>
      <c r="B44" s="61" t="s">
        <v>56</v>
      </c>
    </row>
    <row r="45" spans="1:2" x14ac:dyDescent="0.25">
      <c r="A45" s="68">
        <f>+A43*A44</f>
        <v>11.290664756250001</v>
      </c>
      <c r="B45" s="69" t="s">
        <v>57</v>
      </c>
    </row>
    <row r="48" spans="1:2" x14ac:dyDescent="0.25">
      <c r="A48" s="99" t="s">
        <v>62</v>
      </c>
      <c r="B48" s="99"/>
    </row>
    <row r="49" spans="1:2" ht="15.6" x14ac:dyDescent="0.25">
      <c r="A49" s="64">
        <f>25*25</f>
        <v>625</v>
      </c>
      <c r="B49" s="63" t="s">
        <v>51</v>
      </c>
    </row>
    <row r="50" spans="1:2" x14ac:dyDescent="0.25">
      <c r="A50" s="61">
        <v>0.18049000000000001</v>
      </c>
      <c r="B50" s="63" t="s">
        <v>61</v>
      </c>
    </row>
    <row r="51" spans="1:2" x14ac:dyDescent="0.25">
      <c r="A51" s="64">
        <f>+A49*A50</f>
        <v>112.80625000000001</v>
      </c>
      <c r="B51" s="61" t="s">
        <v>53</v>
      </c>
    </row>
    <row r="52" spans="1:2" x14ac:dyDescent="0.25">
      <c r="A52" s="64">
        <v>1000000</v>
      </c>
    </row>
    <row r="53" spans="1:2" x14ac:dyDescent="0.25">
      <c r="A53" s="66">
        <f>+A51/A52</f>
        <v>1.1280625000000001E-4</v>
      </c>
      <c r="B53" s="61" t="s">
        <v>54</v>
      </c>
    </row>
    <row r="54" spans="1:2" x14ac:dyDescent="0.25">
      <c r="A54" s="64">
        <v>119563</v>
      </c>
      <c r="B54" s="63" t="s">
        <v>55</v>
      </c>
    </row>
    <row r="55" spans="1:2" x14ac:dyDescent="0.25">
      <c r="A55" s="67">
        <f>+A53*A54</f>
        <v>13.487453668750002</v>
      </c>
      <c r="B55" s="61" t="s">
        <v>54</v>
      </c>
    </row>
    <row r="56" spans="1:2" x14ac:dyDescent="0.25">
      <c r="A56" s="61">
        <v>1</v>
      </c>
      <c r="B56" s="61" t="s">
        <v>56</v>
      </c>
    </row>
    <row r="57" spans="1:2" x14ac:dyDescent="0.25">
      <c r="A57" s="68">
        <f>+A55*A56</f>
        <v>13.487453668750002</v>
      </c>
      <c r="B57" s="69" t="s">
        <v>57</v>
      </c>
    </row>
    <row r="60" spans="1:2" x14ac:dyDescent="0.25">
      <c r="A60" s="99" t="s">
        <v>63</v>
      </c>
      <c r="B60" s="99"/>
    </row>
    <row r="61" spans="1:2" ht="15.6" x14ac:dyDescent="0.25">
      <c r="A61" s="64">
        <f>150*150</f>
        <v>22500</v>
      </c>
      <c r="B61" s="63" t="s">
        <v>51</v>
      </c>
    </row>
    <row r="62" spans="1:2" x14ac:dyDescent="0.25">
      <c r="A62" s="61">
        <f>(0.0235+0.0183)/2</f>
        <v>2.0900000000000002E-2</v>
      </c>
      <c r="B62" s="63" t="s">
        <v>64</v>
      </c>
    </row>
    <row r="63" spans="1:2" x14ac:dyDescent="0.25">
      <c r="A63" s="64">
        <f>+A61*A62</f>
        <v>470.25000000000006</v>
      </c>
      <c r="B63" s="61" t="s">
        <v>53</v>
      </c>
    </row>
    <row r="64" spans="1:2" x14ac:dyDescent="0.25">
      <c r="A64" s="64">
        <v>1000000</v>
      </c>
    </row>
    <row r="65" spans="1:2" x14ac:dyDescent="0.25">
      <c r="A65" s="66">
        <f>+A63/A64</f>
        <v>4.7025000000000007E-4</v>
      </c>
      <c r="B65" s="61" t="s">
        <v>54</v>
      </c>
    </row>
    <row r="66" spans="1:2" x14ac:dyDescent="0.25">
      <c r="A66" s="64">
        <v>21268</v>
      </c>
      <c r="B66" s="63" t="s">
        <v>55</v>
      </c>
    </row>
    <row r="67" spans="1:2" x14ac:dyDescent="0.25">
      <c r="A67" s="67">
        <f>+A65*A66</f>
        <v>10.001277000000002</v>
      </c>
      <c r="B67" s="61" t="s">
        <v>54</v>
      </c>
    </row>
    <row r="68" spans="1:2" x14ac:dyDescent="0.25">
      <c r="A68" s="61">
        <v>3</v>
      </c>
      <c r="B68" s="61" t="s">
        <v>56</v>
      </c>
    </row>
    <row r="69" spans="1:2" x14ac:dyDescent="0.25">
      <c r="A69" s="68">
        <f>+A67*A68</f>
        <v>30.003831000000005</v>
      </c>
      <c r="B69" s="69" t="s">
        <v>57</v>
      </c>
    </row>
    <row r="72" spans="1:2" x14ac:dyDescent="0.25">
      <c r="A72" s="99" t="s">
        <v>65</v>
      </c>
      <c r="B72" s="99"/>
    </row>
    <row r="73" spans="1:2" ht="15.6" x14ac:dyDescent="0.25">
      <c r="A73" s="64">
        <f>25*25</f>
        <v>625</v>
      </c>
      <c r="B73" s="63" t="s">
        <v>51</v>
      </c>
    </row>
    <row r="74" spans="1:2" x14ac:dyDescent="0.25">
      <c r="A74" s="61">
        <f>(0.2101+0.1671)/2</f>
        <v>0.18859999999999999</v>
      </c>
      <c r="B74" s="63" t="s">
        <v>64</v>
      </c>
    </row>
    <row r="75" spans="1:2" x14ac:dyDescent="0.25">
      <c r="A75" s="64">
        <f>+A73*A74</f>
        <v>117.875</v>
      </c>
      <c r="B75" s="61" t="s">
        <v>53</v>
      </c>
    </row>
    <row r="76" spans="1:2" x14ac:dyDescent="0.25">
      <c r="A76" s="64">
        <v>1000000</v>
      </c>
    </row>
    <row r="77" spans="1:2" x14ac:dyDescent="0.25">
      <c r="A77" s="66">
        <f>+A75/A76</f>
        <v>1.1787500000000001E-4</v>
      </c>
      <c r="B77" s="61" t="s">
        <v>54</v>
      </c>
    </row>
    <row r="78" spans="1:2" x14ac:dyDescent="0.25">
      <c r="A78" s="64">
        <v>1144</v>
      </c>
      <c r="B78" s="63" t="s">
        <v>55</v>
      </c>
    </row>
    <row r="79" spans="1:2" x14ac:dyDescent="0.25">
      <c r="A79" s="71">
        <f>+A77*A78</f>
        <v>0.134849</v>
      </c>
      <c r="B79" s="61" t="s">
        <v>54</v>
      </c>
    </row>
    <row r="80" spans="1:2" x14ac:dyDescent="0.25">
      <c r="A80" s="61">
        <v>3</v>
      </c>
      <c r="B80" s="61" t="s">
        <v>56</v>
      </c>
    </row>
    <row r="81" spans="1:2" x14ac:dyDescent="0.25">
      <c r="A81" s="72">
        <f>+A79*A80</f>
        <v>0.40454699999999999</v>
      </c>
      <c r="B81" s="69" t="s">
        <v>57</v>
      </c>
    </row>
    <row r="84" spans="1:2" x14ac:dyDescent="0.25">
      <c r="A84" s="99" t="s">
        <v>66</v>
      </c>
      <c r="B84" s="99"/>
    </row>
    <row r="85" spans="1:2" ht="15.6" x14ac:dyDescent="0.25">
      <c r="A85" s="64">
        <f>25*25</f>
        <v>625</v>
      </c>
      <c r="B85" s="63" t="s">
        <v>51</v>
      </c>
    </row>
    <row r="86" spans="1:2" x14ac:dyDescent="0.25">
      <c r="A86" s="61">
        <f>(0.2101+0.1671)/2</f>
        <v>0.18859999999999999</v>
      </c>
      <c r="B86" s="63" t="s">
        <v>64</v>
      </c>
    </row>
    <row r="87" spans="1:2" x14ac:dyDescent="0.25">
      <c r="A87" s="64">
        <f>+A85*A86</f>
        <v>117.875</v>
      </c>
      <c r="B87" s="61" t="s">
        <v>53</v>
      </c>
    </row>
    <row r="88" spans="1:2" x14ac:dyDescent="0.25">
      <c r="A88" s="64">
        <v>1000000</v>
      </c>
    </row>
    <row r="89" spans="1:2" x14ac:dyDescent="0.25">
      <c r="A89" s="66">
        <f>+A87/A88</f>
        <v>1.1787500000000001E-4</v>
      </c>
      <c r="B89" s="61" t="s">
        <v>54</v>
      </c>
    </row>
    <row r="90" spans="1:2" x14ac:dyDescent="0.25">
      <c r="A90" s="64">
        <v>114546</v>
      </c>
      <c r="B90" s="63" t="s">
        <v>55</v>
      </c>
    </row>
    <row r="91" spans="1:2" x14ac:dyDescent="0.25">
      <c r="A91" s="71">
        <f>+A89*A90</f>
        <v>13.502109750000001</v>
      </c>
      <c r="B91" s="61" t="s">
        <v>54</v>
      </c>
    </row>
    <row r="92" spans="1:2" x14ac:dyDescent="0.25">
      <c r="A92" s="61">
        <v>1</v>
      </c>
      <c r="B92" s="61" t="s">
        <v>56</v>
      </c>
    </row>
    <row r="93" spans="1:2" x14ac:dyDescent="0.25">
      <c r="A93" s="72">
        <f>+A91*A92</f>
        <v>13.502109750000001</v>
      </c>
      <c r="B93" s="69" t="s">
        <v>57</v>
      </c>
    </row>
    <row r="95" spans="1:2" ht="15.6" x14ac:dyDescent="0.3">
      <c r="A95" s="73">
        <f>+A21+A33+A45+A57+A69+A81+A93</f>
        <v>196.29894692500002</v>
      </c>
      <c r="B95" s="74" t="s">
        <v>67</v>
      </c>
    </row>
  </sheetData>
  <mergeCells count="7">
    <mergeCell ref="A84:B84"/>
    <mergeCell ref="A12:B12"/>
    <mergeCell ref="A24:B24"/>
    <mergeCell ref="A36:B36"/>
    <mergeCell ref="A48:B48"/>
    <mergeCell ref="A60:B60"/>
    <mergeCell ref="A72:B7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B560510D-00CE-4258-993D-ED978696B8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3C681C-EF29-44B7-8BE7-762918D0D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E93947-9F16-4B40-BCA7-319D852A875C}">
  <ds:schemaRefs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c85253b9-0a55-49a1-98ad-b5b6252d707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 Annual Cable Losses Energy</vt:lpstr>
      <vt:lpstr>2016 Hourly Load - RC2016</vt:lpstr>
      <vt:lpstr>Hourly Loads p.u of Peak</vt:lpstr>
      <vt:lpstr>CLEF</vt:lpstr>
      <vt:lpstr>Conductor Losses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RKM0TKW</dc:creator>
  <cp:lastModifiedBy>FPL_User</cp:lastModifiedBy>
  <cp:lastPrinted>2013-04-11T15:57:36Z</cp:lastPrinted>
  <dcterms:created xsi:type="dcterms:W3CDTF">2007-09-21T17:00:27Z</dcterms:created>
  <dcterms:modified xsi:type="dcterms:W3CDTF">2016-04-15T23:31:12Z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-1414563765</vt:i4>
  </property>
  <property fmtid="{D5CDD505-2E9C-101B-9397-08002B2CF9AE}" pid="3" name="_NewReviewCycle">
    <vt:lpwstr/>
  </property>
  <property fmtid="{D5CDD505-2E9C-101B-9397-08002B2CF9AE}" pid="4" name="_EmailEntryID">
    <vt:lpwstr>00000000AEC2FF81E353DB49BB53C786D947641607000A1612154BC505429F6FE1D5A24C41820000000E38EA00002B617A8F06E7124F9D8C7AE069F68EF90019A16AECAD0000</vt:lpwstr>
  </property>
  <property fmtid="{D5CDD505-2E9C-101B-9397-08002B2CF9AE}" pid="5" name="_EmailStoreID0">
    <vt:lpwstr>0000000038A1BB1005E5101AA1BB08002B2A56C20000454D534D44422E444C4C00000000000000001B55FA20AA6611CD9BC800AA002FC45A0C000000474F58455856533034002F6F3D46504C2F6F753D45786368616E67652041646D696E6973747261746976652047726F7570202846594449424F484632335350444C54292</vt:lpwstr>
  </property>
  <property fmtid="{D5CDD505-2E9C-101B-9397-08002B2CF9AE}" pid="6" name="_EmailStoreID1">
    <vt:lpwstr>F636E3D526563697069656E74732F636E3D414C533059485000</vt:lpwstr>
  </property>
  <property fmtid="{D5CDD505-2E9C-101B-9397-08002B2CF9AE}" pid="7" name="_ReviewingToolsShownOnce">
    <vt:lpwstr/>
  </property>
  <property fmtid="{D5CDD505-2E9C-101B-9397-08002B2CF9AE}" pid="8" name="ContentTypeId">
    <vt:lpwstr>0x01010074A81384F0AC4446BCFA4541262B40A3</vt:lpwstr>
  </property>
</Properties>
</file>