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96" yWindow="192" windowWidth="19416" windowHeight="9276"/>
  </bookViews>
  <sheets>
    <sheet name="nuclear fuel cost" sheetId="3" r:id="rId1"/>
  </sheets>
  <definedNames>
    <definedName name="_xlnm.Print_Area" localSheetId="0">'nuclear fuel cost'!$A$6:$P$38</definedName>
  </definedNames>
  <calcPr calcId="145621"/>
</workbook>
</file>

<file path=xl/calcChain.xml><?xml version="1.0" encoding="utf-8"?>
<calcChain xmlns="http://schemas.openxmlformats.org/spreadsheetml/2006/main">
  <c r="G32" i="3" l="1"/>
  <c r="E32" i="3"/>
  <c r="B32" i="3"/>
  <c r="K32" i="3" s="1"/>
  <c r="A32" i="3"/>
  <c r="L29" i="3"/>
  <c r="K29" i="3"/>
  <c r="I29" i="3"/>
  <c r="N29" i="3" s="1"/>
  <c r="L28" i="3"/>
  <c r="K28" i="3"/>
  <c r="I28" i="3"/>
  <c r="O28" i="3" s="1"/>
  <c r="L27" i="3"/>
  <c r="K27" i="3"/>
  <c r="I27" i="3"/>
  <c r="O27" i="3" s="1"/>
  <c r="L26" i="3"/>
  <c r="K26" i="3"/>
  <c r="I26" i="3"/>
  <c r="N28" i="3" l="1"/>
  <c r="I32" i="3"/>
  <c r="N27" i="3"/>
  <c r="N26" i="3"/>
  <c r="L32" i="3"/>
  <c r="O32" i="3"/>
  <c r="N32" i="3"/>
  <c r="O29" i="3"/>
  <c r="O26" i="3"/>
  <c r="L15" i="3"/>
  <c r="L14" i="3"/>
  <c r="L13" i="3"/>
  <c r="L12" i="3"/>
  <c r="K15" i="3"/>
  <c r="K14" i="3"/>
  <c r="K13" i="3"/>
  <c r="K12" i="3"/>
  <c r="I15" i="3"/>
  <c r="N15" i="3" s="1"/>
  <c r="I12" i="3"/>
  <c r="O12" i="3" s="1"/>
  <c r="E18" i="3"/>
  <c r="B18" i="3"/>
  <c r="A18" i="3"/>
  <c r="I14" i="3"/>
  <c r="I13" i="3"/>
  <c r="N13" i="3" s="1"/>
  <c r="L18" i="3" l="1"/>
  <c r="O13" i="3"/>
  <c r="O15" i="3"/>
  <c r="N14" i="3"/>
  <c r="K18" i="3"/>
  <c r="N12" i="3"/>
  <c r="O14" i="3"/>
  <c r="G18" i="3"/>
  <c r="I18" i="3"/>
  <c r="O18" i="3" s="1"/>
  <c r="N18" i="3" l="1"/>
</calcChain>
</file>

<file path=xl/sharedStrings.xml><?xml version="1.0" encoding="utf-8"?>
<sst xmlns="http://schemas.openxmlformats.org/spreadsheetml/2006/main" count="72" uniqueCount="24">
  <si>
    <t>PSL1</t>
  </si>
  <si>
    <t>PSL2</t>
  </si>
  <si>
    <t>KwHe</t>
  </si>
  <si>
    <t>Expense</t>
  </si>
  <si>
    <t>Sp. Fuel</t>
  </si>
  <si>
    <t>Total</t>
  </si>
  <si>
    <t xml:space="preserve">      Mills/Kwhr</t>
  </si>
  <si>
    <t>c/mbtu</t>
  </si>
  <si>
    <t>no s/f</t>
  </si>
  <si>
    <t xml:space="preserve"> </t>
  </si>
  <si>
    <t>--------------</t>
  </si>
  <si>
    <t>TOTAL:</t>
  </si>
  <si>
    <t>Mmbtu</t>
  </si>
  <si>
    <t>PTN3</t>
  </si>
  <si>
    <t>PTN4</t>
  </si>
  <si>
    <t>with s/f</t>
  </si>
  <si>
    <t>1192N</t>
  </si>
  <si>
    <t>Year=2014</t>
  </si>
  <si>
    <t>Year=2015</t>
  </si>
  <si>
    <t>YEAR_END ACTUAL Fuel Cost Data</t>
  </si>
  <si>
    <t>This data is prepared in Nucler Fuel for the purposes of utility fuel cost benchmarking and internal fuel cost reporting.</t>
  </si>
  <si>
    <t>Please consult with Nuclear Fuel before using this data for any other purpose.</t>
  </si>
  <si>
    <t>FPL RC-16</t>
  </si>
  <si>
    <t>STAFF 000274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</si>
</sst>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00_)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3" fillId="2" borderId="0" xfId="0" applyNumberFormat="1" applyFont="1" applyFill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2" fontId="3" fillId="2" borderId="0" xfId="0" applyNumberFormat="1" applyFont="1" applyFill="1" applyProtection="1"/>
    <xf numFmtId="2" fontId="4" fillId="2" borderId="0" xfId="0" applyNumberFormat="1" applyFont="1" applyFill="1" applyProtection="1"/>
    <xf numFmtId="9" fontId="1" fillId="2" borderId="0" xfId="0" applyNumberFormat="1" applyFont="1" applyFill="1" applyAlignment="1">
      <alignment horizontal="left"/>
    </xf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2" fontId="3" fillId="2" borderId="0" xfId="0" quotePrefix="1" applyNumberFormat="1" applyFont="1" applyFill="1" applyAlignment="1">
      <alignment horizontal="right"/>
    </xf>
    <xf numFmtId="3" fontId="3" fillId="2" borderId="0" xfId="0" applyNumberFormat="1" applyFont="1" applyFill="1" applyProtection="1"/>
    <xf numFmtId="5" fontId="3" fillId="2" borderId="0" xfId="0" applyNumberFormat="1" applyFont="1" applyFill="1" applyProtection="1"/>
    <xf numFmtId="164" fontId="3" fillId="2" borderId="0" xfId="0" applyNumberFormat="1" applyFont="1" applyFill="1" applyProtection="1"/>
    <xf numFmtId="0" fontId="2" fillId="2" borderId="0" xfId="0" applyFont="1" applyFill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90" zoomScaleNormal="90" workbookViewId="0">
      <selection activeCell="A2" sqref="A1:A2"/>
    </sheetView>
  </sheetViews>
  <sheetFormatPr defaultColWidth="8.88671875" defaultRowHeight="13.2" x14ac:dyDescent="0.25"/>
  <cols>
    <col min="1" max="1" width="14.109375" style="3" bestFit="1" customWidth="1"/>
    <col min="2" max="2" width="15.6640625" style="3" customWidth="1"/>
    <col min="3" max="3" width="10.109375" style="3" customWidth="1"/>
    <col min="4" max="4" width="5" style="3" customWidth="1"/>
    <col min="5" max="5" width="15.6640625" style="3" customWidth="1"/>
    <col min="6" max="6" width="2.88671875" style="3" customWidth="1"/>
    <col min="7" max="7" width="12.33203125" style="3" customWidth="1"/>
    <col min="8" max="8" width="2.109375" style="3" customWidth="1"/>
    <col min="9" max="9" width="15.6640625" style="3" customWidth="1"/>
    <col min="10" max="10" width="2.6640625" style="3" customWidth="1"/>
    <col min="11" max="11" width="11.33203125" style="3" customWidth="1"/>
    <col min="12" max="12" width="12.88671875" style="3" customWidth="1"/>
    <col min="13" max="13" width="2.6640625" style="3" customWidth="1"/>
    <col min="14" max="14" width="12.88671875" style="3" customWidth="1"/>
    <col min="15" max="15" width="13.6640625" style="3" customWidth="1"/>
    <col min="16" max="16" width="3.88671875" style="3" customWidth="1"/>
    <col min="17" max="16384" width="8.88671875" style="3"/>
  </cols>
  <sheetData>
    <row r="1" spans="1:36" x14ac:dyDescent="0.25">
      <c r="A1" s="25" t="s">
        <v>23</v>
      </c>
    </row>
    <row r="2" spans="1:36" x14ac:dyDescent="0.25">
      <c r="A2" s="25" t="s">
        <v>22</v>
      </c>
    </row>
    <row r="6" spans="1:36" s="2" customFormat="1" ht="15" x14ac:dyDescent="0.25">
      <c r="A6" s="1"/>
      <c r="C6" s="3"/>
      <c r="D6" s="4"/>
      <c r="F6" s="5"/>
      <c r="H6" s="5"/>
      <c r="J6" s="4"/>
    </row>
    <row r="7" spans="1:36" s="2" customFormat="1" ht="17.399999999999999" x14ac:dyDescent="0.3">
      <c r="A7" s="1"/>
      <c r="B7" s="5"/>
      <c r="D7" s="4"/>
      <c r="E7" s="6" t="s">
        <v>19</v>
      </c>
      <c r="F7" s="5"/>
      <c r="G7" s="5"/>
      <c r="H7" s="5"/>
      <c r="I7" s="5"/>
      <c r="J7" s="4"/>
      <c r="K7" s="4"/>
      <c r="L7" s="4"/>
      <c r="M7" s="7"/>
      <c r="N7" s="4"/>
      <c r="O7" s="4"/>
    </row>
    <row r="8" spans="1:36" s="2" customFormat="1" ht="17.399999999999999" x14ac:dyDescent="0.3">
      <c r="A8" s="1"/>
      <c r="B8" s="5"/>
      <c r="C8" s="8"/>
      <c r="D8" s="4"/>
      <c r="E8" s="9" t="s">
        <v>17</v>
      </c>
      <c r="F8" s="5"/>
      <c r="G8" s="5"/>
      <c r="H8" s="5"/>
      <c r="I8" s="5"/>
      <c r="J8" s="4"/>
      <c r="K8" s="4"/>
      <c r="L8" s="4"/>
      <c r="M8" s="7"/>
      <c r="N8" s="4"/>
      <c r="O8" s="4"/>
    </row>
    <row r="9" spans="1:36" s="2" customFormat="1" ht="17.399999999999999" x14ac:dyDescent="0.3">
      <c r="A9" s="1"/>
      <c r="B9" s="5"/>
      <c r="C9" s="8"/>
      <c r="D9" s="4"/>
      <c r="E9" s="10"/>
      <c r="F9" s="5"/>
      <c r="G9" s="5"/>
      <c r="H9" s="5"/>
      <c r="I9" s="5"/>
      <c r="J9" s="4"/>
      <c r="K9" s="4"/>
      <c r="L9" s="4"/>
      <c r="M9" s="7"/>
      <c r="N9" s="4"/>
      <c r="O9" s="4"/>
    </row>
    <row r="10" spans="1:36" s="2" customFormat="1" ht="15.6" x14ac:dyDescent="0.3">
      <c r="A10" s="11" t="s">
        <v>16</v>
      </c>
      <c r="B10" s="11" t="s">
        <v>16</v>
      </c>
      <c r="E10" s="5" t="s">
        <v>9</v>
      </c>
      <c r="F10" s="1"/>
      <c r="G10" s="5" t="s">
        <v>9</v>
      </c>
      <c r="H10" s="1"/>
      <c r="I10" s="1"/>
      <c r="K10" s="4" t="s">
        <v>8</v>
      </c>
      <c r="L10" s="4" t="s">
        <v>8</v>
      </c>
      <c r="M10" s="7"/>
      <c r="N10" s="4" t="s">
        <v>15</v>
      </c>
      <c r="O10" s="4" t="s">
        <v>15</v>
      </c>
    </row>
    <row r="11" spans="1:36" s="7" customFormat="1" ht="15.6" x14ac:dyDescent="0.3">
      <c r="A11" s="5" t="s">
        <v>12</v>
      </c>
      <c r="B11" s="5" t="s">
        <v>2</v>
      </c>
      <c r="E11" s="5" t="s">
        <v>3</v>
      </c>
      <c r="F11" s="12"/>
      <c r="G11" s="5" t="s">
        <v>4</v>
      </c>
      <c r="H11" s="12"/>
      <c r="I11" s="5" t="s">
        <v>5</v>
      </c>
      <c r="K11" s="4" t="s">
        <v>6</v>
      </c>
      <c r="L11" s="4" t="s">
        <v>7</v>
      </c>
      <c r="M11" s="2"/>
      <c r="N11" s="4" t="s">
        <v>6</v>
      </c>
      <c r="O11" s="4" t="s">
        <v>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2" customFormat="1" ht="15.6" x14ac:dyDescent="0.3">
      <c r="A12" s="1">
        <v>90102819</v>
      </c>
      <c r="B12" s="1">
        <v>8721174</v>
      </c>
      <c r="C12" s="13" t="s">
        <v>0</v>
      </c>
      <c r="D12" s="14"/>
      <c r="E12" s="1">
        <v>59966751.350000001</v>
      </c>
      <c r="F12" s="1"/>
      <c r="G12" s="1">
        <v>3052578.18</v>
      </c>
      <c r="H12" s="1"/>
      <c r="I12" s="1">
        <f t="shared" ref="I12:I15" si="0">SUM(E12+G12)</f>
        <v>63019329.530000001</v>
      </c>
      <c r="K12" s="15">
        <f>E12/B12</f>
        <v>6.8759952903129786</v>
      </c>
      <c r="L12" s="16">
        <f>E12/A12*100</f>
        <v>66.553690567661377</v>
      </c>
      <c r="N12" s="15">
        <f>I12/B12</f>
        <v>7.2260144712168337</v>
      </c>
      <c r="O12" s="15">
        <f>I12/A12*100</f>
        <v>69.941573670408701</v>
      </c>
    </row>
    <row r="13" spans="1:36" s="2" customFormat="1" ht="15.6" x14ac:dyDescent="0.3">
      <c r="A13" s="1">
        <v>61901808.650310695</v>
      </c>
      <c r="B13" s="1">
        <v>6039355.0283599989</v>
      </c>
      <c r="C13" s="13" t="s">
        <v>1</v>
      </c>
      <c r="D13" s="17">
        <v>0.85</v>
      </c>
      <c r="E13" s="1">
        <v>37986105.909999996</v>
      </c>
      <c r="F13" s="1"/>
      <c r="G13" s="1">
        <v>1583476.6199999999</v>
      </c>
      <c r="H13" s="1"/>
      <c r="I13" s="1">
        <f t="shared" si="0"/>
        <v>39569582.529999994</v>
      </c>
      <c r="K13" s="15">
        <f t="shared" ref="K13:K15" si="1">E13/B13</f>
        <v>6.2897620245245314</v>
      </c>
      <c r="L13" s="16">
        <f t="shared" ref="L13:L15" si="2">E13/A13*100</f>
        <v>61.365098594432318</v>
      </c>
      <c r="N13" s="15">
        <f t="shared" ref="N13:N15" si="3">I13/B13</f>
        <v>6.5519550256917425</v>
      </c>
      <c r="O13" s="15">
        <f t="shared" ref="O13:O15" si="4">I13/A13*100</f>
        <v>63.923144400404183</v>
      </c>
    </row>
    <row r="14" spans="1:36" s="2" customFormat="1" ht="15.6" x14ac:dyDescent="0.3">
      <c r="A14" s="1">
        <v>66901937</v>
      </c>
      <c r="B14" s="1">
        <v>5900847</v>
      </c>
      <c r="C14" s="13" t="s">
        <v>13</v>
      </c>
      <c r="D14" s="14"/>
      <c r="E14" s="1">
        <v>43552922.800000004</v>
      </c>
      <c r="F14" s="1"/>
      <c r="G14" s="1">
        <v>1663502.68</v>
      </c>
      <c r="H14" s="1"/>
      <c r="I14" s="1">
        <f t="shared" si="0"/>
        <v>45216425.480000004</v>
      </c>
      <c r="K14" s="15">
        <f t="shared" si="1"/>
        <v>7.3807917405755488</v>
      </c>
      <c r="L14" s="16">
        <f t="shared" si="2"/>
        <v>65.099643975928529</v>
      </c>
      <c r="N14" s="15">
        <f t="shared" si="3"/>
        <v>7.6627008766707565</v>
      </c>
      <c r="O14" s="15">
        <f t="shared" si="4"/>
        <v>67.586123074433559</v>
      </c>
    </row>
    <row r="15" spans="1:36" s="2" customFormat="1" ht="15.6" x14ac:dyDescent="0.3">
      <c r="A15" s="1">
        <v>68921076</v>
      </c>
      <c r="B15" s="1">
        <v>6149849</v>
      </c>
      <c r="C15" s="13" t="s">
        <v>14</v>
      </c>
      <c r="D15" s="14"/>
      <c r="E15" s="1">
        <v>44933856.219999999</v>
      </c>
      <c r="F15" s="1"/>
      <c r="G15" s="1">
        <v>2490153.1500000004</v>
      </c>
      <c r="H15" s="1"/>
      <c r="I15" s="1">
        <f t="shared" si="0"/>
        <v>47424009.369999997</v>
      </c>
      <c r="K15" s="15">
        <f t="shared" si="1"/>
        <v>7.3064974798568221</v>
      </c>
      <c r="L15" s="16">
        <f t="shared" si="2"/>
        <v>65.196103757869366</v>
      </c>
      <c r="N15" s="15">
        <f t="shared" si="3"/>
        <v>7.7114103728400485</v>
      </c>
      <c r="O15" s="15">
        <f t="shared" si="4"/>
        <v>68.809154067762961</v>
      </c>
    </row>
    <row r="16" spans="1:36" s="2" customFormat="1" ht="15" x14ac:dyDescent="0.25">
      <c r="A16" s="18" t="s">
        <v>10</v>
      </c>
      <c r="B16" s="18" t="s">
        <v>10</v>
      </c>
      <c r="C16" s="19"/>
      <c r="E16" s="18" t="s">
        <v>10</v>
      </c>
      <c r="F16" s="5"/>
      <c r="G16" s="18" t="s">
        <v>10</v>
      </c>
      <c r="H16" s="5" t="s">
        <v>9</v>
      </c>
      <c r="I16" s="18" t="s">
        <v>10</v>
      </c>
      <c r="J16" s="4"/>
      <c r="K16" s="20" t="s">
        <v>10</v>
      </c>
      <c r="L16" s="20" t="s">
        <v>10</v>
      </c>
      <c r="N16" s="20" t="s">
        <v>10</v>
      </c>
      <c r="O16" s="20" t="s">
        <v>10</v>
      </c>
    </row>
    <row r="17" spans="1:36" s="2" customFormat="1" ht="15" x14ac:dyDescent="0.25">
      <c r="A17" s="1"/>
      <c r="B17" s="1"/>
      <c r="C17" s="19"/>
      <c r="E17" s="1"/>
      <c r="F17" s="1"/>
      <c r="G17" s="1"/>
      <c r="H17" s="1"/>
      <c r="I17" s="1"/>
      <c r="K17" s="15"/>
      <c r="L17" s="15"/>
      <c r="N17" s="15"/>
      <c r="O17" s="15"/>
    </row>
    <row r="18" spans="1:36" s="2" customFormat="1" ht="15" x14ac:dyDescent="0.25">
      <c r="A18" s="21">
        <f>SUM(A12:A15)</f>
        <v>287827640.6503107</v>
      </c>
      <c r="B18" s="21">
        <f>SUM(B12:B15)</f>
        <v>26811225.028359998</v>
      </c>
      <c r="C18" s="19" t="s">
        <v>11</v>
      </c>
      <c r="E18" s="21">
        <f>SUM(E12:E15)</f>
        <v>186439636.28</v>
      </c>
      <c r="F18" s="21"/>
      <c r="G18" s="21">
        <f>SUM(G12:G15)</f>
        <v>8789710.629999999</v>
      </c>
      <c r="H18" s="21"/>
      <c r="I18" s="21">
        <f>SUM(I12:I15)</f>
        <v>195229346.91000003</v>
      </c>
      <c r="J18" s="22"/>
      <c r="K18" s="15">
        <f t="shared" ref="K18" si="5">E18/B18</f>
        <v>6.9537902905514581</v>
      </c>
      <c r="L18" s="15">
        <f t="shared" ref="L18" si="6">E18/A18*100</f>
        <v>64.77475056209434</v>
      </c>
      <c r="N18" s="15">
        <f t="shared" ref="N18" si="7">I18/B18</f>
        <v>7.2816272551326202</v>
      </c>
      <c r="O18" s="15">
        <f t="shared" ref="O18" si="8">I18/A18*100</f>
        <v>67.828561033576776</v>
      </c>
    </row>
    <row r="19" spans="1:36" s="2" customFormat="1" ht="15" x14ac:dyDescent="0.25">
      <c r="A19" s="1"/>
      <c r="B19" s="1"/>
      <c r="E19" s="1"/>
      <c r="F19" s="1"/>
      <c r="G19" s="1"/>
      <c r="H19" s="1"/>
      <c r="I19" s="1"/>
      <c r="K19" s="23"/>
    </row>
    <row r="21" spans="1:36" s="2" customFormat="1" ht="17.399999999999999" x14ac:dyDescent="0.3">
      <c r="A21" s="1"/>
      <c r="B21" s="5"/>
      <c r="C21" s="3"/>
      <c r="D21" s="4"/>
      <c r="E21" s="6" t="s">
        <v>19</v>
      </c>
      <c r="F21" s="5"/>
      <c r="G21" s="5"/>
      <c r="H21" s="5"/>
      <c r="I21" s="5"/>
      <c r="J21" s="4"/>
      <c r="K21" s="4"/>
      <c r="L21" s="4"/>
      <c r="M21" s="7"/>
      <c r="N21" s="4"/>
      <c r="O21" s="4"/>
    </row>
    <row r="22" spans="1:36" s="2" customFormat="1" ht="17.399999999999999" x14ac:dyDescent="0.3">
      <c r="A22" s="1"/>
      <c r="B22" s="5"/>
      <c r="C22" s="8"/>
      <c r="D22" s="4"/>
      <c r="E22" s="9" t="s">
        <v>18</v>
      </c>
      <c r="F22" s="5"/>
      <c r="G22" s="5"/>
      <c r="H22" s="5"/>
      <c r="I22" s="5"/>
      <c r="J22" s="4"/>
      <c r="K22" s="4"/>
      <c r="L22" s="4"/>
      <c r="M22" s="7"/>
      <c r="N22" s="4"/>
      <c r="O22" s="4"/>
    </row>
    <row r="23" spans="1:36" s="2" customFormat="1" ht="17.399999999999999" x14ac:dyDescent="0.3">
      <c r="A23" s="1"/>
      <c r="B23" s="5"/>
      <c r="C23" s="8"/>
      <c r="D23" s="4"/>
      <c r="E23" s="5"/>
      <c r="F23" s="5"/>
      <c r="G23" s="5"/>
      <c r="H23" s="5"/>
      <c r="I23" s="5"/>
      <c r="J23" s="4"/>
      <c r="K23" s="4"/>
      <c r="L23" s="4"/>
      <c r="M23" s="7"/>
      <c r="N23" s="4"/>
      <c r="O23" s="4"/>
    </row>
    <row r="24" spans="1:36" s="2" customFormat="1" ht="15.6" x14ac:dyDescent="0.3">
      <c r="A24" s="11" t="s">
        <v>16</v>
      </c>
      <c r="B24" s="11" t="s">
        <v>16</v>
      </c>
      <c r="E24" s="5" t="s">
        <v>9</v>
      </c>
      <c r="F24" s="1"/>
      <c r="G24" s="5" t="s">
        <v>9</v>
      </c>
      <c r="H24" s="1"/>
      <c r="I24" s="1"/>
      <c r="K24" s="4" t="s">
        <v>8</v>
      </c>
      <c r="L24" s="4" t="s">
        <v>8</v>
      </c>
      <c r="M24" s="7"/>
      <c r="N24" s="4" t="s">
        <v>15</v>
      </c>
      <c r="O24" s="4" t="s">
        <v>15</v>
      </c>
    </row>
    <row r="25" spans="1:36" s="7" customFormat="1" ht="15.6" x14ac:dyDescent="0.3">
      <c r="A25" s="5" t="s">
        <v>12</v>
      </c>
      <c r="B25" s="5" t="s">
        <v>2</v>
      </c>
      <c r="E25" s="5" t="s">
        <v>3</v>
      </c>
      <c r="F25" s="12"/>
      <c r="G25" s="5" t="s">
        <v>4</v>
      </c>
      <c r="H25" s="12"/>
      <c r="I25" s="5" t="s">
        <v>5</v>
      </c>
      <c r="K25" s="4" t="s">
        <v>6</v>
      </c>
      <c r="L25" s="4" t="s">
        <v>7</v>
      </c>
      <c r="M25" s="2"/>
      <c r="N25" s="4" t="s">
        <v>6</v>
      </c>
      <c r="O25" s="4" t="s">
        <v>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2" customFormat="1" ht="15.6" x14ac:dyDescent="0.3">
      <c r="A26" s="1">
        <v>81072478</v>
      </c>
      <c r="B26" s="1">
        <v>7833250</v>
      </c>
      <c r="C26" s="13" t="s">
        <v>0</v>
      </c>
      <c r="D26" s="14"/>
      <c r="E26" s="1">
        <v>52715564</v>
      </c>
      <c r="F26" s="1"/>
      <c r="G26" s="1">
        <v>0</v>
      </c>
      <c r="H26" s="1"/>
      <c r="I26" s="1">
        <f t="shared" ref="I26:I29" si="9">SUM(E26+G26)</f>
        <v>52715564</v>
      </c>
      <c r="K26" s="15">
        <f>E26/B26</f>
        <v>6.7297180608304341</v>
      </c>
      <c r="L26" s="16">
        <f>E26/A26*100</f>
        <v>65.022761485099792</v>
      </c>
      <c r="N26" s="15">
        <f>I26/B26</f>
        <v>6.7297180608304341</v>
      </c>
      <c r="O26" s="15">
        <f>I26/A26*100</f>
        <v>65.022761485099792</v>
      </c>
    </row>
    <row r="27" spans="1:36" s="2" customFormat="1" ht="15.6" x14ac:dyDescent="0.3">
      <c r="A27" s="1">
        <v>63057428.899999999</v>
      </c>
      <c r="B27" s="1">
        <v>6163279.0800000001</v>
      </c>
      <c r="C27" s="13" t="s">
        <v>1</v>
      </c>
      <c r="D27" s="17">
        <v>0.85</v>
      </c>
      <c r="E27" s="1">
        <v>42402353.990000002</v>
      </c>
      <c r="F27" s="1"/>
      <c r="G27" s="1">
        <v>0</v>
      </c>
      <c r="H27" s="1"/>
      <c r="I27" s="1">
        <f t="shared" si="9"/>
        <v>42402353.990000002</v>
      </c>
      <c r="K27" s="15">
        <f t="shared" ref="K27:K29" si="10">E27/B27</f>
        <v>6.8798367621542136</v>
      </c>
      <c r="L27" s="16">
        <f t="shared" ref="L27:L29" si="11">E27/A27*100</f>
        <v>67.244026167391041</v>
      </c>
      <c r="N27" s="15">
        <f t="shared" ref="N27:N29" si="12">I27/B27</f>
        <v>6.8798367621542136</v>
      </c>
      <c r="O27" s="15">
        <f t="shared" ref="O27:O29" si="13">I27/A27*100</f>
        <v>67.244026167391041</v>
      </c>
    </row>
    <row r="28" spans="1:36" s="2" customFormat="1" ht="15.6" x14ac:dyDescent="0.3">
      <c r="A28" s="1">
        <v>66884918</v>
      </c>
      <c r="B28" s="1">
        <v>5998794.5800000001</v>
      </c>
      <c r="C28" s="13" t="s">
        <v>13</v>
      </c>
      <c r="D28" s="14"/>
      <c r="E28" s="1">
        <v>46812338.75</v>
      </c>
      <c r="F28" s="1"/>
      <c r="G28" s="1">
        <v>0</v>
      </c>
      <c r="H28" s="1"/>
      <c r="I28" s="1">
        <f t="shared" si="9"/>
        <v>46812338.75</v>
      </c>
      <c r="K28" s="15">
        <f t="shared" si="10"/>
        <v>7.8036242324537142</v>
      </c>
      <c r="L28" s="16">
        <f t="shared" si="11"/>
        <v>69.989378995725161</v>
      </c>
      <c r="N28" s="15">
        <f t="shared" si="12"/>
        <v>7.8036242324537142</v>
      </c>
      <c r="O28" s="15">
        <f t="shared" si="13"/>
        <v>69.989378995725161</v>
      </c>
    </row>
    <row r="29" spans="1:36" s="2" customFormat="1" ht="15.6" x14ac:dyDescent="0.3">
      <c r="A29" s="1">
        <v>77485152</v>
      </c>
      <c r="B29" s="1">
        <v>7047857</v>
      </c>
      <c r="C29" s="13" t="s">
        <v>14</v>
      </c>
      <c r="D29" s="14"/>
      <c r="E29" s="1">
        <v>50931792.829999998</v>
      </c>
      <c r="F29" s="1"/>
      <c r="G29" s="1">
        <v>0</v>
      </c>
      <c r="H29" s="1"/>
      <c r="I29" s="1">
        <f t="shared" si="9"/>
        <v>50931792.829999998</v>
      </c>
      <c r="K29" s="15">
        <f t="shared" si="10"/>
        <v>7.2265644478882018</v>
      </c>
      <c r="L29" s="16">
        <f t="shared" si="11"/>
        <v>65.731035579564974</v>
      </c>
      <c r="N29" s="15">
        <f t="shared" si="12"/>
        <v>7.2265644478882018</v>
      </c>
      <c r="O29" s="15">
        <f t="shared" si="13"/>
        <v>65.731035579564974</v>
      </c>
    </row>
    <row r="30" spans="1:36" s="2" customFormat="1" ht="15" x14ac:dyDescent="0.25">
      <c r="A30" s="18" t="s">
        <v>10</v>
      </c>
      <c r="B30" s="18" t="s">
        <v>10</v>
      </c>
      <c r="C30" s="19"/>
      <c r="E30" s="18" t="s">
        <v>10</v>
      </c>
      <c r="F30" s="5"/>
      <c r="G30" s="18" t="s">
        <v>10</v>
      </c>
      <c r="H30" s="5" t="s">
        <v>9</v>
      </c>
      <c r="I30" s="18" t="s">
        <v>10</v>
      </c>
      <c r="J30" s="4"/>
      <c r="K30" s="20" t="s">
        <v>10</v>
      </c>
      <c r="L30" s="20" t="s">
        <v>10</v>
      </c>
      <c r="N30" s="20" t="s">
        <v>10</v>
      </c>
      <c r="O30" s="20" t="s">
        <v>10</v>
      </c>
    </row>
    <row r="31" spans="1:36" s="2" customFormat="1" ht="15" x14ac:dyDescent="0.25">
      <c r="A31" s="1"/>
      <c r="B31" s="1"/>
      <c r="C31" s="19"/>
      <c r="E31" s="1"/>
      <c r="F31" s="1"/>
      <c r="G31" s="1"/>
      <c r="H31" s="1"/>
      <c r="I31" s="1"/>
      <c r="K31" s="15"/>
      <c r="L31" s="15"/>
      <c r="N31" s="15"/>
      <c r="O31" s="15"/>
    </row>
    <row r="32" spans="1:36" s="2" customFormat="1" ht="15" x14ac:dyDescent="0.25">
      <c r="A32" s="21">
        <f>SUM(A26:A29)</f>
        <v>288499976.89999998</v>
      </c>
      <c r="B32" s="21">
        <f>SUM(B26:B29)</f>
        <v>27043180.66</v>
      </c>
      <c r="C32" s="19" t="s">
        <v>11</v>
      </c>
      <c r="E32" s="21">
        <f>SUM(E26:E29)</f>
        <v>192862049.56999999</v>
      </c>
      <c r="F32" s="21"/>
      <c r="G32" s="21">
        <f>SUM(G26:G29)</f>
        <v>0</v>
      </c>
      <c r="H32" s="21"/>
      <c r="I32" s="21">
        <f>SUM(I26:I29)</f>
        <v>192862049.56999999</v>
      </c>
      <c r="J32" s="22"/>
      <c r="K32" s="15">
        <f t="shared" ref="K32" si="14">E32/B32</f>
        <v>7.131633367936832</v>
      </c>
      <c r="L32" s="15">
        <f t="shared" ref="L32" si="15">E32/A32*100</f>
        <v>66.849935879492278</v>
      </c>
      <c r="N32" s="15">
        <f t="shared" ref="N32" si="16">I32/B32</f>
        <v>7.131633367936832</v>
      </c>
      <c r="O32" s="15">
        <f t="shared" ref="O32" si="17">I32/A32*100</f>
        <v>66.849935879492278</v>
      </c>
    </row>
    <row r="36" spans="1:1" s="24" customFormat="1" ht="15" x14ac:dyDescent="0.25">
      <c r="A36" s="24" t="s">
        <v>20</v>
      </c>
    </row>
    <row r="37" spans="1:1" s="24" customFormat="1" ht="15" x14ac:dyDescent="0.25">
      <c r="A37" s="24" t="s">
        <v>21</v>
      </c>
    </row>
    <row r="39" spans="1:1" s="24" customFormat="1" ht="15" x14ac:dyDescent="0.25"/>
  </sheetData>
  <pageMargins left="0.28000000000000003" right="0.17" top="0.47" bottom="0.39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nuclear fuel cost</vt:lpstr>
      <vt:lpstr>'nuclear fuel cost'!Print_Area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2016-04-30T19:35:30Z</dcterms:created>
  <dcterms:modified xsi:type="dcterms:W3CDTF">2016-04-30T20:49:33Z</dcterms:modified>
</cp:coreProperties>
</file>