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96" windowWidth="18192" windowHeight="11052"/>
  </bookViews>
  <sheets>
    <sheet name="Sheet 1" sheetId="1" r:id="rId1"/>
  </sheets>
  <definedNames>
    <definedName name="_xlnm.Print_Area">#REF!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D8" i="1" l="1"/>
  <c r="C10" i="1" l="1"/>
  <c r="C11" i="1" s="1"/>
  <c r="D9" i="1"/>
  <c r="C12" i="1" l="1"/>
  <c r="C13" i="1" s="1"/>
  <c r="C14" i="1" s="1"/>
  <c r="C18" i="1" s="1"/>
  <c r="C16" i="1"/>
  <c r="H7" i="1"/>
  <c r="I7" i="1" s="1"/>
  <c r="K12" i="1" l="1"/>
  <c r="K14" i="1"/>
  <c r="K9" i="1"/>
  <c r="H12" i="1"/>
  <c r="I12" i="1" s="1"/>
  <c r="H14" i="1"/>
  <c r="I14" i="1" s="1"/>
  <c r="K10" i="1" l="1"/>
  <c r="K13" i="1"/>
  <c r="H10" i="1"/>
  <c r="I10" i="1" s="1"/>
  <c r="H11" i="1"/>
  <c r="I11" i="1" s="1"/>
  <c r="K11" i="1"/>
  <c r="H13" i="1"/>
  <c r="I13" i="1" s="1"/>
  <c r="I8" i="1" l="1"/>
  <c r="H9" i="1"/>
  <c r="I9" i="1" s="1"/>
  <c r="J5" i="1"/>
  <c r="E9" i="1" l="1"/>
  <c r="E10" i="1"/>
  <c r="E12" i="1"/>
  <c r="E14" i="1"/>
  <c r="E13" i="1" l="1"/>
  <c r="E11" i="1"/>
  <c r="B9" i="1" l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<sst xmlns="http://schemas.openxmlformats.org/spreadsheetml/2006/main" count="14" uniqueCount="13">
  <si>
    <t>CPI</t>
  </si>
  <si>
    <t>Level</t>
  </si>
  <si>
    <t>NSA</t>
  </si>
  <si>
    <t>Change</t>
  </si>
  <si>
    <t>Change in %</t>
  </si>
  <si>
    <t>Percent</t>
  </si>
  <si>
    <t>Customers</t>
  </si>
  <si>
    <t>Average</t>
  </si>
  <si>
    <t>2013 to 2017 increase</t>
  </si>
  <si>
    <t>Revised for actual year-end 2015 CPI value</t>
  </si>
  <si>
    <t>CAGR 2015-2020</t>
  </si>
  <si>
    <t>OPC 012723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</si>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</sst>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00"/>
    <numFmt numFmtId="167" formatCode="0.000000"/>
    <numFmt numFmtId="168" formatCode="#,##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</borders>
  <cellStyleXfs count="26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2" borderId="1" applyNumberFormat="0" applyProtection="0">
      <alignment vertical="center"/>
    </xf>
    <xf numFmtId="4" fontId="8" fillId="3" borderId="1" applyNumberFormat="0" applyProtection="0">
      <alignment vertical="center"/>
    </xf>
    <xf numFmtId="4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4" fontId="9" fillId="0" borderId="0" applyNumberFormat="0" applyProtection="0">
      <alignment horizontal="left"/>
    </xf>
    <xf numFmtId="4" fontId="10" fillId="4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8" borderId="1" applyNumberFormat="0" applyProtection="0">
      <alignment horizontal="right" vertical="center"/>
    </xf>
    <xf numFmtId="4" fontId="10" fillId="9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7" fillId="13" borderId="2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1" fillId="14" borderId="0" applyNumberFormat="0" applyProtection="0">
      <alignment horizontal="left" vertical="center" indent="1"/>
    </xf>
    <xf numFmtId="4" fontId="10" fillId="15" borderId="1" applyNumberFormat="0" applyProtection="0">
      <alignment horizontal="right" vertical="center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0" fontId="12" fillId="14" borderId="1" applyNumberFormat="0" applyProtection="0">
      <alignment horizontal="left" vertical="center" indent="1"/>
    </xf>
    <xf numFmtId="0" fontId="2" fillId="14" borderId="1" applyNumberFormat="0" applyProtection="0">
      <alignment horizontal="left" vertical="top" indent="1"/>
    </xf>
    <xf numFmtId="0" fontId="2" fillId="16" borderId="1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2" fillId="16" borderId="1" applyNumberFormat="0" applyProtection="0">
      <alignment horizontal="left" vertical="top" indent="1"/>
    </xf>
    <xf numFmtId="0" fontId="2" fillId="17" borderId="1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1" applyNumberFormat="0" applyProtection="0">
      <alignment horizontal="left" vertical="top" indent="1"/>
    </xf>
    <xf numFmtId="0" fontId="2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top" indent="1"/>
    </xf>
    <xf numFmtId="0" fontId="2" fillId="0" borderId="0"/>
    <xf numFmtId="4" fontId="10" fillId="19" borderId="1" applyNumberFormat="0" applyProtection="0">
      <alignment vertical="center"/>
    </xf>
    <xf numFmtId="4" fontId="14" fillId="19" borderId="1" applyNumberFormat="0" applyProtection="0">
      <alignment vertical="center"/>
    </xf>
    <xf numFmtId="4" fontId="10" fillId="19" borderId="1" applyNumberFormat="0" applyProtection="0">
      <alignment horizontal="left" vertical="center" indent="1"/>
    </xf>
    <xf numFmtId="0" fontId="10" fillId="19" borderId="1" applyNumberFormat="0" applyProtection="0">
      <alignment horizontal="left" vertical="top" indent="1"/>
    </xf>
    <xf numFmtId="4" fontId="10" fillId="0" borderId="0" applyNumberFormat="0" applyProtection="0">
      <alignment horizontal="right"/>
    </xf>
    <xf numFmtId="4" fontId="10" fillId="0" borderId="0" applyNumberFormat="0" applyProtection="0">
      <alignment horizontal="right" vertical="justify"/>
    </xf>
    <xf numFmtId="4" fontId="10" fillId="0" borderId="0" applyNumberFormat="0" applyProtection="0">
      <alignment horizontal="right" vertical="justify"/>
    </xf>
    <xf numFmtId="4" fontId="7" fillId="0" borderId="3" applyNumberFormat="0" applyProtection="0">
      <alignment horizontal="right" vertical="center"/>
    </xf>
    <xf numFmtId="4" fontId="7" fillId="0" borderId="0" applyNumberFormat="0" applyProtection="0">
      <alignment horizontal="left" vertical="center" wrapText="1" indent="1"/>
    </xf>
    <xf numFmtId="0" fontId="9" fillId="0" borderId="0" applyNumberFormat="0" applyProtection="0">
      <alignment horizontal="center" wrapText="1"/>
    </xf>
    <xf numFmtId="4" fontId="15" fillId="0" borderId="0" applyNumberFormat="0" applyProtection="0">
      <alignment horizontal="left"/>
    </xf>
    <xf numFmtId="4" fontId="16" fillId="0" borderId="0" applyNumberFormat="0" applyProtection="0">
      <alignment horizontal="right"/>
    </xf>
    <xf numFmtId="167" fontId="2" fillId="0" borderId="0">
      <alignment horizontal="left" wrapText="1"/>
    </xf>
  </cellStyleXfs>
  <cellXfs count="14">
    <xf numFmtId="0" fontId="0" fillId="0" borderId="0" xfId="0"/>
    <xf numFmtId="164" fontId="0" fillId="0" borderId="0" xfId="2" applyNumberFormat="1" applyFont="1"/>
    <xf numFmtId="164" fontId="0" fillId="0" borderId="0" xfId="0" applyNumberFormat="1"/>
    <xf numFmtId="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/>
  </cellXfs>
  <cellStyles count="266">
    <cellStyle name="Comma" xfId="1" builtinId="3"/>
    <cellStyle name="Comma 2" xfId="5"/>
    <cellStyle name="Comma 2 2" xfId="6"/>
    <cellStyle name="Comma 3" xfId="7"/>
    <cellStyle name="Comma 4" xfId="8"/>
    <cellStyle name="Comma 5" xfId="9"/>
    <cellStyle name="Comma 6" xfId="10"/>
    <cellStyle name="Comma 7" xfId="11"/>
    <cellStyle name="Comma 8" xfId="12"/>
    <cellStyle name="Currency 2" xfId="13"/>
    <cellStyle name="Currency 3" xfId="14"/>
    <cellStyle name="Currency 4" xfId="15"/>
    <cellStyle name="Currency 5" xfId="16"/>
    <cellStyle name="Currency 6" xfId="17"/>
    <cellStyle name="Currency 7" xfId="18"/>
    <cellStyle name="Hyperlink 2" xfId="19"/>
    <cellStyle name="Hyperlink 3" xfId="20"/>
    <cellStyle name="Hyperlink 4" xfId="21"/>
    <cellStyle name="Normal" xfId="0" builtinId="0"/>
    <cellStyle name="Normal 10" xfId="22"/>
    <cellStyle name="Normal 11" xfId="23"/>
    <cellStyle name="Normal 2" xfId="3"/>
    <cellStyle name="Normal 2 10" xfId="24"/>
    <cellStyle name="Normal 2 11" xfId="25"/>
    <cellStyle name="Normal 2 2" xfId="26"/>
    <cellStyle name="Normal 2 2 2" xfId="27"/>
    <cellStyle name="Normal 2 2 2 2" xfId="28"/>
    <cellStyle name="Normal 2 2 2 3" xfId="29"/>
    <cellStyle name="Normal 2 2 3" xfId="30"/>
    <cellStyle name="Normal 2 2 3 2" xfId="31"/>
    <cellStyle name="Normal 2 2 4" xfId="32"/>
    <cellStyle name="Normal 2 2 4 2" xfId="33"/>
    <cellStyle name="Normal 2 2 5" xfId="34"/>
    <cellStyle name="Normal 2 2 5 2" xfId="35"/>
    <cellStyle name="Normal 2 2 6" xfId="36"/>
    <cellStyle name="Normal 2 2 7" xfId="37"/>
    <cellStyle name="Normal 2 2 8" xfId="38"/>
    <cellStyle name="Normal 2 3" xfId="39"/>
    <cellStyle name="Normal 2 3 2" xfId="40"/>
    <cellStyle name="Normal 2 3 2 2" xfId="41"/>
    <cellStyle name="Normal 2 3 2 3" xfId="42"/>
    <cellStyle name="Normal 2 3 3" xfId="43"/>
    <cellStyle name="Normal 2 3 4" xfId="44"/>
    <cellStyle name="Normal 2 3 5" xfId="45"/>
    <cellStyle name="Normal 2 4" xfId="46"/>
    <cellStyle name="Normal 2 4 2" xfId="47"/>
    <cellStyle name="Normal 2 5" xfId="48"/>
    <cellStyle name="Normal 2 5 2" xfId="49"/>
    <cellStyle name="Normal 2 6" xfId="50"/>
    <cellStyle name="Normal 2 6 2" xfId="51"/>
    <cellStyle name="Normal 2 7" xfId="52"/>
    <cellStyle name="Normal 2 7 2" xfId="53"/>
    <cellStyle name="Normal 2 8" xfId="54"/>
    <cellStyle name="Normal 2 8 2" xfId="55"/>
    <cellStyle name="Normal 2 9" xfId="56"/>
    <cellStyle name="Normal 3" xfId="57"/>
    <cellStyle name="Normal 3 2" xfId="58"/>
    <cellStyle name="Normal 3 2 2" xfId="59"/>
    <cellStyle name="Normal 3 2 2 2" xfId="60"/>
    <cellStyle name="Normal 3 2 3" xfId="61"/>
    <cellStyle name="Normal 3 2 4" xfId="62"/>
    <cellStyle name="Normal 3 3" xfId="63"/>
    <cellStyle name="Normal 3 3 2" xfId="64"/>
    <cellStyle name="Normal 3 3 3" xfId="65"/>
    <cellStyle name="Normal 3 4" xfId="66"/>
    <cellStyle name="Normal 3 4 2" xfId="67"/>
    <cellStyle name="Normal 3 5" xfId="68"/>
    <cellStyle name="Normal 3 5 2" xfId="69"/>
    <cellStyle name="Normal 3 6" xfId="70"/>
    <cellStyle name="Normal 3 6 2" xfId="71"/>
    <cellStyle name="Normal 3 7" xfId="72"/>
    <cellStyle name="Normal 3 8" xfId="73"/>
    <cellStyle name="Normal 3 9" xfId="74"/>
    <cellStyle name="Normal 4" xfId="75"/>
    <cellStyle name="Normal 4 10" xfId="76"/>
    <cellStyle name="Normal 4 10 2" xfId="77"/>
    <cellStyle name="Normal 4 2" xfId="78"/>
    <cellStyle name="Normal 4 2 2" xfId="79"/>
    <cellStyle name="Normal 4 2 2 2" xfId="80"/>
    <cellStyle name="Normal 4 2 3" xfId="81"/>
    <cellStyle name="Normal 4 2 4" xfId="82"/>
    <cellStyle name="Normal 4 2 5" xfId="83"/>
    <cellStyle name="Normal 4 3" xfId="84"/>
    <cellStyle name="Normal 4 3 2" xfId="85"/>
    <cellStyle name="Normal 4 3 3" xfId="86"/>
    <cellStyle name="Normal 4 3 4" xfId="87"/>
    <cellStyle name="Normal 4 4" xfId="88"/>
    <cellStyle name="Normal 4 4 2" xfId="89"/>
    <cellStyle name="Normal 4 5" xfId="90"/>
    <cellStyle name="Normal 4 5 2" xfId="91"/>
    <cellStyle name="Normal 4 6" xfId="92"/>
    <cellStyle name="Normal 4 6 2" xfId="93"/>
    <cellStyle name="Normal 4 7" xfId="94"/>
    <cellStyle name="Normal 4 8" xfId="95"/>
    <cellStyle name="Normal 4 9" xfId="96"/>
    <cellStyle name="Normal 5" xfId="97"/>
    <cellStyle name="Normal 5 2" xfId="98"/>
    <cellStyle name="Normal 5 2 2" xfId="99"/>
    <cellStyle name="Normal 5 2 2 2" xfId="100"/>
    <cellStyle name="Normal 5 2 3" xfId="101"/>
    <cellStyle name="Normal 5 2 4" xfId="102"/>
    <cellStyle name="Normal 5 3" xfId="103"/>
    <cellStyle name="Normal 5 3 2" xfId="104"/>
    <cellStyle name="Normal 5 3 3" xfId="105"/>
    <cellStyle name="Normal 5 4" xfId="106"/>
    <cellStyle name="Normal 5 4 2" xfId="107"/>
    <cellStyle name="Normal 5 5" xfId="108"/>
    <cellStyle name="Normal 5 5 2" xfId="109"/>
    <cellStyle name="Normal 5 6" xfId="110"/>
    <cellStyle name="Normal 5 6 2" xfId="111"/>
    <cellStyle name="Normal 5 7" xfId="112"/>
    <cellStyle name="Normal 5 8" xfId="113"/>
    <cellStyle name="Normal 5 9" xfId="114"/>
    <cellStyle name="Normal 6" xfId="115"/>
    <cellStyle name="Normal 7" xfId="116"/>
    <cellStyle name="Normal 7 2" xfId="117"/>
    <cellStyle name="Normal 7 2 2" xfId="118"/>
    <cellStyle name="Normal 7 2 3" xfId="119"/>
    <cellStyle name="Normal 7 3" xfId="120"/>
    <cellStyle name="Normal 7 3 2" xfId="121"/>
    <cellStyle name="Normal 7 4" xfId="122"/>
    <cellStyle name="Normal 7 4 2" xfId="123"/>
    <cellStyle name="Normal 7 5" xfId="124"/>
    <cellStyle name="Normal 7 5 2" xfId="125"/>
    <cellStyle name="Normal 7 6" xfId="126"/>
    <cellStyle name="Normal 7 7" xfId="127"/>
    <cellStyle name="Normal 7 8" xfId="128"/>
    <cellStyle name="Normal 8" xfId="129"/>
    <cellStyle name="Normal 8 2" xfId="130"/>
    <cellStyle name="Normal 8 2 2" xfId="131"/>
    <cellStyle name="Normal 8 3" xfId="132"/>
    <cellStyle name="Normal 8 3 2" xfId="133"/>
    <cellStyle name="Normal 8 4" xfId="134"/>
    <cellStyle name="Normal 8 4 2" xfId="135"/>
    <cellStyle name="Normal 8 5" xfId="136"/>
    <cellStyle name="Normal 9" xfId="137"/>
    <cellStyle name="Percent" xfId="2" builtinId="5"/>
    <cellStyle name="Percent 2" xfId="4"/>
    <cellStyle name="Percent 2 2" xfId="138"/>
    <cellStyle name="Percent 2 2 2" xfId="139"/>
    <cellStyle name="Percent 2 2 2 2" xfId="140"/>
    <cellStyle name="Percent 2 2 3" xfId="141"/>
    <cellStyle name="Percent 2 2 4" xfId="142"/>
    <cellStyle name="Percent 2 3" xfId="143"/>
    <cellStyle name="Percent 2 3 2" xfId="144"/>
    <cellStyle name="Percent 2 3 3" xfId="145"/>
    <cellStyle name="Percent 2 4" xfId="146"/>
    <cellStyle name="Percent 2 4 2" xfId="147"/>
    <cellStyle name="Percent 2 5" xfId="148"/>
    <cellStyle name="Percent 2 5 2" xfId="149"/>
    <cellStyle name="Percent 2 6" xfId="150"/>
    <cellStyle name="Percent 2 6 2" xfId="151"/>
    <cellStyle name="Percent 2 7" xfId="152"/>
    <cellStyle name="Percent 2 8" xfId="153"/>
    <cellStyle name="Percent 2 9" xfId="154"/>
    <cellStyle name="Percent 3" xfId="155"/>
    <cellStyle name="Percent 3 2" xfId="156"/>
    <cellStyle name="Percent 3 2 2" xfId="157"/>
    <cellStyle name="Percent 3 2 2 2" xfId="158"/>
    <cellStyle name="Percent 3 2 3" xfId="159"/>
    <cellStyle name="Percent 3 2 4" xfId="160"/>
    <cellStyle name="Percent 3 3" xfId="161"/>
    <cellStyle name="Percent 3 3 2" xfId="162"/>
    <cellStyle name="Percent 3 3 3" xfId="163"/>
    <cellStyle name="Percent 3 4" xfId="164"/>
    <cellStyle name="Percent 3 4 2" xfId="165"/>
    <cellStyle name="Percent 3 5" xfId="166"/>
    <cellStyle name="Percent 3 5 2" xfId="167"/>
    <cellStyle name="Percent 3 6" xfId="168"/>
    <cellStyle name="Percent 3 6 2" xfId="169"/>
    <cellStyle name="Percent 3 7" xfId="170"/>
    <cellStyle name="Percent 3 8" xfId="171"/>
    <cellStyle name="Percent 3 9" xfId="172"/>
    <cellStyle name="Percent 4" xfId="173"/>
    <cellStyle name="Percent 4 2" xfId="174"/>
    <cellStyle name="Percent 4 2 2" xfId="175"/>
    <cellStyle name="Percent 4 2 2 2" xfId="176"/>
    <cellStyle name="Percent 4 2 3" xfId="177"/>
    <cellStyle name="Percent 4 2 4" xfId="178"/>
    <cellStyle name="Percent 4 3" xfId="179"/>
    <cellStyle name="Percent 4 3 2" xfId="180"/>
    <cellStyle name="Percent 4 3 3" xfId="181"/>
    <cellStyle name="Percent 4 4" xfId="182"/>
    <cellStyle name="Percent 4 4 2" xfId="183"/>
    <cellStyle name="Percent 4 5" xfId="184"/>
    <cellStyle name="Percent 4 5 2" xfId="185"/>
    <cellStyle name="Percent 4 6" xfId="186"/>
    <cellStyle name="Percent 4 6 2" xfId="187"/>
    <cellStyle name="Percent 4 7" xfId="188"/>
    <cellStyle name="Percent 4 8" xfId="189"/>
    <cellStyle name="Percent 4 9" xfId="190"/>
    <cellStyle name="Percent 5" xfId="191"/>
    <cellStyle name="Percent 5 2" xfId="192"/>
    <cellStyle name="Percent 5 2 2" xfId="193"/>
    <cellStyle name="Percent 5 2 3" xfId="194"/>
    <cellStyle name="Percent 5 3" xfId="195"/>
    <cellStyle name="Percent 5 3 2" xfId="196"/>
    <cellStyle name="Percent 5 4" xfId="197"/>
    <cellStyle name="Percent 5 4 2" xfId="198"/>
    <cellStyle name="Percent 5 5" xfId="199"/>
    <cellStyle name="Percent 5 5 2" xfId="200"/>
    <cellStyle name="Percent 5 6" xfId="201"/>
    <cellStyle name="Percent 5 7" xfId="202"/>
    <cellStyle name="Percent 5 8" xfId="203"/>
    <cellStyle name="SAPBEXaggData" xfId="204"/>
    <cellStyle name="SAPBEXaggDataEmph" xfId="205"/>
    <cellStyle name="SAPBEXaggItem" xfId="206"/>
    <cellStyle name="SAPBEXaggItemX" xfId="207"/>
    <cellStyle name="SAPBEXchaText" xfId="208"/>
    <cellStyle name="SAPBEXexcBad7" xfId="209"/>
    <cellStyle name="SAPBEXexcBad8" xfId="210"/>
    <cellStyle name="SAPBEXexcBad9" xfId="211"/>
    <cellStyle name="SAPBEXexcCritical4" xfId="212"/>
    <cellStyle name="SAPBEXexcCritical5" xfId="213"/>
    <cellStyle name="SAPBEXexcCritical6" xfId="214"/>
    <cellStyle name="SAPBEXexcGood1" xfId="215"/>
    <cellStyle name="SAPBEXexcGood2" xfId="216"/>
    <cellStyle name="SAPBEXexcGood3" xfId="217"/>
    <cellStyle name="SAPBEXfilterDrill" xfId="218"/>
    <cellStyle name="SAPBEXfilterDrill 2" xfId="219"/>
    <cellStyle name="SAPBEXfilterDrill_Feb 12 Revenue Trend (2)" xfId="220"/>
    <cellStyle name="SAPBEXfilterItem" xfId="221"/>
    <cellStyle name="SAPBEXfilterText" xfId="222"/>
    <cellStyle name="SAPBEXformats" xfId="223"/>
    <cellStyle name="SAPBEXheaderItem" xfId="224"/>
    <cellStyle name="SAPBEXheaderItem 2" xfId="225"/>
    <cellStyle name="SAPBEXheaderItem 3" xfId="226"/>
    <cellStyle name="SAPBEXheaderItem 4" xfId="227"/>
    <cellStyle name="SAPBEXheaderItem 5" xfId="228"/>
    <cellStyle name="SAPBEXheaderItem 6" xfId="229"/>
    <cellStyle name="SAPBEXheaderItem 7" xfId="230"/>
    <cellStyle name="SAPBEXheaderItem 8" xfId="231"/>
    <cellStyle name="SAPBEXheaderText" xfId="232"/>
    <cellStyle name="SAPBEXheaderText 2" xfId="233"/>
    <cellStyle name="SAPBEXheaderText 3" xfId="234"/>
    <cellStyle name="SAPBEXheaderText 4" xfId="235"/>
    <cellStyle name="SAPBEXheaderText 5" xfId="236"/>
    <cellStyle name="SAPBEXheaderText 6" xfId="237"/>
    <cellStyle name="SAPBEXheaderText 7" xfId="238"/>
    <cellStyle name="SAPBEXheaderText 8" xfId="239"/>
    <cellStyle name="SAPBEXHLevel0" xfId="240"/>
    <cellStyle name="SAPBEXHLevel0X" xfId="241"/>
    <cellStyle name="SAPBEXHLevel1" xfId="242"/>
    <cellStyle name="SAPBEXHLevel1 2" xfId="243"/>
    <cellStyle name="SAPBEXHLevel1_Feb 12 Revenue Trend (2)" xfId="244"/>
    <cellStyle name="SAPBEXHLevel1X" xfId="245"/>
    <cellStyle name="SAPBEXHLevel2" xfId="246"/>
    <cellStyle name="SAPBEXHLevel2 2" xfId="247"/>
    <cellStyle name="SAPBEXHLevel2_Feb 12 Revenue Trend (2)" xfId="248"/>
    <cellStyle name="SAPBEXHLevel2X" xfId="249"/>
    <cellStyle name="SAPBEXHLevel3" xfId="250"/>
    <cellStyle name="SAPBEXHLevel3X" xfId="251"/>
    <cellStyle name="SAPBEXinputData" xfId="252"/>
    <cellStyle name="SAPBEXresData" xfId="253"/>
    <cellStyle name="SAPBEXresDataEmph" xfId="254"/>
    <cellStyle name="SAPBEXresItem" xfId="255"/>
    <cellStyle name="SAPBEXresItemX" xfId="256"/>
    <cellStyle name="SAPBEXstdData" xfId="257"/>
    <cellStyle name="SAPBEXstdData 2" xfId="258"/>
    <cellStyle name="SAPBEXstdData_Feb 12 Revenue Trend (2)" xfId="259"/>
    <cellStyle name="SAPBEXstdDataEmph" xfId="260"/>
    <cellStyle name="SAPBEXstdItem" xfId="261"/>
    <cellStyle name="SAPBEXstdItemX" xfId="262"/>
    <cellStyle name="SAPBEXtitle" xfId="263"/>
    <cellStyle name="SAPBEXundefined" xfId="264"/>
    <cellStyle name="Style 1" xfId="2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8"/>
  <sheetViews>
    <sheetView tabSelected="1" workbookViewId="0">
      <selection activeCell="A3" sqref="A1:XFD3"/>
    </sheetView>
  </sheetViews>
  <sheetFormatPr defaultRowHeight="14.4" x14ac:dyDescent="0.3"/>
  <cols>
    <col min="1" max="1" width="11.109375" customWidth="1"/>
    <col min="2" max="2" width="13.44140625" customWidth="1"/>
    <col min="4" max="4" width="12.44140625" customWidth="1"/>
    <col min="5" max="5" width="14.6640625" customWidth="1"/>
    <col min="6" max="6" width="4.88671875" customWidth="1"/>
    <col min="7" max="7" width="15.33203125" customWidth="1"/>
    <col min="8" max="8" width="11.109375" bestFit="1" customWidth="1"/>
    <col min="9" max="9" width="7.33203125" customWidth="1"/>
    <col min="10" max="10" width="10.5546875" bestFit="1" customWidth="1"/>
    <col min="11" max="11" width="9.5546875" bestFit="1" customWidth="1"/>
    <col min="12" max="12" width="13.109375" customWidth="1"/>
  </cols>
  <sheetData>
    <row r="1" spans="1:13" s="13" customFormat="1" x14ac:dyDescent="0.3">
      <c r="A1" s="13" t="s">
        <v>11</v>
      </c>
    </row>
    <row r="2" spans="1:13" s="13" customFormat="1" x14ac:dyDescent="0.3">
      <c r="A2" s="13" t="s">
        <v>12</v>
      </c>
    </row>
    <row r="3" spans="1:13" s="13" customFormat="1" x14ac:dyDescent="0.3"/>
    <row r="4" spans="1:13" x14ac:dyDescent="0.3">
      <c r="C4" s="12" t="s">
        <v>0</v>
      </c>
      <c r="D4" s="12"/>
      <c r="E4" s="12"/>
      <c r="G4" s="12" t="s">
        <v>6</v>
      </c>
      <c r="H4" s="12"/>
      <c r="J4" s="12" t="s">
        <v>2</v>
      </c>
      <c r="K4" s="12"/>
    </row>
    <row r="5" spans="1:13" x14ac:dyDescent="0.3">
      <c r="C5" t="s">
        <v>1</v>
      </c>
      <c r="D5" t="s">
        <v>5</v>
      </c>
      <c r="E5" t="s">
        <v>4</v>
      </c>
      <c r="G5" t="s">
        <v>7</v>
      </c>
      <c r="H5" t="s">
        <v>3</v>
      </c>
      <c r="J5" t="str">
        <f>C5</f>
        <v>Level</v>
      </c>
      <c r="K5" t="s">
        <v>3</v>
      </c>
    </row>
    <row r="6" spans="1:13" ht="14.25" customHeight="1" x14ac:dyDescent="0.3">
      <c r="G6" s="4">
        <v>4576448.666666666</v>
      </c>
    </row>
    <row r="7" spans="1:13" ht="14.25" customHeight="1" x14ac:dyDescent="0.3">
      <c r="A7" s="7"/>
      <c r="B7">
        <v>2013</v>
      </c>
      <c r="C7" s="6">
        <v>2.3296175000000003</v>
      </c>
      <c r="D7" s="1">
        <v>1.4641768292683155E-2</v>
      </c>
      <c r="E7" s="8">
        <v>-5.5225489656334226E-3</v>
      </c>
      <c r="G7" s="4">
        <v>4626934.333333334</v>
      </c>
      <c r="H7" s="3">
        <f>G7-G6</f>
        <v>50485.666666667908</v>
      </c>
      <c r="I7" s="1">
        <f>H7/G6</f>
        <v>1.103162525003039E-2</v>
      </c>
      <c r="L7" s="10"/>
    </row>
    <row r="8" spans="1:13" x14ac:dyDescent="0.3">
      <c r="A8" s="7"/>
      <c r="B8">
        <v>2014</v>
      </c>
      <c r="C8" s="6">
        <v>2.3671225000000002</v>
      </c>
      <c r="D8" s="1">
        <f>C8/C7-1</f>
        <v>1.6099209419571991E-2</v>
      </c>
      <c r="E8" s="9">
        <v>1.8788169392942589E-3</v>
      </c>
      <c r="G8" s="4">
        <v>4708829.333333334</v>
      </c>
      <c r="H8" s="3">
        <v>81895</v>
      </c>
      <c r="I8" s="1">
        <f t="shared" ref="I8:I14" si="0">H8/G7</f>
        <v>1.7699624438153899E-2</v>
      </c>
      <c r="J8" s="4">
        <v>46670</v>
      </c>
      <c r="K8" s="5">
        <v>8180</v>
      </c>
      <c r="L8" s="10"/>
      <c r="M8" s="10"/>
    </row>
    <row r="9" spans="1:13" x14ac:dyDescent="0.3">
      <c r="A9" s="7"/>
      <c r="B9">
        <f>B8+1</f>
        <v>2015</v>
      </c>
      <c r="C9" s="6">
        <v>2.3699983333333332</v>
      </c>
      <c r="D9" s="1">
        <f>C9/C8-1</f>
        <v>1.2149068471669633E-3</v>
      </c>
      <c r="E9" s="9">
        <f>D9-D8</f>
        <v>-1.4884302572405028E-2</v>
      </c>
      <c r="F9" s="2"/>
      <c r="G9" s="4">
        <v>4775381.583333333</v>
      </c>
      <c r="H9" s="4">
        <f>G9-G8</f>
        <v>66552.249999999069</v>
      </c>
      <c r="I9" s="1">
        <f t="shared" si="0"/>
        <v>1.413350225477112E-2</v>
      </c>
      <c r="J9" s="3">
        <v>48432</v>
      </c>
      <c r="K9" s="5">
        <f>J9-J8</f>
        <v>1762</v>
      </c>
      <c r="L9" s="10"/>
      <c r="M9" s="10"/>
    </row>
    <row r="10" spans="1:13" x14ac:dyDescent="0.3">
      <c r="A10" s="7"/>
      <c r="B10">
        <f t="shared" ref="B10:B14" si="1">B9+1</f>
        <v>2016</v>
      </c>
      <c r="C10" s="6">
        <f>(C9*(1+D10))</f>
        <v>2.4171375299760194</v>
      </c>
      <c r="D10" s="1">
        <v>1.988997037664E-2</v>
      </c>
      <c r="E10" s="9">
        <f t="shared" ref="E10:E14" si="2">D10-D9</f>
        <v>1.8675063529473037E-2</v>
      </c>
      <c r="F10" s="2"/>
      <c r="G10" s="4">
        <v>4845389.9019186413</v>
      </c>
      <c r="H10" s="4">
        <f t="shared" ref="H10:H14" si="3">G10-G9</f>
        <v>70008.318585308269</v>
      </c>
      <c r="I10" s="1">
        <f t="shared" si="0"/>
        <v>1.4660256434720501E-2</v>
      </c>
      <c r="J10" s="3">
        <v>56584.300190233982</v>
      </c>
      <c r="K10" s="5">
        <f t="shared" ref="K10:K14" si="4">J10-J9</f>
        <v>8152.300190233982</v>
      </c>
      <c r="L10" s="4"/>
      <c r="M10" s="10"/>
    </row>
    <row r="11" spans="1:13" x14ac:dyDescent="0.3">
      <c r="A11" s="7"/>
      <c r="B11">
        <f t="shared" si="1"/>
        <v>2017</v>
      </c>
      <c r="C11" s="6">
        <f>(C10*(1+D11))</f>
        <v>2.4773152278177459</v>
      </c>
      <c r="D11" s="1">
        <v>2.4896265560165887E-2</v>
      </c>
      <c r="E11" s="9">
        <f t="shared" si="2"/>
        <v>5.0062951835258863E-3</v>
      </c>
      <c r="F11" s="2"/>
      <c r="G11" s="4">
        <v>4917036.4354861341</v>
      </c>
      <c r="H11" s="4">
        <f t="shared" si="3"/>
        <v>71646.53356749285</v>
      </c>
      <c r="I11" s="1">
        <f t="shared" si="0"/>
        <v>1.4786536278354563E-2</v>
      </c>
      <c r="J11" s="3">
        <v>67402.47231035486</v>
      </c>
      <c r="K11" s="5">
        <f t="shared" si="4"/>
        <v>10818.172120120878</v>
      </c>
      <c r="L11" s="4"/>
      <c r="M11" s="10"/>
    </row>
    <row r="12" spans="1:13" x14ac:dyDescent="0.3">
      <c r="A12" s="7"/>
      <c r="B12">
        <f t="shared" si="1"/>
        <v>2018</v>
      </c>
      <c r="C12" s="6">
        <f t="shared" ref="C12:C14" si="5">(C11*(1+D12))</f>
        <v>2.54250773381295</v>
      </c>
      <c r="D12" s="1">
        <v>2.6315789473684292E-2</v>
      </c>
      <c r="E12" s="9">
        <f t="shared" si="2"/>
        <v>1.4195239135184057E-3</v>
      </c>
      <c r="F12" s="2"/>
      <c r="G12" s="4">
        <v>4989888.8308739215</v>
      </c>
      <c r="H12" s="4">
        <f t="shared" si="3"/>
        <v>72852.395387787372</v>
      </c>
      <c r="I12" s="1">
        <f t="shared" si="0"/>
        <v>1.4816322055702777E-2</v>
      </c>
      <c r="J12" s="3">
        <v>73896.835856900434</v>
      </c>
      <c r="K12" s="5">
        <f t="shared" si="4"/>
        <v>6494.3635465455736</v>
      </c>
      <c r="L12" s="4"/>
      <c r="M12" s="10"/>
    </row>
    <row r="13" spans="1:13" x14ac:dyDescent="0.3">
      <c r="A13" s="7"/>
      <c r="B13">
        <f t="shared" si="1"/>
        <v>2019</v>
      </c>
      <c r="C13" s="6">
        <f t="shared" si="5"/>
        <v>2.6056943165467628</v>
      </c>
      <c r="D13" s="1">
        <v>2.485207100591702E-2</v>
      </c>
      <c r="E13" s="9">
        <f t="shared" si="2"/>
        <v>-1.4637184677672721E-3</v>
      </c>
      <c r="F13" s="2"/>
      <c r="G13" s="4">
        <v>5062604.7553858915</v>
      </c>
      <c r="H13" s="4">
        <f t="shared" si="3"/>
        <v>72715.924511970021</v>
      </c>
      <c r="I13" s="1">
        <f t="shared" si="0"/>
        <v>1.4572654216674134E-2</v>
      </c>
      <c r="J13" s="3">
        <v>77524.308550892849</v>
      </c>
      <c r="K13" s="5">
        <f t="shared" si="4"/>
        <v>3627.4726939924149</v>
      </c>
      <c r="L13" s="4"/>
      <c r="M13" s="10"/>
    </row>
    <row r="14" spans="1:13" x14ac:dyDescent="0.3">
      <c r="A14" s="7"/>
      <c r="B14">
        <f t="shared" si="1"/>
        <v>2020</v>
      </c>
      <c r="C14" s="6">
        <f t="shared" si="5"/>
        <v>2.6765151568239598</v>
      </c>
      <c r="D14" s="1">
        <v>2.7179258836106834E-2</v>
      </c>
      <c r="E14" s="9">
        <f t="shared" si="2"/>
        <v>2.3271878301898141E-3</v>
      </c>
      <c r="F14" s="2"/>
      <c r="G14" s="4">
        <v>5134692.4093091562</v>
      </c>
      <c r="H14" s="4">
        <f t="shared" si="3"/>
        <v>72087.653923264705</v>
      </c>
      <c r="I14" s="1">
        <f t="shared" si="0"/>
        <v>1.4239241933033326E-2</v>
      </c>
      <c r="J14" s="3">
        <v>80739.824401918595</v>
      </c>
      <c r="K14" s="5">
        <f t="shared" si="4"/>
        <v>3215.5158510257461</v>
      </c>
      <c r="L14" s="4"/>
      <c r="M14" s="10"/>
    </row>
    <row r="16" spans="1:13" x14ac:dyDescent="0.3">
      <c r="A16" t="s">
        <v>8</v>
      </c>
      <c r="C16" s="1">
        <f>C11/C7-1</f>
        <v>6.339999069278357E-2</v>
      </c>
    </row>
    <row r="17" spans="1:3" x14ac:dyDescent="0.3">
      <c r="A17" t="s">
        <v>9</v>
      </c>
    </row>
    <row r="18" spans="1:3" x14ac:dyDescent="0.3">
      <c r="B18" s="11" t="s">
        <v>10</v>
      </c>
      <c r="C18" s="1">
        <f>(C14/C9)^(1/5)-1</f>
        <v>2.4623549520360832E-2</v>
      </c>
    </row>
  </sheetData>
  <mergeCells count="3">
    <mergeCell ref="C4:E4"/>
    <mergeCell ref="G4:H4"/>
    <mergeCell ref="J4:K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76F4A32F-3024-49CB-81F1-91687B85F9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1D770-4566-45D4-AB2D-FFB8FECEE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25B5E-20A8-4A79-8418-3E801C614EE0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c85253b9-0a55-49a1-98ad-b5b6252d7079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2016-04-11T17:01:19Z</dcterms:created>
  <dcterms:modified xsi:type="dcterms:W3CDTF">2016-04-15T15:36:08Z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