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72" windowWidth="19416" windowHeight="11016"/>
  </bookViews>
  <sheets>
    <sheet name="Summary" sheetId="1" r:id="rId1"/>
    <sheet name="2006 Support" sheetId="2" r:id="rId2"/>
    <sheet name="2015 Support" sheetId="6" r:id="rId3"/>
    <sheet name="Aon Hewitt Industry Trend" sheetId="7" r:id="rId4"/>
  </sheets>
  <definedNames>
    <definedName name="_xlnm.Print_Area" localSheetId="3">'Aon Hewitt Industry Trend'!$A$1:$T$59</definedName>
  </definedNames>
  <calcPr calcId="145621"/>
</workbook>
</file>

<file path=xl/calcChain.xml><?xml version="1.0" encoding="utf-8"?>
<calcChain xmlns="http://schemas.openxmlformats.org/spreadsheetml/2006/main">
  <c r="D24" i="7" l="1"/>
  <c r="E14" i="7"/>
  <c r="E15" i="7"/>
  <c r="E16" i="7"/>
  <c r="E17" i="7"/>
  <c r="E18" i="7"/>
  <c r="E19" i="7"/>
  <c r="E20" i="7"/>
  <c r="E21" i="7"/>
  <c r="E22" i="7"/>
  <c r="E13" i="7"/>
  <c r="G16" i="1" l="1"/>
  <c r="E16" i="1"/>
  <c r="G33" i="6"/>
  <c r="G35" i="2" l="1"/>
  <c r="D16" i="1" s="1"/>
  <c r="F16" i="1" l="1"/>
  <c r="H16" i="1" s="1"/>
</calcChain>
</file>

<file path=xl/sharedStrings.xml><?xml version="1.0" encoding="utf-8"?>
<sst xmlns="http://schemas.openxmlformats.org/spreadsheetml/2006/main" count="27" uniqueCount="22">
  <si>
    <t>%</t>
  </si>
  <si>
    <t>Increase</t>
  </si>
  <si>
    <t>2006 - 2015</t>
  </si>
  <si>
    <t>MFR C-35 Medical Expense for 2015</t>
  </si>
  <si>
    <t>MFR C-35 Medical Expense for 2006 File in 2009 Rate Case:</t>
  </si>
  <si>
    <t>SUPPORT FOR 2006 MEDICAL EXPENSE</t>
  </si>
  <si>
    <t>Support for Medical Expense for 2015 from GL:</t>
  </si>
  <si>
    <t>Support for Medical Expense for 2006 from GL:</t>
  </si>
  <si>
    <t>SUPPORT FOR 2015 MEDICAL EXPENSE</t>
  </si>
  <si>
    <t>INDUSTRY TREND SUPPORT FROM AON HEWITT</t>
  </si>
  <si>
    <t>Medical/Pharmacy Industry</t>
  </si>
  <si>
    <t>Year</t>
  </si>
  <si>
    <t>Aon Hewitt Utility Trend Increase</t>
  </si>
  <si>
    <t>FPL</t>
  </si>
  <si>
    <t>Increase in FPL's Health care cost from 2006 to 2015</t>
  </si>
  <si>
    <t>in millions</t>
  </si>
  <si>
    <t>FPL's Lower Trend</t>
  </si>
  <si>
    <t>FIPUG 000758</t>
  </si>
  <si>
    <t>FPL RC-16</t>
  </si>
  <si>
    <t>FIPUG 000759</t>
  </si>
  <si>
    <t>FIPUG 000760</t>
  </si>
  <si>
    <t>FIPUG 000761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</si>
</sst>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00_);_(* \(#,##0.000\);_(* &quot;-&quot;??_);_(@_)"/>
    <numFmt numFmtId="167" formatCode="_(* #,##0.000_);_(* \(#,##0.000\);_(* &quot;-&quot;?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6" fillId="0" borderId="0"/>
  </cellStyleXfs>
  <cellXfs count="35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2" fillId="0" borderId="0" xfId="0" quotePrefix="1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/>
    <xf numFmtId="164" fontId="0" fillId="0" borderId="0" xfId="1" applyNumberFormat="1" applyFont="1"/>
    <xf numFmtId="3" fontId="0" fillId="0" borderId="0" xfId="0" applyNumberFormat="1"/>
    <xf numFmtId="0" fontId="5" fillId="0" borderId="0" xfId="0" applyFont="1"/>
    <xf numFmtId="9" fontId="5" fillId="0" borderId="0" xfId="2" applyFont="1"/>
    <xf numFmtId="165" fontId="5" fillId="0" borderId="0" xfId="2" applyNumberFormat="1" applyFont="1"/>
    <xf numFmtId="0" fontId="0" fillId="2" borderId="0" xfId="0" applyFill="1"/>
    <xf numFmtId="0" fontId="3" fillId="2" borderId="1" xfId="0" applyFont="1" applyFill="1" applyBorder="1" applyAlignment="1">
      <alignment wrapText="1"/>
    </xf>
    <xf numFmtId="0" fontId="3" fillId="2" borderId="0" xfId="0" applyFont="1" applyFill="1"/>
    <xf numFmtId="0" fontId="3" fillId="2" borderId="0" xfId="0" applyFont="1" applyFill="1" applyBorder="1" applyAlignment="1">
      <alignment horizontal="center"/>
    </xf>
    <xf numFmtId="0" fontId="3" fillId="2" borderId="0" xfId="0" quotePrefix="1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0" xfId="1" applyNumberFormat="1" applyFont="1" applyFill="1"/>
    <xf numFmtId="9" fontId="3" fillId="2" borderId="0" xfId="2" applyFont="1" applyFill="1"/>
    <xf numFmtId="0" fontId="3" fillId="2" borderId="0" xfId="0" quotePrefix="1" applyFont="1" applyFill="1" applyBorder="1" applyAlignment="1">
      <alignment horizontal="center"/>
    </xf>
    <xf numFmtId="164" fontId="3" fillId="2" borderId="0" xfId="1" applyNumberFormat="1" applyFont="1" applyFill="1" applyBorder="1" applyAlignment="1">
      <alignment horizontal="center"/>
    </xf>
    <xf numFmtId="165" fontId="3" fillId="2" borderId="0" xfId="2" applyNumberFormat="1" applyFont="1" applyFill="1" applyBorder="1" applyAlignment="1">
      <alignment horizontal="center"/>
    </xf>
    <xf numFmtId="0" fontId="3" fillId="2" borderId="2" xfId="0" quotePrefix="1" applyFont="1" applyFill="1" applyBorder="1" applyAlignment="1">
      <alignment horizontal="center"/>
    </xf>
    <xf numFmtId="0" fontId="0" fillId="2" borderId="1" xfId="0" applyFill="1" applyBorder="1"/>
    <xf numFmtId="166" fontId="0" fillId="0" borderId="0" xfId="1" applyNumberFormat="1" applyFont="1"/>
    <xf numFmtId="167" fontId="0" fillId="0" borderId="0" xfId="0" applyNumberFormat="1"/>
    <xf numFmtId="43" fontId="0" fillId="0" borderId="0" xfId="0" applyNumberFormat="1"/>
    <xf numFmtId="0" fontId="3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wrapText="1"/>
    </xf>
    <xf numFmtId="0" fontId="3" fillId="2" borderId="0" xfId="0" quotePrefix="1" applyFont="1" applyFill="1" applyBorder="1" applyAlignment="1">
      <alignment horizontal="center" wrapText="1"/>
    </xf>
    <xf numFmtId="0" fontId="3" fillId="2" borderId="1" xfId="0" quotePrefix="1" applyFont="1" applyFill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9" fillId="0" borderId="0" xfId="0" applyFont="1"/>
  </cellXfs>
  <cellStyles count="5">
    <cellStyle name="Comma" xfId="1" builtinId="3"/>
    <cellStyle name="Normal" xfId="0" builtinId="0"/>
    <cellStyle name="Normal 2" xfId="3"/>
    <cellStyle name="Normal 3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35</xdr:row>
      <xdr:rowOff>171450</xdr:rowOff>
    </xdr:from>
    <xdr:to>
      <xdr:col>22</xdr:col>
      <xdr:colOff>465043</xdr:colOff>
      <xdr:row>53</xdr:row>
      <xdr:rowOff>9117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" y="6648450"/>
          <a:ext cx="13466668" cy="326666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19</xdr:col>
      <xdr:colOff>208129</xdr:colOff>
      <xdr:row>32</xdr:row>
      <xdr:rowOff>142381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2095500"/>
          <a:ext cx="11371429" cy="3952381"/>
        </a:xfrm>
        <a:prstGeom prst="rect">
          <a:avLst/>
        </a:prstGeom>
      </xdr:spPr>
    </xdr:pic>
    <xdr:clientData/>
  </xdr:twoCellAnchor>
  <xdr:twoCellAnchor>
    <xdr:from>
      <xdr:col>7</xdr:col>
      <xdr:colOff>57150</xdr:colOff>
      <xdr:row>34</xdr:row>
      <xdr:rowOff>95250</xdr:rowOff>
    </xdr:from>
    <xdr:to>
      <xdr:col>17</xdr:col>
      <xdr:colOff>228600</xdr:colOff>
      <xdr:row>48</xdr:row>
      <xdr:rowOff>47625</xdr:rowOff>
    </xdr:to>
    <xdr:cxnSp macro="">
      <xdr:nvCxnSpPr>
        <xdr:cNvPr id="9" name="Straight Arrow Connector 8"/>
        <xdr:cNvCxnSpPr/>
      </xdr:nvCxnSpPr>
      <xdr:spPr>
        <a:xfrm>
          <a:off x="4514850" y="6572250"/>
          <a:ext cx="6267450" cy="26193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11</xdr:row>
      <xdr:rowOff>85725</xdr:rowOff>
    </xdr:from>
    <xdr:to>
      <xdr:col>19</xdr:col>
      <xdr:colOff>493859</xdr:colOff>
      <xdr:row>30</xdr:row>
      <xdr:rowOff>151940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5" y="1609725"/>
          <a:ext cx="11533334" cy="368571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4</xdr:col>
      <xdr:colOff>275962</xdr:colOff>
      <xdr:row>56</xdr:row>
      <xdr:rowOff>85191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905500"/>
          <a:ext cx="2104762" cy="4276191"/>
        </a:xfrm>
        <a:prstGeom prst="rect">
          <a:avLst/>
        </a:prstGeom>
      </xdr:spPr>
    </xdr:pic>
    <xdr:clientData/>
  </xdr:twoCellAnchor>
  <xdr:twoCellAnchor>
    <xdr:from>
      <xdr:col>4</xdr:col>
      <xdr:colOff>457200</xdr:colOff>
      <xdr:row>33</xdr:row>
      <xdr:rowOff>66675</xdr:rowOff>
    </xdr:from>
    <xdr:to>
      <xdr:col>6</xdr:col>
      <xdr:colOff>257175</xdr:colOff>
      <xdr:row>55</xdr:row>
      <xdr:rowOff>104775</xdr:rowOff>
    </xdr:to>
    <xdr:cxnSp macro="">
      <xdr:nvCxnSpPr>
        <xdr:cNvPr id="5" name="Straight Arrow Connector 4"/>
        <xdr:cNvCxnSpPr/>
      </xdr:nvCxnSpPr>
      <xdr:spPr>
        <a:xfrm flipV="1">
          <a:off x="2895600" y="6353175"/>
          <a:ext cx="1019175" cy="42291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24</xdr:row>
      <xdr:rowOff>142875</xdr:rowOff>
    </xdr:from>
    <xdr:to>
      <xdr:col>18</xdr:col>
      <xdr:colOff>563753</xdr:colOff>
      <xdr:row>57</xdr:row>
      <xdr:rowOff>84947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8725" y="4714875"/>
          <a:ext cx="11180953" cy="6228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9"/>
  <sheetViews>
    <sheetView tabSelected="1" zoomScaleNormal="100" workbookViewId="0">
      <selection activeCell="B4" sqref="B4"/>
    </sheetView>
  </sheetViews>
  <sheetFormatPr defaultRowHeight="14.4" x14ac:dyDescent="0.3"/>
  <cols>
    <col min="2" max="2" width="12.33203125" customWidth="1"/>
    <col min="4" max="4" width="12" customWidth="1"/>
    <col min="5" max="5" width="11.5546875" bestFit="1" customWidth="1"/>
    <col min="7" max="7" width="12.33203125" customWidth="1"/>
    <col min="8" max="8" width="13.109375" customWidth="1"/>
    <col min="9" max="9" width="11.88671875" customWidth="1"/>
    <col min="10" max="10" width="15.88671875" customWidth="1"/>
  </cols>
  <sheetData>
    <row r="1" spans="2:19" x14ac:dyDescent="0.3">
      <c r="B1" s="7" t="s">
        <v>17</v>
      </c>
    </row>
    <row r="2" spans="2:19" x14ac:dyDescent="0.3">
      <c r="B2" s="7" t="s">
        <v>18</v>
      </c>
    </row>
    <row r="3" spans="2:19" ht="15" customHeight="1" x14ac:dyDescent="0.3">
      <c r="B3" s="1"/>
      <c r="C3" s="2"/>
      <c r="D3" s="1"/>
      <c r="E3" s="1"/>
      <c r="F3" s="1"/>
      <c r="G3" s="1"/>
      <c r="H3" s="1"/>
      <c r="I3" s="1"/>
      <c r="J3" s="31"/>
      <c r="K3" s="31"/>
      <c r="L3" s="31"/>
      <c r="M3" s="31"/>
      <c r="N3" s="31"/>
      <c r="O3" s="31"/>
      <c r="P3" s="31"/>
      <c r="Q3" s="31"/>
      <c r="R3" s="31"/>
      <c r="S3" s="31"/>
    </row>
    <row r="9" spans="2:19" x14ac:dyDescent="0.3">
      <c r="B9" s="10"/>
      <c r="C9" s="10"/>
      <c r="D9" s="10"/>
      <c r="E9" s="10"/>
      <c r="F9" s="10"/>
      <c r="G9" s="10"/>
      <c r="H9" s="10"/>
      <c r="I9" s="10"/>
    </row>
    <row r="10" spans="2:19" ht="15.6" x14ac:dyDescent="0.3">
      <c r="C10" s="32" t="s">
        <v>14</v>
      </c>
      <c r="D10" s="32"/>
      <c r="E10" s="32"/>
      <c r="F10" s="32"/>
      <c r="G10" s="32"/>
      <c r="H10" s="32"/>
      <c r="I10" s="10"/>
    </row>
    <row r="11" spans="2:19" x14ac:dyDescent="0.3">
      <c r="B11" s="10"/>
      <c r="C11" s="33" t="s">
        <v>15</v>
      </c>
      <c r="D11" s="33"/>
      <c r="E11" s="33"/>
      <c r="F11" s="33"/>
      <c r="G11" s="33"/>
      <c r="H11" s="33"/>
      <c r="I11" s="10"/>
    </row>
    <row r="12" spans="2:19" x14ac:dyDescent="0.3">
      <c r="B12" s="10"/>
      <c r="C12" s="10"/>
      <c r="D12" s="10"/>
      <c r="E12" s="10"/>
      <c r="F12" s="10"/>
      <c r="G12" s="10"/>
      <c r="H12" s="10"/>
      <c r="I12" s="10"/>
    </row>
    <row r="13" spans="2:19" ht="46.5" customHeight="1" x14ac:dyDescent="0.3">
      <c r="B13" s="10"/>
      <c r="C13" s="10"/>
      <c r="D13" s="28" t="s">
        <v>13</v>
      </c>
      <c r="E13" s="28"/>
      <c r="F13" s="28"/>
      <c r="G13" s="11" t="s">
        <v>12</v>
      </c>
      <c r="H13" s="22"/>
      <c r="I13" s="10"/>
    </row>
    <row r="14" spans="2:19" ht="31.5" customHeight="1" x14ac:dyDescent="0.3">
      <c r="B14" s="12"/>
      <c r="C14" s="12"/>
      <c r="D14" s="26">
        <v>2006</v>
      </c>
      <c r="E14" s="26">
        <v>2015</v>
      </c>
      <c r="F14" s="21" t="s">
        <v>0</v>
      </c>
      <c r="G14" s="18" t="s">
        <v>0</v>
      </c>
      <c r="H14" s="29" t="s">
        <v>16</v>
      </c>
      <c r="I14" s="14"/>
    </row>
    <row r="15" spans="2:19" ht="15.6" x14ac:dyDescent="0.3">
      <c r="B15" s="12"/>
      <c r="C15" s="12"/>
      <c r="D15" s="27"/>
      <c r="E15" s="27"/>
      <c r="F15" s="15" t="s">
        <v>1</v>
      </c>
      <c r="G15" s="15" t="s">
        <v>1</v>
      </c>
      <c r="H15" s="30"/>
      <c r="I15" s="13"/>
    </row>
    <row r="16" spans="2:19" ht="15.6" x14ac:dyDescent="0.3">
      <c r="C16" s="12"/>
      <c r="D16" s="19">
        <f>'2006 Support'!G35</f>
        <v>66849.995759999991</v>
      </c>
      <c r="E16" s="19">
        <f>'2015 Support'!F11</f>
        <v>81591</v>
      </c>
      <c r="F16" s="20">
        <f>E16/D16-1</f>
        <v>0.22050867875776836</v>
      </c>
      <c r="G16" s="20">
        <f>'Aon Hewitt Industry Trend'!D24</f>
        <v>0.62058455247597299</v>
      </c>
      <c r="H16" s="20">
        <f>F16-G16</f>
        <v>-0.40007587371820463</v>
      </c>
      <c r="I16" s="17"/>
    </row>
    <row r="17" spans="2:12" ht="15.6" x14ac:dyDescent="0.3">
      <c r="B17" s="10"/>
      <c r="C17" s="12"/>
      <c r="D17" s="12"/>
      <c r="E17" s="16"/>
      <c r="F17" s="16"/>
      <c r="G17" s="10"/>
      <c r="H17" s="17"/>
      <c r="I17" s="17"/>
    </row>
    <row r="18" spans="2:12" ht="15.6" x14ac:dyDescent="0.3">
      <c r="B18" s="12"/>
      <c r="C18" s="12"/>
      <c r="D18" s="12"/>
      <c r="E18" s="12"/>
      <c r="F18" s="12"/>
      <c r="G18" s="12"/>
      <c r="H18" s="17"/>
      <c r="I18" s="17"/>
      <c r="L18" s="3"/>
    </row>
    <row r="19" spans="2:12" ht="15.6" x14ac:dyDescent="0.3">
      <c r="B19" s="4"/>
      <c r="C19" s="4"/>
      <c r="D19" s="4"/>
      <c r="E19" s="4"/>
      <c r="F19" s="4"/>
      <c r="G19" s="4"/>
      <c r="L19" s="3"/>
    </row>
  </sheetData>
  <mergeCells count="7">
    <mergeCell ref="D14:D15"/>
    <mergeCell ref="E14:E15"/>
    <mergeCell ref="D13:F13"/>
    <mergeCell ref="H14:H15"/>
    <mergeCell ref="J3:S3"/>
    <mergeCell ref="C10:H10"/>
    <mergeCell ref="C11:H11"/>
  </mergeCells>
  <pageMargins left="0.7" right="0.7" top="0.75" bottom="0.75" header="0.3" footer="0.3"/>
  <pageSetup scale="4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5"/>
  <sheetViews>
    <sheetView view="pageBreakPreview" zoomScale="60" zoomScaleNormal="100" workbookViewId="0">
      <selection activeCell="B2" sqref="B2"/>
    </sheetView>
  </sheetViews>
  <sheetFormatPr defaultRowHeight="14.4" x14ac:dyDescent="0.3"/>
  <cols>
    <col min="6" max="7" width="10.5546875" bestFit="1" customWidth="1"/>
  </cols>
  <sheetData>
    <row r="1" spans="2:8" ht="17.399999999999999" customHeight="1" x14ac:dyDescent="0.3">
      <c r="B1" s="34" t="s">
        <v>19</v>
      </c>
    </row>
    <row r="2" spans="2:8" ht="19.2" customHeight="1" x14ac:dyDescent="0.3">
      <c r="B2" s="34" t="s">
        <v>18</v>
      </c>
    </row>
    <row r="8" spans="2:8" x14ac:dyDescent="0.3">
      <c r="C8" s="7"/>
      <c r="D8" s="7"/>
      <c r="E8" s="7"/>
      <c r="F8" s="7"/>
    </row>
    <row r="9" spans="2:8" x14ac:dyDescent="0.3">
      <c r="B9" s="7" t="s">
        <v>5</v>
      </c>
    </row>
    <row r="10" spans="2:8" x14ac:dyDescent="0.3">
      <c r="B10" s="7"/>
    </row>
    <row r="11" spans="2:8" x14ac:dyDescent="0.3">
      <c r="B11" t="s">
        <v>4</v>
      </c>
      <c r="H11" s="5">
        <v>66850</v>
      </c>
    </row>
    <row r="35" spans="2:7" x14ac:dyDescent="0.3">
      <c r="B35" t="s">
        <v>7</v>
      </c>
      <c r="G35" s="5">
        <f>66849995.76/10^3</f>
        <v>66849.995759999991</v>
      </c>
    </row>
  </sheetData>
  <pageMargins left="0.7" right="0.7" top="0.75" bottom="0.75" header="0.3" footer="0.3"/>
  <pageSetup scale="4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3"/>
  <sheetViews>
    <sheetView view="pageBreakPreview" zoomScale="60" zoomScaleNormal="100" workbookViewId="0">
      <selection activeCell="B2" sqref="B2"/>
    </sheetView>
  </sheetViews>
  <sheetFormatPr defaultRowHeight="14.4" x14ac:dyDescent="0.3"/>
  <cols>
    <col min="7" max="7" width="10.5546875" bestFit="1" customWidth="1"/>
  </cols>
  <sheetData>
    <row r="1" spans="2:6" ht="21.6" customHeight="1" x14ac:dyDescent="0.3">
      <c r="B1" s="34" t="s">
        <v>20</v>
      </c>
    </row>
    <row r="2" spans="2:6" ht="23.4" customHeight="1" x14ac:dyDescent="0.3">
      <c r="B2" s="34" t="s">
        <v>18</v>
      </c>
    </row>
    <row r="9" spans="2:6" x14ac:dyDescent="0.3">
      <c r="B9" s="7" t="s">
        <v>8</v>
      </c>
    </row>
    <row r="11" spans="2:6" x14ac:dyDescent="0.3">
      <c r="B11" t="s">
        <v>3</v>
      </c>
      <c r="F11" s="6">
        <v>81591</v>
      </c>
    </row>
    <row r="33" spans="2:7" x14ac:dyDescent="0.3">
      <c r="B33" t="s">
        <v>6</v>
      </c>
      <c r="G33" s="5">
        <f>81591187/10^3</f>
        <v>81591.187000000005</v>
      </c>
    </row>
  </sheetData>
  <pageMargins left="0.7" right="0.7" top="0.75" bottom="0.75" header="0.3" footer="0.3"/>
  <pageSetup scale="4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25"/>
  <sheetViews>
    <sheetView zoomScaleNormal="100" workbookViewId="0">
      <selection activeCell="C2" sqref="C1:C2"/>
    </sheetView>
  </sheetViews>
  <sheetFormatPr defaultRowHeight="14.4" x14ac:dyDescent="0.3"/>
  <cols>
    <col min="3" max="3" width="14.44140625" customWidth="1"/>
    <col min="4" max="4" width="16.88671875" customWidth="1"/>
  </cols>
  <sheetData>
    <row r="1" spans="3:7" x14ac:dyDescent="0.3">
      <c r="C1" s="34" t="s">
        <v>21</v>
      </c>
    </row>
    <row r="2" spans="3:7" x14ac:dyDescent="0.3">
      <c r="C2" s="34" t="s">
        <v>18</v>
      </c>
    </row>
    <row r="9" spans="3:7" x14ac:dyDescent="0.3">
      <c r="C9" s="7" t="s">
        <v>9</v>
      </c>
      <c r="D9" s="7"/>
      <c r="E9" s="7"/>
      <c r="F9" s="7"/>
    </row>
    <row r="11" spans="3:7" x14ac:dyDescent="0.3">
      <c r="C11" s="7" t="s">
        <v>11</v>
      </c>
      <c r="D11" s="7" t="s">
        <v>10</v>
      </c>
    </row>
    <row r="12" spans="3:7" x14ac:dyDescent="0.3">
      <c r="C12" s="7"/>
      <c r="D12" s="7"/>
    </row>
    <row r="13" spans="3:7" x14ac:dyDescent="0.3">
      <c r="C13" s="7">
        <v>2006</v>
      </c>
      <c r="D13" s="9">
        <v>2.9000000000000001E-2</v>
      </c>
      <c r="E13" s="23">
        <f>D13+1</f>
        <v>1.0289999999999999</v>
      </c>
      <c r="F13" s="24"/>
    </row>
    <row r="14" spans="3:7" x14ac:dyDescent="0.3">
      <c r="C14" s="7">
        <v>2007</v>
      </c>
      <c r="D14" s="9">
        <v>4.7E-2</v>
      </c>
      <c r="E14" s="23">
        <f t="shared" ref="E14:E22" si="0">D14+1</f>
        <v>1.0469999999999999</v>
      </c>
      <c r="F14" s="24"/>
      <c r="G14" s="24"/>
    </row>
    <row r="15" spans="3:7" x14ac:dyDescent="0.3">
      <c r="C15" s="7">
        <v>2008</v>
      </c>
      <c r="D15" s="9">
        <v>0.06</v>
      </c>
      <c r="E15" s="23">
        <f t="shared" si="0"/>
        <v>1.06</v>
      </c>
      <c r="F15" s="24"/>
    </row>
    <row r="16" spans="3:7" x14ac:dyDescent="0.3">
      <c r="C16" s="7">
        <v>2009</v>
      </c>
      <c r="D16" s="9">
        <v>5.8000000000000003E-2</v>
      </c>
      <c r="E16" s="23">
        <f t="shared" si="0"/>
        <v>1.0580000000000001</v>
      </c>
      <c r="F16" s="24"/>
    </row>
    <row r="17" spans="3:6" x14ac:dyDescent="0.3">
      <c r="C17" s="7">
        <v>2010</v>
      </c>
      <c r="D17" s="9">
        <v>4.9000000000000002E-2</v>
      </c>
      <c r="E17" s="23">
        <f t="shared" si="0"/>
        <v>1.0489999999999999</v>
      </c>
      <c r="F17" s="24"/>
    </row>
    <row r="18" spans="3:6" x14ac:dyDescent="0.3">
      <c r="C18" s="7">
        <v>2011</v>
      </c>
      <c r="D18" s="9">
        <v>5.1999999999999998E-2</v>
      </c>
      <c r="E18" s="23">
        <f t="shared" si="0"/>
        <v>1.052</v>
      </c>
      <c r="F18" s="24"/>
    </row>
    <row r="19" spans="3:6" x14ac:dyDescent="0.3">
      <c r="C19" s="7">
        <v>2012</v>
      </c>
      <c r="D19" s="9">
        <v>5.7999999999999996E-2</v>
      </c>
      <c r="E19" s="23">
        <f t="shared" si="0"/>
        <v>1.0580000000000001</v>
      </c>
      <c r="F19" s="24"/>
    </row>
    <row r="20" spans="3:6" x14ac:dyDescent="0.3">
      <c r="C20" s="7">
        <v>2013</v>
      </c>
      <c r="D20" s="9">
        <v>5.4000000000000006E-2</v>
      </c>
      <c r="E20" s="23">
        <f t="shared" si="0"/>
        <v>1.054</v>
      </c>
      <c r="F20" s="24"/>
    </row>
    <row r="21" spans="3:6" x14ac:dyDescent="0.3">
      <c r="C21" s="7">
        <v>2014</v>
      </c>
      <c r="D21" s="9">
        <v>4.4999999999999998E-2</v>
      </c>
      <c r="E21" s="23">
        <f t="shared" si="0"/>
        <v>1.0449999999999999</v>
      </c>
      <c r="F21" s="24"/>
    </row>
    <row r="22" spans="3:6" x14ac:dyDescent="0.3">
      <c r="C22" s="7">
        <v>2015</v>
      </c>
      <c r="D22" s="9">
        <v>4.2999999999999997E-2</v>
      </c>
      <c r="E22" s="23">
        <f t="shared" si="0"/>
        <v>1.0429999999999999</v>
      </c>
      <c r="F22" s="24"/>
    </row>
    <row r="23" spans="3:6" x14ac:dyDescent="0.3">
      <c r="C23" s="7"/>
      <c r="D23" s="9"/>
    </row>
    <row r="24" spans="3:6" x14ac:dyDescent="0.3">
      <c r="C24" s="7" t="s">
        <v>2</v>
      </c>
      <c r="D24" s="9">
        <f>PRODUCT(E13:E22)-1</f>
        <v>0.62058455247597299</v>
      </c>
      <c r="E24" s="9"/>
      <c r="F24" s="25"/>
    </row>
    <row r="25" spans="3:6" x14ac:dyDescent="0.3">
      <c r="C25" s="7"/>
      <c r="D25" s="8"/>
    </row>
  </sheetData>
  <pageMargins left="0.7" right="0.7" top="0.75" bottom="0.75" header="0.3" footer="0.3"/>
  <pageSetup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Summary</vt:lpstr>
      <vt:lpstr>2006 Support</vt:lpstr>
      <vt:lpstr>2015 Support</vt:lpstr>
      <vt:lpstr>Aon Hewitt Industry Trend</vt:lpstr>
      <vt:lpstr>'Aon Hewitt Industry Trend'!Print_Area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2016-05-06T18:14:16Z</dcterms:created>
  <dcterms:modified xsi:type="dcterms:W3CDTF">2016-05-07T11:07:28Z</dcterms:modified>
</cp:coreProperties>
</file>