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8" windowWidth="15576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1" l="1"/>
  <c r="F20" i="1"/>
  <c r="E20" i="1"/>
  <c r="G14" i="1" l="1"/>
  <c r="F14" i="1"/>
  <c r="E14" i="1"/>
  <c r="G17" i="1" l="1"/>
  <c r="G22" i="1" s="1"/>
  <c r="F17" i="1"/>
  <c r="F22" i="1" s="1"/>
  <c r="E17" i="1"/>
  <c r="E22" i="1" s="1"/>
</calcChain>
</file>

<file path=xl/sharedStrings.xml><?xml version="1.0" encoding="utf-8"?>
<sst xmlns="http://schemas.openxmlformats.org/spreadsheetml/2006/main" count="24" uniqueCount="15">
  <si>
    <t>FICA / Med</t>
  </si>
  <si>
    <t xml:space="preserve"> </t>
  </si>
  <si>
    <t>Calculation of Statutory Benefits -- 2016 to 2018</t>
  </si>
  <si>
    <t>MFR C-35 - Lines 12 and 13</t>
  </si>
  <si>
    <t>Effective Rate</t>
  </si>
  <si>
    <t>FUTA</t>
  </si>
  <si>
    <t>SUTA</t>
  </si>
  <si>
    <t>Sum FUTA/SUTA</t>
  </si>
  <si>
    <t>Line 12</t>
  </si>
  <si>
    <t>Line 13</t>
  </si>
  <si>
    <t xml:space="preserve">Effective Rates provided by Accounting - Cost  Allocation </t>
  </si>
  <si>
    <t>----------------------------------------------------------------------------------------------------------------------</t>
  </si>
  <si>
    <t>Gross Payroll ($000)</t>
  </si>
  <si>
    <t>OPC 012660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</si>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</sst>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2" borderId="0" xfId="0" applyFill="1"/>
    <xf numFmtId="164" fontId="0" fillId="2" borderId="0" xfId="1" applyNumberFormat="1" applyFont="1" applyFill="1"/>
    <xf numFmtId="0" fontId="5" fillId="0" borderId="0" xfId="0" applyFont="1" applyBorder="1"/>
    <xf numFmtId="166" fontId="0" fillId="0" borderId="0" xfId="2" applyNumberFormat="1" applyFont="1"/>
    <xf numFmtId="0" fontId="0" fillId="0" borderId="0" xfId="0" quotePrefix="1"/>
    <xf numFmtId="0" fontId="2" fillId="2" borderId="0" xfId="0" applyFont="1" applyFill="1"/>
    <xf numFmtId="0" fontId="0" fillId="0" borderId="0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3" sqref="A3"/>
    </sheetView>
  </sheetViews>
  <sheetFormatPr defaultRowHeight="14.4" x14ac:dyDescent="0.3"/>
  <cols>
    <col min="1" max="1" width="11" bestFit="1" customWidth="1"/>
    <col min="3" max="4" width="15.6640625" customWidth="1"/>
    <col min="5" max="5" width="11.44140625" customWidth="1"/>
    <col min="6" max="6" width="13.44140625" customWidth="1"/>
    <col min="7" max="7" width="11.88671875" customWidth="1"/>
    <col min="8" max="8" width="13" customWidth="1"/>
  </cols>
  <sheetData>
    <row r="1" spans="1:8" x14ac:dyDescent="0.3">
      <c r="A1" s="6" t="s">
        <v>13</v>
      </c>
    </row>
    <row r="2" spans="1:8" x14ac:dyDescent="0.3">
      <c r="A2" s="6" t="s">
        <v>14</v>
      </c>
    </row>
    <row r="5" spans="1:8" ht="18" x14ac:dyDescent="0.35">
      <c r="C5" s="4" t="s">
        <v>2</v>
      </c>
      <c r="D5" s="4"/>
    </row>
    <row r="6" spans="1:8" ht="15.6" x14ac:dyDescent="0.3">
      <c r="C6" s="5" t="s">
        <v>3</v>
      </c>
      <c r="D6" s="5"/>
    </row>
    <row r="7" spans="1:8" ht="15.6" x14ac:dyDescent="0.3">
      <c r="C7" s="5"/>
      <c r="D7" s="5"/>
    </row>
    <row r="8" spans="1:8" x14ac:dyDescent="0.3">
      <c r="E8" s="6" t="s">
        <v>1</v>
      </c>
    </row>
    <row r="9" spans="1:8" x14ac:dyDescent="0.3">
      <c r="E9" s="6">
        <v>2018</v>
      </c>
      <c r="F9" s="6">
        <v>2017</v>
      </c>
      <c r="G9" s="6">
        <v>2016</v>
      </c>
    </row>
    <row r="11" spans="1:8" x14ac:dyDescent="0.3">
      <c r="C11" s="6" t="s">
        <v>12</v>
      </c>
      <c r="E11" s="1">
        <v>1103164</v>
      </c>
      <c r="F11" s="1">
        <v>1077342</v>
      </c>
      <c r="G11" s="1">
        <v>1061003</v>
      </c>
      <c r="H11" s="1"/>
    </row>
    <row r="12" spans="1:8" x14ac:dyDescent="0.3">
      <c r="E12" s="1"/>
      <c r="F12" s="1"/>
      <c r="G12" s="1"/>
      <c r="H12" s="1"/>
    </row>
    <row r="13" spans="1:8" x14ac:dyDescent="0.3">
      <c r="B13" s="6" t="s">
        <v>8</v>
      </c>
      <c r="C13" s="6" t="s">
        <v>0</v>
      </c>
      <c r="D13" t="s">
        <v>4</v>
      </c>
      <c r="E13" s="3">
        <v>6.2899999999999998E-2</v>
      </c>
      <c r="F13" s="3">
        <v>6.2899999999999998E-2</v>
      </c>
      <c r="G13" s="3">
        <v>6.2899999999999998E-2</v>
      </c>
      <c r="H13" s="2"/>
    </row>
    <row r="14" spans="1:8" x14ac:dyDescent="0.3">
      <c r="E14" s="8">
        <f>+E11*E13</f>
        <v>69389.015599999999</v>
      </c>
      <c r="F14" s="8">
        <f>+F11*F13</f>
        <v>67764.811799999996</v>
      </c>
      <c r="G14" s="8">
        <f>+G11*G13</f>
        <v>66737.088699999993</v>
      </c>
    </row>
    <row r="15" spans="1:8" x14ac:dyDescent="0.3">
      <c r="C15" s="11" t="s">
        <v>11</v>
      </c>
    </row>
    <row r="16" spans="1:8" x14ac:dyDescent="0.3">
      <c r="C16" s="6" t="s">
        <v>5</v>
      </c>
      <c r="D16" t="s">
        <v>4</v>
      </c>
      <c r="E16" s="10">
        <v>4.0000000000000002E-4</v>
      </c>
      <c r="F16" s="10">
        <v>4.0000000000000002E-4</v>
      </c>
      <c r="G16" s="10">
        <v>4.0000000000000002E-4</v>
      </c>
    </row>
    <row r="17" spans="2:7" x14ac:dyDescent="0.3">
      <c r="E17" s="1">
        <f>+E11*E16</f>
        <v>441.26560000000001</v>
      </c>
      <c r="F17" s="1">
        <f>+F11*F16</f>
        <v>430.93680000000001</v>
      </c>
      <c r="G17" s="1">
        <f>+G11*G16</f>
        <v>424.40120000000002</v>
      </c>
    </row>
    <row r="19" spans="2:7" x14ac:dyDescent="0.3">
      <c r="C19" s="6" t="s">
        <v>6</v>
      </c>
      <c r="D19" t="s">
        <v>4</v>
      </c>
      <c r="E19" s="3">
        <v>1.6000000000000001E-3</v>
      </c>
      <c r="F19" s="3">
        <v>1.6000000000000001E-3</v>
      </c>
      <c r="G19" s="3">
        <v>1.6000000000000001E-3</v>
      </c>
    </row>
    <row r="20" spans="2:7" x14ac:dyDescent="0.3">
      <c r="E20" s="1">
        <f>+E11*E19</f>
        <v>1765.0624</v>
      </c>
      <c r="F20" s="1">
        <f>+F11*F19</f>
        <v>1723.7472</v>
      </c>
      <c r="G20" s="1">
        <f>+G11*G19</f>
        <v>1697.6048000000001</v>
      </c>
    </row>
    <row r="22" spans="2:7" x14ac:dyDescent="0.3">
      <c r="B22" s="6" t="s">
        <v>9</v>
      </c>
      <c r="C22" s="12" t="s">
        <v>7</v>
      </c>
      <c r="D22" s="7"/>
      <c r="E22" s="8">
        <f>+E17+E20</f>
        <v>2206.328</v>
      </c>
      <c r="F22" s="8">
        <f>+F17+F20</f>
        <v>2154.6840000000002</v>
      </c>
      <c r="G22" s="8">
        <f>+G17+G20</f>
        <v>2122.0060000000003</v>
      </c>
    </row>
    <row r="23" spans="2:7" x14ac:dyDescent="0.3">
      <c r="C23" t="s">
        <v>1</v>
      </c>
      <c r="E23" s="10" t="s">
        <v>1</v>
      </c>
      <c r="F23" s="10" t="s">
        <v>1</v>
      </c>
      <c r="G23" s="10" t="s">
        <v>1</v>
      </c>
    </row>
    <row r="24" spans="2:7" x14ac:dyDescent="0.3">
      <c r="E24" s="1" t="s">
        <v>1</v>
      </c>
      <c r="F24" s="1" t="s">
        <v>1</v>
      </c>
      <c r="G24" s="1" t="s">
        <v>1</v>
      </c>
    </row>
    <row r="25" spans="2:7" x14ac:dyDescent="0.3">
      <c r="C25" s="13" t="s">
        <v>10</v>
      </c>
      <c r="D25" s="9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87D2F-6416-400C-A259-FDE6D5EC1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8520D-28A0-434A-A614-80B2321581B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2CA4FA6B-9753-4245-926F-2A231FDCC5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2016-04-11T15:38:03Z</dcterms:created>
  <dcterms:modified xsi:type="dcterms:W3CDTF">2016-04-15T14:25:14Z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