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2" yWindow="48" windowWidth="10236" windowHeight="7716"/>
  </bookViews>
  <sheets>
    <sheet name="Population" sheetId="3" r:id="rId1"/>
    <sheet name="Pop Transposed" sheetId="10" r:id="rId2"/>
  </sheets>
  <definedNames>
    <definedName name="_xlnm.Print_Area" localSheetId="1">'Pop Transposed'!$P$8:$AA$51</definedName>
    <definedName name="_xlnm.Print_Titles" localSheetId="1">'Pop Transposed'!$4:$8</definedName>
  </definedNames>
  <calcPr calcId="145621"/>
</workbook>
</file>

<file path=xl/calcChain.xml><?xml version="1.0" encoding="utf-8"?>
<calcChain xmlns="http://schemas.openxmlformats.org/spreadsheetml/2006/main">
  <c r="R24" i="10" l="1"/>
  <c r="B31" i="10"/>
  <c r="Y31" i="10" s="1"/>
  <c r="Y76" i="10" s="1"/>
  <c r="B32" i="10"/>
  <c r="Z32" i="10" s="1"/>
  <c r="B33" i="10"/>
  <c r="B34" i="10"/>
  <c r="AA34" i="10" s="1"/>
  <c r="B27" i="10"/>
  <c r="U27" i="10" s="1"/>
  <c r="U72" i="10" s="1"/>
  <c r="B28" i="10"/>
  <c r="V28" i="10" s="1"/>
  <c r="V73" i="10" s="1"/>
  <c r="B29" i="10"/>
  <c r="W29" i="10" s="1"/>
  <c r="W74" i="10" s="1"/>
  <c r="B30" i="10"/>
  <c r="X30" i="10" s="1"/>
  <c r="X75" i="10" s="1"/>
  <c r="B21" i="10"/>
  <c r="B22" i="10"/>
  <c r="B23" i="10"/>
  <c r="Q23" i="10" s="1"/>
  <c r="B24" i="10"/>
  <c r="B25" i="10"/>
  <c r="S25" i="10" s="1"/>
  <c r="S70" i="10" s="1"/>
  <c r="B26" i="10"/>
  <c r="T26" i="10" s="1"/>
  <c r="T71" i="10" s="1"/>
  <c r="B10" i="10"/>
  <c r="B11" i="10"/>
  <c r="B12" i="10"/>
  <c r="B13" i="10"/>
  <c r="B14" i="10"/>
  <c r="B15" i="10"/>
  <c r="B16" i="10"/>
  <c r="B17" i="10"/>
  <c r="B18" i="10"/>
  <c r="B19" i="10"/>
  <c r="B20" i="10"/>
  <c r="B9" i="10"/>
  <c r="X33" i="10"/>
  <c r="Z33" i="10"/>
  <c r="Z77" i="10" l="1"/>
  <c r="Z57" i="10"/>
  <c r="Z78" i="10"/>
  <c r="Z58" i="10"/>
  <c r="X78" i="10"/>
  <c r="X60" i="10"/>
  <c r="Q33" i="10"/>
  <c r="AA33" i="10"/>
  <c r="T33" i="10"/>
  <c r="Y33" i="10"/>
  <c r="Y32" i="10"/>
  <c r="Y77" i="10" s="1"/>
  <c r="AA79" i="10"/>
  <c r="AA58" i="10"/>
  <c r="V34" i="10"/>
  <c r="R34" i="10"/>
  <c r="W34" i="10"/>
  <c r="S34" i="10"/>
  <c r="Y34" i="10"/>
  <c r="U34" i="10"/>
  <c r="Q34" i="10"/>
  <c r="X34" i="10"/>
  <c r="T34" i="10"/>
  <c r="Z34" i="10"/>
  <c r="W33" i="10"/>
  <c r="S33" i="10"/>
  <c r="V33" i="10"/>
  <c r="R33" i="10"/>
  <c r="R66" i="10" s="1"/>
  <c r="U33" i="10"/>
  <c r="W78" i="10" l="1"/>
  <c r="W61" i="10"/>
  <c r="Y78" i="10"/>
  <c r="Y59" i="10"/>
  <c r="U78" i="10"/>
  <c r="U63" i="10"/>
  <c r="AA78" i="10"/>
  <c r="AA57" i="10"/>
  <c r="V78" i="10"/>
  <c r="V62" i="10"/>
  <c r="S78" i="10"/>
  <c r="S65" i="10"/>
  <c r="T78" i="10"/>
  <c r="T64" i="10"/>
  <c r="X79" i="10"/>
  <c r="X61" i="10"/>
  <c r="S79" i="10"/>
  <c r="S66" i="10"/>
  <c r="W79" i="10"/>
  <c r="W62" i="10"/>
  <c r="Z79" i="10"/>
  <c r="Z59" i="10"/>
  <c r="U79" i="10"/>
  <c r="U64" i="10"/>
  <c r="T79" i="10"/>
  <c r="T65" i="10"/>
  <c r="Y79" i="10"/>
  <c r="Y60" i="10"/>
  <c r="V79" i="10"/>
  <c r="V63" i="10"/>
  <c r="S32" i="10"/>
  <c r="S77" i="10" s="1"/>
  <c r="Q32" i="10"/>
  <c r="Q66" i="10" l="1"/>
  <c r="Q57" i="10" l="1"/>
  <c r="S64" i="10" l="1"/>
  <c r="T57" i="10"/>
  <c r="S57" i="10"/>
  <c r="R57" i="10"/>
  <c r="Q28" i="10" l="1"/>
  <c r="Q62" i="10" s="1"/>
  <c r="R27" i="10"/>
  <c r="R60" i="10" s="1"/>
  <c r="V57" i="10"/>
  <c r="W57" i="10"/>
  <c r="S31" i="10"/>
  <c r="S63" i="10" l="1"/>
  <c r="S76" i="10"/>
  <c r="Y58" i="10"/>
  <c r="Q24" i="10"/>
  <c r="Q58" i="10" s="1"/>
  <c r="U32" i="10"/>
  <c r="U28" i="10"/>
  <c r="R32" i="10"/>
  <c r="R65" i="10" s="1"/>
  <c r="V31" i="10"/>
  <c r="Q27" i="10"/>
  <c r="Q61" i="10" s="1"/>
  <c r="U30" i="10"/>
  <c r="R30" i="10"/>
  <c r="R63" i="10" s="1"/>
  <c r="V30" i="10"/>
  <c r="X57" i="10"/>
  <c r="S30" i="10"/>
  <c r="R26" i="10"/>
  <c r="R59" i="10" s="1"/>
  <c r="Q30" i="10"/>
  <c r="Q64" i="10" s="1"/>
  <c r="T30" i="10"/>
  <c r="R29" i="10"/>
  <c r="R62" i="10" s="1"/>
  <c r="V29" i="10"/>
  <c r="S29" i="10"/>
  <c r="Q29" i="10"/>
  <c r="Q63" i="10" s="1"/>
  <c r="T29" i="10"/>
  <c r="R25" i="10"/>
  <c r="R58" i="10" s="1"/>
  <c r="Q25" i="10"/>
  <c r="Q59" i="10" s="1"/>
  <c r="U29" i="10"/>
  <c r="S26" i="10"/>
  <c r="T31" i="10"/>
  <c r="X31" i="10"/>
  <c r="U31" i="10"/>
  <c r="Y57" i="10"/>
  <c r="W31" i="10"/>
  <c r="R31" i="10"/>
  <c r="R64" i="10" s="1"/>
  <c r="T27" i="10"/>
  <c r="U57" i="10"/>
  <c r="S27" i="10"/>
  <c r="Q31" i="10"/>
  <c r="Q65" i="10" s="1"/>
  <c r="Q26" i="10"/>
  <c r="Q60" i="10" s="1"/>
  <c r="W30" i="10"/>
  <c r="W32" i="10"/>
  <c r="T32" i="10"/>
  <c r="X32" i="10"/>
  <c r="S28" i="10"/>
  <c r="T28" i="10"/>
  <c r="V32" i="10"/>
  <c r="R28" i="10"/>
  <c r="R61" i="10" s="1"/>
  <c r="V61" i="10" l="1"/>
  <c r="V77" i="10"/>
  <c r="X58" i="10"/>
  <c r="X76" i="10"/>
  <c r="S61" i="10"/>
  <c r="S74" i="10"/>
  <c r="V59" i="10"/>
  <c r="V75" i="10"/>
  <c r="V60" i="10"/>
  <c r="V76" i="10"/>
  <c r="T59" i="10"/>
  <c r="T73" i="10"/>
  <c r="W60" i="10"/>
  <c r="W77" i="10"/>
  <c r="S59" i="10"/>
  <c r="S72" i="10"/>
  <c r="W59" i="10"/>
  <c r="W76" i="10"/>
  <c r="T62" i="10"/>
  <c r="T76" i="10"/>
  <c r="V58" i="10"/>
  <c r="V74" i="10"/>
  <c r="T63" i="10"/>
  <c r="T77" i="10"/>
  <c r="S60" i="10"/>
  <c r="S73" i="10"/>
  <c r="W58" i="10"/>
  <c r="W75" i="10"/>
  <c r="S58" i="10"/>
  <c r="S71" i="10"/>
  <c r="Z51" i="10"/>
  <c r="T60" i="10"/>
  <c r="T74" i="10"/>
  <c r="S62" i="10"/>
  <c r="S75" i="10"/>
  <c r="U60" i="10"/>
  <c r="U75" i="10"/>
  <c r="U58" i="10"/>
  <c r="U73" i="10"/>
  <c r="X59" i="10"/>
  <c r="X77" i="10"/>
  <c r="T58" i="10"/>
  <c r="T72" i="10"/>
  <c r="U61" i="10"/>
  <c r="U76" i="10"/>
  <c r="U59" i="10"/>
  <c r="U74" i="10"/>
  <c r="T61" i="10"/>
  <c r="T75" i="10"/>
  <c r="U62" i="10"/>
  <c r="U77" i="10"/>
  <c r="Z81" i="10" l="1"/>
</calcChain>
</file>

<file path=xl/sharedStrings.xml><?xml version="1.0" encoding="utf-8"?>
<sst xmlns="http://schemas.openxmlformats.org/spreadsheetml/2006/main" count="92" uniqueCount="43">
  <si>
    <t>Population (Thous.)</t>
  </si>
  <si>
    <t>Dates in Column B represent the historical end dates of each series</t>
  </si>
  <si>
    <t>2010Q1</t>
  </si>
  <si>
    <t>IHS ECONOMICS - US Regional Service</t>
  </si>
  <si>
    <t>2014Q2</t>
  </si>
  <si>
    <t>FL</t>
  </si>
  <si>
    <t>2012Q2</t>
  </si>
  <si>
    <t>2011Q2</t>
  </si>
  <si>
    <t>2009Q2</t>
  </si>
  <si>
    <t>2007Q2</t>
  </si>
  <si>
    <t>2006Q2</t>
  </si>
  <si>
    <t>2005:2</t>
  </si>
  <si>
    <t>2004:2</t>
  </si>
  <si>
    <t>2008Q2</t>
  </si>
  <si>
    <t>Forecast Variance</t>
  </si>
  <si>
    <t>1 year</t>
  </si>
  <si>
    <t>2 year</t>
  </si>
  <si>
    <t>3 year</t>
  </si>
  <si>
    <t>4 year</t>
  </si>
  <si>
    <t>5 year</t>
  </si>
  <si>
    <t>6 year</t>
  </si>
  <si>
    <t>7 year</t>
  </si>
  <si>
    <t>8 year</t>
  </si>
  <si>
    <t>9 year</t>
  </si>
  <si>
    <t>2013Q2</t>
  </si>
  <si>
    <t>EX: Year 1 for 2004 is: (actual 2004) / (2004:2 forecast for 2004)</t>
  </si>
  <si>
    <t>10 year</t>
  </si>
  <si>
    <t>ACTUAL Thru</t>
  </si>
  <si>
    <t>6/15 Fcst</t>
  </si>
  <si>
    <t>Average Forecast Error Over the Last 10 Years</t>
  </si>
  <si>
    <t>6/05 Fcst</t>
  </si>
  <si>
    <t>6/06 Fcst</t>
  </si>
  <si>
    <t>6/07 Fcst</t>
  </si>
  <si>
    <t>6/08 Fcst</t>
  </si>
  <si>
    <t>6/09 Fcst</t>
  </si>
  <si>
    <t>6/10 Fcst</t>
  </si>
  <si>
    <t>6/11 Fcst</t>
  </si>
  <si>
    <t>6/12 Fcst</t>
  </si>
  <si>
    <t>6/13 Fcst</t>
  </si>
  <si>
    <t>6/14 Fcst</t>
  </si>
  <si>
    <t>STAFF 000444</t>
  </si>
  <si>
    <t>FPL RC-16</t>
  </si>
  <si>
    <t>STAFF 000445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</si>
</sst>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"/>
    <numFmt numFmtId="165" formatCode="0.0%"/>
    <numFmt numFmtId="166" formatCode="_(* #,##0_);_(* \(#,##0\);_(* &quot;-&quot;??_);_(@_)"/>
    <numFmt numFmtId="167" formatCode="_(* #,##0.0000_);_(* \(#,##0.0000\);_(* &quot;-&quot;??_);_(@_)"/>
    <numFmt numFmtId="168" formatCode="yyyy\-mm\-dd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EBB7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right"/>
    </xf>
    <xf numFmtId="164" fontId="4" fillId="0" borderId="0" xfId="0" applyNumberFormat="1" applyFont="1"/>
    <xf numFmtId="0" fontId="6" fillId="0" borderId="0" xfId="0" applyFont="1"/>
    <xf numFmtId="0" fontId="7" fillId="0" borderId="0" xfId="0" applyFont="1"/>
    <xf numFmtId="2" fontId="4" fillId="0" borderId="0" xfId="0" applyNumberFormat="1" applyFont="1"/>
    <xf numFmtId="49" fontId="6" fillId="0" borderId="0" xfId="0" applyNumberFormat="1" applyFont="1" applyAlignment="1">
      <alignment horizontal="right"/>
    </xf>
    <xf numFmtId="2" fontId="4" fillId="0" borderId="0" xfId="0" applyNumberFormat="1" applyFont="1" applyAlignment="1">
      <alignment wrapText="1"/>
    </xf>
    <xf numFmtId="0" fontId="5" fillId="0" borderId="0" xfId="0" applyFont="1"/>
    <xf numFmtId="0" fontId="8" fillId="0" borderId="0" xfId="0" applyFont="1" applyAlignment="1">
      <alignment horizontal="center"/>
    </xf>
    <xf numFmtId="2" fontId="5" fillId="0" borderId="0" xfId="0" applyNumberFormat="1" applyFont="1"/>
    <xf numFmtId="164" fontId="5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65" fontId="0" fillId="0" borderId="0" xfId="3" applyNumberFormat="1" applyFont="1"/>
    <xf numFmtId="10" fontId="0" fillId="0" borderId="0" xfId="3" applyNumberFormat="1" applyFont="1"/>
    <xf numFmtId="10" fontId="0" fillId="0" borderId="0" xfId="3" applyNumberFormat="1" applyFont="1" applyFill="1"/>
    <xf numFmtId="165" fontId="5" fillId="0" borderId="0" xfId="3" applyNumberFormat="1" applyFont="1" applyFill="1"/>
    <xf numFmtId="1" fontId="0" fillId="0" borderId="0" xfId="0" applyNumberFormat="1"/>
    <xf numFmtId="166" fontId="0" fillId="0" borderId="0" xfId="2" applyNumberFormat="1" applyFont="1"/>
    <xf numFmtId="167" fontId="0" fillId="0" borderId="0" xfId="2" applyNumberFormat="1" applyFont="1"/>
    <xf numFmtId="10" fontId="0" fillId="0" borderId="0" xfId="3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3" fontId="10" fillId="0" borderId="0" xfId="0" applyNumberFormat="1" applyFont="1"/>
    <xf numFmtId="0" fontId="6" fillId="0" borderId="0" xfId="0" quotePrefix="1" applyFont="1" applyAlignment="1">
      <alignment horizontal="left"/>
    </xf>
    <xf numFmtId="165" fontId="5" fillId="0" borderId="0" xfId="3" quotePrefix="1" applyNumberFormat="1" applyFont="1" applyAlignment="1">
      <alignment horizontal="left"/>
    </xf>
    <xf numFmtId="10" fontId="0" fillId="0" borderId="0" xfId="0" applyNumberFormat="1"/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168" fontId="0" fillId="0" borderId="0" xfId="0" applyNumberFormat="1" applyFont="1" applyAlignment="1"/>
    <xf numFmtId="0" fontId="0" fillId="0" borderId="0" xfId="0" applyAlignment="1">
      <alignment horizontal="center"/>
    </xf>
    <xf numFmtId="3" fontId="0" fillId="0" borderId="0" xfId="0" applyNumberFormat="1" applyFont="1" applyAlignment="1"/>
    <xf numFmtId="3" fontId="0" fillId="2" borderId="0" xfId="0" applyNumberFormat="1" applyFont="1" applyFill="1" applyAlignment="1"/>
    <xf numFmtId="0" fontId="5" fillId="0" borderId="0" xfId="1" quotePrefix="1" applyFont="1" applyAlignment="1">
      <alignment horizontal="left"/>
    </xf>
    <xf numFmtId="164" fontId="8" fillId="0" borderId="0" xfId="0" applyNumberFormat="1" applyFont="1"/>
    <xf numFmtId="164" fontId="3" fillId="0" borderId="0" xfId="0" applyNumberFormat="1" applyFont="1"/>
  </cellXfs>
  <cellStyles count="4">
    <cellStyle name="Comma" xfId="2" builtinId="3"/>
    <cellStyle name="Normal" xfId="0" builtinId="0"/>
    <cellStyle name="Normal 2" xfId="1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T23"/>
  <sheetViews>
    <sheetView tabSelected="1" workbookViewId="0">
      <pane xSplit="17" ySplit="8" topLeftCell="R9" activePane="bottomRight" state="frozen"/>
      <selection pane="topRight" activeCell="R1" sqref="R1"/>
      <selection pane="bottomLeft" activeCell="A6" sqref="A6"/>
      <selection pane="bottomRight" activeCell="A3" sqref="A1:XFD3"/>
    </sheetView>
  </sheetViews>
  <sheetFormatPr defaultColWidth="12.6640625" defaultRowHeight="13.2" x14ac:dyDescent="0.25"/>
  <cols>
    <col min="1" max="1" width="19.33203125" style="3" customWidth="1"/>
    <col min="2" max="2" width="11.6640625" style="3" customWidth="1"/>
    <col min="3" max="8" width="10.6640625" style="14" customWidth="1"/>
    <col min="9" max="11" width="10.6640625" style="17" customWidth="1"/>
    <col min="12" max="58" width="10.6640625" style="8" customWidth="1"/>
    <col min="59" max="16384" width="12.6640625" style="8"/>
  </cols>
  <sheetData>
    <row r="1" spans="1:98" s="43" customFormat="1" x14ac:dyDescent="0.25">
      <c r="A1" s="2" t="s">
        <v>40</v>
      </c>
      <c r="B1" s="2"/>
      <c r="C1" s="34"/>
      <c r="D1" s="34"/>
      <c r="E1" s="34"/>
      <c r="F1" s="34"/>
      <c r="G1" s="34"/>
      <c r="H1" s="34"/>
      <c r="I1" s="42"/>
      <c r="J1" s="42"/>
      <c r="K1" s="42"/>
    </row>
    <row r="2" spans="1:98" s="43" customFormat="1" x14ac:dyDescent="0.25">
      <c r="A2" s="2" t="s">
        <v>41</v>
      </c>
      <c r="B2" s="2"/>
      <c r="C2" s="34"/>
      <c r="D2" s="34"/>
      <c r="E2" s="34"/>
      <c r="F2" s="34"/>
      <c r="G2" s="34"/>
      <c r="H2" s="34"/>
      <c r="I2" s="42"/>
      <c r="J2" s="42"/>
      <c r="K2" s="42"/>
    </row>
    <row r="3" spans="1:98" s="43" customFormat="1" x14ac:dyDescent="0.25">
      <c r="A3" s="2"/>
      <c r="B3" s="2"/>
      <c r="C3" s="34"/>
      <c r="D3" s="34"/>
      <c r="E3" s="34"/>
      <c r="F3" s="34"/>
      <c r="G3" s="34"/>
      <c r="H3" s="34"/>
      <c r="I3" s="42"/>
      <c r="J3" s="42"/>
      <c r="K3" s="42"/>
    </row>
    <row r="4" spans="1:98" s="3" customFormat="1" ht="12.75" customHeight="1" x14ac:dyDescent="0.25">
      <c r="A4" s="2" t="s">
        <v>3</v>
      </c>
      <c r="C4" s="14"/>
      <c r="D4" s="14"/>
      <c r="E4" s="14"/>
      <c r="F4" s="14"/>
      <c r="G4" s="14"/>
      <c r="H4" s="14"/>
      <c r="I4" s="14"/>
      <c r="J4" s="14"/>
      <c r="K4" s="14"/>
      <c r="CE4" s="4"/>
    </row>
    <row r="5" spans="1:98" s="3" customFormat="1" ht="12.75" customHeight="1" x14ac:dyDescent="0.25">
      <c r="A5" s="2"/>
      <c r="C5" s="14"/>
      <c r="D5" s="14"/>
      <c r="E5" s="14"/>
      <c r="F5" s="14"/>
      <c r="G5" s="14"/>
      <c r="H5" s="14"/>
      <c r="I5" s="14"/>
      <c r="J5" s="14"/>
      <c r="K5" s="14"/>
      <c r="CE5" s="4"/>
    </row>
    <row r="6" spans="1:98" s="3" customFormat="1" x14ac:dyDescent="0.25">
      <c r="A6" s="9" t="s">
        <v>1</v>
      </c>
      <c r="C6" s="14"/>
      <c r="D6" s="14"/>
      <c r="E6" s="14"/>
      <c r="F6" s="14"/>
      <c r="G6" s="14"/>
      <c r="H6" s="14"/>
      <c r="I6" s="14"/>
      <c r="J6" s="14"/>
      <c r="K6" s="14"/>
    </row>
    <row r="7" spans="1:98" s="3" customFormat="1" x14ac:dyDescent="0.25">
      <c r="A7" s="2" t="s">
        <v>5</v>
      </c>
      <c r="C7" s="14"/>
      <c r="D7" s="14"/>
      <c r="E7" s="14"/>
      <c r="F7" s="14"/>
      <c r="G7" s="14"/>
      <c r="H7" s="14"/>
      <c r="I7" s="14"/>
      <c r="J7" s="14"/>
      <c r="K7" s="14"/>
    </row>
    <row r="8" spans="1:98" s="5" customFormat="1" ht="12.75" customHeight="1" x14ac:dyDescent="0.25">
      <c r="C8" s="15">
        <v>1975</v>
      </c>
      <c r="D8" s="15">
        <v>1976</v>
      </c>
      <c r="E8" s="15">
        <v>1977</v>
      </c>
      <c r="F8" s="15">
        <v>1978</v>
      </c>
      <c r="G8" s="15">
        <v>1979</v>
      </c>
      <c r="H8" s="15">
        <v>1980</v>
      </c>
      <c r="I8" s="15">
        <v>1981</v>
      </c>
      <c r="J8" s="15">
        <v>1982</v>
      </c>
      <c r="K8" s="15">
        <v>1983</v>
      </c>
      <c r="L8" s="5">
        <v>1984</v>
      </c>
      <c r="M8" s="5">
        <v>1985</v>
      </c>
      <c r="N8" s="5">
        <v>1986</v>
      </c>
      <c r="O8" s="5">
        <v>1987</v>
      </c>
      <c r="P8" s="5">
        <v>1988</v>
      </c>
      <c r="Q8" s="5">
        <v>1989</v>
      </c>
      <c r="R8" s="5">
        <v>1990</v>
      </c>
      <c r="S8" s="5">
        <v>1991</v>
      </c>
      <c r="T8" s="5">
        <v>1992</v>
      </c>
      <c r="U8" s="5">
        <v>1993</v>
      </c>
      <c r="V8" s="5">
        <v>1994</v>
      </c>
      <c r="W8" s="5">
        <v>1995</v>
      </c>
      <c r="X8" s="5">
        <v>1996</v>
      </c>
      <c r="Y8" s="5">
        <v>1997</v>
      </c>
      <c r="Z8" s="5">
        <v>1998</v>
      </c>
      <c r="AA8" s="5">
        <v>1999</v>
      </c>
      <c r="AB8" s="5">
        <v>2000</v>
      </c>
      <c r="AC8" s="5">
        <v>2001</v>
      </c>
      <c r="AD8" s="5">
        <v>2002</v>
      </c>
      <c r="AE8" s="5">
        <v>2003</v>
      </c>
      <c r="AF8" s="5">
        <v>2004</v>
      </c>
      <c r="AG8" s="5">
        <v>2005</v>
      </c>
      <c r="AH8" s="5">
        <v>2006</v>
      </c>
      <c r="AI8" s="5">
        <v>2007</v>
      </c>
      <c r="AJ8" s="5">
        <v>2008</v>
      </c>
      <c r="AK8" s="5">
        <v>2009</v>
      </c>
      <c r="AL8" s="5">
        <v>2010</v>
      </c>
      <c r="AM8" s="5">
        <v>2011</v>
      </c>
      <c r="AN8" s="5">
        <v>2012</v>
      </c>
      <c r="AO8" s="5">
        <v>2013</v>
      </c>
      <c r="AP8" s="5">
        <v>2014</v>
      </c>
      <c r="AQ8" s="5">
        <v>2015</v>
      </c>
      <c r="AR8" s="5">
        <v>2016</v>
      </c>
      <c r="AS8" s="5">
        <v>2017</v>
      </c>
      <c r="AT8" s="5">
        <v>2018</v>
      </c>
      <c r="AU8" s="5">
        <v>2019</v>
      </c>
      <c r="AV8" s="5">
        <v>2020</v>
      </c>
      <c r="AW8" s="5">
        <v>2021</v>
      </c>
      <c r="AX8" s="5">
        <v>2022</v>
      </c>
      <c r="AY8" s="5">
        <v>2023</v>
      </c>
      <c r="AZ8" s="5">
        <v>2024</v>
      </c>
      <c r="BA8" s="5">
        <v>2025</v>
      </c>
      <c r="BB8" s="5">
        <v>2026</v>
      </c>
      <c r="BC8" s="5">
        <v>2027</v>
      </c>
      <c r="BD8" s="5">
        <v>2028</v>
      </c>
      <c r="BE8" s="5">
        <v>2029</v>
      </c>
      <c r="BF8" s="5">
        <v>2030</v>
      </c>
      <c r="CT8" s="6"/>
    </row>
    <row r="9" spans="1:98" ht="12.75" customHeight="1" x14ac:dyDescent="0.25">
      <c r="A9" s="1" t="s">
        <v>0</v>
      </c>
      <c r="B9" s="7" t="s">
        <v>12</v>
      </c>
      <c r="C9" s="8">
        <v>9881.9217521911141</v>
      </c>
      <c r="D9" s="8">
        <v>10222.256474647662</v>
      </c>
      <c r="E9" s="8">
        <v>10505.62312185673</v>
      </c>
      <c r="F9" s="8">
        <v>10786.241877697805</v>
      </c>
      <c r="G9" s="8">
        <v>11079.490282108676</v>
      </c>
      <c r="H9" s="8">
        <v>11390.313726508557</v>
      </c>
      <c r="I9" s="8">
        <v>11708.856138082949</v>
      </c>
      <c r="J9" s="8">
        <v>12033.98485326797</v>
      </c>
      <c r="K9" s="8">
        <v>12348.53666239712</v>
      </c>
      <c r="L9" s="8">
        <v>12690.310755678034</v>
      </c>
      <c r="M9" s="8">
        <v>13070.919614651684</v>
      </c>
      <c r="N9" s="8">
        <v>13400.888582721424</v>
      </c>
      <c r="O9" s="8">
        <v>13684.434034300019</v>
      </c>
      <c r="P9" s="8">
        <v>13967.935427838267</v>
      </c>
      <c r="Q9" s="8">
        <v>14275.382794184174</v>
      </c>
      <c r="R9" s="18">
        <v>13070.919614651684</v>
      </c>
      <c r="S9" s="18">
        <v>13400.888582721424</v>
      </c>
      <c r="T9" s="18">
        <v>13684.434034300019</v>
      </c>
      <c r="U9" s="18">
        <v>13967.935427838267</v>
      </c>
      <c r="V9" s="18">
        <v>14275.382794184174</v>
      </c>
      <c r="W9" s="18">
        <v>14577.861058924507</v>
      </c>
      <c r="X9" s="18">
        <v>14895.506854052588</v>
      </c>
      <c r="Y9" s="18">
        <v>15221.298254099373</v>
      </c>
      <c r="Z9" s="18">
        <v>15518.556221125218</v>
      </c>
      <c r="AA9" s="18">
        <v>15796.232183781241</v>
      </c>
      <c r="AB9" s="18">
        <v>16087.445123197278</v>
      </c>
      <c r="AC9" s="18">
        <v>16395.450715595143</v>
      </c>
      <c r="AD9" s="18">
        <v>16719.821471228028</v>
      </c>
      <c r="AE9" s="18">
        <v>17053.280688673654</v>
      </c>
      <c r="AF9" s="18">
        <v>17430.730999303694</v>
      </c>
      <c r="AG9" s="18">
        <v>17772.115845749999</v>
      </c>
      <c r="AH9" s="18">
        <v>18106.193290000003</v>
      </c>
      <c r="AI9" s="18">
        <v>18431.469912499997</v>
      </c>
      <c r="AJ9" s="18">
        <v>18755.635109999996</v>
      </c>
      <c r="AK9" s="18">
        <v>19081.52285325</v>
      </c>
      <c r="AL9" s="18">
        <v>19407.715629750001</v>
      </c>
      <c r="AM9" s="18">
        <v>19731.461014749999</v>
      </c>
      <c r="AN9" s="18">
        <v>20057.074764249999</v>
      </c>
      <c r="AO9" s="18">
        <v>20387.519091500002</v>
      </c>
      <c r="AP9" s="18">
        <v>20723.006466750001</v>
      </c>
      <c r="AQ9" s="18">
        <v>21062.902391750002</v>
      </c>
      <c r="AR9" s="18">
        <v>21405.71575675</v>
      </c>
      <c r="AS9" s="18">
        <v>21753.4353075</v>
      </c>
      <c r="AT9" s="18">
        <v>22107.260992750002</v>
      </c>
      <c r="AU9" s="18">
        <v>22466.966590999997</v>
      </c>
      <c r="AV9" s="18">
        <v>22830.9387575</v>
      </c>
      <c r="AW9" s="18">
        <v>23203.430118750002</v>
      </c>
      <c r="AX9" s="18">
        <v>23581.141347250003</v>
      </c>
      <c r="AY9" s="18">
        <v>23959.898655749996</v>
      </c>
      <c r="AZ9" s="18">
        <v>24344.211738999998</v>
      </c>
      <c r="BA9" s="18">
        <v>24736.31869575</v>
      </c>
      <c r="BB9" s="18">
        <v>25133.501677250002</v>
      </c>
      <c r="BC9" s="18">
        <v>25539.491265500001</v>
      </c>
      <c r="BD9" s="18">
        <v>25952.258224999998</v>
      </c>
      <c r="BE9" s="18">
        <v>26371.696286750001</v>
      </c>
      <c r="BF9" s="18">
        <v>26797.9132685</v>
      </c>
    </row>
    <row r="10" spans="1:98" ht="12.75" customHeight="1" x14ac:dyDescent="0.25">
      <c r="A10" s="1" t="s">
        <v>0</v>
      </c>
      <c r="B10" s="7" t="s">
        <v>11</v>
      </c>
      <c r="C10" s="8">
        <v>9881.9217521911123</v>
      </c>
      <c r="D10" s="8">
        <v>10222.25647464766</v>
      </c>
      <c r="E10" s="8">
        <v>10505.62312185673</v>
      </c>
      <c r="F10" s="8">
        <v>10786.241877697805</v>
      </c>
      <c r="G10" s="8">
        <v>11079.490282108676</v>
      </c>
      <c r="H10" s="8">
        <v>11390.313726508555</v>
      </c>
      <c r="I10" s="8">
        <v>11708.856138082949</v>
      </c>
      <c r="J10" s="8">
        <v>12033.98485326797</v>
      </c>
      <c r="K10" s="8">
        <v>12348.53666239712</v>
      </c>
      <c r="L10" s="8">
        <v>12690.310755678031</v>
      </c>
      <c r="M10" s="8">
        <v>13070.919614651684</v>
      </c>
      <c r="N10" s="8">
        <v>13400.888582721422</v>
      </c>
      <c r="O10" s="8">
        <v>13684.434034300019</v>
      </c>
      <c r="P10" s="8">
        <v>13967.935427838265</v>
      </c>
      <c r="Q10" s="8">
        <v>14275.382794184174</v>
      </c>
      <c r="R10" s="18">
        <v>13070.919614651684</v>
      </c>
      <c r="S10" s="18">
        <v>13400.888582721422</v>
      </c>
      <c r="T10" s="18">
        <v>13684.434034300019</v>
      </c>
      <c r="U10" s="18">
        <v>13967.935427838265</v>
      </c>
      <c r="V10" s="18">
        <v>14275.382794184174</v>
      </c>
      <c r="W10" s="18">
        <v>14577.861058924507</v>
      </c>
      <c r="X10" s="18">
        <v>14895.506854052588</v>
      </c>
      <c r="Y10" s="18">
        <v>15221.298254099373</v>
      </c>
      <c r="Z10" s="18">
        <v>15518.556221125218</v>
      </c>
      <c r="AA10" s="18">
        <v>15798.106015244572</v>
      </c>
      <c r="AB10" s="18">
        <v>16088.628839576206</v>
      </c>
      <c r="AC10" s="18">
        <v>16392.591561911318</v>
      </c>
      <c r="AD10" s="18">
        <v>16716.086565683407</v>
      </c>
      <c r="AE10" s="18">
        <v>17046.53367646235</v>
      </c>
      <c r="AF10" s="18">
        <v>17436.039374002059</v>
      </c>
      <c r="AG10" s="18">
        <v>17839.788989211524</v>
      </c>
      <c r="AH10" s="18">
        <v>18234.801619784575</v>
      </c>
      <c r="AI10" s="18">
        <v>18619.672105155532</v>
      </c>
      <c r="AJ10" s="18">
        <v>19000.591217229634</v>
      </c>
      <c r="AK10" s="18">
        <v>19379.681672218663</v>
      </c>
      <c r="AL10" s="18">
        <v>19755.692896874021</v>
      </c>
      <c r="AM10" s="18">
        <v>20126.017842491299</v>
      </c>
      <c r="AN10" s="18">
        <v>20494.824710081262</v>
      </c>
      <c r="AO10" s="18">
        <v>20864.837929807309</v>
      </c>
      <c r="AP10" s="18">
        <v>21236.083969921969</v>
      </c>
      <c r="AQ10" s="18">
        <v>21607.773666717334</v>
      </c>
      <c r="AR10" s="18">
        <v>21978.309915143356</v>
      </c>
      <c r="AS10" s="18">
        <v>22349.442655415496</v>
      </c>
      <c r="AT10" s="18">
        <v>22722.196894418008</v>
      </c>
      <c r="AU10" s="18">
        <v>23097.373797890712</v>
      </c>
      <c r="AV10" s="18">
        <v>23474.506800024326</v>
      </c>
      <c r="AW10" s="18">
        <v>23858.291034544956</v>
      </c>
      <c r="AX10" s="18">
        <v>24246.293208233841</v>
      </c>
      <c r="AY10" s="18">
        <v>24634.564916129799</v>
      </c>
      <c r="AZ10" s="18">
        <v>25027.236811512248</v>
      </c>
      <c r="BA10" s="18">
        <v>25426.402236284212</v>
      </c>
      <c r="BB10" s="18">
        <v>25830.483429922431</v>
      </c>
      <c r="BC10" s="18">
        <v>26243.339688403845</v>
      </c>
      <c r="BD10" s="18">
        <v>26663.285554941838</v>
      </c>
      <c r="BE10" s="18">
        <v>27087.6594950361</v>
      </c>
      <c r="BF10" s="18">
        <v>27515.58499771179</v>
      </c>
    </row>
    <row r="11" spans="1:98" ht="12.75" customHeight="1" x14ac:dyDescent="0.25">
      <c r="A11" s="10" t="s">
        <v>0</v>
      </c>
      <c r="B11" s="12" t="s">
        <v>10</v>
      </c>
      <c r="C11" s="11">
        <v>9881.9217521911123</v>
      </c>
      <c r="D11" s="11">
        <v>10222.256474647664</v>
      </c>
      <c r="E11" s="11">
        <v>10505.62312185673</v>
      </c>
      <c r="F11" s="11">
        <v>10786.241877697805</v>
      </c>
      <c r="G11" s="11">
        <v>11079.490282108676</v>
      </c>
      <c r="H11" s="11">
        <v>11390.313726508555</v>
      </c>
      <c r="I11" s="11">
        <v>11708.856138082949</v>
      </c>
      <c r="J11" s="11">
        <v>12033.98485326797</v>
      </c>
      <c r="K11" s="11">
        <v>12348.53666239712</v>
      </c>
      <c r="L11" s="11">
        <v>12690.310755678034</v>
      </c>
      <c r="M11" s="11">
        <v>13070.919614651684</v>
      </c>
      <c r="N11" s="11">
        <v>13400.888582721422</v>
      </c>
      <c r="O11" s="11">
        <v>13684.434034300019</v>
      </c>
      <c r="P11" s="11">
        <v>13967.935427838267</v>
      </c>
      <c r="Q11" s="11">
        <v>14275.382794184174</v>
      </c>
      <c r="R11" s="18">
        <v>13070.919614651684</v>
      </c>
      <c r="S11" s="18">
        <v>13400.888582721422</v>
      </c>
      <c r="T11" s="18">
        <v>13684.434034300019</v>
      </c>
      <c r="U11" s="18">
        <v>13967.935427838267</v>
      </c>
      <c r="V11" s="18">
        <v>14275.382794184174</v>
      </c>
      <c r="W11" s="18">
        <v>14577.861058924507</v>
      </c>
      <c r="X11" s="18">
        <v>14895.506854052588</v>
      </c>
      <c r="Y11" s="18">
        <v>15221.298254099373</v>
      </c>
      <c r="Z11" s="18">
        <v>15518.556221125218</v>
      </c>
      <c r="AA11" s="18">
        <v>15798.106015244572</v>
      </c>
      <c r="AB11" s="18">
        <v>16089.400912967156</v>
      </c>
      <c r="AC11" s="18">
        <v>16396.532886641151</v>
      </c>
      <c r="AD11" s="18">
        <v>16717.501686464806</v>
      </c>
      <c r="AE11" s="18">
        <v>17034.630560101828</v>
      </c>
      <c r="AF11" s="18">
        <v>17417.138937650212</v>
      </c>
      <c r="AG11" s="18">
        <v>17802.878253993847</v>
      </c>
      <c r="AH11" s="18">
        <v>18134.171948295018</v>
      </c>
      <c r="AI11" s="18">
        <v>18487.253203753968</v>
      </c>
      <c r="AJ11" s="18">
        <v>18847.870202098911</v>
      </c>
      <c r="AK11" s="18">
        <v>19213.861900852644</v>
      </c>
      <c r="AL11" s="18">
        <v>19583.850650945173</v>
      </c>
      <c r="AM11" s="18">
        <v>19955.159791904785</v>
      </c>
      <c r="AN11" s="18">
        <v>20331.87942625978</v>
      </c>
      <c r="AO11" s="18">
        <v>20706.561353733585</v>
      </c>
      <c r="AP11" s="18">
        <v>21078.323476986305</v>
      </c>
      <c r="AQ11" s="18">
        <v>21450.732777184829</v>
      </c>
      <c r="AR11" s="18">
        <v>21822.128496130877</v>
      </c>
      <c r="AS11" s="18">
        <v>22194.174531333047</v>
      </c>
      <c r="AT11" s="18">
        <v>22567.818682784775</v>
      </c>
      <c r="AU11" s="18">
        <v>22943.796146890742</v>
      </c>
      <c r="AV11" s="18">
        <v>23321.615173413378</v>
      </c>
      <c r="AW11" s="18">
        <v>23705.918048144209</v>
      </c>
      <c r="AX11" s="18">
        <v>24094.293115935172</v>
      </c>
      <c r="AY11" s="18">
        <v>24482.841207467474</v>
      </c>
      <c r="AZ11" s="18">
        <v>24875.67788058889</v>
      </c>
      <c r="BA11" s="18">
        <v>25274.891501081802</v>
      </c>
      <c r="BB11" s="18">
        <v>25678.937787002513</v>
      </c>
      <c r="BC11" s="18">
        <v>26091.679396202831</v>
      </c>
      <c r="BD11" s="18">
        <v>26511.486524068503</v>
      </c>
      <c r="BE11" s="18">
        <v>26935.680791858882</v>
      </c>
      <c r="BF11" s="18">
        <v>27363.393930619379</v>
      </c>
    </row>
    <row r="12" spans="1:98" ht="12.75" customHeight="1" x14ac:dyDescent="0.25">
      <c r="A12" s="10" t="s">
        <v>0</v>
      </c>
      <c r="B12" s="12" t="s">
        <v>9</v>
      </c>
      <c r="C12" s="11">
        <v>9881.9217521911123</v>
      </c>
      <c r="D12" s="11">
        <v>10222.25647464766</v>
      </c>
      <c r="E12" s="11">
        <v>10505.62312185673</v>
      </c>
      <c r="F12" s="11">
        <v>10786.241877697805</v>
      </c>
      <c r="G12" s="11">
        <v>11079.490282108676</v>
      </c>
      <c r="H12" s="11">
        <v>11390.313726508555</v>
      </c>
      <c r="I12" s="11">
        <v>11708.856138082949</v>
      </c>
      <c r="J12" s="11">
        <v>12033.98485326797</v>
      </c>
      <c r="K12" s="11">
        <v>12348.53666239712</v>
      </c>
      <c r="L12" s="11">
        <v>12690.310755678034</v>
      </c>
      <c r="M12" s="11">
        <v>13070.919614651684</v>
      </c>
      <c r="N12" s="11">
        <v>13400.888582721422</v>
      </c>
      <c r="O12" s="11">
        <v>13684.434034300019</v>
      </c>
      <c r="P12" s="11">
        <v>13967.935427838267</v>
      </c>
      <c r="Q12" s="11">
        <v>14275.382794184174</v>
      </c>
      <c r="R12" s="18">
        <v>13070.919614651684</v>
      </c>
      <c r="S12" s="18">
        <v>13400.888582721422</v>
      </c>
      <c r="T12" s="18">
        <v>13684.434034300019</v>
      </c>
      <c r="U12" s="18">
        <v>13967.935427838267</v>
      </c>
      <c r="V12" s="18">
        <v>14275.382794184174</v>
      </c>
      <c r="W12" s="18">
        <v>14577.861058924507</v>
      </c>
      <c r="X12" s="18">
        <v>14895.506854052588</v>
      </c>
      <c r="Y12" s="18">
        <v>15221.298254099373</v>
      </c>
      <c r="Z12" s="18">
        <v>15518.556221125218</v>
      </c>
      <c r="AA12" s="18">
        <v>15798.106015244572</v>
      </c>
      <c r="AB12" s="18">
        <v>16088.269562896394</v>
      </c>
      <c r="AC12" s="18">
        <v>16389.291145588064</v>
      </c>
      <c r="AD12" s="18">
        <v>16702.157429499857</v>
      </c>
      <c r="AE12" s="18">
        <v>17012.337409238004</v>
      </c>
      <c r="AF12" s="18">
        <v>17391.742081878365</v>
      </c>
      <c r="AG12" s="18">
        <v>17771.194119072392</v>
      </c>
      <c r="AH12" s="18">
        <v>18073.492176470048</v>
      </c>
      <c r="AI12" s="18">
        <v>18275.995129803228</v>
      </c>
      <c r="AJ12" s="18">
        <v>18473.496457619778</v>
      </c>
      <c r="AK12" s="18">
        <v>18678.714667615393</v>
      </c>
      <c r="AL12" s="18">
        <v>18909.895161758832</v>
      </c>
      <c r="AM12" s="18">
        <v>19179.185726142878</v>
      </c>
      <c r="AN12" s="18">
        <v>19480.440021347986</v>
      </c>
      <c r="AO12" s="18">
        <v>19804.028201175341</v>
      </c>
      <c r="AP12" s="18">
        <v>20142.420761202789</v>
      </c>
      <c r="AQ12" s="18">
        <v>20491.025842468935</v>
      </c>
      <c r="AR12" s="18">
        <v>20846.572966539217</v>
      </c>
      <c r="AS12" s="18">
        <v>21206.507653413169</v>
      </c>
      <c r="AT12" s="18">
        <v>21569.927324774733</v>
      </c>
      <c r="AU12" s="18">
        <v>21936.336308660622</v>
      </c>
      <c r="AV12" s="18">
        <v>22305.491511943441</v>
      </c>
      <c r="AW12" s="18">
        <v>22677.191379163538</v>
      </c>
      <c r="AX12" s="18">
        <v>23051.260232685097</v>
      </c>
      <c r="AY12" s="18">
        <v>23427.632811533378</v>
      </c>
      <c r="AZ12" s="18">
        <v>23806.23179065462</v>
      </c>
      <c r="BA12" s="18">
        <v>24186.925378650674</v>
      </c>
      <c r="BB12" s="18">
        <v>24569.632995500149</v>
      </c>
      <c r="BC12" s="18">
        <v>24954.253718845888</v>
      </c>
      <c r="BD12" s="18">
        <v>25340.902935910486</v>
      </c>
      <c r="BE12" s="18">
        <v>25727.458625938332</v>
      </c>
      <c r="BF12" s="18">
        <v>26113.04955903651</v>
      </c>
    </row>
    <row r="13" spans="1:98" ht="12.75" customHeight="1" x14ac:dyDescent="0.25">
      <c r="A13" s="10" t="s">
        <v>0</v>
      </c>
      <c r="B13" s="12" t="s">
        <v>13</v>
      </c>
      <c r="C13" s="11">
        <v>9881.921752191116</v>
      </c>
      <c r="D13" s="11">
        <v>10222.256474647664</v>
      </c>
      <c r="E13" s="11">
        <v>10505.623121856732</v>
      </c>
      <c r="F13" s="11">
        <v>10786.241877697805</v>
      </c>
      <c r="G13" s="11">
        <v>11079.490282108676</v>
      </c>
      <c r="H13" s="11">
        <v>11390.313726508555</v>
      </c>
      <c r="I13" s="11">
        <v>11708.856138082949</v>
      </c>
      <c r="J13" s="11">
        <v>12033.98485326797</v>
      </c>
      <c r="K13" s="11">
        <v>12348.53666239712</v>
      </c>
      <c r="L13" s="11">
        <v>12690.310755678034</v>
      </c>
      <c r="M13" s="11">
        <v>13070.919614651682</v>
      </c>
      <c r="N13" s="11">
        <v>13400.888582721424</v>
      </c>
      <c r="O13" s="11">
        <v>13684.434034300019</v>
      </c>
      <c r="P13" s="11">
        <v>13967.935427838267</v>
      </c>
      <c r="Q13" s="11">
        <v>14275.382794184174</v>
      </c>
      <c r="R13" s="18">
        <v>13070.919614651682</v>
      </c>
      <c r="S13" s="18">
        <v>13400.888582721424</v>
      </c>
      <c r="T13" s="18">
        <v>13684.434034300019</v>
      </c>
      <c r="U13" s="18">
        <v>13967.935427838267</v>
      </c>
      <c r="V13" s="18">
        <v>14275.382794184174</v>
      </c>
      <c r="W13" s="18">
        <v>14577.861058924507</v>
      </c>
      <c r="X13" s="18">
        <v>14895.506854052588</v>
      </c>
      <c r="Y13" s="18">
        <v>15221.298254099373</v>
      </c>
      <c r="Z13" s="18">
        <v>15518.556221125218</v>
      </c>
      <c r="AA13" s="18">
        <v>15798.103265244576</v>
      </c>
      <c r="AB13" s="18">
        <v>16086.802369203748</v>
      </c>
      <c r="AC13" s="18">
        <v>16380.537418819193</v>
      </c>
      <c r="AD13" s="18">
        <v>16686.153646012986</v>
      </c>
      <c r="AE13" s="18">
        <v>16989.56925306296</v>
      </c>
      <c r="AF13" s="18">
        <v>17362.490244717294</v>
      </c>
      <c r="AG13" s="18">
        <v>17737.040771408414</v>
      </c>
      <c r="AH13" s="18">
        <v>18032.90560112126</v>
      </c>
      <c r="AI13" s="18">
        <v>18212.309720365836</v>
      </c>
      <c r="AJ13" s="18">
        <v>18345.603109725715</v>
      </c>
      <c r="AK13" s="18">
        <v>18489.408507150401</v>
      </c>
      <c r="AL13" s="18">
        <v>18655.468349464332</v>
      </c>
      <c r="AM13" s="18">
        <v>18847.202708792953</v>
      </c>
      <c r="AN13" s="18">
        <v>19067.376315842394</v>
      </c>
      <c r="AO13" s="18">
        <v>19327.177900762195</v>
      </c>
      <c r="AP13" s="18">
        <v>19626.131584012808</v>
      </c>
      <c r="AQ13" s="18">
        <v>19951.839206174569</v>
      </c>
      <c r="AR13" s="18">
        <v>20294.004308546242</v>
      </c>
      <c r="AS13" s="18">
        <v>20646.0305188934</v>
      </c>
      <c r="AT13" s="18">
        <v>21003.288858743053</v>
      </c>
      <c r="AU13" s="18">
        <v>21362.359922489839</v>
      </c>
      <c r="AV13" s="18">
        <v>21722.506720485231</v>
      </c>
      <c r="AW13" s="18">
        <v>22084.165832983643</v>
      </c>
      <c r="AX13" s="18">
        <v>22450.073894234221</v>
      </c>
      <c r="AY13" s="18">
        <v>22820.719572596001</v>
      </c>
      <c r="AZ13" s="18">
        <v>23195.965660169139</v>
      </c>
      <c r="BA13" s="18">
        <v>23575.671664960159</v>
      </c>
      <c r="BB13" s="18">
        <v>23959.728851321302</v>
      </c>
      <c r="BC13" s="18">
        <v>24348.191427656497</v>
      </c>
      <c r="BD13" s="18">
        <v>24741.236957164274</v>
      </c>
      <c r="BE13" s="18">
        <v>25137.328273754749</v>
      </c>
      <c r="BF13" s="18">
        <v>25535.865476119194</v>
      </c>
    </row>
    <row r="14" spans="1:98" ht="12.75" customHeight="1" x14ac:dyDescent="0.25">
      <c r="A14" s="10" t="s">
        <v>0</v>
      </c>
      <c r="B14" s="12" t="s">
        <v>8</v>
      </c>
      <c r="C14" s="11">
        <v>9881.921752191116</v>
      </c>
      <c r="D14" s="11">
        <v>10222.25647464766</v>
      </c>
      <c r="E14" s="11">
        <v>10505.623121856732</v>
      </c>
      <c r="F14" s="11">
        <v>10786.241877697805</v>
      </c>
      <c r="G14" s="11">
        <v>11079.490282108676</v>
      </c>
      <c r="H14" s="11">
        <v>11390.313726508555</v>
      </c>
      <c r="I14" s="11">
        <v>11708.856138082949</v>
      </c>
      <c r="J14" s="11">
        <v>12033.98485326797</v>
      </c>
      <c r="K14" s="11">
        <v>12348.53666239712</v>
      </c>
      <c r="L14" s="11">
        <v>12690.310755678034</v>
      </c>
      <c r="M14" s="11">
        <v>13070.919614651682</v>
      </c>
      <c r="N14" s="11">
        <v>13400.888582721424</v>
      </c>
      <c r="O14" s="11">
        <v>13684.434034300019</v>
      </c>
      <c r="P14" s="11">
        <v>13967.935427838267</v>
      </c>
      <c r="Q14" s="11">
        <v>14275.382794184174</v>
      </c>
      <c r="R14" s="18">
        <v>13070.919614651682</v>
      </c>
      <c r="S14" s="18">
        <v>13400.888582721424</v>
      </c>
      <c r="T14" s="18">
        <v>13684.434034300019</v>
      </c>
      <c r="U14" s="18">
        <v>13967.935427838267</v>
      </c>
      <c r="V14" s="18">
        <v>14275.382794184174</v>
      </c>
      <c r="W14" s="18">
        <v>14577.861058924507</v>
      </c>
      <c r="X14" s="18">
        <v>14895.506854052588</v>
      </c>
      <c r="Y14" s="18">
        <v>15221.298254099373</v>
      </c>
      <c r="Z14" s="18">
        <v>15518.556221125218</v>
      </c>
      <c r="AA14" s="18">
        <v>15798.109765244573</v>
      </c>
      <c r="AB14" s="18">
        <v>16088.246632414532</v>
      </c>
      <c r="AC14" s="18">
        <v>16395.415627569379</v>
      </c>
      <c r="AD14" s="18">
        <v>16715.874952310507</v>
      </c>
      <c r="AE14" s="18">
        <v>17035.647372527452</v>
      </c>
      <c r="AF14" s="18">
        <v>17426.51216367782</v>
      </c>
      <c r="AG14" s="18">
        <v>17814.943546321963</v>
      </c>
      <c r="AH14" s="18">
        <v>18104.745227493062</v>
      </c>
      <c r="AI14" s="18">
        <v>18293.314919763379</v>
      </c>
      <c r="AJ14" s="18">
        <v>18436.079938650812</v>
      </c>
      <c r="AK14" s="18">
        <v>18553.851204999315</v>
      </c>
      <c r="AL14" s="18">
        <v>18683.854071254817</v>
      </c>
      <c r="AM14" s="18">
        <v>18832.615895405641</v>
      </c>
      <c r="AN14" s="18">
        <v>19039.012384586138</v>
      </c>
      <c r="AO14" s="18">
        <v>19315.237049836353</v>
      </c>
      <c r="AP14" s="18">
        <v>19639.975465169402</v>
      </c>
      <c r="AQ14" s="18">
        <v>19984.332538228304</v>
      </c>
      <c r="AR14" s="18">
        <v>20338.415116866396</v>
      </c>
      <c r="AS14" s="18">
        <v>20701.491556015135</v>
      </c>
      <c r="AT14" s="18">
        <v>21069.493611023598</v>
      </c>
      <c r="AU14" s="18">
        <v>21438.928350581704</v>
      </c>
      <c r="AV14" s="18">
        <v>21809.057546458687</v>
      </c>
      <c r="AW14" s="18">
        <v>22180.344165778042</v>
      </c>
      <c r="AX14" s="18">
        <v>22555.596262137868</v>
      </c>
      <c r="AY14" s="18">
        <v>22935.318006305984</v>
      </c>
      <c r="AZ14" s="18">
        <v>23319.369547595386</v>
      </c>
      <c r="BA14" s="18">
        <v>23707.604146353784</v>
      </c>
      <c r="BB14" s="18">
        <v>24099.948567264266</v>
      </c>
      <c r="BC14" s="18">
        <v>24496.541428304277</v>
      </c>
      <c r="BD14" s="18">
        <v>24897.566936486983</v>
      </c>
      <c r="BE14" s="18">
        <v>25301.461145000285</v>
      </c>
      <c r="BF14" s="18">
        <v>25707.608266633673</v>
      </c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</row>
    <row r="15" spans="1:98" ht="12.75" customHeight="1" x14ac:dyDescent="0.25">
      <c r="A15" s="10" t="s">
        <v>0</v>
      </c>
      <c r="B15" s="12" t="s">
        <v>2</v>
      </c>
      <c r="C15" s="11">
        <v>9881.9220000000005</v>
      </c>
      <c r="D15" s="11">
        <v>10222.255999999999</v>
      </c>
      <c r="E15" s="11">
        <v>10505.623</v>
      </c>
      <c r="F15" s="11">
        <v>10786.242</v>
      </c>
      <c r="G15" s="11">
        <v>11079.49</v>
      </c>
      <c r="H15" s="11">
        <v>11390.314</v>
      </c>
      <c r="I15" s="11">
        <v>11708.856</v>
      </c>
      <c r="J15" s="11">
        <v>12033.985000000001</v>
      </c>
      <c r="K15" s="11">
        <v>12348.537</v>
      </c>
      <c r="L15" s="11">
        <v>12690.311</v>
      </c>
      <c r="M15" s="11">
        <v>13070.92</v>
      </c>
      <c r="N15" s="11">
        <v>13400.888999999999</v>
      </c>
      <c r="O15" s="11">
        <v>13684.433999999999</v>
      </c>
      <c r="P15" s="11">
        <v>13967.934999999999</v>
      </c>
      <c r="Q15" s="11">
        <v>14275.383</v>
      </c>
      <c r="R15" s="18">
        <v>13070.92</v>
      </c>
      <c r="S15" s="18">
        <v>13400.888999999999</v>
      </c>
      <c r="T15" s="18">
        <v>13684.433999999999</v>
      </c>
      <c r="U15" s="18">
        <v>13967.934999999999</v>
      </c>
      <c r="V15" s="18">
        <v>14275.383</v>
      </c>
      <c r="W15" s="18">
        <v>14577.861000000001</v>
      </c>
      <c r="X15" s="18">
        <v>14895.507</v>
      </c>
      <c r="Y15" s="18">
        <v>15221.298000000001</v>
      </c>
      <c r="Z15" s="18">
        <v>15518.556</v>
      </c>
      <c r="AA15" s="18">
        <v>15798.11</v>
      </c>
      <c r="AB15" s="18">
        <v>16093.876</v>
      </c>
      <c r="AC15" s="18">
        <v>16416.394</v>
      </c>
      <c r="AD15" s="18">
        <v>16752.798999999999</v>
      </c>
      <c r="AE15" s="18">
        <v>17089.116999999998</v>
      </c>
      <c r="AF15" s="18">
        <v>17497.409</v>
      </c>
      <c r="AG15" s="18">
        <v>17903.973999999998</v>
      </c>
      <c r="AH15" s="18">
        <v>18212.044999999998</v>
      </c>
      <c r="AI15" s="18">
        <v>18418.731</v>
      </c>
      <c r="AJ15" s="18">
        <v>18579.609</v>
      </c>
      <c r="AK15" s="18">
        <v>18714.649000000001</v>
      </c>
      <c r="AL15" s="18">
        <v>18858.468000000001</v>
      </c>
      <c r="AM15" s="18">
        <v>19029.489000000001</v>
      </c>
      <c r="AN15" s="18">
        <v>19248.467000000001</v>
      </c>
      <c r="AO15" s="18">
        <v>19525.256000000001</v>
      </c>
      <c r="AP15" s="18">
        <v>19854.008000000002</v>
      </c>
      <c r="AQ15" s="18">
        <v>20215.026999999998</v>
      </c>
      <c r="AR15" s="18">
        <v>20587.363000000001</v>
      </c>
      <c r="AS15" s="18">
        <v>20965.440999999999</v>
      </c>
      <c r="AT15" s="18">
        <v>21347.242999999999</v>
      </c>
      <c r="AU15" s="18">
        <v>21730.674999999999</v>
      </c>
      <c r="AV15" s="18">
        <v>22114.813999999998</v>
      </c>
      <c r="AW15" s="18">
        <v>22499.685000000001</v>
      </c>
      <c r="AX15" s="18">
        <v>22886.494999999999</v>
      </c>
      <c r="AY15" s="18">
        <v>23277.138999999999</v>
      </c>
      <c r="AZ15" s="18">
        <v>23671.981</v>
      </c>
      <c r="BA15" s="18">
        <v>24070.819</v>
      </c>
      <c r="BB15" s="18">
        <v>24473.531999999999</v>
      </c>
      <c r="BC15" s="18">
        <v>24880.224999999999</v>
      </c>
      <c r="BD15" s="18">
        <v>25291.043000000001</v>
      </c>
      <c r="BE15" s="18">
        <v>25704.366999999998</v>
      </c>
      <c r="BF15" s="18">
        <v>26119.539000000001</v>
      </c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</row>
    <row r="16" spans="1:98" ht="12.75" customHeight="1" x14ac:dyDescent="0.25">
      <c r="A16" s="10" t="s">
        <v>0</v>
      </c>
      <c r="B16" s="12" t="s">
        <v>7</v>
      </c>
      <c r="C16" s="11">
        <v>9881.9220000000005</v>
      </c>
      <c r="D16" s="11">
        <v>10222.255999999999</v>
      </c>
      <c r="E16" s="11">
        <v>10505.623</v>
      </c>
      <c r="F16" s="11">
        <v>10786.242</v>
      </c>
      <c r="G16" s="11">
        <v>11079.49</v>
      </c>
      <c r="H16" s="11">
        <v>11390.314</v>
      </c>
      <c r="I16" s="11">
        <v>11708.856</v>
      </c>
      <c r="J16" s="11">
        <v>12033.985000000001</v>
      </c>
      <c r="K16" s="11">
        <v>12348.537</v>
      </c>
      <c r="L16" s="11">
        <v>12690.311</v>
      </c>
      <c r="M16" s="11">
        <v>13070.92</v>
      </c>
      <c r="N16" s="11">
        <v>13400.888999999999</v>
      </c>
      <c r="O16" s="11">
        <v>13684.433999999999</v>
      </c>
      <c r="P16" s="11">
        <v>13967.934999999999</v>
      </c>
      <c r="Q16" s="11">
        <v>14275.383</v>
      </c>
      <c r="R16" s="18">
        <v>13070.92</v>
      </c>
      <c r="S16" s="18">
        <v>13400.888999999999</v>
      </c>
      <c r="T16" s="18">
        <v>13684.433999999999</v>
      </c>
      <c r="U16" s="18">
        <v>13967.934999999999</v>
      </c>
      <c r="V16" s="18">
        <v>14275.383</v>
      </c>
      <c r="W16" s="18">
        <v>14577.861000000001</v>
      </c>
      <c r="X16" s="18">
        <v>14895.507</v>
      </c>
      <c r="Y16" s="18">
        <v>15221.298000000001</v>
      </c>
      <c r="Z16" s="18">
        <v>15518.556</v>
      </c>
      <c r="AA16" s="18">
        <v>15798.043</v>
      </c>
      <c r="AB16" s="18">
        <v>16088.977999999999</v>
      </c>
      <c r="AC16" s="18">
        <v>16399.447</v>
      </c>
      <c r="AD16" s="18">
        <v>16727.126</v>
      </c>
      <c r="AE16" s="18">
        <v>17060.847000000002</v>
      </c>
      <c r="AF16" s="18">
        <v>17468.830999999998</v>
      </c>
      <c r="AG16" s="18">
        <v>17875.733</v>
      </c>
      <c r="AH16" s="18">
        <v>18184.081999999999</v>
      </c>
      <c r="AI16" s="18">
        <v>18385.061000000002</v>
      </c>
      <c r="AJ16" s="18">
        <v>18540.760999999999</v>
      </c>
      <c r="AK16" s="18">
        <v>18681.956999999999</v>
      </c>
      <c r="AL16" s="18">
        <v>18870.335999999999</v>
      </c>
      <c r="AM16" s="18">
        <v>19085.238000000001</v>
      </c>
      <c r="AN16" s="18">
        <v>19312.095000000001</v>
      </c>
      <c r="AO16" s="18">
        <v>19565.761999999999</v>
      </c>
      <c r="AP16" s="18">
        <v>19857.969000000001</v>
      </c>
      <c r="AQ16" s="18">
        <v>20182.116000000002</v>
      </c>
      <c r="AR16" s="18">
        <v>20520.284</v>
      </c>
      <c r="AS16" s="18">
        <v>20867.913</v>
      </c>
      <c r="AT16" s="18">
        <v>21224.573</v>
      </c>
      <c r="AU16" s="18">
        <v>21585.026000000002</v>
      </c>
      <c r="AV16" s="18">
        <v>21947.215</v>
      </c>
      <c r="AW16" s="18">
        <v>22311.358</v>
      </c>
      <c r="AX16" s="18">
        <v>22678.830999999998</v>
      </c>
      <c r="AY16" s="18">
        <v>23051.058000000001</v>
      </c>
      <c r="AZ16" s="18">
        <v>23425.9</v>
      </c>
      <c r="BA16" s="18">
        <v>23802.67</v>
      </c>
      <c r="BB16" s="18">
        <v>24181.362000000001</v>
      </c>
      <c r="BC16" s="18">
        <v>24562.199000000001</v>
      </c>
      <c r="BD16" s="18">
        <v>24945.422999999999</v>
      </c>
      <c r="BE16" s="18">
        <v>25329.494999999999</v>
      </c>
      <c r="BF16" s="18">
        <v>25713.838</v>
      </c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</row>
    <row r="17" spans="1:98" ht="12.75" customHeight="1" x14ac:dyDescent="0.25">
      <c r="A17" s="10" t="s">
        <v>0</v>
      </c>
      <c r="B17" s="12" t="s">
        <v>6</v>
      </c>
      <c r="C17" s="11">
        <v>10222.255999999999</v>
      </c>
      <c r="D17" s="11">
        <v>10505.623</v>
      </c>
      <c r="E17" s="11">
        <v>10786.242</v>
      </c>
      <c r="F17" s="11">
        <v>11079.49</v>
      </c>
      <c r="G17" s="11">
        <v>11390.314</v>
      </c>
      <c r="H17" s="11">
        <v>11708.856</v>
      </c>
      <c r="I17" s="11">
        <v>12033.985000000001</v>
      </c>
      <c r="J17" s="11">
        <v>12348.537</v>
      </c>
      <c r="K17" s="11">
        <v>12690.311</v>
      </c>
      <c r="L17" s="11">
        <v>13070.92</v>
      </c>
      <c r="M17" s="11">
        <v>13400.888999999999</v>
      </c>
      <c r="N17" s="11">
        <v>13684.433999999999</v>
      </c>
      <c r="O17" s="11">
        <v>13967.934999999999</v>
      </c>
      <c r="P17" s="11">
        <v>14275.383</v>
      </c>
      <c r="Q17" s="11">
        <v>14577.861000000001</v>
      </c>
      <c r="R17" s="18">
        <v>13070.92</v>
      </c>
      <c r="S17" s="18">
        <v>13400.888999999999</v>
      </c>
      <c r="T17" s="18">
        <v>13684.433999999999</v>
      </c>
      <c r="U17" s="18">
        <v>13967.934999999999</v>
      </c>
      <c r="V17" s="18">
        <v>14275.383</v>
      </c>
      <c r="W17" s="18">
        <v>14577.861000000001</v>
      </c>
      <c r="X17" s="18">
        <v>14895.507</v>
      </c>
      <c r="Y17" s="18">
        <v>15221.298000000001</v>
      </c>
      <c r="Z17" s="18">
        <v>15518.556</v>
      </c>
      <c r="AA17" s="18">
        <v>15798.043</v>
      </c>
      <c r="AB17" s="18">
        <v>16088.977999999999</v>
      </c>
      <c r="AC17" s="18">
        <v>16399.447</v>
      </c>
      <c r="AD17" s="18">
        <v>16727.126</v>
      </c>
      <c r="AE17" s="18">
        <v>17060.847000000002</v>
      </c>
      <c r="AF17" s="18">
        <v>17468.830999999998</v>
      </c>
      <c r="AG17" s="18">
        <v>17875.733</v>
      </c>
      <c r="AH17" s="18">
        <v>18184.081999999999</v>
      </c>
      <c r="AI17" s="18">
        <v>18385.061000000002</v>
      </c>
      <c r="AJ17" s="18">
        <v>18540.760999999999</v>
      </c>
      <c r="AK17" s="18">
        <v>18682.302</v>
      </c>
      <c r="AL17" s="18">
        <v>18879.453000000001</v>
      </c>
      <c r="AM17" s="18">
        <v>19111.455999999998</v>
      </c>
      <c r="AN17" s="18">
        <v>19347.986000000001</v>
      </c>
      <c r="AO17" s="18">
        <v>19595.028999999999</v>
      </c>
      <c r="AP17" s="18">
        <v>19852.199000000001</v>
      </c>
      <c r="AQ17" s="18">
        <v>20118.487000000001</v>
      </c>
      <c r="AR17" s="18">
        <v>20393.954000000002</v>
      </c>
      <c r="AS17" s="18">
        <v>20679.156999999999</v>
      </c>
      <c r="AT17" s="18">
        <v>20970.438999999998</v>
      </c>
      <c r="AU17" s="18">
        <v>21266.644</v>
      </c>
      <c r="AV17" s="18">
        <v>21567.795999999998</v>
      </c>
      <c r="AW17" s="18">
        <v>21874.212</v>
      </c>
      <c r="AX17" s="18">
        <v>22184.977999999999</v>
      </c>
      <c r="AY17" s="18">
        <v>22497.848999999998</v>
      </c>
      <c r="AZ17" s="18">
        <v>22812.094000000001</v>
      </c>
      <c r="BA17" s="18">
        <v>23127.447</v>
      </c>
      <c r="BB17" s="18">
        <v>23443.387999999999</v>
      </c>
      <c r="BC17" s="18">
        <v>23760.415000000001</v>
      </c>
      <c r="BD17" s="18">
        <v>24078.571</v>
      </c>
      <c r="BE17" s="18">
        <v>24396.345000000001</v>
      </c>
      <c r="BF17" s="18">
        <v>24713.328000000001</v>
      </c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</row>
    <row r="18" spans="1:98" ht="12.75" customHeight="1" x14ac:dyDescent="0.25">
      <c r="A18" s="10" t="s">
        <v>0</v>
      </c>
      <c r="B18" s="12" t="s">
        <v>6</v>
      </c>
      <c r="C18" s="16">
        <v>8556.1479999999992</v>
      </c>
      <c r="D18" s="16">
        <v>8721.7530000000006</v>
      </c>
      <c r="E18" s="16">
        <v>8921.8880000000008</v>
      </c>
      <c r="F18" s="16">
        <v>9179.1319999999996</v>
      </c>
      <c r="G18" s="16">
        <v>9517.5679999999993</v>
      </c>
      <c r="H18" s="16">
        <v>9881.9220000000005</v>
      </c>
      <c r="I18" s="16">
        <v>10222.255999999999</v>
      </c>
      <c r="J18" s="16">
        <v>10505.623</v>
      </c>
      <c r="K18" s="16">
        <v>10786.242</v>
      </c>
      <c r="L18" s="11">
        <v>11079.49</v>
      </c>
      <c r="M18" s="11">
        <v>11390.314</v>
      </c>
      <c r="N18" s="11">
        <v>11708.856</v>
      </c>
      <c r="O18" s="11">
        <v>12033.985000000001</v>
      </c>
      <c r="P18" s="11">
        <v>12348.537</v>
      </c>
      <c r="Q18" s="11">
        <v>12690.311</v>
      </c>
      <c r="R18" s="18">
        <v>13070.92</v>
      </c>
      <c r="S18" s="18">
        <v>13400.888999999999</v>
      </c>
      <c r="T18" s="18">
        <v>13684.433999999999</v>
      </c>
      <c r="U18" s="18">
        <v>13967.934999999999</v>
      </c>
      <c r="V18" s="18">
        <v>14275.383</v>
      </c>
      <c r="W18" s="18">
        <v>14577.861000000001</v>
      </c>
      <c r="X18" s="18">
        <v>14895.507</v>
      </c>
      <c r="Y18" s="18">
        <v>15221.298000000001</v>
      </c>
      <c r="Z18" s="18">
        <v>15518.556</v>
      </c>
      <c r="AA18" s="18">
        <v>15798.043</v>
      </c>
      <c r="AB18" s="18">
        <v>16088.977999999999</v>
      </c>
      <c r="AC18" s="18">
        <v>16399.447</v>
      </c>
      <c r="AD18" s="18">
        <v>16727.126</v>
      </c>
      <c r="AE18" s="18">
        <v>17060.847000000002</v>
      </c>
      <c r="AF18" s="18">
        <v>17468.830999999998</v>
      </c>
      <c r="AG18" s="18">
        <v>17875.733</v>
      </c>
      <c r="AH18" s="18">
        <v>18184.081999999999</v>
      </c>
      <c r="AI18" s="18">
        <v>18385.061000000002</v>
      </c>
      <c r="AJ18" s="18">
        <v>18540.760999999999</v>
      </c>
      <c r="AK18" s="18">
        <v>18682.302</v>
      </c>
      <c r="AL18" s="18">
        <v>18879.731</v>
      </c>
      <c r="AM18" s="18">
        <v>19112.97</v>
      </c>
      <c r="AN18" s="18">
        <v>19349.22</v>
      </c>
      <c r="AO18" s="18">
        <v>19581.788</v>
      </c>
      <c r="AP18" s="18">
        <v>19815.643</v>
      </c>
      <c r="AQ18" s="18">
        <v>20057.794999999998</v>
      </c>
      <c r="AR18" s="18">
        <v>20310.973000000002</v>
      </c>
      <c r="AS18" s="18">
        <v>20576.608</v>
      </c>
      <c r="AT18" s="18">
        <v>20852.543000000001</v>
      </c>
      <c r="AU18" s="18">
        <v>21134.133999999998</v>
      </c>
      <c r="AV18" s="18">
        <v>21418.966</v>
      </c>
      <c r="AW18" s="18">
        <v>21706.887999999999</v>
      </c>
      <c r="AX18" s="18">
        <v>21997.891</v>
      </c>
      <c r="AY18" s="18">
        <v>22291.934000000001</v>
      </c>
      <c r="AZ18" s="18">
        <v>22588.913</v>
      </c>
      <c r="BA18" s="18">
        <v>22887.974999999999</v>
      </c>
      <c r="BB18" s="18">
        <v>23188.865000000002</v>
      </c>
      <c r="BC18" s="18">
        <v>23491.257000000001</v>
      </c>
      <c r="BD18" s="18">
        <v>23794.702000000001</v>
      </c>
      <c r="BE18" s="18">
        <v>24097.71</v>
      </c>
      <c r="BF18" s="18">
        <v>24399.891</v>
      </c>
      <c r="BG18" s="11"/>
      <c r="BH18" s="11"/>
      <c r="BI18" s="11"/>
      <c r="BJ18" s="11"/>
      <c r="BK18" s="13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</row>
    <row r="19" spans="1:98" ht="12.75" customHeight="1" x14ac:dyDescent="0.25">
      <c r="A19" s="10" t="s">
        <v>0</v>
      </c>
      <c r="B19" s="12" t="s">
        <v>4</v>
      </c>
      <c r="C19" s="16">
        <v>8556.1479999999992</v>
      </c>
      <c r="D19" s="16">
        <v>8721.7530000000006</v>
      </c>
      <c r="E19" s="16">
        <v>8921.8880000000008</v>
      </c>
      <c r="F19" s="16">
        <v>9179.1319999999996</v>
      </c>
      <c r="G19" s="16">
        <v>9517.5679999999993</v>
      </c>
      <c r="H19" s="16">
        <v>9881.9220000000005</v>
      </c>
      <c r="I19" s="16">
        <v>10222.255999999999</v>
      </c>
      <c r="J19" s="16">
        <v>10505.623</v>
      </c>
      <c r="K19" s="16">
        <v>10786.242</v>
      </c>
      <c r="L19" s="11">
        <v>11079.49</v>
      </c>
      <c r="M19" s="11">
        <v>11390.314</v>
      </c>
      <c r="N19" s="11">
        <v>11708.856</v>
      </c>
      <c r="O19" s="11">
        <v>12033.985000000001</v>
      </c>
      <c r="P19" s="11">
        <v>12348.537</v>
      </c>
      <c r="Q19" s="11">
        <v>12690.311</v>
      </c>
      <c r="R19" s="18">
        <v>13070.92</v>
      </c>
      <c r="S19" s="18">
        <v>13400.888999999999</v>
      </c>
      <c r="T19" s="18">
        <v>13684.433999999999</v>
      </c>
      <c r="U19" s="18">
        <v>13967.934999999999</v>
      </c>
      <c r="V19" s="18">
        <v>14275.383</v>
      </c>
      <c r="W19" s="18">
        <v>14577.861000000001</v>
      </c>
      <c r="X19" s="18">
        <v>14895.507</v>
      </c>
      <c r="Y19" s="18">
        <v>15221.298000000001</v>
      </c>
      <c r="Z19" s="18">
        <v>15518.556</v>
      </c>
      <c r="AA19" s="18">
        <v>15798.043</v>
      </c>
      <c r="AB19" s="18">
        <v>16088.977999999999</v>
      </c>
      <c r="AC19" s="18">
        <v>16399.447</v>
      </c>
      <c r="AD19" s="18">
        <v>16727.126</v>
      </c>
      <c r="AE19" s="18">
        <v>17060.847000000002</v>
      </c>
      <c r="AF19" s="18">
        <v>17468.830999999998</v>
      </c>
      <c r="AG19" s="18">
        <v>17875.733</v>
      </c>
      <c r="AH19" s="18">
        <v>18184.081999999999</v>
      </c>
      <c r="AI19" s="18">
        <v>18385.061000000002</v>
      </c>
      <c r="AJ19" s="18">
        <v>18540.760999999999</v>
      </c>
      <c r="AK19" s="18">
        <v>18682.785</v>
      </c>
      <c r="AL19" s="18">
        <v>18888.260999999999</v>
      </c>
      <c r="AM19" s="18">
        <v>19138.126</v>
      </c>
      <c r="AN19" s="18">
        <v>19385.502</v>
      </c>
      <c r="AO19" s="18">
        <v>19639.62</v>
      </c>
      <c r="AP19" s="18">
        <v>19929.392</v>
      </c>
      <c r="AQ19" s="18">
        <v>20220.990000000002</v>
      </c>
      <c r="AR19" s="18">
        <v>20509.561000000002</v>
      </c>
      <c r="AS19" s="18">
        <v>20801.718000000001</v>
      </c>
      <c r="AT19" s="18">
        <v>21097.131000000001</v>
      </c>
      <c r="AU19" s="18">
        <v>21391.903999999999</v>
      </c>
      <c r="AV19" s="18">
        <v>21685.72</v>
      </c>
      <c r="AW19" s="18">
        <v>21979.580999999998</v>
      </c>
      <c r="AX19" s="18">
        <v>22274.932000000001</v>
      </c>
      <c r="AY19" s="18">
        <v>22571.794000000002</v>
      </c>
      <c r="AZ19" s="18">
        <v>22870.05</v>
      </c>
      <c r="BA19" s="18">
        <v>23169.597000000002</v>
      </c>
      <c r="BB19" s="18">
        <v>23470.466</v>
      </c>
      <c r="BC19" s="18">
        <v>23772.522000000001</v>
      </c>
      <c r="BD19" s="18">
        <v>24075.741999999998</v>
      </c>
      <c r="BE19" s="18">
        <v>24378.612000000001</v>
      </c>
      <c r="BF19" s="18">
        <v>24680.727999999999</v>
      </c>
      <c r="BG19" s="11"/>
      <c r="BH19" s="11"/>
      <c r="BI19" s="11"/>
      <c r="BJ19" s="11"/>
      <c r="BK19" s="13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</row>
    <row r="20" spans="1:98" x14ac:dyDescent="0.25">
      <c r="A20"/>
      <c r="B20"/>
      <c r="I20" s="16"/>
      <c r="J20" s="16"/>
      <c r="K20" s="16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</row>
    <row r="21" spans="1:98" x14ac:dyDescent="0.25">
      <c r="A21"/>
      <c r="B21"/>
      <c r="I21" s="16"/>
      <c r="J21" s="16"/>
      <c r="K21" s="16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</row>
    <row r="22" spans="1:98" x14ac:dyDescent="0.25">
      <c r="I22" s="16"/>
      <c r="J22" s="16"/>
      <c r="K22" s="16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</row>
    <row r="23" spans="1:98" x14ac:dyDescent="0.25">
      <c r="I23" s="16"/>
      <c r="J23" s="16"/>
      <c r="K23" s="16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1"/>
  <sheetViews>
    <sheetView zoomScale="90" zoomScaleNormal="90" workbookViewId="0">
      <pane xSplit="1" ySplit="8" topLeftCell="B9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3.2" x14ac:dyDescent="0.25"/>
  <cols>
    <col min="1" max="1" width="13.6640625" customWidth="1"/>
    <col min="3" max="4" width="9.109375" customWidth="1"/>
    <col min="14" max="14" width="11.5546875" customWidth="1"/>
    <col min="17" max="18" width="9.109375" customWidth="1"/>
    <col min="28" max="28" width="9.33203125" customWidth="1"/>
    <col min="29" max="29" width="11.109375" customWidth="1"/>
  </cols>
  <sheetData>
    <row r="1" spans="1:29" s="34" customFormat="1" x14ac:dyDescent="0.25">
      <c r="A1" s="34" t="s">
        <v>42</v>
      </c>
    </row>
    <row r="2" spans="1:29" s="34" customFormat="1" x14ac:dyDescent="0.25">
      <c r="A2" s="34" t="s">
        <v>41</v>
      </c>
    </row>
    <row r="3" spans="1:29" s="34" customFormat="1" x14ac:dyDescent="0.25"/>
    <row r="4" spans="1:29" x14ac:dyDescent="0.25">
      <c r="A4" s="2" t="s">
        <v>3</v>
      </c>
    </row>
    <row r="5" spans="1:29" x14ac:dyDescent="0.25">
      <c r="A5" s="9" t="s">
        <v>1</v>
      </c>
    </row>
    <row r="6" spans="1:29" x14ac:dyDescent="0.25">
      <c r="A6" s="2" t="s">
        <v>5</v>
      </c>
    </row>
    <row r="7" spans="1:29" x14ac:dyDescent="0.25">
      <c r="A7" s="1" t="s">
        <v>0</v>
      </c>
      <c r="C7" s="41" t="s">
        <v>30</v>
      </c>
      <c r="D7" s="41" t="s">
        <v>31</v>
      </c>
      <c r="E7" s="41" t="s">
        <v>32</v>
      </c>
      <c r="F7" s="41" t="s">
        <v>33</v>
      </c>
      <c r="G7" s="41" t="s">
        <v>34</v>
      </c>
      <c r="H7" s="41" t="s">
        <v>35</v>
      </c>
      <c r="I7" s="41" t="s">
        <v>36</v>
      </c>
      <c r="J7" s="41" t="s">
        <v>37</v>
      </c>
      <c r="K7" s="41" t="s">
        <v>38</v>
      </c>
      <c r="L7" s="41" t="s">
        <v>39</v>
      </c>
      <c r="M7" s="14" t="s">
        <v>28</v>
      </c>
      <c r="N7" s="37">
        <v>42410.863587963002</v>
      </c>
      <c r="Q7" s="14" t="s">
        <v>14</v>
      </c>
    </row>
    <row r="8" spans="1:29" x14ac:dyDescent="0.25">
      <c r="A8" s="36" t="s">
        <v>27</v>
      </c>
      <c r="C8" s="9" t="s">
        <v>12</v>
      </c>
      <c r="D8" s="9" t="s">
        <v>11</v>
      </c>
      <c r="E8" s="9" t="s">
        <v>10</v>
      </c>
      <c r="F8" s="9" t="s">
        <v>9</v>
      </c>
      <c r="G8" s="9" t="s">
        <v>13</v>
      </c>
      <c r="H8" s="9" t="s">
        <v>8</v>
      </c>
      <c r="I8" s="9" t="s">
        <v>2</v>
      </c>
      <c r="J8" s="9" t="s">
        <v>7</v>
      </c>
      <c r="K8" s="9" t="s">
        <v>6</v>
      </c>
      <c r="L8" s="31" t="s">
        <v>24</v>
      </c>
      <c r="M8" s="9" t="s">
        <v>4</v>
      </c>
      <c r="N8" s="38">
        <v>2015</v>
      </c>
      <c r="O8" s="9"/>
      <c r="Q8" s="9" t="s">
        <v>12</v>
      </c>
      <c r="R8" s="9" t="s">
        <v>11</v>
      </c>
      <c r="S8" s="9" t="s">
        <v>10</v>
      </c>
      <c r="T8" s="9" t="s">
        <v>9</v>
      </c>
      <c r="U8" s="9" t="s">
        <v>13</v>
      </c>
      <c r="V8" s="9" t="s">
        <v>8</v>
      </c>
      <c r="W8" s="9" t="s">
        <v>2</v>
      </c>
      <c r="X8" s="9" t="s">
        <v>7</v>
      </c>
      <c r="Y8" s="9" t="s">
        <v>6</v>
      </c>
      <c r="Z8" s="31" t="s">
        <v>24</v>
      </c>
      <c r="AA8" s="9" t="s">
        <v>4</v>
      </c>
      <c r="AB8" s="38"/>
    </row>
    <row r="9" spans="1:29" x14ac:dyDescent="0.25">
      <c r="A9">
        <v>1990</v>
      </c>
      <c r="B9" s="19">
        <f>+N9</f>
        <v>13070.9193164062</v>
      </c>
      <c r="C9" s="19">
        <v>13070.919614651684</v>
      </c>
      <c r="D9" s="19">
        <v>13070.919614651684</v>
      </c>
      <c r="E9" s="19">
        <v>13070.919614651684</v>
      </c>
      <c r="F9" s="19">
        <v>13070.919614651684</v>
      </c>
      <c r="G9" s="19">
        <v>13070.919614651682</v>
      </c>
      <c r="H9" s="19">
        <v>13070.919614651682</v>
      </c>
      <c r="I9" s="19">
        <v>13070.92</v>
      </c>
      <c r="J9" s="19">
        <v>13070.92</v>
      </c>
      <c r="K9" s="19">
        <v>13070.92</v>
      </c>
      <c r="L9" s="19">
        <v>13070.92</v>
      </c>
      <c r="M9" s="19">
        <v>13070.92</v>
      </c>
      <c r="N9" s="39">
        <v>13070.9193164062</v>
      </c>
      <c r="O9" s="19"/>
      <c r="Q9" s="21"/>
      <c r="R9" s="21"/>
      <c r="S9" s="21"/>
      <c r="T9" s="21"/>
      <c r="U9" s="21"/>
      <c r="V9" s="21"/>
      <c r="W9" s="21"/>
      <c r="X9" s="21"/>
      <c r="Y9" s="21"/>
      <c r="Z9" s="20"/>
      <c r="AB9" s="25"/>
      <c r="AC9" s="26"/>
    </row>
    <row r="10" spans="1:29" x14ac:dyDescent="0.25">
      <c r="A10">
        <v>1991</v>
      </c>
      <c r="B10" s="19">
        <f t="shared" ref="B10:B34" si="0">+N10</f>
        <v>13400.888320312501</v>
      </c>
      <c r="C10" s="19">
        <v>13400.888582721424</v>
      </c>
      <c r="D10" s="19">
        <v>13400.888582721422</v>
      </c>
      <c r="E10" s="19">
        <v>13400.888582721422</v>
      </c>
      <c r="F10" s="19">
        <v>13400.888582721422</v>
      </c>
      <c r="G10" s="19">
        <v>13400.888582721424</v>
      </c>
      <c r="H10" s="19">
        <v>13400.888582721424</v>
      </c>
      <c r="I10" s="19">
        <v>13400.888999999999</v>
      </c>
      <c r="J10" s="19">
        <v>13400.888999999999</v>
      </c>
      <c r="K10" s="19">
        <v>13400.888999999999</v>
      </c>
      <c r="L10" s="19">
        <v>13400.888999999999</v>
      </c>
      <c r="M10" s="19">
        <v>13400.888999999999</v>
      </c>
      <c r="N10" s="39">
        <v>13400.888320312501</v>
      </c>
      <c r="O10" s="19"/>
      <c r="Q10" s="21"/>
      <c r="R10" s="21"/>
      <c r="S10" s="21"/>
      <c r="T10" s="21"/>
      <c r="U10" s="21"/>
      <c r="V10" s="21"/>
      <c r="W10" s="21"/>
      <c r="X10" s="21"/>
      <c r="Y10" s="21"/>
      <c r="Z10" s="20"/>
      <c r="AB10" s="25"/>
      <c r="AC10" s="26"/>
    </row>
    <row r="11" spans="1:29" x14ac:dyDescent="0.25">
      <c r="A11">
        <v>1992</v>
      </c>
      <c r="B11" s="19">
        <f t="shared" si="0"/>
        <v>13684.4338378906</v>
      </c>
      <c r="C11" s="19">
        <v>13684.434034300019</v>
      </c>
      <c r="D11" s="19">
        <v>13684.434034300019</v>
      </c>
      <c r="E11" s="19">
        <v>13684.434034300019</v>
      </c>
      <c r="F11" s="19">
        <v>13684.434034300019</v>
      </c>
      <c r="G11" s="19">
        <v>13684.434034300019</v>
      </c>
      <c r="H11" s="19">
        <v>13684.434034300019</v>
      </c>
      <c r="I11" s="19">
        <v>13684.433999999999</v>
      </c>
      <c r="J11" s="19">
        <v>13684.433999999999</v>
      </c>
      <c r="K11" s="19">
        <v>13684.433999999999</v>
      </c>
      <c r="L11" s="19">
        <v>13684.433999999999</v>
      </c>
      <c r="M11" s="19">
        <v>13684.433999999999</v>
      </c>
      <c r="N11" s="39">
        <v>13684.4338378906</v>
      </c>
      <c r="O11" s="19"/>
      <c r="Q11" s="21"/>
      <c r="R11" s="21"/>
      <c r="S11" s="21"/>
      <c r="T11" s="21"/>
      <c r="U11" s="21"/>
      <c r="V11" s="21"/>
      <c r="W11" s="21"/>
      <c r="X11" s="21"/>
      <c r="Y11" s="21"/>
      <c r="Z11" s="20"/>
      <c r="AB11" s="25"/>
      <c r="AC11" s="26"/>
    </row>
    <row r="12" spans="1:29" x14ac:dyDescent="0.25">
      <c r="A12">
        <v>1993</v>
      </c>
      <c r="B12" s="19">
        <f t="shared" si="0"/>
        <v>13967.9354980469</v>
      </c>
      <c r="C12" s="19">
        <v>13967.935427838267</v>
      </c>
      <c r="D12" s="19">
        <v>13967.935427838265</v>
      </c>
      <c r="E12" s="19">
        <v>13967.935427838267</v>
      </c>
      <c r="F12" s="19">
        <v>13967.935427838267</v>
      </c>
      <c r="G12" s="19">
        <v>13967.935427838267</v>
      </c>
      <c r="H12" s="19">
        <v>13967.935427838267</v>
      </c>
      <c r="I12" s="19">
        <v>13967.934999999999</v>
      </c>
      <c r="J12" s="19">
        <v>13967.934999999999</v>
      </c>
      <c r="K12" s="19">
        <v>13967.934999999999</v>
      </c>
      <c r="L12" s="19">
        <v>13967.934999999999</v>
      </c>
      <c r="M12" s="19">
        <v>13967.934999999999</v>
      </c>
      <c r="N12" s="39">
        <v>13967.9354980469</v>
      </c>
      <c r="O12" s="19"/>
      <c r="Q12" s="21"/>
      <c r="R12" s="21"/>
      <c r="S12" s="21"/>
      <c r="T12" s="21"/>
      <c r="U12" s="21"/>
      <c r="V12" s="21"/>
      <c r="W12" s="21"/>
      <c r="X12" s="21"/>
      <c r="Y12" s="21"/>
      <c r="Z12" s="20"/>
      <c r="AB12" s="25"/>
      <c r="AC12" s="26"/>
    </row>
    <row r="13" spans="1:29" x14ac:dyDescent="0.25">
      <c r="A13">
        <v>1994</v>
      </c>
      <c r="B13" s="19">
        <f t="shared" si="0"/>
        <v>14275.3828125</v>
      </c>
      <c r="C13" s="19">
        <v>14275.382794184174</v>
      </c>
      <c r="D13" s="19">
        <v>14275.382794184174</v>
      </c>
      <c r="E13" s="19">
        <v>14275.382794184174</v>
      </c>
      <c r="F13" s="19">
        <v>14275.382794184174</v>
      </c>
      <c r="G13" s="19">
        <v>14275.382794184174</v>
      </c>
      <c r="H13" s="19">
        <v>14275.382794184174</v>
      </c>
      <c r="I13" s="19">
        <v>14275.383</v>
      </c>
      <c r="J13" s="19">
        <v>14275.383</v>
      </c>
      <c r="K13" s="19">
        <v>14275.383</v>
      </c>
      <c r="L13" s="19">
        <v>14275.383</v>
      </c>
      <c r="M13" s="19">
        <v>14275.383</v>
      </c>
      <c r="N13" s="39">
        <v>14275.3828125</v>
      </c>
      <c r="O13" s="19"/>
      <c r="Q13" s="21"/>
      <c r="R13" s="21"/>
      <c r="S13" s="21"/>
      <c r="T13" s="21"/>
      <c r="U13" s="21"/>
      <c r="V13" s="21"/>
      <c r="W13" s="21"/>
      <c r="X13" s="21"/>
      <c r="Y13" s="21"/>
      <c r="Z13" s="20"/>
      <c r="AB13" s="25"/>
      <c r="AC13" s="26"/>
    </row>
    <row r="14" spans="1:29" x14ac:dyDescent="0.25">
      <c r="A14">
        <v>1995</v>
      </c>
      <c r="B14" s="19">
        <f t="shared" si="0"/>
        <v>14577.860712890601</v>
      </c>
      <c r="C14" s="19">
        <v>14577.861058924507</v>
      </c>
      <c r="D14" s="19">
        <v>14577.861058924507</v>
      </c>
      <c r="E14" s="19">
        <v>14577.861058924507</v>
      </c>
      <c r="F14" s="19">
        <v>14577.861058924507</v>
      </c>
      <c r="G14" s="19">
        <v>14577.861058924507</v>
      </c>
      <c r="H14" s="19">
        <v>14577.861058924507</v>
      </c>
      <c r="I14" s="19">
        <v>14577.861000000001</v>
      </c>
      <c r="J14" s="19">
        <v>14577.861000000001</v>
      </c>
      <c r="K14" s="19">
        <v>14577.861000000001</v>
      </c>
      <c r="L14" s="19">
        <v>14577.861000000001</v>
      </c>
      <c r="M14" s="19">
        <v>14577.861000000001</v>
      </c>
      <c r="N14" s="39">
        <v>14577.860712890601</v>
      </c>
      <c r="O14" s="19"/>
      <c r="Q14" s="21"/>
      <c r="R14" s="21"/>
      <c r="S14" s="21"/>
      <c r="T14" s="21"/>
      <c r="U14" s="21"/>
      <c r="V14" s="21"/>
      <c r="W14" s="21"/>
      <c r="X14" s="21"/>
      <c r="Y14" s="21"/>
      <c r="Z14" s="20"/>
      <c r="AB14" s="25"/>
      <c r="AC14" s="26"/>
    </row>
    <row r="15" spans="1:29" x14ac:dyDescent="0.25">
      <c r="A15">
        <v>1996</v>
      </c>
      <c r="B15" s="19">
        <f t="shared" si="0"/>
        <v>14895.506953124999</v>
      </c>
      <c r="C15" s="19">
        <v>14895.506854052588</v>
      </c>
      <c r="D15" s="19">
        <v>14895.506854052588</v>
      </c>
      <c r="E15" s="19">
        <v>14895.506854052588</v>
      </c>
      <c r="F15" s="19">
        <v>14895.506854052588</v>
      </c>
      <c r="G15" s="19">
        <v>14895.506854052588</v>
      </c>
      <c r="H15" s="19">
        <v>14895.506854052588</v>
      </c>
      <c r="I15" s="19">
        <v>14895.507</v>
      </c>
      <c r="J15" s="19">
        <v>14895.507</v>
      </c>
      <c r="K15" s="19">
        <v>14895.507</v>
      </c>
      <c r="L15" s="19">
        <v>14895.507</v>
      </c>
      <c r="M15" s="19">
        <v>14895.507</v>
      </c>
      <c r="N15" s="39">
        <v>14895.506953124999</v>
      </c>
      <c r="O15" s="19"/>
      <c r="Q15" s="21"/>
      <c r="R15" s="21"/>
      <c r="S15" s="21"/>
      <c r="T15" s="21"/>
      <c r="U15" s="21"/>
      <c r="V15" s="21"/>
      <c r="W15" s="21"/>
      <c r="X15" s="21"/>
      <c r="Y15" s="21"/>
      <c r="Z15" s="20"/>
      <c r="AB15" s="25"/>
      <c r="AC15" s="26"/>
    </row>
    <row r="16" spans="1:29" x14ac:dyDescent="0.25">
      <c r="A16">
        <v>1997</v>
      </c>
      <c r="B16" s="19">
        <f t="shared" si="0"/>
        <v>15221.2980957031</v>
      </c>
      <c r="C16" s="19">
        <v>15221.298254099373</v>
      </c>
      <c r="D16" s="19">
        <v>15221.298254099373</v>
      </c>
      <c r="E16" s="19">
        <v>15221.298254099373</v>
      </c>
      <c r="F16" s="19">
        <v>15221.298254099373</v>
      </c>
      <c r="G16" s="19">
        <v>15221.298254099373</v>
      </c>
      <c r="H16" s="19">
        <v>15221.298254099373</v>
      </c>
      <c r="I16" s="19">
        <v>15221.298000000001</v>
      </c>
      <c r="J16" s="19">
        <v>15221.298000000001</v>
      </c>
      <c r="K16" s="19">
        <v>15221.298000000001</v>
      </c>
      <c r="L16" s="19">
        <v>15221.298000000001</v>
      </c>
      <c r="M16" s="19">
        <v>15221.298000000001</v>
      </c>
      <c r="N16" s="39">
        <v>15221.2980957031</v>
      </c>
      <c r="O16" s="19"/>
      <c r="Q16" s="21"/>
      <c r="R16" s="21"/>
      <c r="S16" s="21"/>
      <c r="T16" s="21"/>
      <c r="U16" s="21"/>
      <c r="V16" s="21"/>
      <c r="W16" s="21"/>
      <c r="X16" s="21"/>
      <c r="Y16" s="21"/>
      <c r="Z16" s="20"/>
      <c r="AB16" s="25"/>
      <c r="AC16" s="26"/>
    </row>
    <row r="17" spans="1:29" x14ac:dyDescent="0.25">
      <c r="A17">
        <v>1998</v>
      </c>
      <c r="B17" s="19">
        <f t="shared" si="0"/>
        <v>15518.556152343799</v>
      </c>
      <c r="C17" s="19">
        <v>15518.556221125218</v>
      </c>
      <c r="D17" s="19">
        <v>15518.556221125218</v>
      </c>
      <c r="E17" s="19">
        <v>15518.556221125218</v>
      </c>
      <c r="F17" s="19">
        <v>15518.556221125218</v>
      </c>
      <c r="G17" s="19">
        <v>15518.556221125218</v>
      </c>
      <c r="H17" s="19">
        <v>15518.556221125218</v>
      </c>
      <c r="I17" s="19">
        <v>15518.556</v>
      </c>
      <c r="J17" s="19">
        <v>15518.556</v>
      </c>
      <c r="K17" s="19">
        <v>15518.556</v>
      </c>
      <c r="L17" s="19">
        <v>15518.556</v>
      </c>
      <c r="M17" s="19">
        <v>15518.556</v>
      </c>
      <c r="N17" s="39">
        <v>15518.556152343799</v>
      </c>
      <c r="O17" s="19"/>
      <c r="Q17" s="21"/>
      <c r="R17" s="21"/>
      <c r="S17" s="21"/>
      <c r="T17" s="21"/>
      <c r="U17" s="21"/>
      <c r="V17" s="21"/>
      <c r="W17" s="21"/>
      <c r="X17" s="21"/>
      <c r="Y17" s="21"/>
      <c r="Z17" s="20"/>
      <c r="AB17" s="25"/>
      <c r="AC17" s="26"/>
    </row>
    <row r="18" spans="1:29" x14ac:dyDescent="0.25">
      <c r="A18">
        <v>1999</v>
      </c>
      <c r="B18" s="19">
        <f t="shared" si="0"/>
        <v>15798.0425</v>
      </c>
      <c r="C18" s="19">
        <v>15796.232183781241</v>
      </c>
      <c r="D18" s="19">
        <v>15798.106015244572</v>
      </c>
      <c r="E18" s="19">
        <v>15798.106015244572</v>
      </c>
      <c r="F18" s="19">
        <v>15798.106015244572</v>
      </c>
      <c r="G18" s="19">
        <v>15798.103265244576</v>
      </c>
      <c r="H18" s="19">
        <v>15798.109765244573</v>
      </c>
      <c r="I18" s="19">
        <v>15798.11</v>
      </c>
      <c r="J18" s="19">
        <v>15798.043</v>
      </c>
      <c r="K18" s="19">
        <v>15798.043</v>
      </c>
      <c r="L18" s="19">
        <v>15798.043</v>
      </c>
      <c r="M18" s="19">
        <v>15798.043</v>
      </c>
      <c r="N18" s="39">
        <v>15798.0425</v>
      </c>
      <c r="O18" s="19"/>
      <c r="Q18" s="21"/>
      <c r="R18" s="21"/>
      <c r="S18" s="21"/>
      <c r="T18" s="21"/>
      <c r="U18" s="21"/>
      <c r="V18" s="21"/>
      <c r="W18" s="21"/>
      <c r="X18" s="21"/>
      <c r="Y18" s="21"/>
      <c r="Z18" s="20"/>
      <c r="AB18" s="25"/>
      <c r="AC18" s="26"/>
    </row>
    <row r="19" spans="1:29" x14ac:dyDescent="0.25">
      <c r="A19">
        <v>2000</v>
      </c>
      <c r="B19" s="19">
        <f t="shared" si="0"/>
        <v>16088.978027343799</v>
      </c>
      <c r="C19" s="19">
        <v>16087.445123197278</v>
      </c>
      <c r="D19" s="19">
        <v>16088.628839576206</v>
      </c>
      <c r="E19" s="19">
        <v>16089.400912967156</v>
      </c>
      <c r="F19" s="19">
        <v>16088.269562896394</v>
      </c>
      <c r="G19" s="19">
        <v>16086.802369203748</v>
      </c>
      <c r="H19" s="19">
        <v>16088.246632414532</v>
      </c>
      <c r="I19" s="19">
        <v>16093.876</v>
      </c>
      <c r="J19" s="19">
        <v>16088.977999999999</v>
      </c>
      <c r="K19" s="19">
        <v>16088.977999999999</v>
      </c>
      <c r="L19" s="19">
        <v>16088.977999999999</v>
      </c>
      <c r="M19" s="19">
        <v>16088.977999999999</v>
      </c>
      <c r="N19" s="39">
        <v>16088.978027343799</v>
      </c>
      <c r="O19" s="19"/>
      <c r="Q19" s="21"/>
      <c r="R19" s="21"/>
      <c r="S19" s="21"/>
      <c r="T19" s="21"/>
      <c r="U19" s="21"/>
      <c r="V19" s="21"/>
      <c r="W19" s="21"/>
      <c r="X19" s="21"/>
      <c r="Y19" s="21"/>
      <c r="Z19" s="20"/>
      <c r="AB19" s="25"/>
      <c r="AC19" s="26"/>
    </row>
    <row r="20" spans="1:29" x14ac:dyDescent="0.25">
      <c r="A20">
        <v>2001</v>
      </c>
      <c r="B20" s="19">
        <f t="shared" si="0"/>
        <v>16399.446777343801</v>
      </c>
      <c r="C20" s="19">
        <v>16395.450715595143</v>
      </c>
      <c r="D20" s="19">
        <v>16392.591561911318</v>
      </c>
      <c r="E20" s="19">
        <v>16396.532886641151</v>
      </c>
      <c r="F20" s="19">
        <v>16389.291145588064</v>
      </c>
      <c r="G20" s="19">
        <v>16380.537418819193</v>
      </c>
      <c r="H20" s="19">
        <v>16395.415627569379</v>
      </c>
      <c r="I20" s="19">
        <v>16416.394</v>
      </c>
      <c r="J20" s="19">
        <v>16399.447</v>
      </c>
      <c r="K20" s="19">
        <v>16399.447</v>
      </c>
      <c r="L20" s="19">
        <v>16399.447</v>
      </c>
      <c r="M20" s="19">
        <v>16399.447</v>
      </c>
      <c r="N20" s="39">
        <v>16399.446777343801</v>
      </c>
      <c r="O20" s="19"/>
      <c r="Q20" s="21"/>
      <c r="R20" s="21"/>
      <c r="S20" s="21"/>
      <c r="T20" s="21"/>
      <c r="U20" s="21"/>
      <c r="V20" s="21"/>
      <c r="W20" s="21"/>
      <c r="X20" s="21"/>
      <c r="Y20" s="21"/>
      <c r="Z20" s="20"/>
      <c r="AB20" s="25"/>
      <c r="AC20" s="26"/>
    </row>
    <row r="21" spans="1:29" x14ac:dyDescent="0.25">
      <c r="A21">
        <v>2002</v>
      </c>
      <c r="B21" s="19">
        <f>+N21</f>
        <v>16727.125058593701</v>
      </c>
      <c r="C21" s="19">
        <v>16719.821471228028</v>
      </c>
      <c r="D21" s="19">
        <v>16716.086565683407</v>
      </c>
      <c r="E21" s="19">
        <v>16717.501686464806</v>
      </c>
      <c r="F21" s="19">
        <v>16702.157429499857</v>
      </c>
      <c r="G21" s="19">
        <v>16686.153646012986</v>
      </c>
      <c r="H21" s="19">
        <v>16715.874952310507</v>
      </c>
      <c r="I21" s="19">
        <v>16752.798999999999</v>
      </c>
      <c r="J21" s="19">
        <v>16727.126</v>
      </c>
      <c r="K21" s="19">
        <v>16727.126</v>
      </c>
      <c r="L21" s="19">
        <v>16727.126</v>
      </c>
      <c r="M21" s="19">
        <v>16727.126</v>
      </c>
      <c r="N21" s="39">
        <v>16727.125058593701</v>
      </c>
      <c r="O21" s="19"/>
      <c r="Q21" s="21"/>
      <c r="R21" s="21"/>
      <c r="S21" s="21"/>
      <c r="T21" s="21"/>
      <c r="U21" s="21"/>
      <c r="V21" s="21"/>
      <c r="W21" s="21"/>
      <c r="X21" s="21"/>
      <c r="Y21" s="21"/>
      <c r="Z21" s="20"/>
      <c r="AB21" s="25"/>
      <c r="AC21" s="26"/>
    </row>
    <row r="22" spans="1:29" x14ac:dyDescent="0.25">
      <c r="A22">
        <v>2003</v>
      </c>
      <c r="B22" s="19">
        <f t="shared" si="0"/>
        <v>17060.8466796875</v>
      </c>
      <c r="C22" s="19">
        <v>17053.280688673654</v>
      </c>
      <c r="D22" s="19">
        <v>17046.53367646235</v>
      </c>
      <c r="E22" s="19">
        <v>17034.630560101828</v>
      </c>
      <c r="F22" s="19">
        <v>17012.337409238004</v>
      </c>
      <c r="G22" s="19">
        <v>16989.56925306296</v>
      </c>
      <c r="H22" s="19">
        <v>17035.647372527452</v>
      </c>
      <c r="I22" s="19">
        <v>17089.116999999998</v>
      </c>
      <c r="J22" s="19">
        <v>17060.847000000002</v>
      </c>
      <c r="K22" s="19">
        <v>17060.847000000002</v>
      </c>
      <c r="L22" s="19">
        <v>17060.847000000002</v>
      </c>
      <c r="M22" s="19">
        <v>17060.847000000002</v>
      </c>
      <c r="N22" s="39">
        <v>17060.8466796875</v>
      </c>
      <c r="O22" s="19"/>
      <c r="Q22" s="21"/>
      <c r="R22" s="21"/>
      <c r="S22" s="21"/>
      <c r="T22" s="21"/>
      <c r="U22" s="21"/>
      <c r="V22" s="21"/>
      <c r="W22" s="21"/>
      <c r="X22" s="21"/>
      <c r="Y22" s="21"/>
      <c r="Z22" s="20"/>
      <c r="AB22" s="25"/>
      <c r="AC22" s="26"/>
    </row>
    <row r="23" spans="1:29" x14ac:dyDescent="0.25">
      <c r="A23">
        <v>2004</v>
      </c>
      <c r="B23" s="19">
        <f t="shared" si="0"/>
        <v>17468.830566406301</v>
      </c>
      <c r="C23" s="30">
        <v>17430.730999303694</v>
      </c>
      <c r="D23" s="19">
        <v>17436.039374002059</v>
      </c>
      <c r="E23" s="19">
        <v>17417.138937650212</v>
      </c>
      <c r="F23" s="19">
        <v>17391.742081878365</v>
      </c>
      <c r="G23" s="19">
        <v>17362.490244717294</v>
      </c>
      <c r="H23" s="19">
        <v>17426.51216367782</v>
      </c>
      <c r="I23" s="19">
        <v>17497.409</v>
      </c>
      <c r="J23" s="19">
        <v>17468.830999999998</v>
      </c>
      <c r="K23" s="19">
        <v>17468.830999999998</v>
      </c>
      <c r="L23" s="19">
        <v>17468.830999999998</v>
      </c>
      <c r="M23" s="19">
        <v>17468.830999999998</v>
      </c>
      <c r="N23" s="39">
        <v>17468.830566406301</v>
      </c>
      <c r="O23" s="19"/>
      <c r="P23" s="24">
        <v>2004</v>
      </c>
      <c r="Q23" s="21">
        <f>+$B23/C23-1</f>
        <v>2.1857698970930706E-3</v>
      </c>
      <c r="R23" s="21"/>
      <c r="S23" s="21"/>
      <c r="T23" s="21"/>
      <c r="U23" s="21"/>
      <c r="V23" s="21"/>
      <c r="W23" s="21"/>
      <c r="X23" s="21"/>
      <c r="Y23" s="21"/>
      <c r="Z23" s="20"/>
      <c r="AB23" s="25"/>
      <c r="AC23" s="26"/>
    </row>
    <row r="24" spans="1:29" x14ac:dyDescent="0.25">
      <c r="A24">
        <v>2005</v>
      </c>
      <c r="B24" s="19">
        <f t="shared" si="0"/>
        <v>17875.732910156301</v>
      </c>
      <c r="C24" s="30">
        <v>17772.115845749999</v>
      </c>
      <c r="D24" s="30">
        <v>17839.788989211524</v>
      </c>
      <c r="E24" s="19">
        <v>17802.878253993847</v>
      </c>
      <c r="F24" s="19">
        <v>17771.194119072392</v>
      </c>
      <c r="G24" s="19">
        <v>17737.040771408414</v>
      </c>
      <c r="H24" s="19">
        <v>17814.943546321963</v>
      </c>
      <c r="I24" s="19">
        <v>17903.973999999998</v>
      </c>
      <c r="J24" s="19">
        <v>17875.733</v>
      </c>
      <c r="K24" s="19">
        <v>17875.733</v>
      </c>
      <c r="L24" s="19">
        <v>17875.733</v>
      </c>
      <c r="M24" s="19">
        <v>17875.733</v>
      </c>
      <c r="N24" s="39">
        <v>17875.732910156301</v>
      </c>
      <c r="O24" s="19"/>
      <c r="P24" s="24">
        <v>2005</v>
      </c>
      <c r="Q24" s="21">
        <f t="shared" ref="Q24:Q31" si="1">+$B24/C24-1</f>
        <v>5.8303167335633788E-3</v>
      </c>
      <c r="R24" s="21">
        <f>+$B24/D24-1</f>
        <v>2.0148176061114409E-3</v>
      </c>
      <c r="S24" s="21"/>
      <c r="T24" s="21"/>
      <c r="U24" s="21"/>
      <c r="V24" s="21"/>
      <c r="W24" s="21"/>
      <c r="X24" s="21"/>
      <c r="Y24" s="21"/>
      <c r="Z24" s="20"/>
      <c r="AB24" s="25"/>
      <c r="AC24" s="26"/>
    </row>
    <row r="25" spans="1:29" x14ac:dyDescent="0.25">
      <c r="A25">
        <v>2006</v>
      </c>
      <c r="B25" s="19">
        <f t="shared" si="0"/>
        <v>18184.081816406298</v>
      </c>
      <c r="C25" s="30">
        <v>18106.193290000003</v>
      </c>
      <c r="D25" s="30">
        <v>18234.801619784575</v>
      </c>
      <c r="E25" s="30">
        <v>18134.171948295018</v>
      </c>
      <c r="F25" s="19">
        <v>18073.492176470048</v>
      </c>
      <c r="G25" s="19">
        <v>18032.90560112126</v>
      </c>
      <c r="H25" s="19">
        <v>18104.745227493062</v>
      </c>
      <c r="I25" s="19">
        <v>18212.044999999998</v>
      </c>
      <c r="J25" s="19">
        <v>18184.081999999999</v>
      </c>
      <c r="K25" s="19">
        <v>18184.081999999999</v>
      </c>
      <c r="L25" s="19">
        <v>18184.081999999999</v>
      </c>
      <c r="M25" s="19">
        <v>18184.081999999999</v>
      </c>
      <c r="N25" s="39">
        <v>18184.081816406298</v>
      </c>
      <c r="O25" s="19"/>
      <c r="P25" s="24">
        <v>2006</v>
      </c>
      <c r="Q25" s="21">
        <f t="shared" si="1"/>
        <v>4.301761566265494E-3</v>
      </c>
      <c r="R25" s="21">
        <f t="shared" ref="R25:R33" si="2">+$B25/D25-1</f>
        <v>-2.7814836945221355E-3</v>
      </c>
      <c r="S25" s="21">
        <f>+$B25/E25-1</f>
        <v>2.7522551486545144E-3</v>
      </c>
      <c r="T25" s="21"/>
      <c r="U25" s="21"/>
      <c r="V25" s="21"/>
      <c r="W25" s="21"/>
      <c r="X25" s="21"/>
      <c r="Y25" s="21"/>
      <c r="Z25" s="20"/>
      <c r="AB25" s="25"/>
      <c r="AC25" s="26"/>
    </row>
    <row r="26" spans="1:29" x14ac:dyDescent="0.25">
      <c r="A26">
        <v>2007</v>
      </c>
      <c r="B26" s="19">
        <f t="shared" si="0"/>
        <v>18385.060449218701</v>
      </c>
      <c r="C26" s="30">
        <v>18431.469912499997</v>
      </c>
      <c r="D26" s="30">
        <v>18619.672105155532</v>
      </c>
      <c r="E26" s="30">
        <v>18487.253203753968</v>
      </c>
      <c r="F26" s="30">
        <v>18275.995129803228</v>
      </c>
      <c r="G26" s="19">
        <v>18212.309720365836</v>
      </c>
      <c r="H26" s="19">
        <v>18293.314919763379</v>
      </c>
      <c r="I26" s="19">
        <v>18418.731</v>
      </c>
      <c r="J26" s="19">
        <v>18385.061000000002</v>
      </c>
      <c r="K26" s="19">
        <v>18385.061000000002</v>
      </c>
      <c r="L26" s="19">
        <v>18385.061000000002</v>
      </c>
      <c r="M26" s="19">
        <v>18385.061000000002</v>
      </c>
      <c r="N26" s="39">
        <v>18385.060449218701</v>
      </c>
      <c r="O26" s="19"/>
      <c r="P26" s="24">
        <v>2007</v>
      </c>
      <c r="Q26" s="21">
        <f t="shared" si="1"/>
        <v>-2.5179469408362909E-3</v>
      </c>
      <c r="R26" s="21">
        <f t="shared" si="2"/>
        <v>-1.260020340916046E-2</v>
      </c>
      <c r="S26" s="21">
        <f t="shared" ref="S26:S31" si="3">+$B26/E26-1</f>
        <v>-5.5277413799100783E-3</v>
      </c>
      <c r="T26" s="21">
        <f>+$B26/F26-1</f>
        <v>5.967681575796524E-3</v>
      </c>
      <c r="U26" s="21"/>
      <c r="V26" s="21"/>
      <c r="W26" s="21"/>
      <c r="X26" s="21"/>
      <c r="Y26" s="21"/>
      <c r="Z26" s="20"/>
      <c r="AB26" s="25"/>
      <c r="AC26" s="26"/>
    </row>
    <row r="27" spans="1:29" x14ac:dyDescent="0.25">
      <c r="A27">
        <v>2008</v>
      </c>
      <c r="B27" s="19">
        <f>+N27</f>
        <v>18540.761171875001</v>
      </c>
      <c r="C27" s="30">
        <v>18755.635109999996</v>
      </c>
      <c r="D27" s="30">
        <v>19000.591217229634</v>
      </c>
      <c r="E27" s="30">
        <v>18847.870202098911</v>
      </c>
      <c r="F27" s="30">
        <v>18473.496457619778</v>
      </c>
      <c r="G27" s="30">
        <v>18345.603109725715</v>
      </c>
      <c r="H27" s="19">
        <v>18436.079938650812</v>
      </c>
      <c r="I27" s="19">
        <v>18579.609</v>
      </c>
      <c r="J27" s="19">
        <v>18540.760999999999</v>
      </c>
      <c r="K27" s="19">
        <v>18540.760999999999</v>
      </c>
      <c r="L27" s="19">
        <v>18540.760999999999</v>
      </c>
      <c r="M27" s="19">
        <v>18540.760999999999</v>
      </c>
      <c r="N27" s="39">
        <v>18540.761171875001</v>
      </c>
      <c r="O27" s="19"/>
      <c r="P27" s="24">
        <v>2008</v>
      </c>
      <c r="Q27" s="22">
        <f t="shared" si="1"/>
        <v>-1.1456500239249712E-2</v>
      </c>
      <c r="R27" s="22">
        <f t="shared" si="2"/>
        <v>-2.4200828284630438E-2</v>
      </c>
      <c r="S27" s="22">
        <f t="shared" si="3"/>
        <v>-1.629409726037423E-2</v>
      </c>
      <c r="T27" s="22">
        <f t="shared" ref="T27:T33" si="4">+$B27/F27-1</f>
        <v>3.6411468943919889E-3</v>
      </c>
      <c r="U27" s="22">
        <f>+$B27/G27-1</f>
        <v>1.0637865704498095E-2</v>
      </c>
      <c r="V27" s="22"/>
      <c r="W27" s="22"/>
      <c r="X27" s="22"/>
      <c r="Y27" s="21"/>
      <c r="Z27" s="20"/>
      <c r="AB27" s="25"/>
      <c r="AC27" s="26"/>
    </row>
    <row r="28" spans="1:29" x14ac:dyDescent="0.25">
      <c r="A28">
        <v>2009</v>
      </c>
      <c r="B28" s="19">
        <f t="shared" si="0"/>
        <v>18682.785039062499</v>
      </c>
      <c r="C28" s="30">
        <v>19081.52285325</v>
      </c>
      <c r="D28" s="30">
        <v>19379.681672218663</v>
      </c>
      <c r="E28" s="30">
        <v>19213.861900852644</v>
      </c>
      <c r="F28" s="30">
        <v>18678.714667615393</v>
      </c>
      <c r="G28" s="30">
        <v>18489.408507150401</v>
      </c>
      <c r="H28" s="30">
        <v>18553.851204999315</v>
      </c>
      <c r="I28" s="19">
        <v>18714.649000000001</v>
      </c>
      <c r="J28" s="19">
        <v>18681.956999999999</v>
      </c>
      <c r="K28" s="19">
        <v>18682.302</v>
      </c>
      <c r="L28" s="19">
        <v>18682.302</v>
      </c>
      <c r="M28" s="19">
        <v>18682.785</v>
      </c>
      <c r="N28" s="39">
        <v>18682.785039062499</v>
      </c>
      <c r="O28" s="19"/>
      <c r="P28" s="24">
        <v>2009</v>
      </c>
      <c r="Q28" s="22">
        <f t="shared" si="1"/>
        <v>-2.0896540451937118E-2</v>
      </c>
      <c r="R28" s="22">
        <f t="shared" si="2"/>
        <v>-3.5960169260942254E-2</v>
      </c>
      <c r="S28" s="22">
        <f t="shared" si="3"/>
        <v>-2.7640297641911227E-2</v>
      </c>
      <c r="T28" s="22">
        <f t="shared" si="4"/>
        <v>2.1791496468237526E-4</v>
      </c>
      <c r="U28" s="22">
        <f t="shared" ref="U28:U33" si="5">+$B28/G28-1</f>
        <v>1.04587732937651E-2</v>
      </c>
      <c r="V28" s="22">
        <f>+$B28/H28-1</f>
        <v>6.9491682690892009E-3</v>
      </c>
      <c r="W28" s="22"/>
      <c r="X28" s="22"/>
      <c r="Y28" s="21"/>
      <c r="Z28" s="20"/>
      <c r="AB28" s="25"/>
      <c r="AC28" s="26"/>
    </row>
    <row r="29" spans="1:29" x14ac:dyDescent="0.25">
      <c r="A29">
        <v>2010</v>
      </c>
      <c r="B29" s="19">
        <f t="shared" si="0"/>
        <v>18886.505761718701</v>
      </c>
      <c r="C29" s="30">
        <v>19407.715629750001</v>
      </c>
      <c r="D29" s="30">
        <v>19755.692896874021</v>
      </c>
      <c r="E29" s="30">
        <v>19583.850650945173</v>
      </c>
      <c r="F29" s="30">
        <v>18909.895161758832</v>
      </c>
      <c r="G29" s="30">
        <v>18655.468349464332</v>
      </c>
      <c r="H29" s="30">
        <v>18683.854071254817</v>
      </c>
      <c r="I29" s="30">
        <v>18858.468000000001</v>
      </c>
      <c r="J29" s="19">
        <v>18870.335999999999</v>
      </c>
      <c r="K29" s="19">
        <v>18879.453000000001</v>
      </c>
      <c r="L29" s="19">
        <v>18879.731</v>
      </c>
      <c r="M29" s="19">
        <v>18888.260999999999</v>
      </c>
      <c r="N29" s="39">
        <v>18886.505761718701</v>
      </c>
      <c r="O29" s="19"/>
      <c r="P29" s="24">
        <v>2010</v>
      </c>
      <c r="Q29" s="22">
        <f t="shared" si="1"/>
        <v>-2.6855807142615928E-2</v>
      </c>
      <c r="R29" s="22">
        <f t="shared" si="2"/>
        <v>-4.3996793212596086E-2</v>
      </c>
      <c r="S29" s="22">
        <f t="shared" si="3"/>
        <v>-3.5608160093521524E-2</v>
      </c>
      <c r="T29" s="22">
        <f t="shared" si="4"/>
        <v>-1.2368868171955816E-3</v>
      </c>
      <c r="U29" s="22">
        <f t="shared" si="5"/>
        <v>1.2384433771720493E-2</v>
      </c>
      <c r="V29" s="22">
        <f t="shared" ref="V29:V33" si="6">+$B29/H29-1</f>
        <v>1.0846353738957148E-2</v>
      </c>
      <c r="W29" s="22">
        <f t="shared" ref="W29:W34" si="7">+$B29/I29-1</f>
        <v>1.4867465225012477E-3</v>
      </c>
      <c r="X29" s="22"/>
      <c r="Y29" s="21"/>
      <c r="Z29" s="20"/>
      <c r="AB29" s="25"/>
      <c r="AC29" s="26"/>
    </row>
    <row r="30" spans="1:29" x14ac:dyDescent="0.25">
      <c r="A30">
        <v>2011</v>
      </c>
      <c r="B30" s="19">
        <f t="shared" si="0"/>
        <v>19135.599765625</v>
      </c>
      <c r="C30" s="30">
        <v>19731.461014749999</v>
      </c>
      <c r="D30" s="30">
        <v>20126.017842491299</v>
      </c>
      <c r="E30" s="30">
        <v>19955.159791904785</v>
      </c>
      <c r="F30" s="30">
        <v>19179.185726142878</v>
      </c>
      <c r="G30" s="30">
        <v>18847.202708792953</v>
      </c>
      <c r="H30" s="30">
        <v>18832.615895405641</v>
      </c>
      <c r="I30" s="30">
        <v>19029.489000000001</v>
      </c>
      <c r="J30" s="30">
        <v>19085.238000000001</v>
      </c>
      <c r="K30" s="19">
        <v>19111.455999999998</v>
      </c>
      <c r="L30" s="19">
        <v>19112.97</v>
      </c>
      <c r="M30" s="19">
        <v>19138.126</v>
      </c>
      <c r="N30" s="39">
        <v>19135.599765625</v>
      </c>
      <c r="O30" s="19"/>
      <c r="P30" s="24">
        <v>2011</v>
      </c>
      <c r="Q30" s="22">
        <f t="shared" si="1"/>
        <v>-3.0198536676000365E-2</v>
      </c>
      <c r="R30" s="22">
        <f t="shared" si="2"/>
        <v>-4.9210831701404278E-2</v>
      </c>
      <c r="S30" s="22">
        <f t="shared" si="3"/>
        <v>-4.107008086260755E-2</v>
      </c>
      <c r="T30" s="22">
        <f t="shared" si="4"/>
        <v>-2.2725657460246351E-3</v>
      </c>
      <c r="U30" s="22">
        <f t="shared" si="5"/>
        <v>1.5301849366617049E-2</v>
      </c>
      <c r="V30" s="22">
        <f t="shared" si="6"/>
        <v>1.6088251993355618E-2</v>
      </c>
      <c r="W30" s="22">
        <f t="shared" si="7"/>
        <v>5.5761227022437243E-3</v>
      </c>
      <c r="X30" s="22">
        <f>+$B30/J30-1</f>
        <v>2.6387811158026242E-3</v>
      </c>
      <c r="Y30" s="21"/>
      <c r="Z30" s="21"/>
      <c r="AB30" s="25"/>
      <c r="AC30" s="26"/>
    </row>
    <row r="31" spans="1:29" x14ac:dyDescent="0.25">
      <c r="A31">
        <v>2012</v>
      </c>
      <c r="B31" s="19">
        <f>+N31</f>
        <v>19381.835058593799</v>
      </c>
      <c r="C31" s="30">
        <v>20057.074764249999</v>
      </c>
      <c r="D31" s="30">
        <v>20494.824710081262</v>
      </c>
      <c r="E31" s="30">
        <v>20331.87942625978</v>
      </c>
      <c r="F31" s="30">
        <v>19480.440021347986</v>
      </c>
      <c r="G31" s="30">
        <v>19067.376315842394</v>
      </c>
      <c r="H31" s="30">
        <v>19039.012384586138</v>
      </c>
      <c r="I31" s="30">
        <v>19248.467000000001</v>
      </c>
      <c r="J31" s="30">
        <v>19312.095000000001</v>
      </c>
      <c r="K31" s="30">
        <v>19347.986000000001</v>
      </c>
      <c r="L31" s="19">
        <v>19349.22</v>
      </c>
      <c r="M31" s="19">
        <v>19385.502</v>
      </c>
      <c r="N31" s="39">
        <v>19381.835058593799</v>
      </c>
      <c r="O31" s="19"/>
      <c r="P31" s="24">
        <v>2012</v>
      </c>
      <c r="Q31" s="22">
        <f t="shared" si="1"/>
        <v>-3.3665911584462749E-2</v>
      </c>
      <c r="R31" s="22">
        <f t="shared" si="2"/>
        <v>-5.4305887814692588E-2</v>
      </c>
      <c r="S31" s="22">
        <f t="shared" si="3"/>
        <v>-4.672683462990368E-2</v>
      </c>
      <c r="T31" s="22">
        <f t="shared" si="4"/>
        <v>-5.0617420677422365E-3</v>
      </c>
      <c r="U31" s="22">
        <f t="shared" si="5"/>
        <v>1.6491977582155926E-2</v>
      </c>
      <c r="V31" s="22">
        <f t="shared" si="6"/>
        <v>1.8006326540614515E-2</v>
      </c>
      <c r="W31" s="22">
        <f t="shared" si="7"/>
        <v>6.92876261750075E-3</v>
      </c>
      <c r="X31" s="22">
        <f>+$B31/J31-1</f>
        <v>3.6112114503268344E-3</v>
      </c>
      <c r="Y31" s="21">
        <f>+$B31/K31-1</f>
        <v>1.7494874450394438E-3</v>
      </c>
      <c r="Z31" s="21"/>
      <c r="AB31" s="25"/>
      <c r="AC31" s="26"/>
    </row>
    <row r="32" spans="1:29" x14ac:dyDescent="0.25">
      <c r="A32">
        <v>2013</v>
      </c>
      <c r="B32" s="19">
        <f t="shared" si="0"/>
        <v>19637.307128906301</v>
      </c>
      <c r="C32" s="30">
        <v>20387.519091500002</v>
      </c>
      <c r="D32" s="30">
        <v>20864.837929807309</v>
      </c>
      <c r="E32" s="30">
        <v>20706.561353733585</v>
      </c>
      <c r="F32" s="30">
        <v>19804.028201175341</v>
      </c>
      <c r="G32" s="30">
        <v>19327.177900762195</v>
      </c>
      <c r="H32" s="30">
        <v>19315.237049836353</v>
      </c>
      <c r="I32" s="30">
        <v>19525.256000000001</v>
      </c>
      <c r="J32" s="30">
        <v>19565.761999999999</v>
      </c>
      <c r="K32" s="30">
        <v>19595.028999999999</v>
      </c>
      <c r="L32" s="30">
        <v>19581.788</v>
      </c>
      <c r="M32" s="19">
        <v>19639.62</v>
      </c>
      <c r="N32" s="39">
        <v>19637.307128906301</v>
      </c>
      <c r="O32" s="19"/>
      <c r="P32" s="24">
        <v>2013</v>
      </c>
      <c r="Q32" s="22">
        <f>+$B32/C32-1</f>
        <v>-3.6797609322974489E-2</v>
      </c>
      <c r="R32" s="22">
        <f t="shared" si="2"/>
        <v>-5.8832510706798735E-2</v>
      </c>
      <c r="S32" s="22">
        <f>+$B32/E32-1</f>
        <v>-5.1638425451770553E-2</v>
      </c>
      <c r="T32" s="22">
        <f t="shared" si="4"/>
        <v>-8.4185434688052174E-3</v>
      </c>
      <c r="U32" s="22">
        <f t="shared" si="5"/>
        <v>1.6046275857577452E-2</v>
      </c>
      <c r="V32" s="22">
        <f t="shared" si="6"/>
        <v>1.6674404680561583E-2</v>
      </c>
      <c r="W32" s="22">
        <f t="shared" si="7"/>
        <v>5.7387789899554509E-3</v>
      </c>
      <c r="X32" s="22">
        <f>+$B32/J32-1</f>
        <v>3.6566492481255874E-3</v>
      </c>
      <c r="Y32" s="21">
        <f>+$B32/K32-1</f>
        <v>2.1575946076068941E-3</v>
      </c>
      <c r="Z32" s="21">
        <f>+$B32/L32-1</f>
        <v>2.8352430792479844E-3</v>
      </c>
      <c r="AA32" s="21"/>
      <c r="AB32" s="21"/>
      <c r="AC32" s="26"/>
    </row>
    <row r="33" spans="1:29" x14ac:dyDescent="0.25">
      <c r="A33">
        <v>2014</v>
      </c>
      <c r="B33" s="19">
        <f t="shared" si="0"/>
        <v>19954.215058593702</v>
      </c>
      <c r="C33" s="30">
        <v>20723.006466750001</v>
      </c>
      <c r="D33" s="30">
        <v>21236.083969921969</v>
      </c>
      <c r="E33" s="30">
        <v>21078.323476986305</v>
      </c>
      <c r="F33" s="30">
        <v>20142.420761202789</v>
      </c>
      <c r="G33" s="30">
        <v>19626.131584012808</v>
      </c>
      <c r="H33" s="30">
        <v>19639.975465169402</v>
      </c>
      <c r="I33" s="30">
        <v>19854.008000000002</v>
      </c>
      <c r="J33" s="30">
        <v>19857.969000000001</v>
      </c>
      <c r="K33" s="30">
        <v>19852.199000000001</v>
      </c>
      <c r="L33" s="30">
        <v>19815.643</v>
      </c>
      <c r="M33" s="30">
        <v>19929.392</v>
      </c>
      <c r="N33" s="39">
        <v>19954.215058593702</v>
      </c>
      <c r="O33" s="19"/>
      <c r="P33" s="24">
        <v>2014</v>
      </c>
      <c r="Q33" s="22">
        <f>+$B33/C33-1</f>
        <v>-3.7098449464358474E-2</v>
      </c>
      <c r="R33" s="22">
        <f t="shared" si="2"/>
        <v>-6.0362772775991114E-2</v>
      </c>
      <c r="S33" s="22">
        <f>+$B33/E33-1</f>
        <v>-5.3330067717194174E-2</v>
      </c>
      <c r="T33" s="22">
        <f t="shared" si="4"/>
        <v>-9.3437479457086914E-3</v>
      </c>
      <c r="U33" s="22">
        <f t="shared" si="5"/>
        <v>1.6716665389533203E-2</v>
      </c>
      <c r="V33" s="22">
        <f t="shared" si="6"/>
        <v>1.5999999286230748E-2</v>
      </c>
      <c r="W33" s="22">
        <f t="shared" si="7"/>
        <v>5.0471954375006511E-3</v>
      </c>
      <c r="X33" s="22">
        <f>+$B33/J33-1</f>
        <v>4.8467221695078777E-3</v>
      </c>
      <c r="Y33" s="22">
        <f>+$B33/K33-1</f>
        <v>5.1387787616727909E-3</v>
      </c>
      <c r="Z33" s="22">
        <f>+$B33/L33-1</f>
        <v>6.9930639441628806E-3</v>
      </c>
      <c r="AA33" s="22">
        <f>+$B33/M33-1</f>
        <v>1.2455502201824675E-3</v>
      </c>
      <c r="AB33" s="22"/>
      <c r="AC33" s="26"/>
    </row>
    <row r="34" spans="1:29" x14ac:dyDescent="0.25">
      <c r="A34">
        <v>2015</v>
      </c>
      <c r="B34" s="19">
        <f t="shared" si="0"/>
        <v>20315.649539557999</v>
      </c>
      <c r="C34" s="30">
        <v>21062.902391750002</v>
      </c>
      <c r="D34" s="30">
        <v>21607.773666717334</v>
      </c>
      <c r="E34" s="30">
        <v>21450.732777184829</v>
      </c>
      <c r="F34" s="30">
        <v>20491.025842468935</v>
      </c>
      <c r="G34" s="30">
        <v>19951.839206174569</v>
      </c>
      <c r="H34" s="30">
        <v>19984.332538228304</v>
      </c>
      <c r="I34" s="30">
        <v>20215.026999999998</v>
      </c>
      <c r="J34" s="30">
        <v>20182.116000000002</v>
      </c>
      <c r="K34" s="30">
        <v>20118.487000000001</v>
      </c>
      <c r="L34" s="30">
        <v>20057.794999999998</v>
      </c>
      <c r="M34" s="30">
        <v>20220.990000000002</v>
      </c>
      <c r="N34" s="39">
        <v>20315.649539557999</v>
      </c>
      <c r="O34" s="19"/>
      <c r="P34" s="24">
        <v>2015</v>
      </c>
      <c r="Q34" s="22">
        <f>+$B34/C34-1</f>
        <v>-3.5477202443130018E-2</v>
      </c>
      <c r="R34" s="22">
        <f t="shared" ref="R34" si="8">+$B34/D34-1</f>
        <v>-5.9799040247705215E-2</v>
      </c>
      <c r="S34" s="22">
        <f>+$B34/E34-1</f>
        <v>-5.2915825739720868E-2</v>
      </c>
      <c r="T34" s="22">
        <f t="shared" ref="T34" si="9">+$B34/F34-1</f>
        <v>-8.5586882891659499E-3</v>
      </c>
      <c r="U34" s="22">
        <f t="shared" ref="U34" si="10">+$B34/G34-1</f>
        <v>1.8234425890463202E-2</v>
      </c>
      <c r="V34" s="22">
        <f t="shared" ref="V34" si="11">+$B34/H34-1</f>
        <v>1.6578837481607822E-2</v>
      </c>
      <c r="W34" s="22">
        <f t="shared" si="7"/>
        <v>4.9776109405146318E-3</v>
      </c>
      <c r="X34" s="22">
        <f>+$B34/J34-1</f>
        <v>6.6164290978210083E-3</v>
      </c>
      <c r="Y34" s="22">
        <f>+$B34/K34-1</f>
        <v>9.8000679453678075E-3</v>
      </c>
      <c r="Z34" s="22">
        <f>+$B34/L34-1</f>
        <v>1.2855577572609578E-2</v>
      </c>
      <c r="AA34" s="22">
        <f>+$B34/M34-1</f>
        <v>4.6812514895659962E-3</v>
      </c>
      <c r="AB34" s="22"/>
    </row>
    <row r="35" spans="1:29" x14ac:dyDescent="0.25">
      <c r="A35">
        <v>2016</v>
      </c>
      <c r="B35" s="19"/>
      <c r="C35" s="30">
        <v>21405.71575675</v>
      </c>
      <c r="D35" s="30">
        <v>21978.309915143356</v>
      </c>
      <c r="E35" s="30">
        <v>21822.128496130877</v>
      </c>
      <c r="F35" s="30">
        <v>20846.572966539217</v>
      </c>
      <c r="G35" s="30">
        <v>20294.004308546242</v>
      </c>
      <c r="H35" s="30">
        <v>20338.415116866396</v>
      </c>
      <c r="I35" s="30">
        <v>20587.363000000001</v>
      </c>
      <c r="J35" s="30">
        <v>20520.284</v>
      </c>
      <c r="K35" s="30">
        <v>20393.954000000002</v>
      </c>
      <c r="L35" s="30">
        <v>20310.973000000002</v>
      </c>
      <c r="M35" s="30">
        <v>20509.561000000002</v>
      </c>
      <c r="N35" s="40">
        <v>20669.7199034849</v>
      </c>
      <c r="O35" s="19"/>
      <c r="S35" s="20"/>
      <c r="T35" s="20"/>
      <c r="U35" s="20"/>
      <c r="V35" s="20"/>
      <c r="W35" s="20"/>
      <c r="X35" s="20"/>
      <c r="Y35" s="20"/>
      <c r="Z35" s="20"/>
    </row>
    <row r="36" spans="1:29" x14ac:dyDescent="0.25">
      <c r="A36">
        <v>2017</v>
      </c>
      <c r="B36" s="19"/>
      <c r="C36" s="30">
        <v>21753.4353075</v>
      </c>
      <c r="D36" s="30">
        <v>22349.442655415496</v>
      </c>
      <c r="E36" s="30">
        <v>22194.174531333047</v>
      </c>
      <c r="F36" s="30">
        <v>21206.507653413169</v>
      </c>
      <c r="G36" s="30">
        <v>20646.0305188934</v>
      </c>
      <c r="H36" s="30">
        <v>20701.491556015135</v>
      </c>
      <c r="I36" s="30">
        <v>20965.440999999999</v>
      </c>
      <c r="J36" s="30">
        <v>20867.913</v>
      </c>
      <c r="K36" s="30">
        <v>20679.156999999999</v>
      </c>
      <c r="L36" s="30">
        <v>20576.608</v>
      </c>
      <c r="M36" s="30">
        <v>20801.718000000001</v>
      </c>
      <c r="N36" s="40">
        <v>21007.696996647901</v>
      </c>
      <c r="O36" s="19"/>
      <c r="Q36" s="32" t="s">
        <v>25</v>
      </c>
      <c r="R36" s="20"/>
      <c r="S36" s="20"/>
      <c r="T36" s="20"/>
      <c r="U36" s="20"/>
      <c r="V36" s="20"/>
      <c r="W36" s="20"/>
      <c r="X36" s="20"/>
      <c r="Y36" s="20"/>
      <c r="Z36" s="20"/>
    </row>
    <row r="37" spans="1:29" x14ac:dyDescent="0.25">
      <c r="A37">
        <v>2018</v>
      </c>
      <c r="B37" s="19"/>
      <c r="C37" s="30">
        <v>22107.260992750002</v>
      </c>
      <c r="D37" s="30">
        <v>22722.196894418008</v>
      </c>
      <c r="E37" s="30">
        <v>22567.818682784775</v>
      </c>
      <c r="F37" s="30">
        <v>21569.927324774733</v>
      </c>
      <c r="G37" s="30">
        <v>21003.288858743053</v>
      </c>
      <c r="H37" s="30">
        <v>21069.493611023598</v>
      </c>
      <c r="I37" s="30">
        <v>21347.242999999999</v>
      </c>
      <c r="J37" s="30">
        <v>21224.573</v>
      </c>
      <c r="K37" s="30">
        <v>20970.438999999998</v>
      </c>
      <c r="L37" s="30">
        <v>20852.543000000001</v>
      </c>
      <c r="M37" s="30">
        <v>21097.131000000001</v>
      </c>
      <c r="N37" s="40">
        <v>21328.724394145302</v>
      </c>
      <c r="O37" s="19"/>
      <c r="Q37" s="23"/>
      <c r="R37" s="20"/>
      <c r="S37" s="20"/>
      <c r="T37" s="20"/>
      <c r="U37" s="20"/>
      <c r="V37" s="20"/>
      <c r="W37" s="20"/>
      <c r="X37" s="20"/>
      <c r="Y37" s="20"/>
      <c r="Z37" s="20"/>
    </row>
    <row r="38" spans="1:29" x14ac:dyDescent="0.25">
      <c r="A38">
        <v>2019</v>
      </c>
      <c r="B38" s="19"/>
      <c r="C38" s="30">
        <v>22466.966590999997</v>
      </c>
      <c r="D38" s="30">
        <v>23097.373797890712</v>
      </c>
      <c r="E38" s="30">
        <v>22943.796146890742</v>
      </c>
      <c r="F38" s="30">
        <v>21936.336308660622</v>
      </c>
      <c r="G38" s="30">
        <v>21362.359922489839</v>
      </c>
      <c r="H38" s="30">
        <v>21438.928350581704</v>
      </c>
      <c r="I38" s="30">
        <v>21730.674999999999</v>
      </c>
      <c r="J38" s="30">
        <v>21585.026000000002</v>
      </c>
      <c r="K38" s="30">
        <v>21266.644</v>
      </c>
      <c r="L38" s="30">
        <v>21134.133999999998</v>
      </c>
      <c r="M38" s="30">
        <v>21391.903999999999</v>
      </c>
      <c r="N38" s="40">
        <v>21629.705344887701</v>
      </c>
      <c r="O38" s="19"/>
      <c r="Q38" s="23"/>
      <c r="R38" s="20"/>
      <c r="S38" s="20"/>
      <c r="T38" s="20"/>
      <c r="U38" s="20"/>
      <c r="V38" s="20"/>
      <c r="W38" s="20"/>
      <c r="X38" s="20"/>
      <c r="Y38" s="20"/>
      <c r="Z38" s="20"/>
    </row>
    <row r="39" spans="1:29" x14ac:dyDescent="0.25">
      <c r="A39">
        <v>2020</v>
      </c>
      <c r="B39" s="19"/>
      <c r="C39" s="30">
        <v>22830.9387575</v>
      </c>
      <c r="D39" s="30">
        <v>23474.506800024326</v>
      </c>
      <c r="E39" s="30">
        <v>23321.615173413378</v>
      </c>
      <c r="F39" s="30">
        <v>22305.491511943441</v>
      </c>
      <c r="G39" s="30">
        <v>21722.506720485231</v>
      </c>
      <c r="H39" s="30">
        <v>21809.057546458687</v>
      </c>
      <c r="I39" s="30">
        <v>22114.813999999998</v>
      </c>
      <c r="J39" s="30">
        <v>21947.215</v>
      </c>
      <c r="K39" s="30">
        <v>21567.795999999998</v>
      </c>
      <c r="L39" s="30">
        <v>21418.966</v>
      </c>
      <c r="M39" s="30">
        <v>21685.72</v>
      </c>
      <c r="N39" s="40">
        <v>21918.695336357301</v>
      </c>
      <c r="O39" s="19"/>
      <c r="Q39" s="23"/>
      <c r="R39" s="20"/>
      <c r="S39" s="20"/>
      <c r="T39" s="20"/>
      <c r="U39" s="20"/>
      <c r="V39" s="20"/>
      <c r="W39" s="20"/>
      <c r="X39" s="20"/>
      <c r="Y39" s="20"/>
      <c r="Z39" s="20"/>
    </row>
    <row r="40" spans="1:29" x14ac:dyDescent="0.25">
      <c r="A40">
        <v>2021</v>
      </c>
      <c r="B40" s="19"/>
      <c r="C40" s="30">
        <v>23203.430118750002</v>
      </c>
      <c r="D40" s="30">
        <v>23858.291034544956</v>
      </c>
      <c r="E40" s="30">
        <v>23705.918048144209</v>
      </c>
      <c r="F40" s="30">
        <v>22677.191379163538</v>
      </c>
      <c r="G40" s="30">
        <v>22084.165832983643</v>
      </c>
      <c r="H40" s="30">
        <v>22180.344165778042</v>
      </c>
      <c r="I40" s="30">
        <v>22499.685000000001</v>
      </c>
      <c r="J40" s="30">
        <v>22311.358</v>
      </c>
      <c r="K40" s="30">
        <v>21874.212</v>
      </c>
      <c r="L40" s="30">
        <v>21706.887999999999</v>
      </c>
      <c r="M40" s="30">
        <v>21979.580999999998</v>
      </c>
      <c r="N40" s="40">
        <v>22205.515604077998</v>
      </c>
      <c r="O40" s="19"/>
      <c r="Q40" s="23"/>
      <c r="R40" s="20"/>
      <c r="S40" s="20"/>
      <c r="T40" s="20"/>
      <c r="U40" s="20"/>
      <c r="V40" s="20"/>
      <c r="W40" s="20"/>
      <c r="X40" s="20"/>
      <c r="Y40" s="20"/>
      <c r="Z40" s="20"/>
    </row>
    <row r="41" spans="1:29" x14ac:dyDescent="0.25">
      <c r="A41">
        <v>2022</v>
      </c>
      <c r="B41" s="19"/>
      <c r="C41" s="30">
        <v>23581.141347250003</v>
      </c>
      <c r="D41" s="30">
        <v>24246.293208233841</v>
      </c>
      <c r="E41" s="30">
        <v>24094.293115935172</v>
      </c>
      <c r="F41" s="30">
        <v>23051.260232685097</v>
      </c>
      <c r="G41" s="30">
        <v>22450.073894234221</v>
      </c>
      <c r="H41" s="30">
        <v>22555.596262137868</v>
      </c>
      <c r="I41" s="30">
        <v>22886.494999999999</v>
      </c>
      <c r="J41" s="30">
        <v>22678.830999999998</v>
      </c>
      <c r="K41" s="30">
        <v>22184.977999999999</v>
      </c>
      <c r="L41" s="30">
        <v>21997.891</v>
      </c>
      <c r="M41" s="30">
        <v>22274.932000000001</v>
      </c>
      <c r="N41" s="40">
        <v>22492.9602170654</v>
      </c>
      <c r="O41" s="19"/>
      <c r="Q41" s="23"/>
      <c r="R41" s="20"/>
      <c r="S41" s="20"/>
      <c r="T41" s="20"/>
      <c r="U41" s="20"/>
      <c r="V41" s="20"/>
      <c r="W41" s="20"/>
      <c r="X41" s="20"/>
      <c r="Y41" s="20"/>
      <c r="Z41" s="20"/>
    </row>
    <row r="42" spans="1:29" x14ac:dyDescent="0.25">
      <c r="A42">
        <v>2023</v>
      </c>
      <c r="B42" s="19"/>
      <c r="C42" s="30">
        <v>23959.898655749996</v>
      </c>
      <c r="D42" s="30">
        <v>24634.564916129799</v>
      </c>
      <c r="E42" s="30">
        <v>24482.841207467474</v>
      </c>
      <c r="F42" s="30">
        <v>23427.632811533378</v>
      </c>
      <c r="G42" s="30">
        <v>22820.719572596001</v>
      </c>
      <c r="H42" s="30">
        <v>22935.318006305984</v>
      </c>
      <c r="I42" s="30">
        <v>23277.138999999999</v>
      </c>
      <c r="J42" s="30">
        <v>23051.058000000001</v>
      </c>
      <c r="K42" s="30">
        <v>22497.848999999998</v>
      </c>
      <c r="L42" s="30">
        <v>22291.934000000001</v>
      </c>
      <c r="M42" s="30">
        <v>22571.794000000002</v>
      </c>
      <c r="N42" s="40">
        <v>22781.017812084199</v>
      </c>
      <c r="O42" s="19"/>
      <c r="Q42" s="23"/>
      <c r="R42" s="20"/>
      <c r="S42" s="20"/>
      <c r="T42" s="20"/>
      <c r="U42" s="20"/>
      <c r="V42" s="20"/>
      <c r="W42" s="20"/>
      <c r="X42" s="20"/>
      <c r="Y42" s="20"/>
      <c r="Z42" s="20"/>
    </row>
    <row r="43" spans="1:29" x14ac:dyDescent="0.25">
      <c r="A43">
        <v>2024</v>
      </c>
      <c r="B43" s="19"/>
      <c r="C43" s="30">
        <v>24344.211738999998</v>
      </c>
      <c r="D43" s="30">
        <v>25027.236811512248</v>
      </c>
      <c r="E43" s="30">
        <v>24875.67788058889</v>
      </c>
      <c r="F43" s="30">
        <v>23806.23179065462</v>
      </c>
      <c r="G43" s="30">
        <v>23195.965660169139</v>
      </c>
      <c r="H43" s="30">
        <v>23319.369547595386</v>
      </c>
      <c r="I43" s="30">
        <v>23671.981</v>
      </c>
      <c r="J43" s="30">
        <v>23425.9</v>
      </c>
      <c r="K43" s="30">
        <v>22812.094000000001</v>
      </c>
      <c r="L43" s="30">
        <v>22588.913</v>
      </c>
      <c r="M43" s="30">
        <v>22870.05</v>
      </c>
      <c r="N43" s="40">
        <v>23069.549954210499</v>
      </c>
      <c r="O43" s="19"/>
      <c r="Q43" s="23"/>
      <c r="R43" s="20"/>
      <c r="S43" s="20"/>
      <c r="T43" s="20"/>
      <c r="U43" s="20"/>
      <c r="V43" s="20"/>
      <c r="W43" s="20"/>
      <c r="X43" s="20"/>
      <c r="Y43" s="20"/>
      <c r="Z43" s="20"/>
    </row>
    <row r="44" spans="1:29" x14ac:dyDescent="0.25">
      <c r="A44">
        <v>2025</v>
      </c>
      <c r="B44" s="19"/>
      <c r="C44" s="30">
        <v>24736.31869575</v>
      </c>
      <c r="D44" s="30">
        <v>25426.402236284212</v>
      </c>
      <c r="E44" s="30">
        <v>25274.891501081802</v>
      </c>
      <c r="F44" s="30">
        <v>24186.925378650674</v>
      </c>
      <c r="G44" s="30">
        <v>23575.671664960159</v>
      </c>
      <c r="H44" s="30">
        <v>23707.604146353784</v>
      </c>
      <c r="I44" s="30">
        <v>24070.819</v>
      </c>
      <c r="J44" s="30">
        <v>23802.67</v>
      </c>
      <c r="K44" s="30">
        <v>23127.447</v>
      </c>
      <c r="L44" s="30">
        <v>22887.974999999999</v>
      </c>
      <c r="M44" s="30">
        <v>23169.597000000002</v>
      </c>
      <c r="N44" s="40">
        <v>23358.443345493801</v>
      </c>
      <c r="O44" s="19"/>
      <c r="Q44" s="23"/>
      <c r="R44" s="20"/>
      <c r="S44" s="20"/>
      <c r="T44" s="20"/>
      <c r="U44" s="20"/>
      <c r="V44" s="20"/>
      <c r="W44" s="20"/>
      <c r="X44" s="20"/>
      <c r="Y44" s="20"/>
      <c r="Z44" s="20"/>
    </row>
    <row r="45" spans="1:29" x14ac:dyDescent="0.25">
      <c r="A45">
        <v>2026</v>
      </c>
      <c r="B45" s="19"/>
      <c r="C45" s="30">
        <v>25133.501677250002</v>
      </c>
      <c r="D45" s="30">
        <v>25830.483429922431</v>
      </c>
      <c r="E45" s="30">
        <v>25678.937787002513</v>
      </c>
      <c r="F45" s="30">
        <v>24569.632995500149</v>
      </c>
      <c r="G45" s="30">
        <v>23959.728851321302</v>
      </c>
      <c r="H45" s="30">
        <v>24099.948567264266</v>
      </c>
      <c r="I45" s="30">
        <v>24473.531999999999</v>
      </c>
      <c r="J45" s="30">
        <v>24181.362000000001</v>
      </c>
      <c r="K45" s="30">
        <v>23443.387999999999</v>
      </c>
      <c r="L45" s="30">
        <v>23188.865000000002</v>
      </c>
      <c r="M45" s="30">
        <v>23470.466</v>
      </c>
      <c r="N45" s="40">
        <v>23647.779884322201</v>
      </c>
      <c r="O45" s="19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9" x14ac:dyDescent="0.25">
      <c r="A46">
        <v>2027</v>
      </c>
      <c r="B46" s="19"/>
      <c r="C46" s="30">
        <v>25539.491265500001</v>
      </c>
      <c r="D46" s="30">
        <v>26243.339688403845</v>
      </c>
      <c r="E46" s="30">
        <v>26091.679396202831</v>
      </c>
      <c r="F46" s="30">
        <v>24954.253718845888</v>
      </c>
      <c r="G46" s="30">
        <v>24348.191427656497</v>
      </c>
      <c r="H46" s="30">
        <v>24496.541428304277</v>
      </c>
      <c r="I46" s="30">
        <v>24880.224999999999</v>
      </c>
      <c r="J46" s="30">
        <v>24562.199000000001</v>
      </c>
      <c r="K46" s="30">
        <v>23760.415000000001</v>
      </c>
      <c r="L46" s="30">
        <v>23491.257000000001</v>
      </c>
      <c r="M46" s="30">
        <v>23772.522000000001</v>
      </c>
      <c r="N46" s="40">
        <v>23937.9301925578</v>
      </c>
      <c r="O46" s="19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9" x14ac:dyDescent="0.25">
      <c r="A47">
        <v>2028</v>
      </c>
      <c r="B47" s="19"/>
      <c r="C47" s="30">
        <v>25952.258224999998</v>
      </c>
      <c r="D47" s="30">
        <v>26663.285554941838</v>
      </c>
      <c r="E47" s="30">
        <v>26511.486524068503</v>
      </c>
      <c r="F47" s="30">
        <v>25340.902935910486</v>
      </c>
      <c r="G47" s="30">
        <v>24741.236957164274</v>
      </c>
      <c r="H47" s="30">
        <v>24897.566936486983</v>
      </c>
      <c r="I47" s="30">
        <v>25291.043000000001</v>
      </c>
      <c r="J47" s="30">
        <v>24945.422999999999</v>
      </c>
      <c r="K47" s="30">
        <v>24078.571</v>
      </c>
      <c r="L47" s="30">
        <v>23794.702000000001</v>
      </c>
      <c r="M47" s="30">
        <v>24075.741999999998</v>
      </c>
      <c r="N47" s="40">
        <v>24229.134677345999</v>
      </c>
      <c r="O47" s="19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9" x14ac:dyDescent="0.25">
      <c r="A48">
        <v>2029</v>
      </c>
      <c r="B48" s="19"/>
      <c r="C48" s="30">
        <v>26371.696286750001</v>
      </c>
      <c r="D48" s="30">
        <v>27087.6594950361</v>
      </c>
      <c r="E48" s="30">
        <v>26935.680791858882</v>
      </c>
      <c r="F48" s="30">
        <v>25727.458625938332</v>
      </c>
      <c r="G48" s="30">
        <v>25137.328273754749</v>
      </c>
      <c r="H48" s="30">
        <v>25301.461145000285</v>
      </c>
      <c r="I48" s="30">
        <v>25704.366999999998</v>
      </c>
      <c r="J48" s="30">
        <v>25329.494999999999</v>
      </c>
      <c r="K48" s="30">
        <v>24396.345000000001</v>
      </c>
      <c r="L48" s="30">
        <v>24097.71</v>
      </c>
      <c r="M48" s="30">
        <v>24378.612000000001</v>
      </c>
      <c r="N48" s="40">
        <v>24519.865952476499</v>
      </c>
      <c r="O48" s="19"/>
    </row>
    <row r="49" spans="1:39" x14ac:dyDescent="0.25">
      <c r="A49">
        <v>2030</v>
      </c>
      <c r="C49" s="30">
        <v>26797.9132685</v>
      </c>
      <c r="D49" s="30">
        <v>27515.58499771179</v>
      </c>
      <c r="E49" s="30">
        <v>27363.393930619379</v>
      </c>
      <c r="F49" s="30">
        <v>26113.04955903651</v>
      </c>
      <c r="G49" s="30">
        <v>25535.865476119194</v>
      </c>
      <c r="H49" s="30">
        <v>25707.608266633673</v>
      </c>
      <c r="I49" s="30">
        <v>26119.539000000001</v>
      </c>
      <c r="J49" s="30">
        <v>25713.838</v>
      </c>
      <c r="K49" s="30">
        <v>24713.328000000001</v>
      </c>
      <c r="L49" s="30">
        <v>24399.891</v>
      </c>
      <c r="M49" s="30">
        <v>24680.727999999999</v>
      </c>
      <c r="N49" s="40">
        <v>24809.729065161599</v>
      </c>
      <c r="O49" s="19"/>
    </row>
    <row r="50" spans="1:39" x14ac:dyDescent="0.25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Q50" s="20"/>
      <c r="R50" s="20"/>
      <c r="S50" s="20"/>
      <c r="T50" s="20"/>
      <c r="U50" s="20"/>
      <c r="V50" s="20"/>
      <c r="W50" s="20"/>
      <c r="X50" s="20"/>
      <c r="Y50" s="20"/>
      <c r="Z50" s="20"/>
      <c r="AD50" s="15"/>
      <c r="AE50" s="15"/>
    </row>
    <row r="51" spans="1:39" x14ac:dyDescent="0.25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U51" t="s">
        <v>29</v>
      </c>
      <c r="Z51" s="33">
        <f>AVERAGE(S25:AA34)</f>
        <v>-6.8643467266717422E-4</v>
      </c>
      <c r="AD51" s="15"/>
      <c r="AE51" s="15"/>
    </row>
    <row r="52" spans="1:39" x14ac:dyDescent="0.25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AD52" s="15"/>
      <c r="AE52" s="15"/>
      <c r="AL52" s="33"/>
      <c r="AM52" s="33"/>
    </row>
    <row r="53" spans="1:39" x14ac:dyDescent="0.25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AC53" s="35"/>
      <c r="AD53" s="28"/>
      <c r="AE53" s="28"/>
      <c r="AL53" s="33"/>
      <c r="AM53" s="33"/>
    </row>
    <row r="54" spans="1:39" x14ac:dyDescent="0.25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AC54" s="35"/>
      <c r="AD54" s="28"/>
      <c r="AE54" s="28"/>
      <c r="AL54" s="33"/>
      <c r="AM54" s="33"/>
    </row>
    <row r="55" spans="1:39" x14ac:dyDescent="0.25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Q55" s="20"/>
      <c r="AC55" s="35"/>
      <c r="AD55" s="28"/>
      <c r="AE55" s="28"/>
      <c r="AL55" s="33"/>
      <c r="AM55" s="33"/>
    </row>
    <row r="56" spans="1:39" x14ac:dyDescent="0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Q56" s="29" t="s">
        <v>12</v>
      </c>
      <c r="R56" s="29" t="s">
        <v>11</v>
      </c>
      <c r="S56" s="29" t="s">
        <v>10</v>
      </c>
      <c r="T56" s="29" t="s">
        <v>9</v>
      </c>
      <c r="U56" s="29" t="s">
        <v>13</v>
      </c>
      <c r="V56" s="29" t="s">
        <v>8</v>
      </c>
      <c r="W56" s="29" t="s">
        <v>2</v>
      </c>
      <c r="X56" s="29" t="s">
        <v>7</v>
      </c>
      <c r="Y56" s="29" t="s">
        <v>6</v>
      </c>
      <c r="Z56" s="31" t="s">
        <v>24</v>
      </c>
      <c r="AA56" s="9" t="s">
        <v>4</v>
      </c>
      <c r="AC56" s="35"/>
      <c r="AD56" s="28"/>
      <c r="AE56" s="28"/>
      <c r="AL56" s="33"/>
      <c r="AM56" s="33"/>
    </row>
    <row r="57" spans="1:39" x14ac:dyDescent="0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4" t="s">
        <v>15</v>
      </c>
      <c r="Q57" s="27">
        <f t="shared" ref="Q57:Q66" si="12">+Q23</f>
        <v>2.1857698970930706E-3</v>
      </c>
      <c r="R57" s="28">
        <f t="shared" ref="R57:R66" si="13">+R24</f>
        <v>2.0148176061114409E-3</v>
      </c>
      <c r="S57" s="28">
        <f t="shared" ref="S57:S66" si="14">+S25</f>
        <v>2.7522551486545144E-3</v>
      </c>
      <c r="T57" s="28">
        <f t="shared" ref="T57:T65" si="15">+T26</f>
        <v>5.967681575796524E-3</v>
      </c>
      <c r="U57" s="28">
        <f t="shared" ref="U57:U64" si="16">+U27</f>
        <v>1.0637865704498095E-2</v>
      </c>
      <c r="V57" s="28">
        <f t="shared" ref="V57:V63" si="17">+V28</f>
        <v>6.9491682690892009E-3</v>
      </c>
      <c r="W57" s="28">
        <f t="shared" ref="W57:W62" si="18">+W29</f>
        <v>1.4867465225012477E-3</v>
      </c>
      <c r="X57" s="28">
        <f>+X30</f>
        <v>2.6387811158026242E-3</v>
      </c>
      <c r="Y57" s="28">
        <f>+Y31</f>
        <v>1.7494874450394438E-3</v>
      </c>
      <c r="Z57" s="28">
        <f>+Z32</f>
        <v>2.8352430792479844E-3</v>
      </c>
      <c r="AA57" s="28">
        <f>+AA33</f>
        <v>1.2455502201824675E-3</v>
      </c>
      <c r="AC57" s="35"/>
      <c r="AD57" s="28"/>
      <c r="AE57" s="28"/>
      <c r="AL57" s="33"/>
      <c r="AM57" s="33"/>
    </row>
    <row r="58" spans="1:39" x14ac:dyDescent="0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4" t="s">
        <v>16</v>
      </c>
      <c r="Q58" s="27">
        <f t="shared" si="12"/>
        <v>5.8303167335633788E-3</v>
      </c>
      <c r="R58" s="28">
        <f t="shared" si="13"/>
        <v>-2.7814836945221355E-3</v>
      </c>
      <c r="S58" s="28">
        <f t="shared" si="14"/>
        <v>-5.5277413799100783E-3</v>
      </c>
      <c r="T58" s="28">
        <f t="shared" si="15"/>
        <v>3.6411468943919889E-3</v>
      </c>
      <c r="U58" s="28">
        <f t="shared" si="16"/>
        <v>1.04587732937651E-2</v>
      </c>
      <c r="V58" s="28">
        <f t="shared" si="17"/>
        <v>1.0846353738957148E-2</v>
      </c>
      <c r="W58" s="28">
        <f t="shared" si="18"/>
        <v>5.5761227022437243E-3</v>
      </c>
      <c r="X58" s="28">
        <f>+X31</f>
        <v>3.6112114503268344E-3</v>
      </c>
      <c r="Y58" s="28">
        <f>+Y32</f>
        <v>2.1575946076068941E-3</v>
      </c>
      <c r="Z58" s="28">
        <f>+Z33</f>
        <v>6.9930639441628806E-3</v>
      </c>
      <c r="AA58" s="28">
        <f>+AA34</f>
        <v>4.6812514895659962E-3</v>
      </c>
      <c r="AC58" s="35"/>
      <c r="AD58" s="28"/>
      <c r="AE58" s="28"/>
      <c r="AL58" s="33"/>
      <c r="AM58" s="33"/>
    </row>
    <row r="59" spans="1:39" x14ac:dyDescent="0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4" t="s">
        <v>17</v>
      </c>
      <c r="Q59" s="27">
        <f t="shared" si="12"/>
        <v>4.301761566265494E-3</v>
      </c>
      <c r="R59" s="28">
        <f t="shared" si="13"/>
        <v>-1.260020340916046E-2</v>
      </c>
      <c r="S59" s="28">
        <f t="shared" si="14"/>
        <v>-1.629409726037423E-2</v>
      </c>
      <c r="T59" s="28">
        <f t="shared" si="15"/>
        <v>2.1791496468237526E-4</v>
      </c>
      <c r="U59" s="28">
        <f t="shared" si="16"/>
        <v>1.2384433771720493E-2</v>
      </c>
      <c r="V59" s="28">
        <f t="shared" si="17"/>
        <v>1.6088251993355618E-2</v>
      </c>
      <c r="W59" s="28">
        <f t="shared" si="18"/>
        <v>6.92876261750075E-3</v>
      </c>
      <c r="X59" s="28">
        <f>+X32</f>
        <v>3.6566492481255874E-3</v>
      </c>
      <c r="Y59" s="28">
        <f>+Y33</f>
        <v>5.1387787616727909E-3</v>
      </c>
      <c r="Z59" s="28">
        <f>+Z34</f>
        <v>1.2855577572609578E-2</v>
      </c>
      <c r="AC59" s="35"/>
      <c r="AD59" s="28"/>
      <c r="AE59" s="28"/>
      <c r="AL59" s="33"/>
      <c r="AM59" s="33"/>
    </row>
    <row r="60" spans="1:39" x14ac:dyDescent="0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4" t="s">
        <v>18</v>
      </c>
      <c r="Q60" s="27">
        <f t="shared" si="12"/>
        <v>-2.5179469408362909E-3</v>
      </c>
      <c r="R60" s="28">
        <f t="shared" si="13"/>
        <v>-2.4200828284630438E-2</v>
      </c>
      <c r="S60" s="28">
        <f t="shared" si="14"/>
        <v>-2.7640297641911227E-2</v>
      </c>
      <c r="T60" s="28">
        <f t="shared" si="15"/>
        <v>-1.2368868171955816E-3</v>
      </c>
      <c r="U60" s="28">
        <f t="shared" si="16"/>
        <v>1.5301849366617049E-2</v>
      </c>
      <c r="V60" s="28">
        <f t="shared" si="17"/>
        <v>1.8006326540614515E-2</v>
      </c>
      <c r="W60" s="28">
        <f t="shared" si="18"/>
        <v>5.7387789899554509E-3</v>
      </c>
      <c r="X60" s="28">
        <f>+X33</f>
        <v>4.8467221695078777E-3</v>
      </c>
      <c r="Y60" s="28">
        <f>+Y34</f>
        <v>9.8000679453678075E-3</v>
      </c>
      <c r="Z60" s="28"/>
      <c r="AC60" s="35"/>
      <c r="AD60" s="28"/>
      <c r="AE60" s="28"/>
      <c r="AL60" s="33"/>
      <c r="AM60" s="33"/>
    </row>
    <row r="61" spans="1:39" x14ac:dyDescent="0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4" t="s">
        <v>19</v>
      </c>
      <c r="Q61" s="27">
        <f t="shared" si="12"/>
        <v>-1.1456500239249712E-2</v>
      </c>
      <c r="R61" s="28">
        <f t="shared" si="13"/>
        <v>-3.5960169260942254E-2</v>
      </c>
      <c r="S61" s="28">
        <f t="shared" si="14"/>
        <v>-3.5608160093521524E-2</v>
      </c>
      <c r="T61" s="28">
        <f t="shared" si="15"/>
        <v>-2.2725657460246351E-3</v>
      </c>
      <c r="U61" s="28">
        <f t="shared" si="16"/>
        <v>1.6491977582155926E-2</v>
      </c>
      <c r="V61" s="28">
        <f t="shared" si="17"/>
        <v>1.6674404680561583E-2</v>
      </c>
      <c r="W61" s="28">
        <f t="shared" si="18"/>
        <v>5.0471954375006511E-3</v>
      </c>
      <c r="X61" s="28">
        <f>+X34</f>
        <v>6.6164290978210083E-3</v>
      </c>
      <c r="Y61" s="28"/>
      <c r="Z61" s="28"/>
      <c r="AC61" s="35"/>
      <c r="AD61" s="28"/>
      <c r="AE61" s="28"/>
    </row>
    <row r="62" spans="1:39" x14ac:dyDescent="0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4" t="s">
        <v>20</v>
      </c>
      <c r="Q62" s="27">
        <f t="shared" si="12"/>
        <v>-2.0896540451937118E-2</v>
      </c>
      <c r="R62" s="28">
        <f t="shared" si="13"/>
        <v>-4.3996793212596086E-2</v>
      </c>
      <c r="S62" s="28">
        <f t="shared" si="14"/>
        <v>-4.107008086260755E-2</v>
      </c>
      <c r="T62" s="28">
        <f t="shared" si="15"/>
        <v>-5.0617420677422365E-3</v>
      </c>
      <c r="U62" s="28">
        <f t="shared" si="16"/>
        <v>1.6046275857577452E-2</v>
      </c>
      <c r="V62" s="28">
        <f t="shared" si="17"/>
        <v>1.5999999286230748E-2</v>
      </c>
      <c r="W62" s="28">
        <f t="shared" si="18"/>
        <v>4.9776109405146318E-3</v>
      </c>
      <c r="X62" s="28"/>
      <c r="Y62" s="28"/>
      <c r="Z62" s="28"/>
      <c r="AC62" s="35"/>
      <c r="AD62" s="28"/>
      <c r="AE62" s="28"/>
    </row>
    <row r="63" spans="1:39" x14ac:dyDescent="0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4" t="s">
        <v>21</v>
      </c>
      <c r="Q63" s="27">
        <f t="shared" si="12"/>
        <v>-2.6855807142615928E-2</v>
      </c>
      <c r="R63" s="28">
        <f t="shared" si="13"/>
        <v>-4.9210831701404278E-2</v>
      </c>
      <c r="S63" s="28">
        <f t="shared" si="14"/>
        <v>-4.672683462990368E-2</v>
      </c>
      <c r="T63" s="28">
        <f t="shared" si="15"/>
        <v>-8.4185434688052174E-3</v>
      </c>
      <c r="U63" s="28">
        <f t="shared" si="16"/>
        <v>1.6716665389533203E-2</v>
      </c>
      <c r="V63" s="28">
        <f t="shared" si="17"/>
        <v>1.6578837481607822E-2</v>
      </c>
      <c r="W63" s="28"/>
      <c r="X63" s="28"/>
      <c r="Y63" s="28"/>
      <c r="Z63" s="28"/>
    </row>
    <row r="64" spans="1:39" ht="12.75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4" t="s">
        <v>22</v>
      </c>
      <c r="Q64" s="27">
        <f t="shared" si="12"/>
        <v>-3.0198536676000365E-2</v>
      </c>
      <c r="R64" s="28">
        <f t="shared" si="13"/>
        <v>-5.4305887814692588E-2</v>
      </c>
      <c r="S64" s="28">
        <f t="shared" si="14"/>
        <v>-5.1638425451770553E-2</v>
      </c>
      <c r="T64" s="28">
        <f t="shared" si="15"/>
        <v>-9.3437479457086914E-3</v>
      </c>
      <c r="U64" s="28">
        <f t="shared" si="16"/>
        <v>1.8234425890463202E-2</v>
      </c>
      <c r="V64" s="28"/>
      <c r="W64" s="28"/>
      <c r="X64" s="28"/>
      <c r="Y64" s="28"/>
      <c r="Z64" s="28"/>
    </row>
    <row r="65" spans="16:29" x14ac:dyDescent="0.25">
      <c r="P65" s="14" t="s">
        <v>23</v>
      </c>
      <c r="Q65" s="27">
        <f t="shared" si="12"/>
        <v>-3.3665911584462749E-2</v>
      </c>
      <c r="R65" s="28">
        <f t="shared" si="13"/>
        <v>-5.8832510706798735E-2</v>
      </c>
      <c r="S65" s="28">
        <f t="shared" si="14"/>
        <v>-5.3330067717194174E-2</v>
      </c>
      <c r="T65" s="28">
        <f t="shared" si="15"/>
        <v>-8.5586882891659499E-3</v>
      </c>
      <c r="U65" s="28"/>
      <c r="V65" s="28"/>
      <c r="W65" s="28"/>
      <c r="X65" s="28"/>
      <c r="Y65" s="28"/>
      <c r="Z65" s="28"/>
    </row>
    <row r="66" spans="16:29" x14ac:dyDescent="0.25">
      <c r="P66" s="14" t="s">
        <v>26</v>
      </c>
      <c r="Q66" s="27">
        <f t="shared" si="12"/>
        <v>-3.6797609322974489E-2</v>
      </c>
      <c r="R66" s="28">
        <f t="shared" si="13"/>
        <v>-6.0362772775991114E-2</v>
      </c>
      <c r="S66" s="28">
        <f t="shared" si="14"/>
        <v>-5.2915825739720868E-2</v>
      </c>
    </row>
    <row r="68" spans="16:29" x14ac:dyDescent="0.25">
      <c r="AB68" s="34"/>
    </row>
    <row r="69" spans="16:29" x14ac:dyDescent="0.25">
      <c r="AB69" s="15"/>
      <c r="AC69" s="15"/>
    </row>
    <row r="70" spans="16:29" x14ac:dyDescent="0.25">
      <c r="P70" s="24">
        <v>2006</v>
      </c>
      <c r="S70" s="22">
        <f>ABS(S25)</f>
        <v>2.7522551486545144E-3</v>
      </c>
      <c r="T70" s="22"/>
      <c r="U70" s="22"/>
      <c r="V70" s="22"/>
      <c r="W70" s="22"/>
      <c r="X70" s="22"/>
      <c r="Y70" s="22"/>
      <c r="Z70" s="22"/>
      <c r="AA70" s="22"/>
      <c r="AB70" s="15"/>
      <c r="AC70" s="15"/>
    </row>
    <row r="71" spans="16:29" x14ac:dyDescent="0.25">
      <c r="P71" s="24">
        <v>2007</v>
      </c>
      <c r="S71" s="22">
        <f t="shared" ref="S71:AA79" si="19">ABS(S26)</f>
        <v>5.5277413799100783E-3</v>
      </c>
      <c r="T71" s="22">
        <f t="shared" si="19"/>
        <v>5.967681575796524E-3</v>
      </c>
      <c r="U71" s="22"/>
      <c r="V71" s="22"/>
      <c r="W71" s="22"/>
      <c r="X71" s="22"/>
      <c r="Y71" s="22"/>
      <c r="Z71" s="22"/>
      <c r="AA71" s="22"/>
      <c r="AB71" s="15"/>
      <c r="AC71" s="15"/>
    </row>
    <row r="72" spans="16:29" x14ac:dyDescent="0.25">
      <c r="P72" s="24">
        <v>2008</v>
      </c>
      <c r="S72" s="22">
        <f t="shared" si="19"/>
        <v>1.629409726037423E-2</v>
      </c>
      <c r="T72" s="22">
        <f t="shared" si="19"/>
        <v>3.6411468943919889E-3</v>
      </c>
      <c r="U72" s="22">
        <f t="shared" si="19"/>
        <v>1.0637865704498095E-2</v>
      </c>
      <c r="V72" s="22"/>
      <c r="W72" s="22"/>
      <c r="X72" s="22"/>
      <c r="Y72" s="22"/>
      <c r="Z72" s="22"/>
      <c r="AA72" s="22"/>
      <c r="AB72" s="28"/>
      <c r="AC72" s="28"/>
    </row>
    <row r="73" spans="16:29" x14ac:dyDescent="0.25">
      <c r="P73" s="24">
        <v>2009</v>
      </c>
      <c r="S73" s="22">
        <f t="shared" si="19"/>
        <v>2.7640297641911227E-2</v>
      </c>
      <c r="T73" s="22">
        <f t="shared" si="19"/>
        <v>2.1791496468237526E-4</v>
      </c>
      <c r="U73" s="22">
        <f t="shared" si="19"/>
        <v>1.04587732937651E-2</v>
      </c>
      <c r="V73" s="22">
        <f t="shared" si="19"/>
        <v>6.9491682690892009E-3</v>
      </c>
      <c r="W73" s="22"/>
      <c r="X73" s="22"/>
      <c r="Y73" s="22"/>
      <c r="Z73" s="22"/>
      <c r="AA73" s="22"/>
      <c r="AB73" s="28"/>
      <c r="AC73" s="28"/>
    </row>
    <row r="74" spans="16:29" x14ac:dyDescent="0.25">
      <c r="P74" s="24">
        <v>2010</v>
      </c>
      <c r="S74" s="22">
        <f t="shared" si="19"/>
        <v>3.5608160093521524E-2</v>
      </c>
      <c r="T74" s="22">
        <f t="shared" si="19"/>
        <v>1.2368868171955816E-3</v>
      </c>
      <c r="U74" s="22">
        <f t="shared" si="19"/>
        <v>1.2384433771720493E-2</v>
      </c>
      <c r="V74" s="22">
        <f t="shared" si="19"/>
        <v>1.0846353738957148E-2</v>
      </c>
      <c r="W74" s="22">
        <f t="shared" si="19"/>
        <v>1.4867465225012477E-3</v>
      </c>
      <c r="X74" s="22"/>
      <c r="Y74" s="22"/>
      <c r="Z74" s="22"/>
      <c r="AA74" s="22"/>
      <c r="AB74" s="28"/>
      <c r="AC74" s="28"/>
    </row>
    <row r="75" spans="16:29" x14ac:dyDescent="0.25">
      <c r="P75" s="24">
        <v>2011</v>
      </c>
      <c r="S75" s="22">
        <f t="shared" si="19"/>
        <v>4.107008086260755E-2</v>
      </c>
      <c r="T75" s="22">
        <f t="shared" si="19"/>
        <v>2.2725657460246351E-3</v>
      </c>
      <c r="U75" s="22">
        <f t="shared" si="19"/>
        <v>1.5301849366617049E-2</v>
      </c>
      <c r="V75" s="22">
        <f t="shared" si="19"/>
        <v>1.6088251993355618E-2</v>
      </c>
      <c r="W75" s="22">
        <f t="shared" si="19"/>
        <v>5.5761227022437243E-3</v>
      </c>
      <c r="X75" s="22">
        <f t="shared" si="19"/>
        <v>2.6387811158026242E-3</v>
      </c>
      <c r="Y75" s="22"/>
      <c r="Z75" s="22"/>
      <c r="AA75" s="22"/>
      <c r="AB75" s="28"/>
      <c r="AC75" s="28"/>
    </row>
    <row r="76" spans="16:29" x14ac:dyDescent="0.25">
      <c r="P76" s="24">
        <v>2012</v>
      </c>
      <c r="S76" s="22">
        <f t="shared" si="19"/>
        <v>4.672683462990368E-2</v>
      </c>
      <c r="T76" s="22">
        <f t="shared" si="19"/>
        <v>5.0617420677422365E-3</v>
      </c>
      <c r="U76" s="22">
        <f t="shared" si="19"/>
        <v>1.6491977582155926E-2</v>
      </c>
      <c r="V76" s="22">
        <f t="shared" si="19"/>
        <v>1.8006326540614515E-2</v>
      </c>
      <c r="W76" s="22">
        <f t="shared" si="19"/>
        <v>6.92876261750075E-3</v>
      </c>
      <c r="X76" s="22">
        <f t="shared" si="19"/>
        <v>3.6112114503268344E-3</v>
      </c>
      <c r="Y76" s="22">
        <f t="shared" si="19"/>
        <v>1.7494874450394438E-3</v>
      </c>
      <c r="Z76" s="22"/>
      <c r="AA76" s="22"/>
      <c r="AB76" s="28"/>
      <c r="AC76" s="28"/>
    </row>
    <row r="77" spans="16:29" x14ac:dyDescent="0.25">
      <c r="P77" s="24">
        <v>2013</v>
      </c>
      <c r="S77" s="22">
        <f t="shared" si="19"/>
        <v>5.1638425451770553E-2</v>
      </c>
      <c r="T77" s="22">
        <f t="shared" si="19"/>
        <v>8.4185434688052174E-3</v>
      </c>
      <c r="U77" s="22">
        <f t="shared" si="19"/>
        <v>1.6046275857577452E-2</v>
      </c>
      <c r="V77" s="22">
        <f t="shared" si="19"/>
        <v>1.6674404680561583E-2</v>
      </c>
      <c r="W77" s="22">
        <f t="shared" si="19"/>
        <v>5.7387789899554509E-3</v>
      </c>
      <c r="X77" s="22">
        <f t="shared" si="19"/>
        <v>3.6566492481255874E-3</v>
      </c>
      <c r="Y77" s="22">
        <f t="shared" si="19"/>
        <v>2.1575946076068941E-3</v>
      </c>
      <c r="Z77" s="22">
        <f t="shared" si="19"/>
        <v>2.8352430792479844E-3</v>
      </c>
      <c r="AA77" s="22"/>
      <c r="AB77" s="28"/>
      <c r="AC77" s="28"/>
    </row>
    <row r="78" spans="16:29" x14ac:dyDescent="0.25">
      <c r="P78" s="24">
        <v>2014</v>
      </c>
      <c r="S78" s="22">
        <f t="shared" si="19"/>
        <v>5.3330067717194174E-2</v>
      </c>
      <c r="T78" s="22">
        <f t="shared" si="19"/>
        <v>9.3437479457086914E-3</v>
      </c>
      <c r="U78" s="22">
        <f t="shared" si="19"/>
        <v>1.6716665389533203E-2</v>
      </c>
      <c r="V78" s="22">
        <f t="shared" si="19"/>
        <v>1.5999999286230748E-2</v>
      </c>
      <c r="W78" s="22">
        <f t="shared" si="19"/>
        <v>5.0471954375006511E-3</v>
      </c>
      <c r="X78" s="22">
        <f t="shared" si="19"/>
        <v>4.8467221695078777E-3</v>
      </c>
      <c r="Y78" s="22">
        <f t="shared" si="19"/>
        <v>5.1387787616727909E-3</v>
      </c>
      <c r="Z78" s="22">
        <f t="shared" si="19"/>
        <v>6.9930639441628806E-3</v>
      </c>
      <c r="AA78" s="22">
        <f t="shared" si="19"/>
        <v>1.2455502201824675E-3</v>
      </c>
      <c r="AB78" s="28"/>
      <c r="AC78" s="28"/>
    </row>
    <row r="79" spans="16:29" ht="12.75" x14ac:dyDescent="0.2">
      <c r="P79" s="24">
        <v>2015</v>
      </c>
      <c r="S79" s="22">
        <f t="shared" si="19"/>
        <v>5.2915825739720868E-2</v>
      </c>
      <c r="T79" s="22">
        <f t="shared" si="19"/>
        <v>8.5586882891659499E-3</v>
      </c>
      <c r="U79" s="22">
        <f t="shared" si="19"/>
        <v>1.8234425890463202E-2</v>
      </c>
      <c r="V79" s="22">
        <f t="shared" si="19"/>
        <v>1.6578837481607822E-2</v>
      </c>
      <c r="W79" s="22">
        <f t="shared" si="19"/>
        <v>4.9776109405146318E-3</v>
      </c>
      <c r="X79" s="22">
        <f t="shared" si="19"/>
        <v>6.6164290978210083E-3</v>
      </c>
      <c r="Y79" s="22">
        <f t="shared" si="19"/>
        <v>9.8000679453678075E-3</v>
      </c>
      <c r="Z79" s="22">
        <f t="shared" si="19"/>
        <v>1.2855577572609578E-2</v>
      </c>
      <c r="AA79" s="22">
        <f t="shared" si="19"/>
        <v>4.6812514895659962E-3</v>
      </c>
      <c r="AB79" s="28"/>
      <c r="AC79" s="28"/>
    </row>
    <row r="80" spans="16:29" ht="12.75" x14ac:dyDescent="0.2">
      <c r="AA80" s="35"/>
      <c r="AB80" s="28"/>
      <c r="AC80" s="28"/>
    </row>
    <row r="81" spans="21:29" x14ac:dyDescent="0.25">
      <c r="U81" t="s">
        <v>29</v>
      </c>
      <c r="Z81" s="33">
        <f>AVERAGE(S70:AA79)</f>
        <v>1.2855924775908981E-2</v>
      </c>
      <c r="AA81" s="35"/>
      <c r="AB81" s="28"/>
      <c r="AC81" s="28"/>
    </row>
  </sheetData>
  <conditionalFormatting sqref="Q57:AA66">
    <cfRule type="cellIs" dxfId="0" priority="1" operator="lessThan">
      <formula>0</formula>
    </cfRule>
  </conditionalFormatting>
  <pageMargins left="0.7" right="0.7" top="0.75" bottom="0.75" header="0.3" footer="0.3"/>
  <pageSetup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Population</vt:lpstr>
      <vt:lpstr>Pop Transposed</vt:lpstr>
      <vt:lpstr>'Pop Transposed'!Print_Area</vt:lpstr>
      <vt:lpstr>'Pop Transposed'!Print_Titles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2016-05-12T15:11:03Z</dcterms:created>
  <dcterms:modified xsi:type="dcterms:W3CDTF">2016-05-12T16:18:04Z</dcterms:modified>
</cp:coreProperties>
</file>