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6" windowWidth="19416" windowHeight="11016"/>
  </bookViews>
  <sheets>
    <sheet name="Walk" sheetId="4" r:id="rId1"/>
    <sheet name="Balance by UNIT" sheetId="1" r:id="rId2"/>
    <sheet name="Accruals and Reversals" sheetId="3" r:id="rId3"/>
  </sheets>
  <externalReferences>
    <externalReference r:id="rId4"/>
  </externalReferences>
  <definedNames>
    <definedName name="DF_GRID_1" localSheetId="2">GAAP [1]Account!$F$15:$AC$1216</definedName>
    <definedName name="DF_GRID_1">GAAP [1]Account!$F$15:$AC$1216</definedName>
    <definedName name="_xlnm.Print_Titles" localSheetId="2">'Accruals and Reversals'!$E:$E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4" i="4" l="1"/>
  <c r="AD16" i="3"/>
  <c r="AC16" i="3"/>
  <c r="AB16" i="3"/>
  <c r="AA16" i="3"/>
  <c r="Z16" i="3"/>
  <c r="Y16" i="3"/>
  <c r="X16" i="3"/>
  <c r="W16" i="3"/>
  <c r="V16" i="3"/>
  <c r="U16" i="3"/>
  <c r="T16" i="3"/>
  <c r="S16" i="3"/>
  <c r="Q16" i="3"/>
  <c r="P16" i="3"/>
  <c r="O16" i="3"/>
  <c r="N16" i="3"/>
  <c r="M16" i="3"/>
  <c r="L16" i="3"/>
  <c r="K16" i="3"/>
  <c r="J16" i="3"/>
  <c r="I16" i="3"/>
  <c r="H16" i="3"/>
  <c r="G16" i="3"/>
  <c r="F16" i="3"/>
  <c r="AE15" i="3"/>
  <c r="C15" i="3" s="1"/>
  <c r="E15" i="4" s="1"/>
  <c r="R15" i="3"/>
  <c r="B15" i="3" s="1"/>
  <c r="D15" i="4" s="1"/>
  <c r="AE14" i="3"/>
  <c r="C14" i="3" s="1"/>
  <c r="E14" i="4" s="1"/>
  <c r="R14" i="3"/>
  <c r="B14" i="3" s="1"/>
  <c r="D14" i="4" s="1"/>
  <c r="AE13" i="3"/>
  <c r="C13" i="3" s="1"/>
  <c r="E13" i="4" s="1"/>
  <c r="R13" i="3"/>
  <c r="B13" i="3" s="1"/>
  <c r="D13" i="4" s="1"/>
  <c r="AE12" i="3"/>
  <c r="C12" i="3" s="1"/>
  <c r="E12" i="4" s="1"/>
  <c r="R12" i="3"/>
  <c r="B12" i="3" s="1"/>
  <c r="B16" i="3" s="1"/>
  <c r="AD8" i="3"/>
  <c r="AC8" i="3"/>
  <c r="AB8" i="3"/>
  <c r="AA8" i="3"/>
  <c r="Z8" i="3"/>
  <c r="Y8" i="3"/>
  <c r="X8" i="3"/>
  <c r="W8" i="3"/>
  <c r="V8" i="3"/>
  <c r="U8" i="3"/>
  <c r="T8" i="3"/>
  <c r="S8" i="3"/>
  <c r="Q8" i="3"/>
  <c r="P8" i="3"/>
  <c r="O8" i="3"/>
  <c r="N8" i="3"/>
  <c r="M8" i="3"/>
  <c r="L8" i="3"/>
  <c r="K8" i="3"/>
  <c r="J8" i="3"/>
  <c r="I8" i="3"/>
  <c r="H8" i="3"/>
  <c r="G8" i="3"/>
  <c r="F8" i="3"/>
  <c r="AE7" i="3"/>
  <c r="C7" i="3" s="1"/>
  <c r="E9" i="4" s="1"/>
  <c r="R7" i="3"/>
  <c r="B7" i="3" s="1"/>
  <c r="D9" i="4" s="1"/>
  <c r="AE6" i="3"/>
  <c r="R6" i="3"/>
  <c r="B6" i="3" s="1"/>
  <c r="D8" i="4" s="1"/>
  <c r="C6" i="3"/>
  <c r="E8" i="4" s="1"/>
  <c r="AE5" i="3"/>
  <c r="C5" i="3" s="1"/>
  <c r="E7" i="4" s="1"/>
  <c r="R5" i="3"/>
  <c r="B5" i="3" s="1"/>
  <c r="D7" i="4" s="1"/>
  <c r="AE4" i="3"/>
  <c r="AE8" i="3" s="1"/>
  <c r="R4" i="3"/>
  <c r="E16" i="4" l="1"/>
  <c r="D12" i="4"/>
  <c r="D16" i="4" s="1"/>
  <c r="C4" i="3"/>
  <c r="R8" i="3"/>
  <c r="C16" i="3"/>
  <c r="R16" i="3"/>
  <c r="B4" i="3"/>
  <c r="AE16" i="3"/>
  <c r="C8" i="3" l="1"/>
  <c r="E6" i="4"/>
  <c r="E10" i="4" s="1"/>
  <c r="B8" i="3"/>
  <c r="D6" i="4"/>
  <c r="D10" i="4" s="1"/>
  <c r="D18" i="4" s="1"/>
  <c r="E4" i="4" s="1"/>
  <c r="E18" i="4" l="1"/>
</calcChain>
</file>

<file path=xl/sharedStrings.xml><?xml version="1.0" encoding="utf-8"?>
<sst xmlns="http://schemas.openxmlformats.org/spreadsheetml/2006/main" count="142" uniqueCount="68">
  <si>
    <t xml:space="preserve">
August 2015</t>
  </si>
  <si>
    <t xml:space="preserve">
September 2015</t>
  </si>
  <si>
    <t xml:space="preserve">
October 2015</t>
  </si>
  <si>
    <t xml:space="preserve">
November 2015</t>
  </si>
  <si>
    <t xml:space="preserve">
December 2015</t>
  </si>
  <si>
    <t xml:space="preserve">
January 2016</t>
  </si>
  <si>
    <t xml:space="preserve">
February 2016</t>
  </si>
  <si>
    <t xml:space="preserve">
March 2016</t>
  </si>
  <si>
    <t xml:space="preserve">
April 2016</t>
  </si>
  <si>
    <t xml:space="preserve">
May 2016</t>
  </si>
  <si>
    <t xml:space="preserve">
June 2016</t>
  </si>
  <si>
    <t xml:space="preserve">
July 2016</t>
  </si>
  <si>
    <t xml:space="preserve">
August 2016</t>
  </si>
  <si>
    <t xml:space="preserve">
September 2016</t>
  </si>
  <si>
    <t xml:space="preserve">
October 2016</t>
  </si>
  <si>
    <t xml:space="preserve">
November 2016</t>
  </si>
  <si>
    <t xml:space="preserve">
December 2016</t>
  </si>
  <si>
    <t xml:space="preserve">
January 2017</t>
  </si>
  <si>
    <t xml:space="preserve">
February 2017</t>
  </si>
  <si>
    <t xml:space="preserve">
March 2017</t>
  </si>
  <si>
    <t xml:space="preserve">
April 2017</t>
  </si>
  <si>
    <t xml:space="preserve">
May 2017</t>
  </si>
  <si>
    <t xml:space="preserve">
June 2017</t>
  </si>
  <si>
    <t xml:space="preserve">
July 2017</t>
  </si>
  <si>
    <t xml:space="preserve">
August 2017</t>
  </si>
  <si>
    <t xml:space="preserve">
September 2017</t>
  </si>
  <si>
    <t xml:space="preserve">
October 2017</t>
  </si>
  <si>
    <t xml:space="preserve">
November 2017</t>
  </si>
  <si>
    <t xml:space="preserve">
December 2017</t>
  </si>
  <si>
    <t xml:space="preserve">
January 2018</t>
  </si>
  <si>
    <t xml:space="preserve">
February 2018</t>
  </si>
  <si>
    <t xml:space="preserve">
March 2018</t>
  </si>
  <si>
    <t xml:space="preserve">
April 2018</t>
  </si>
  <si>
    <t xml:space="preserve">
May 2018</t>
  </si>
  <si>
    <t xml:space="preserve">
June 2018</t>
  </si>
  <si>
    <t xml:space="preserve">
July 2018</t>
  </si>
  <si>
    <t xml:space="preserve">
August 2018</t>
  </si>
  <si>
    <t xml:space="preserve">
September 2018</t>
  </si>
  <si>
    <t xml:space="preserve">
October 2018</t>
  </si>
  <si>
    <t xml:space="preserve">
November 2018</t>
  </si>
  <si>
    <t xml:space="preserve">
December 2018</t>
  </si>
  <si>
    <t>PSL 1</t>
  </si>
  <si>
    <t>PSL 2</t>
  </si>
  <si>
    <t>PTN 3</t>
  </si>
  <si>
    <t>PTN 4</t>
  </si>
  <si>
    <t xml:space="preserve">TOTAL </t>
  </si>
  <si>
    <t>G:\NIS\BUSSERV\NBO2015\2015 Outage Maintenance Reserve\2015 - 2019 Budget Documents\Current Model\Test models\for reg (loretta)</t>
  </si>
  <si>
    <t>Outage Accruals</t>
  </si>
  <si>
    <t>Accruals</t>
  </si>
  <si>
    <t>TOTAL ACCRUALS 2017</t>
  </si>
  <si>
    <t>TOTAL ACCRUALS 2018</t>
  </si>
  <si>
    <t>PTN3</t>
  </si>
  <si>
    <t>Outage Reversals</t>
  </si>
  <si>
    <t>Reversals</t>
  </si>
  <si>
    <t>TOTAL REVERSALS 2017</t>
  </si>
  <si>
    <t>TOTAL REVERSALS 2018</t>
  </si>
  <si>
    <t>Beginning Balance</t>
  </si>
  <si>
    <t>Accrual</t>
  </si>
  <si>
    <t>PSL1</t>
  </si>
  <si>
    <t>PSL2</t>
  </si>
  <si>
    <t>PTN4</t>
  </si>
  <si>
    <t>Reversal</t>
  </si>
  <si>
    <t>Ending Balance</t>
  </si>
  <si>
    <t>Z</t>
  </si>
  <si>
    <t>OPC 010775</t>
  </si>
  <si>
    <t>FPL RC-16</t>
  </si>
  <si>
    <t>OPC 010776</t>
  </si>
  <si>
    <t>OPC 010777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</si>
</sst>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1"/>
      <color indexed="8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9">
    <xf numFmtId="0" fontId="0" fillId="0" borderId="0"/>
    <xf numFmtId="41" fontId="1" fillId="0" borderId="0" applyFont="0" applyFill="0" applyBorder="0" applyAlignment="0" applyProtection="0"/>
    <xf numFmtId="0" fontId="18" fillId="33" borderId="10" applyNumberFormat="0" applyProtection="0">
      <alignment horizontal="left" vertical="top" indent="1"/>
    </xf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17" fillId="12" borderId="0" applyNumberFormat="0" applyBorder="0" applyAlignment="0" applyProtection="0"/>
    <xf numFmtId="0" fontId="20" fillId="41" borderId="0" applyNumberFormat="0" applyBorder="0" applyAlignment="0" applyProtection="0"/>
    <xf numFmtId="0" fontId="17" fillId="16" borderId="0" applyNumberFormat="0" applyBorder="0" applyAlignment="0" applyProtection="0"/>
    <xf numFmtId="0" fontId="20" fillId="42" borderId="0" applyNumberFormat="0" applyBorder="0" applyAlignment="0" applyProtection="0"/>
    <xf numFmtId="0" fontId="17" fillId="20" borderId="0" applyNumberFormat="0" applyBorder="0" applyAlignment="0" applyProtection="0"/>
    <xf numFmtId="0" fontId="20" fillId="45" borderId="0" applyNumberFormat="0" applyBorder="0" applyAlignment="0" applyProtection="0"/>
    <xf numFmtId="0" fontId="17" fillId="24" borderId="0" applyNumberFormat="0" applyBorder="0" applyAlignment="0" applyProtection="0"/>
    <xf numFmtId="0" fontId="20" fillId="46" borderId="0" applyNumberFormat="0" applyBorder="0" applyAlignment="0" applyProtection="0"/>
    <xf numFmtId="0" fontId="17" fillId="28" borderId="0" applyNumberFormat="0" applyBorder="0" applyAlignment="0" applyProtection="0"/>
    <xf numFmtId="0" fontId="20" fillId="47" borderId="0" applyNumberFormat="0" applyBorder="0" applyAlignment="0" applyProtection="0"/>
    <xf numFmtId="0" fontId="17" fillId="32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7" fillId="9" borderId="0" applyNumberFormat="0" applyBorder="0" applyAlignment="0" applyProtection="0"/>
    <xf numFmtId="0" fontId="20" fillId="52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17" fillId="13" borderId="0" applyNumberFormat="0" applyBorder="0" applyAlignment="0" applyProtection="0"/>
    <xf numFmtId="0" fontId="20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17" fillId="17" borderId="0" applyNumberFormat="0" applyBorder="0" applyAlignment="0" applyProtection="0"/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19" fillId="53" borderId="0" applyNumberFormat="0" applyBorder="0" applyAlignment="0" applyProtection="0"/>
    <xf numFmtId="0" fontId="19" fillId="63" borderId="0" applyNumberFormat="0" applyBorder="0" applyAlignment="0" applyProtection="0"/>
    <xf numFmtId="0" fontId="20" fillId="5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7" fillId="21" borderId="0" applyNumberFormat="0" applyBorder="0" applyAlignment="0" applyProtection="0"/>
    <xf numFmtId="0" fontId="20" fillId="6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6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20" fillId="50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7" fillId="25" borderId="0" applyNumberFormat="0" applyBorder="0" applyAlignment="0" applyProtection="0"/>
    <xf numFmtId="0" fontId="20" fillId="50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0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17" fillId="29" borderId="0" applyNumberFormat="0" applyBorder="0" applyAlignment="0" applyProtection="0"/>
    <xf numFmtId="0" fontId="20" fillId="71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1" fillId="35" borderId="0" applyNumberFormat="0" applyBorder="0" applyAlignment="0" applyProtection="0"/>
    <xf numFmtId="0" fontId="7" fillId="3" borderId="0" applyNumberFormat="0" applyBorder="0" applyAlignment="0" applyProtection="0"/>
    <xf numFmtId="0" fontId="22" fillId="67" borderId="0" applyNumberFormat="0" applyBorder="0" applyAlignment="0" applyProtection="0"/>
    <xf numFmtId="0" fontId="23" fillId="72" borderId="13" applyNumberFormat="0" applyAlignment="0" applyProtection="0"/>
    <xf numFmtId="0" fontId="11" fillId="6" borderId="4" applyNumberFormat="0" applyAlignment="0" applyProtection="0"/>
    <xf numFmtId="0" fontId="24" fillId="73" borderId="14" applyNumberFormat="0" applyAlignment="0" applyProtection="0"/>
    <xf numFmtId="0" fontId="25" fillId="74" borderId="15" applyNumberFormat="0" applyAlignment="0" applyProtection="0"/>
    <xf numFmtId="0" fontId="13" fillId="7" borderId="7" applyNumberFormat="0" applyAlignment="0" applyProtection="0"/>
    <xf numFmtId="0" fontId="25" fillId="64" borderId="15" applyNumberFormat="0" applyAlignment="0" applyProtection="0"/>
    <xf numFmtId="4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75" borderId="0" applyNumberFormat="0" applyBorder="0" applyAlignment="0" applyProtection="0"/>
    <xf numFmtId="0" fontId="27" fillId="76" borderId="0" applyNumberFormat="0" applyBorder="0" applyAlignment="0" applyProtection="0"/>
    <xf numFmtId="0" fontId="27" fillId="7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9" fillId="36" borderId="0" applyNumberFormat="0" applyBorder="0" applyAlignment="0" applyProtection="0"/>
    <xf numFmtId="0" fontId="6" fillId="2" borderId="0" applyNumberFormat="0" applyBorder="0" applyAlignment="0" applyProtection="0"/>
    <xf numFmtId="0" fontId="19" fillId="59" borderId="0" applyNumberFormat="0" applyBorder="0" applyAlignment="0" applyProtection="0"/>
    <xf numFmtId="0" fontId="30" fillId="0" borderId="16" applyNumberFormat="0" applyFill="0" applyAlignment="0" applyProtection="0"/>
    <xf numFmtId="0" fontId="3" fillId="0" borderId="1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4" fillId="0" borderId="2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5" fillId="0" borderId="3" applyNumberFormat="0" applyFill="0" applyAlignment="0" applyProtection="0"/>
    <xf numFmtId="0" fontId="35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9" borderId="13" applyNumberFormat="0" applyAlignment="0" applyProtection="0"/>
    <xf numFmtId="0" fontId="9" fillId="5" borderId="4" applyNumberFormat="0" applyAlignment="0" applyProtection="0"/>
    <xf numFmtId="0" fontId="37" fillId="68" borderId="14" applyNumberFormat="0" applyAlignment="0" applyProtection="0"/>
    <xf numFmtId="0" fontId="38" fillId="0" borderId="22" applyNumberFormat="0" applyFill="0" applyAlignment="0" applyProtection="0"/>
    <xf numFmtId="0" fontId="12" fillId="0" borderId="6" applyNumberFormat="0" applyFill="0" applyAlignment="0" applyProtection="0"/>
    <xf numFmtId="0" fontId="29" fillId="0" borderId="23" applyNumberFormat="0" applyFill="0" applyAlignment="0" applyProtection="0"/>
    <xf numFmtId="0" fontId="39" fillId="78" borderId="0" applyNumberFormat="0" applyBorder="0" applyAlignment="0" applyProtection="0"/>
    <xf numFmtId="0" fontId="8" fillId="4" borderId="0" applyNumberFormat="0" applyBorder="0" applyAlignment="0" applyProtection="0"/>
    <xf numFmtId="0" fontId="29" fillId="68" borderId="0" applyNumberFormat="0" applyBorder="0" applyAlignment="0" applyProtection="0"/>
    <xf numFmtId="0" fontId="18" fillId="79" borderId="0"/>
    <xf numFmtId="0" fontId="1" fillId="0" borderId="0"/>
    <xf numFmtId="0" fontId="18" fillId="79" borderId="0"/>
    <xf numFmtId="0" fontId="26" fillId="0" borderId="0"/>
    <xf numFmtId="0" fontId="18" fillId="79" borderId="0"/>
    <xf numFmtId="0" fontId="1" fillId="0" borderId="0"/>
    <xf numFmtId="0" fontId="18" fillId="79" borderId="0"/>
    <xf numFmtId="0" fontId="18" fillId="79" borderId="0"/>
    <xf numFmtId="0" fontId="26" fillId="0" borderId="0"/>
    <xf numFmtId="0" fontId="26" fillId="0" borderId="0"/>
    <xf numFmtId="0" fontId="18" fillId="79" borderId="0"/>
    <xf numFmtId="0" fontId="26" fillId="80" borderId="24" applyNumberFormat="0" applyFont="0" applyAlignment="0" applyProtection="0"/>
    <xf numFmtId="0" fontId="1" fillId="8" borderId="8" applyNumberFormat="0" applyFont="0" applyAlignment="0" applyProtection="0"/>
    <xf numFmtId="0" fontId="18" fillId="67" borderId="14" applyNumberFormat="0" applyFont="0" applyAlignment="0" applyProtection="0"/>
    <xf numFmtId="0" fontId="26" fillId="80" borderId="24" applyNumberFormat="0" applyFont="0" applyAlignment="0" applyProtection="0"/>
    <xf numFmtId="0" fontId="19" fillId="80" borderId="24" applyNumberFormat="0" applyFont="0" applyAlignment="0" applyProtection="0"/>
    <xf numFmtId="0" fontId="40" fillId="72" borderId="25" applyNumberFormat="0" applyAlignment="0" applyProtection="0"/>
    <xf numFmtId="0" fontId="10" fillId="6" borderId="5" applyNumberFormat="0" applyAlignment="0" applyProtection="0"/>
    <xf numFmtId="0" fontId="40" fillId="73" borderId="25" applyNumberFormat="0" applyAlignment="0" applyProtection="0"/>
    <xf numFmtId="4" fontId="18" fillId="78" borderId="14" applyNumberFormat="0" applyProtection="0">
      <alignment vertical="center"/>
    </xf>
    <xf numFmtId="4" fontId="41" fillId="78" borderId="10" applyNumberFormat="0" applyProtection="0">
      <alignment vertical="center"/>
    </xf>
    <xf numFmtId="4" fontId="42" fillId="81" borderId="14" applyNumberFormat="0" applyProtection="0">
      <alignment vertical="center"/>
    </xf>
    <xf numFmtId="4" fontId="43" fillId="81" borderId="10" applyNumberFormat="0" applyProtection="0">
      <alignment vertical="center"/>
    </xf>
    <xf numFmtId="4" fontId="18" fillId="81" borderId="14" applyNumberFormat="0" applyProtection="0">
      <alignment horizontal="left" vertical="center" indent="1"/>
    </xf>
    <xf numFmtId="4" fontId="41" fillId="81" borderId="10" applyNumberFormat="0" applyProtection="0">
      <alignment horizontal="left" vertical="center" indent="1"/>
    </xf>
    <xf numFmtId="0" fontId="44" fillId="78" borderId="10" applyNumberFormat="0" applyProtection="0">
      <alignment horizontal="left" vertical="top" indent="1"/>
    </xf>
    <xf numFmtId="0" fontId="41" fillId="81" borderId="10" applyNumberFormat="0" applyProtection="0">
      <alignment horizontal="left" vertical="top" indent="1"/>
    </xf>
    <xf numFmtId="4" fontId="18" fillId="46" borderId="14" applyNumberFormat="0" applyProtection="0">
      <alignment horizontal="left" vertical="center" indent="1"/>
    </xf>
    <xf numFmtId="4" fontId="41" fillId="82" borderId="0" applyNumberFormat="0" applyProtection="0">
      <alignment horizontal="left" vertical="center" indent="1"/>
    </xf>
    <xf numFmtId="4" fontId="18" fillId="35" borderId="14" applyNumberFormat="0" applyProtection="0">
      <alignment horizontal="right" vertical="center"/>
    </xf>
    <xf numFmtId="4" fontId="45" fillId="35" borderId="10" applyNumberFormat="0" applyProtection="0">
      <alignment horizontal="right" vertical="center"/>
    </xf>
    <xf numFmtId="4" fontId="18" fillId="83" borderId="14" applyNumberFormat="0" applyProtection="0">
      <alignment horizontal="right" vertical="center"/>
    </xf>
    <xf numFmtId="4" fontId="45" fillId="41" borderId="10" applyNumberFormat="0" applyProtection="0">
      <alignment horizontal="right" vertical="center"/>
    </xf>
    <xf numFmtId="4" fontId="18" fillId="56" borderId="26" applyNumberFormat="0" applyProtection="0">
      <alignment horizontal="right" vertical="center"/>
    </xf>
    <xf numFmtId="4" fontId="45" fillId="56" borderId="10" applyNumberFormat="0" applyProtection="0">
      <alignment horizontal="right" vertical="center"/>
    </xf>
    <xf numFmtId="4" fontId="18" fillId="43" borderId="14" applyNumberFormat="0" applyProtection="0">
      <alignment horizontal="right" vertical="center"/>
    </xf>
    <xf numFmtId="4" fontId="45" fillId="43" borderId="10" applyNumberFormat="0" applyProtection="0">
      <alignment horizontal="right" vertical="center"/>
    </xf>
    <xf numFmtId="4" fontId="18" fillId="47" borderId="14" applyNumberFormat="0" applyProtection="0">
      <alignment horizontal="right" vertical="center"/>
    </xf>
    <xf numFmtId="4" fontId="45" fillId="47" borderId="10" applyNumberFormat="0" applyProtection="0">
      <alignment horizontal="right" vertical="center"/>
    </xf>
    <xf numFmtId="4" fontId="18" fillId="70" borderId="14" applyNumberFormat="0" applyProtection="0">
      <alignment horizontal="right" vertical="center"/>
    </xf>
    <xf numFmtId="4" fontId="45" fillId="70" borderId="10" applyNumberFormat="0" applyProtection="0">
      <alignment horizontal="right" vertical="center"/>
    </xf>
    <xf numFmtId="4" fontId="18" fillId="61" borderId="14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18" fillId="84" borderId="14" applyNumberFormat="0" applyProtection="0">
      <alignment horizontal="right" vertical="center"/>
    </xf>
    <xf numFmtId="4" fontId="45" fillId="84" borderId="10" applyNumberFormat="0" applyProtection="0">
      <alignment horizontal="right" vertical="center"/>
    </xf>
    <xf numFmtId="4" fontId="18" fillId="42" borderId="14" applyNumberFormat="0" applyProtection="0">
      <alignment horizontal="right" vertical="center"/>
    </xf>
    <xf numFmtId="4" fontId="45" fillId="42" borderId="10" applyNumberFormat="0" applyProtection="0">
      <alignment horizontal="right" vertical="center"/>
    </xf>
    <xf numFmtId="4" fontId="18" fillId="85" borderId="26" applyNumberFormat="0" applyProtection="0">
      <alignment horizontal="left" vertical="center" indent="1"/>
    </xf>
    <xf numFmtId="4" fontId="41" fillId="85" borderId="27" applyNumberFormat="0" applyProtection="0">
      <alignment horizontal="left" vertical="center" indent="1"/>
    </xf>
    <xf numFmtId="4" fontId="26" fillId="86" borderId="26" applyNumberFormat="0" applyProtection="0">
      <alignment horizontal="left" vertical="center" indent="1"/>
    </xf>
    <xf numFmtId="4" fontId="45" fillId="87" borderId="0" applyNumberFormat="0" applyProtection="0">
      <alignment horizontal="left" vertical="center" indent="1"/>
    </xf>
    <xf numFmtId="4" fontId="26" fillId="86" borderId="26" applyNumberFormat="0" applyProtection="0">
      <alignment horizontal="left" vertical="center" indent="1"/>
    </xf>
    <xf numFmtId="4" fontId="46" fillId="88" borderId="0" applyNumberFormat="0" applyProtection="0">
      <alignment horizontal="left" vertical="center" indent="1"/>
    </xf>
    <xf numFmtId="4" fontId="46" fillId="88" borderId="0" applyNumberFormat="0" applyProtection="0">
      <alignment horizontal="left" vertical="center" indent="1"/>
    </xf>
    <xf numFmtId="4" fontId="18" fillId="33" borderId="14" applyNumberFormat="0" applyProtection="0">
      <alignment horizontal="right" vertical="center"/>
    </xf>
    <xf numFmtId="4" fontId="45" fillId="33" borderId="10" applyNumberFormat="0" applyProtection="0">
      <alignment horizontal="right" vertical="center"/>
    </xf>
    <xf numFmtId="4" fontId="18" fillId="87" borderId="26" applyNumberFormat="0" applyProtection="0">
      <alignment horizontal="left" vertical="center" indent="1"/>
    </xf>
    <xf numFmtId="4" fontId="45" fillId="87" borderId="0" applyNumberFormat="0" applyProtection="0">
      <alignment horizontal="left" vertical="center" indent="1"/>
    </xf>
    <xf numFmtId="4" fontId="45" fillId="87" borderId="0" applyNumberFormat="0" applyProtection="0">
      <alignment horizontal="left" vertical="center" indent="1"/>
    </xf>
    <xf numFmtId="4" fontId="18" fillId="33" borderId="26" applyNumberFormat="0" applyProtection="0">
      <alignment horizontal="left" vertical="center" indent="1"/>
    </xf>
    <xf numFmtId="4" fontId="45" fillId="82" borderId="0" applyNumberFormat="0" applyProtection="0">
      <alignment horizontal="left" vertical="center" indent="1"/>
    </xf>
    <xf numFmtId="4" fontId="45" fillId="82" borderId="0" applyNumberFormat="0" applyProtection="0">
      <alignment horizontal="left" vertical="center" indent="1"/>
    </xf>
    <xf numFmtId="0" fontId="18" fillId="72" borderId="14" applyNumberFormat="0" applyProtection="0">
      <alignment horizontal="left" vertical="center" indent="1"/>
    </xf>
    <xf numFmtId="0" fontId="26" fillId="88" borderId="10" applyNumberFormat="0" applyProtection="0">
      <alignment horizontal="left" vertical="center" indent="1"/>
    </xf>
    <xf numFmtId="0" fontId="26" fillId="88" borderId="10" applyNumberFormat="0" applyProtection="0">
      <alignment horizontal="left" vertical="center" indent="1"/>
    </xf>
    <xf numFmtId="0" fontId="18" fillId="86" borderId="10" applyNumberFormat="0" applyProtection="0">
      <alignment horizontal="left" vertical="top" indent="1"/>
    </xf>
    <xf numFmtId="0" fontId="18" fillId="86" borderId="10" applyNumberFormat="0" applyProtection="0">
      <alignment horizontal="left" vertical="top" indent="1"/>
    </xf>
    <xf numFmtId="0" fontId="26" fillId="88" borderId="10" applyNumberFormat="0" applyProtection="0">
      <alignment horizontal="left" vertical="top" indent="1"/>
    </xf>
    <xf numFmtId="0" fontId="26" fillId="88" borderId="10" applyNumberFormat="0" applyProtection="0">
      <alignment horizontal="left" vertical="top" indent="1"/>
    </xf>
    <xf numFmtId="0" fontId="18" fillId="89" borderId="14" applyNumberFormat="0" applyProtection="0">
      <alignment horizontal="left" vertical="center" indent="1"/>
    </xf>
    <xf numFmtId="0" fontId="26" fillId="82" borderId="10" applyNumberFormat="0" applyProtection="0">
      <alignment horizontal="left" vertical="center" indent="1"/>
    </xf>
    <xf numFmtId="0" fontId="26" fillId="82" borderId="10" applyNumberFormat="0" applyProtection="0">
      <alignment horizontal="left" vertical="center" indent="1"/>
    </xf>
    <xf numFmtId="0" fontId="18" fillId="33" borderId="10" applyNumberFormat="0" applyProtection="0">
      <alignment horizontal="left" vertical="top" indent="1"/>
    </xf>
    <xf numFmtId="0" fontId="26" fillId="82" borderId="10" applyNumberFormat="0" applyProtection="0">
      <alignment horizontal="left" vertical="top" indent="1"/>
    </xf>
    <xf numFmtId="0" fontId="26" fillId="82" borderId="10" applyNumberFormat="0" applyProtection="0">
      <alignment horizontal="left" vertical="top" indent="1"/>
    </xf>
    <xf numFmtId="0" fontId="18" fillId="40" borderId="14" applyNumberFormat="0" applyProtection="0">
      <alignment horizontal="left" vertical="center" indent="1"/>
    </xf>
    <xf numFmtId="0" fontId="26" fillId="90" borderId="10" applyNumberFormat="0" applyProtection="0">
      <alignment horizontal="left" vertical="center" indent="1"/>
    </xf>
    <xf numFmtId="0" fontId="26" fillId="90" borderId="10" applyNumberFormat="0" applyProtection="0">
      <alignment horizontal="left" vertical="center" indent="1"/>
    </xf>
    <xf numFmtId="0" fontId="18" fillId="40" borderId="10" applyNumberFormat="0" applyProtection="0">
      <alignment horizontal="left" vertical="top" indent="1"/>
    </xf>
    <xf numFmtId="0" fontId="18" fillId="40" borderId="10" applyNumberFormat="0" applyProtection="0">
      <alignment horizontal="left" vertical="top" indent="1"/>
    </xf>
    <xf numFmtId="0" fontId="26" fillId="90" borderId="10" applyNumberFormat="0" applyProtection="0">
      <alignment horizontal="left" vertical="top" indent="1"/>
    </xf>
    <xf numFmtId="0" fontId="26" fillId="90" borderId="10" applyNumberFormat="0" applyProtection="0">
      <alignment horizontal="left" vertical="top" indent="1"/>
    </xf>
    <xf numFmtId="0" fontId="18" fillId="87" borderId="14" applyNumberFormat="0" applyProtection="0">
      <alignment horizontal="left" vertical="center" indent="1"/>
    </xf>
    <xf numFmtId="0" fontId="26" fillId="91" borderId="10" applyNumberFormat="0" applyProtection="0">
      <alignment horizontal="left" vertical="center" indent="1"/>
    </xf>
    <xf numFmtId="0" fontId="26" fillId="91" borderId="10" applyNumberFormat="0" applyProtection="0">
      <alignment horizontal="left" vertical="center" indent="1"/>
    </xf>
    <xf numFmtId="0" fontId="18" fillId="87" borderId="10" applyNumberFormat="0" applyProtection="0">
      <alignment horizontal="left" vertical="top" indent="1"/>
    </xf>
    <xf numFmtId="0" fontId="18" fillId="87" borderId="10" applyNumberFormat="0" applyProtection="0">
      <alignment horizontal="left" vertical="top" indent="1"/>
    </xf>
    <xf numFmtId="0" fontId="26" fillId="91" borderId="10" applyNumberFormat="0" applyProtection="0">
      <alignment horizontal="left" vertical="top" indent="1"/>
    </xf>
    <xf numFmtId="0" fontId="26" fillId="91" borderId="10" applyNumberFormat="0" applyProtection="0">
      <alignment horizontal="left" vertical="top" indent="1"/>
    </xf>
    <xf numFmtId="0" fontId="18" fillId="92" borderId="28" applyNumberFormat="0">
      <protection locked="0"/>
    </xf>
    <xf numFmtId="0" fontId="18" fillId="92" borderId="28" applyNumberFormat="0">
      <protection locked="0"/>
    </xf>
    <xf numFmtId="0" fontId="26" fillId="0" borderId="0"/>
    <xf numFmtId="0" fontId="26" fillId="0" borderId="0"/>
    <xf numFmtId="0" fontId="47" fillId="86" borderId="29" applyBorder="0"/>
    <xf numFmtId="4" fontId="48" fillId="80" borderId="10" applyNumberFormat="0" applyProtection="0">
      <alignment vertical="center"/>
    </xf>
    <xf numFmtId="4" fontId="45" fillId="93" borderId="10" applyNumberFormat="0" applyProtection="0">
      <alignment vertical="center"/>
    </xf>
    <xf numFmtId="4" fontId="42" fillId="93" borderId="30" applyNumberFormat="0" applyProtection="0">
      <alignment vertical="center"/>
    </xf>
    <xf numFmtId="4" fontId="49" fillId="93" borderId="10" applyNumberFormat="0" applyProtection="0">
      <alignment vertical="center"/>
    </xf>
    <xf numFmtId="4" fontId="48" fillId="72" borderId="10" applyNumberFormat="0" applyProtection="0">
      <alignment horizontal="left" vertical="center" indent="1"/>
    </xf>
    <xf numFmtId="4" fontId="45" fillId="93" borderId="10" applyNumberFormat="0" applyProtection="0">
      <alignment horizontal="left" vertical="center" indent="1"/>
    </xf>
    <xf numFmtId="0" fontId="48" fillId="80" borderId="10" applyNumberFormat="0" applyProtection="0">
      <alignment horizontal="left" vertical="top" indent="1"/>
    </xf>
    <xf numFmtId="0" fontId="45" fillId="93" borderId="10" applyNumberFormat="0" applyProtection="0">
      <alignment horizontal="left" vertical="top" indent="1"/>
    </xf>
    <xf numFmtId="4" fontId="18" fillId="0" borderId="14" applyNumberFormat="0" applyProtection="0">
      <alignment horizontal="right" vertical="center"/>
    </xf>
    <xf numFmtId="4" fontId="45" fillId="87" borderId="10" applyNumberFormat="0" applyProtection="0">
      <alignment horizontal="right" vertical="center"/>
    </xf>
    <xf numFmtId="4" fontId="42" fillId="94" borderId="14" applyNumberFormat="0" applyProtection="0">
      <alignment horizontal="right" vertical="center"/>
    </xf>
    <xf numFmtId="4" fontId="49" fillId="87" borderId="10" applyNumberFormat="0" applyProtection="0">
      <alignment horizontal="right" vertical="center"/>
    </xf>
    <xf numFmtId="4" fontId="18" fillId="46" borderId="14" applyNumberFormat="0" applyProtection="0">
      <alignment horizontal="left" vertical="center" indent="1"/>
    </xf>
    <xf numFmtId="4" fontId="45" fillId="33" borderId="10" applyNumberFormat="0" applyProtection="0">
      <alignment horizontal="left" vertical="center" indent="1"/>
    </xf>
    <xf numFmtId="0" fontId="48" fillId="33" borderId="10" applyNumberFormat="0" applyProtection="0">
      <alignment horizontal="left" vertical="top" indent="1"/>
    </xf>
    <xf numFmtId="0" fontId="45" fillId="82" borderId="10" applyNumberFormat="0" applyProtection="0">
      <alignment horizontal="left" vertical="top" indent="1"/>
    </xf>
    <xf numFmtId="4" fontId="50" fillId="95" borderId="26" applyNumberFormat="0" applyProtection="0">
      <alignment horizontal="left" vertical="center" indent="1"/>
    </xf>
    <xf numFmtId="4" fontId="51" fillId="95" borderId="0" applyNumberFormat="0" applyProtection="0">
      <alignment horizontal="left" vertical="center" indent="1"/>
    </xf>
    <xf numFmtId="4" fontId="51" fillId="95" borderId="0" applyNumberFormat="0" applyProtection="0">
      <alignment horizontal="left" vertical="center" indent="1"/>
    </xf>
    <xf numFmtId="0" fontId="18" fillId="96" borderId="30"/>
    <xf numFmtId="4" fontId="52" fillId="92" borderId="14" applyNumberFormat="0" applyProtection="0">
      <alignment horizontal="right" vertical="center"/>
    </xf>
    <xf numFmtId="4" fontId="53" fillId="87" borderId="10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16" fillId="0" borderId="9" applyNumberFormat="0" applyFill="0" applyAlignment="0" applyProtection="0"/>
    <xf numFmtId="0" fontId="27" fillId="0" borderId="32" applyNumberFormat="0" applyFill="0" applyAlignment="0" applyProtection="0"/>
    <xf numFmtId="0" fontId="5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23">
    <xf numFmtId="0" fontId="0" fillId="0" borderId="0" xfId="0"/>
    <xf numFmtId="0" fontId="18" fillId="33" borderId="10" xfId="2" quotePrefix="1" applyAlignment="1">
      <alignment horizontal="center" vertical="top" wrapText="1"/>
    </xf>
    <xf numFmtId="41" fontId="0" fillId="0" borderId="0" xfId="1" applyNumberFormat="1" applyFont="1"/>
    <xf numFmtId="41" fontId="0" fillId="0" borderId="0" xfId="0" applyNumberFormat="1"/>
    <xf numFmtId="0" fontId="0" fillId="0" borderId="11" xfId="0" applyBorder="1"/>
    <xf numFmtId="41" fontId="0" fillId="0" borderId="11" xfId="1" applyNumberFormat="1" applyFont="1" applyBorder="1"/>
    <xf numFmtId="41" fontId="0" fillId="0" borderId="11" xfId="0" applyNumberFormat="1" applyBorder="1"/>
    <xf numFmtId="41" fontId="0" fillId="0" borderId="12" xfId="0" applyNumberFormat="1" applyBorder="1"/>
    <xf numFmtId="37" fontId="0" fillId="0" borderId="0" xfId="0" applyNumberFormat="1"/>
    <xf numFmtId="0" fontId="16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1" fontId="0" fillId="0" borderId="0" xfId="0" applyNumberFormat="1" applyFill="1"/>
    <xf numFmtId="41" fontId="0" fillId="0" borderId="11" xfId="0" applyNumberFormat="1" applyFill="1" applyBorder="1"/>
    <xf numFmtId="0" fontId="0" fillId="0" borderId="33" xfId="0" applyBorder="1" applyAlignment="1">
      <alignment horizontal="center"/>
    </xf>
    <xf numFmtId="41" fontId="0" fillId="0" borderId="33" xfId="0" applyNumberFormat="1" applyBorder="1" applyAlignment="1">
      <alignment horizontal="center"/>
    </xf>
    <xf numFmtId="41" fontId="0" fillId="0" borderId="12" xfId="0" applyNumberFormat="1" applyFill="1" applyBorder="1"/>
    <xf numFmtId="0" fontId="0" fillId="0" borderId="0" xfId="0" applyFill="1"/>
    <xf numFmtId="0" fontId="0" fillId="0" borderId="11" xfId="0" applyBorder="1" applyAlignment="1">
      <alignment horizontal="center" vertical="center"/>
    </xf>
    <xf numFmtId="41" fontId="0" fillId="0" borderId="33" xfId="0" applyNumberFormat="1" applyBorder="1"/>
    <xf numFmtId="0" fontId="58" fillId="0" borderId="0" xfId="0" applyFont="1"/>
  </cellXfs>
  <cellStyles count="639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1 2 2" xfId="28"/>
    <cellStyle name="60% - Accent2 2" xfId="29"/>
    <cellStyle name="60% - Accent2 2 2" xfId="30"/>
    <cellStyle name="60% - Accent3 2" xfId="31"/>
    <cellStyle name="60% - Accent3 2 2" xfId="32"/>
    <cellStyle name="60% - Accent4 2" xfId="33"/>
    <cellStyle name="60% - Accent4 2 2" xfId="34"/>
    <cellStyle name="60% - Accent5 2" xfId="35"/>
    <cellStyle name="60% - Accent5 2 2" xfId="36"/>
    <cellStyle name="60% - Accent6 2" xfId="37"/>
    <cellStyle name="60% - Accent6 2 2" xfId="38"/>
    <cellStyle name="Accent1 - 20%" xfId="39"/>
    <cellStyle name="Accent1 - 40%" xfId="40"/>
    <cellStyle name="Accent1 - 60%" xfId="41"/>
    <cellStyle name="Accent1 10" xfId="42"/>
    <cellStyle name="Accent1 11" xfId="43"/>
    <cellStyle name="Accent1 12" xfId="44"/>
    <cellStyle name="Accent1 13" xfId="45"/>
    <cellStyle name="Accent1 14" xfId="46"/>
    <cellStyle name="Accent1 15" xfId="47"/>
    <cellStyle name="Accent1 16" xfId="48"/>
    <cellStyle name="Accent1 17" xfId="49"/>
    <cellStyle name="Accent1 18" xfId="50"/>
    <cellStyle name="Accent1 19" xfId="51"/>
    <cellStyle name="Accent1 2" xfId="52"/>
    <cellStyle name="Accent1 2 2" xfId="53"/>
    <cellStyle name="Accent1 2 3" xfId="54"/>
    <cellStyle name="Accent1 20" xfId="55"/>
    <cellStyle name="Accent1 21" xfId="56"/>
    <cellStyle name="Accent1 22" xfId="57"/>
    <cellStyle name="Accent1 23" xfId="58"/>
    <cellStyle name="Accent1 24" xfId="59"/>
    <cellStyle name="Accent1 25" xfId="60"/>
    <cellStyle name="Accent1 26" xfId="61"/>
    <cellStyle name="Accent1 27" xfId="62"/>
    <cellStyle name="Accent1 28" xfId="63"/>
    <cellStyle name="Accent1 29" xfId="64"/>
    <cellStyle name="Accent1 3" xfId="65"/>
    <cellStyle name="Accent1 3 2" xfId="66"/>
    <cellStyle name="Accent1 30" xfId="67"/>
    <cellStyle name="Accent1 31" xfId="68"/>
    <cellStyle name="Accent1 32" xfId="69"/>
    <cellStyle name="Accent1 33" xfId="70"/>
    <cellStyle name="Accent1 34" xfId="71"/>
    <cellStyle name="Accent1 35" xfId="72"/>
    <cellStyle name="Accent1 36" xfId="73"/>
    <cellStyle name="Accent1 37" xfId="74"/>
    <cellStyle name="Accent1 38" xfId="75"/>
    <cellStyle name="Accent1 39" xfId="76"/>
    <cellStyle name="Accent1 4" xfId="77"/>
    <cellStyle name="Accent1 40" xfId="78"/>
    <cellStyle name="Accent1 41" xfId="79"/>
    <cellStyle name="Accent1 42" xfId="80"/>
    <cellStyle name="Accent1 43" xfId="81"/>
    <cellStyle name="Accent1 44" xfId="82"/>
    <cellStyle name="Accent1 45" xfId="83"/>
    <cellStyle name="Accent1 46" xfId="84"/>
    <cellStyle name="Accent1 47" xfId="85"/>
    <cellStyle name="Accent1 48" xfId="86"/>
    <cellStyle name="Accent1 49" xfId="87"/>
    <cellStyle name="Accent1 5" xfId="88"/>
    <cellStyle name="Accent1 50" xfId="89"/>
    <cellStyle name="Accent1 51" xfId="90"/>
    <cellStyle name="Accent1 52" xfId="91"/>
    <cellStyle name="Accent1 53" xfId="92"/>
    <cellStyle name="Accent1 54" xfId="93"/>
    <cellStyle name="Accent1 55" xfId="94"/>
    <cellStyle name="Accent1 56" xfId="95"/>
    <cellStyle name="Accent1 57" xfId="96"/>
    <cellStyle name="Accent1 58" xfId="97"/>
    <cellStyle name="Accent1 59" xfId="98"/>
    <cellStyle name="Accent1 6" xfId="99"/>
    <cellStyle name="Accent1 60" xfId="100"/>
    <cellStyle name="Accent1 61" xfId="101"/>
    <cellStyle name="Accent1 62" xfId="102"/>
    <cellStyle name="Accent1 63" xfId="103"/>
    <cellStyle name="Accent1 64" xfId="104"/>
    <cellStyle name="Accent1 65" xfId="105"/>
    <cellStyle name="Accent1 66" xfId="106"/>
    <cellStyle name="Accent1 67" xfId="107"/>
    <cellStyle name="Accent1 7" xfId="108"/>
    <cellStyle name="Accent1 8" xfId="109"/>
    <cellStyle name="Accent1 9" xfId="110"/>
    <cellStyle name="Accent2 - 20%" xfId="111"/>
    <cellStyle name="Accent2 - 40%" xfId="112"/>
    <cellStyle name="Accent2 - 60%" xfId="113"/>
    <cellStyle name="Accent2 10" xfId="114"/>
    <cellStyle name="Accent2 11" xfId="115"/>
    <cellStyle name="Accent2 12" xfId="116"/>
    <cellStyle name="Accent2 13" xfId="117"/>
    <cellStyle name="Accent2 14" xfId="118"/>
    <cellStyle name="Accent2 15" xfId="119"/>
    <cellStyle name="Accent2 16" xfId="120"/>
    <cellStyle name="Accent2 17" xfId="121"/>
    <cellStyle name="Accent2 18" xfId="122"/>
    <cellStyle name="Accent2 19" xfId="123"/>
    <cellStyle name="Accent2 2" xfId="124"/>
    <cellStyle name="Accent2 2 2" xfId="125"/>
    <cellStyle name="Accent2 2 3" xfId="126"/>
    <cellStyle name="Accent2 20" xfId="127"/>
    <cellStyle name="Accent2 21" xfId="128"/>
    <cellStyle name="Accent2 22" xfId="129"/>
    <cellStyle name="Accent2 23" xfId="130"/>
    <cellStyle name="Accent2 24" xfId="131"/>
    <cellStyle name="Accent2 25" xfId="132"/>
    <cellStyle name="Accent2 26" xfId="133"/>
    <cellStyle name="Accent2 27" xfId="134"/>
    <cellStyle name="Accent2 28" xfId="135"/>
    <cellStyle name="Accent2 29" xfId="136"/>
    <cellStyle name="Accent2 3" xfId="137"/>
    <cellStyle name="Accent2 3 2" xfId="138"/>
    <cellStyle name="Accent2 30" xfId="139"/>
    <cellStyle name="Accent2 31" xfId="140"/>
    <cellStyle name="Accent2 32" xfId="141"/>
    <cellStyle name="Accent2 33" xfId="142"/>
    <cellStyle name="Accent2 34" xfId="143"/>
    <cellStyle name="Accent2 35" xfId="144"/>
    <cellStyle name="Accent2 36" xfId="145"/>
    <cellStyle name="Accent2 37" xfId="146"/>
    <cellStyle name="Accent2 38" xfId="147"/>
    <cellStyle name="Accent2 39" xfId="148"/>
    <cellStyle name="Accent2 4" xfId="149"/>
    <cellStyle name="Accent2 40" xfId="150"/>
    <cellStyle name="Accent2 41" xfId="151"/>
    <cellStyle name="Accent2 42" xfId="152"/>
    <cellStyle name="Accent2 43" xfId="153"/>
    <cellStyle name="Accent2 44" xfId="154"/>
    <cellStyle name="Accent2 45" xfId="155"/>
    <cellStyle name="Accent2 46" xfId="156"/>
    <cellStyle name="Accent2 47" xfId="157"/>
    <cellStyle name="Accent2 48" xfId="158"/>
    <cellStyle name="Accent2 49" xfId="159"/>
    <cellStyle name="Accent2 5" xfId="160"/>
    <cellStyle name="Accent2 50" xfId="161"/>
    <cellStyle name="Accent2 51" xfId="162"/>
    <cellStyle name="Accent2 52" xfId="163"/>
    <cellStyle name="Accent2 53" xfId="164"/>
    <cellStyle name="Accent2 54" xfId="165"/>
    <cellStyle name="Accent2 55" xfId="166"/>
    <cellStyle name="Accent2 56" xfId="167"/>
    <cellStyle name="Accent2 57" xfId="168"/>
    <cellStyle name="Accent2 58" xfId="169"/>
    <cellStyle name="Accent2 59" xfId="170"/>
    <cellStyle name="Accent2 6" xfId="171"/>
    <cellStyle name="Accent2 60" xfId="172"/>
    <cellStyle name="Accent2 61" xfId="173"/>
    <cellStyle name="Accent2 62" xfId="174"/>
    <cellStyle name="Accent2 63" xfId="175"/>
    <cellStyle name="Accent2 64" xfId="176"/>
    <cellStyle name="Accent2 65" xfId="177"/>
    <cellStyle name="Accent2 66" xfId="178"/>
    <cellStyle name="Accent2 67" xfId="179"/>
    <cellStyle name="Accent2 7" xfId="180"/>
    <cellStyle name="Accent2 8" xfId="181"/>
    <cellStyle name="Accent2 9" xfId="182"/>
    <cellStyle name="Accent3 - 20%" xfId="183"/>
    <cellStyle name="Accent3 - 40%" xfId="184"/>
    <cellStyle name="Accent3 - 60%" xfId="185"/>
    <cellStyle name="Accent3 10" xfId="186"/>
    <cellStyle name="Accent3 11" xfId="187"/>
    <cellStyle name="Accent3 12" xfId="188"/>
    <cellStyle name="Accent3 13" xfId="189"/>
    <cellStyle name="Accent3 14" xfId="190"/>
    <cellStyle name="Accent3 15" xfId="191"/>
    <cellStyle name="Accent3 16" xfId="192"/>
    <cellStyle name="Accent3 17" xfId="193"/>
    <cellStyle name="Accent3 18" xfId="194"/>
    <cellStyle name="Accent3 19" xfId="195"/>
    <cellStyle name="Accent3 2" xfId="196"/>
    <cellStyle name="Accent3 2 2" xfId="197"/>
    <cellStyle name="Accent3 2 3" xfId="198"/>
    <cellStyle name="Accent3 20" xfId="199"/>
    <cellStyle name="Accent3 21" xfId="200"/>
    <cellStyle name="Accent3 22" xfId="201"/>
    <cellStyle name="Accent3 23" xfId="202"/>
    <cellStyle name="Accent3 24" xfId="203"/>
    <cellStyle name="Accent3 25" xfId="204"/>
    <cellStyle name="Accent3 26" xfId="205"/>
    <cellStyle name="Accent3 27" xfId="206"/>
    <cellStyle name="Accent3 28" xfId="207"/>
    <cellStyle name="Accent3 29" xfId="208"/>
    <cellStyle name="Accent3 3" xfId="209"/>
    <cellStyle name="Accent3 3 2" xfId="210"/>
    <cellStyle name="Accent3 30" xfId="211"/>
    <cellStyle name="Accent3 31" xfId="212"/>
    <cellStyle name="Accent3 32" xfId="213"/>
    <cellStyle name="Accent3 33" xfId="214"/>
    <cellStyle name="Accent3 34" xfId="215"/>
    <cellStyle name="Accent3 35" xfId="216"/>
    <cellStyle name="Accent3 36" xfId="217"/>
    <cellStyle name="Accent3 37" xfId="218"/>
    <cellStyle name="Accent3 38" xfId="219"/>
    <cellStyle name="Accent3 39" xfId="220"/>
    <cellStyle name="Accent3 4" xfId="221"/>
    <cellStyle name="Accent3 40" xfId="222"/>
    <cellStyle name="Accent3 41" xfId="223"/>
    <cellStyle name="Accent3 42" xfId="224"/>
    <cellStyle name="Accent3 43" xfId="225"/>
    <cellStyle name="Accent3 44" xfId="226"/>
    <cellStyle name="Accent3 45" xfId="227"/>
    <cellStyle name="Accent3 46" xfId="228"/>
    <cellStyle name="Accent3 47" xfId="229"/>
    <cellStyle name="Accent3 48" xfId="230"/>
    <cellStyle name="Accent3 49" xfId="231"/>
    <cellStyle name="Accent3 5" xfId="232"/>
    <cellStyle name="Accent3 50" xfId="233"/>
    <cellStyle name="Accent3 51" xfId="234"/>
    <cellStyle name="Accent3 52" xfId="235"/>
    <cellStyle name="Accent3 53" xfId="236"/>
    <cellStyle name="Accent3 54" xfId="237"/>
    <cellStyle name="Accent3 55" xfId="238"/>
    <cellStyle name="Accent3 56" xfId="239"/>
    <cellStyle name="Accent3 57" xfId="240"/>
    <cellStyle name="Accent3 58" xfId="241"/>
    <cellStyle name="Accent3 59" xfId="242"/>
    <cellStyle name="Accent3 6" xfId="243"/>
    <cellStyle name="Accent3 60" xfId="244"/>
    <cellStyle name="Accent3 61" xfId="245"/>
    <cellStyle name="Accent3 62" xfId="246"/>
    <cellStyle name="Accent3 63" xfId="247"/>
    <cellStyle name="Accent3 64" xfId="248"/>
    <cellStyle name="Accent3 65" xfId="249"/>
    <cellStyle name="Accent3 66" xfId="250"/>
    <cellStyle name="Accent3 67" xfId="251"/>
    <cellStyle name="Accent3 7" xfId="252"/>
    <cellStyle name="Accent3 8" xfId="253"/>
    <cellStyle name="Accent3 9" xfId="254"/>
    <cellStyle name="Accent4 - 20%" xfId="255"/>
    <cellStyle name="Accent4 - 40%" xfId="256"/>
    <cellStyle name="Accent4 - 60%" xfId="257"/>
    <cellStyle name="Accent4 10" xfId="258"/>
    <cellStyle name="Accent4 11" xfId="259"/>
    <cellStyle name="Accent4 12" xfId="260"/>
    <cellStyle name="Accent4 13" xfId="261"/>
    <cellStyle name="Accent4 14" xfId="262"/>
    <cellStyle name="Accent4 15" xfId="263"/>
    <cellStyle name="Accent4 16" xfId="264"/>
    <cellStyle name="Accent4 17" xfId="265"/>
    <cellStyle name="Accent4 18" xfId="266"/>
    <cellStyle name="Accent4 19" xfId="267"/>
    <cellStyle name="Accent4 2" xfId="268"/>
    <cellStyle name="Accent4 2 2" xfId="269"/>
    <cellStyle name="Accent4 2 3" xfId="270"/>
    <cellStyle name="Accent4 20" xfId="271"/>
    <cellStyle name="Accent4 21" xfId="272"/>
    <cellStyle name="Accent4 22" xfId="273"/>
    <cellStyle name="Accent4 23" xfId="274"/>
    <cellStyle name="Accent4 24" xfId="275"/>
    <cellStyle name="Accent4 25" xfId="276"/>
    <cellStyle name="Accent4 26" xfId="277"/>
    <cellStyle name="Accent4 27" xfId="278"/>
    <cellStyle name="Accent4 28" xfId="279"/>
    <cellStyle name="Accent4 29" xfId="280"/>
    <cellStyle name="Accent4 3" xfId="281"/>
    <cellStyle name="Accent4 3 2" xfId="282"/>
    <cellStyle name="Accent4 30" xfId="283"/>
    <cellStyle name="Accent4 31" xfId="284"/>
    <cellStyle name="Accent4 32" xfId="285"/>
    <cellStyle name="Accent4 33" xfId="286"/>
    <cellStyle name="Accent4 34" xfId="287"/>
    <cellStyle name="Accent4 35" xfId="288"/>
    <cellStyle name="Accent4 36" xfId="289"/>
    <cellStyle name="Accent4 37" xfId="290"/>
    <cellStyle name="Accent4 38" xfId="291"/>
    <cellStyle name="Accent4 39" xfId="292"/>
    <cellStyle name="Accent4 4" xfId="293"/>
    <cellStyle name="Accent4 40" xfId="294"/>
    <cellStyle name="Accent4 41" xfId="295"/>
    <cellStyle name="Accent4 42" xfId="296"/>
    <cellStyle name="Accent4 43" xfId="297"/>
    <cellStyle name="Accent4 44" xfId="298"/>
    <cellStyle name="Accent4 45" xfId="299"/>
    <cellStyle name="Accent4 46" xfId="300"/>
    <cellStyle name="Accent4 47" xfId="301"/>
    <cellStyle name="Accent4 48" xfId="302"/>
    <cellStyle name="Accent4 49" xfId="303"/>
    <cellStyle name="Accent4 5" xfId="304"/>
    <cellStyle name="Accent4 50" xfId="305"/>
    <cellStyle name="Accent4 51" xfId="306"/>
    <cellStyle name="Accent4 52" xfId="307"/>
    <cellStyle name="Accent4 53" xfId="308"/>
    <cellStyle name="Accent4 54" xfId="309"/>
    <cellStyle name="Accent4 55" xfId="310"/>
    <cellStyle name="Accent4 56" xfId="311"/>
    <cellStyle name="Accent4 57" xfId="312"/>
    <cellStyle name="Accent4 58" xfId="313"/>
    <cellStyle name="Accent4 59" xfId="314"/>
    <cellStyle name="Accent4 6" xfId="315"/>
    <cellStyle name="Accent4 60" xfId="316"/>
    <cellStyle name="Accent4 61" xfId="317"/>
    <cellStyle name="Accent4 62" xfId="318"/>
    <cellStyle name="Accent4 63" xfId="319"/>
    <cellStyle name="Accent4 64" xfId="320"/>
    <cellStyle name="Accent4 65" xfId="321"/>
    <cellStyle name="Accent4 66" xfId="322"/>
    <cellStyle name="Accent4 67" xfId="323"/>
    <cellStyle name="Accent4 7" xfId="324"/>
    <cellStyle name="Accent4 8" xfId="325"/>
    <cellStyle name="Accent4 9" xfId="326"/>
    <cellStyle name="Accent5 - 20%" xfId="327"/>
    <cellStyle name="Accent5 - 40%" xfId="328"/>
    <cellStyle name="Accent5 - 60%" xfId="329"/>
    <cellStyle name="Accent5 10" xfId="330"/>
    <cellStyle name="Accent5 11" xfId="331"/>
    <cellStyle name="Accent5 12" xfId="332"/>
    <cellStyle name="Accent5 13" xfId="333"/>
    <cellStyle name="Accent5 14" xfId="334"/>
    <cellStyle name="Accent5 15" xfId="335"/>
    <cellStyle name="Accent5 16" xfId="336"/>
    <cellStyle name="Accent5 17" xfId="337"/>
    <cellStyle name="Accent5 18" xfId="338"/>
    <cellStyle name="Accent5 19" xfId="339"/>
    <cellStyle name="Accent5 2" xfId="340"/>
    <cellStyle name="Accent5 2 2" xfId="341"/>
    <cellStyle name="Accent5 2 3" xfId="342"/>
    <cellStyle name="Accent5 20" xfId="343"/>
    <cellStyle name="Accent5 21" xfId="344"/>
    <cellStyle name="Accent5 22" xfId="345"/>
    <cellStyle name="Accent5 23" xfId="346"/>
    <cellStyle name="Accent5 24" xfId="347"/>
    <cellStyle name="Accent5 25" xfId="348"/>
    <cellStyle name="Accent5 26" xfId="349"/>
    <cellStyle name="Accent5 27" xfId="350"/>
    <cellStyle name="Accent5 28" xfId="351"/>
    <cellStyle name="Accent5 29" xfId="352"/>
    <cellStyle name="Accent5 3" xfId="353"/>
    <cellStyle name="Accent5 3 2" xfId="354"/>
    <cellStyle name="Accent5 30" xfId="355"/>
    <cellStyle name="Accent5 31" xfId="356"/>
    <cellStyle name="Accent5 32" xfId="357"/>
    <cellStyle name="Accent5 33" xfId="358"/>
    <cellStyle name="Accent5 34" xfId="359"/>
    <cellStyle name="Accent5 35" xfId="360"/>
    <cellStyle name="Accent5 36" xfId="361"/>
    <cellStyle name="Accent5 37" xfId="362"/>
    <cellStyle name="Accent5 38" xfId="363"/>
    <cellStyle name="Accent5 39" xfId="364"/>
    <cellStyle name="Accent5 4" xfId="365"/>
    <cellStyle name="Accent5 40" xfId="366"/>
    <cellStyle name="Accent5 41" xfId="367"/>
    <cellStyle name="Accent5 42" xfId="368"/>
    <cellStyle name="Accent5 43" xfId="369"/>
    <cellStyle name="Accent5 44" xfId="370"/>
    <cellStyle name="Accent5 45" xfId="371"/>
    <cellStyle name="Accent5 46" xfId="372"/>
    <cellStyle name="Accent5 47" xfId="373"/>
    <cellStyle name="Accent5 48" xfId="374"/>
    <cellStyle name="Accent5 49" xfId="375"/>
    <cellStyle name="Accent5 5" xfId="376"/>
    <cellStyle name="Accent5 50" xfId="377"/>
    <cellStyle name="Accent5 51" xfId="378"/>
    <cellStyle name="Accent5 52" xfId="379"/>
    <cellStyle name="Accent5 53" xfId="380"/>
    <cellStyle name="Accent5 54" xfId="381"/>
    <cellStyle name="Accent5 55" xfId="382"/>
    <cellStyle name="Accent5 56" xfId="383"/>
    <cellStyle name="Accent5 57" xfId="384"/>
    <cellStyle name="Accent5 58" xfId="385"/>
    <cellStyle name="Accent5 59" xfId="386"/>
    <cellStyle name="Accent5 6" xfId="387"/>
    <cellStyle name="Accent5 60" xfId="388"/>
    <cellStyle name="Accent5 61" xfId="389"/>
    <cellStyle name="Accent5 62" xfId="390"/>
    <cellStyle name="Accent5 63" xfId="391"/>
    <cellStyle name="Accent5 64" xfId="392"/>
    <cellStyle name="Accent5 65" xfId="393"/>
    <cellStyle name="Accent5 66" xfId="394"/>
    <cellStyle name="Accent5 67" xfId="395"/>
    <cellStyle name="Accent5 7" xfId="396"/>
    <cellStyle name="Accent5 8" xfId="397"/>
    <cellStyle name="Accent5 9" xfId="398"/>
    <cellStyle name="Accent6 - 20%" xfId="399"/>
    <cellStyle name="Accent6 - 40%" xfId="400"/>
    <cellStyle name="Accent6 - 60%" xfId="401"/>
    <cellStyle name="Accent6 10" xfId="402"/>
    <cellStyle name="Accent6 11" xfId="403"/>
    <cellStyle name="Accent6 12" xfId="404"/>
    <cellStyle name="Accent6 13" xfId="405"/>
    <cellStyle name="Accent6 14" xfId="406"/>
    <cellStyle name="Accent6 15" xfId="407"/>
    <cellStyle name="Accent6 16" xfId="408"/>
    <cellStyle name="Accent6 17" xfId="409"/>
    <cellStyle name="Accent6 18" xfId="410"/>
    <cellStyle name="Accent6 19" xfId="411"/>
    <cellStyle name="Accent6 2" xfId="412"/>
    <cellStyle name="Accent6 2 2" xfId="413"/>
    <cellStyle name="Accent6 2 3" xfId="414"/>
    <cellStyle name="Accent6 20" xfId="415"/>
    <cellStyle name="Accent6 21" xfId="416"/>
    <cellStyle name="Accent6 22" xfId="417"/>
    <cellStyle name="Accent6 23" xfId="418"/>
    <cellStyle name="Accent6 24" xfId="419"/>
    <cellStyle name="Accent6 25" xfId="420"/>
    <cellStyle name="Accent6 26" xfId="421"/>
    <cellStyle name="Accent6 27" xfId="422"/>
    <cellStyle name="Accent6 28" xfId="423"/>
    <cellStyle name="Accent6 29" xfId="424"/>
    <cellStyle name="Accent6 3" xfId="425"/>
    <cellStyle name="Accent6 3 2" xfId="426"/>
    <cellStyle name="Accent6 30" xfId="427"/>
    <cellStyle name="Accent6 31" xfId="428"/>
    <cellStyle name="Accent6 32" xfId="429"/>
    <cellStyle name="Accent6 33" xfId="430"/>
    <cellStyle name="Accent6 34" xfId="431"/>
    <cellStyle name="Accent6 35" xfId="432"/>
    <cellStyle name="Accent6 36" xfId="433"/>
    <cellStyle name="Accent6 37" xfId="434"/>
    <cellStyle name="Accent6 38" xfId="435"/>
    <cellStyle name="Accent6 39" xfId="436"/>
    <cellStyle name="Accent6 4" xfId="437"/>
    <cellStyle name="Accent6 40" xfId="438"/>
    <cellStyle name="Accent6 41" xfId="439"/>
    <cellStyle name="Accent6 42" xfId="440"/>
    <cellStyle name="Accent6 43" xfId="441"/>
    <cellStyle name="Accent6 44" xfId="442"/>
    <cellStyle name="Accent6 45" xfId="443"/>
    <cellStyle name="Accent6 46" xfId="444"/>
    <cellStyle name="Accent6 47" xfId="445"/>
    <cellStyle name="Accent6 48" xfId="446"/>
    <cellStyle name="Accent6 49" xfId="447"/>
    <cellStyle name="Accent6 5" xfId="448"/>
    <cellStyle name="Accent6 50" xfId="449"/>
    <cellStyle name="Accent6 51" xfId="450"/>
    <cellStyle name="Accent6 52" xfId="451"/>
    <cellStyle name="Accent6 53" xfId="452"/>
    <cellStyle name="Accent6 54" xfId="453"/>
    <cellStyle name="Accent6 55" xfId="454"/>
    <cellStyle name="Accent6 56" xfId="455"/>
    <cellStyle name="Accent6 57" xfId="456"/>
    <cellStyle name="Accent6 58" xfId="457"/>
    <cellStyle name="Accent6 59" xfId="458"/>
    <cellStyle name="Accent6 6" xfId="459"/>
    <cellStyle name="Accent6 60" xfId="460"/>
    <cellStyle name="Accent6 61" xfId="461"/>
    <cellStyle name="Accent6 62" xfId="462"/>
    <cellStyle name="Accent6 63" xfId="463"/>
    <cellStyle name="Accent6 64" xfId="464"/>
    <cellStyle name="Accent6 65" xfId="465"/>
    <cellStyle name="Accent6 66" xfId="466"/>
    <cellStyle name="Accent6 67" xfId="467"/>
    <cellStyle name="Accent6 7" xfId="468"/>
    <cellStyle name="Accent6 8" xfId="469"/>
    <cellStyle name="Accent6 9" xfId="470"/>
    <cellStyle name="Bad 2" xfId="471"/>
    <cellStyle name="Bad 2 2" xfId="472"/>
    <cellStyle name="Bad 2 3" xfId="473"/>
    <cellStyle name="Calculation 2" xfId="474"/>
    <cellStyle name="Calculation 2 2" xfId="475"/>
    <cellStyle name="Calculation 2 3" xfId="476"/>
    <cellStyle name="Check Cell 2" xfId="477"/>
    <cellStyle name="Check Cell 2 2" xfId="478"/>
    <cellStyle name="Check Cell 2 3" xfId="479"/>
    <cellStyle name="Comma [0]" xfId="1" builtinId="6"/>
    <cellStyle name="Comma 2" xfId="480"/>
    <cellStyle name="Comma 2 2" xfId="481"/>
    <cellStyle name="Comma 3" xfId="482"/>
    <cellStyle name="Comma 3 2" xfId="483"/>
    <cellStyle name="Currency 2" xfId="484"/>
    <cellStyle name="Emphasis 1" xfId="485"/>
    <cellStyle name="Emphasis 2" xfId="486"/>
    <cellStyle name="Emphasis 3" xfId="487"/>
    <cellStyle name="Explanatory Text 2" xfId="488"/>
    <cellStyle name="Explanatory Text 2 2" xfId="489"/>
    <cellStyle name="Good 2" xfId="490"/>
    <cellStyle name="Good 2 2" xfId="491"/>
    <cellStyle name="Good 2 3" xfId="492"/>
    <cellStyle name="Heading 1 2" xfId="493"/>
    <cellStyle name="Heading 1 2 2" xfId="494"/>
    <cellStyle name="Heading 1 2 3" xfId="495"/>
    <cellStyle name="Heading 2 2" xfId="496"/>
    <cellStyle name="Heading 2 2 2" xfId="497"/>
    <cellStyle name="Heading 2 2 3" xfId="498"/>
    <cellStyle name="Heading 3 2" xfId="499"/>
    <cellStyle name="Heading 3 2 2" xfId="500"/>
    <cellStyle name="Heading 3 2 3" xfId="501"/>
    <cellStyle name="Heading 4 2" xfId="502"/>
    <cellStyle name="Heading 4 2 2" xfId="503"/>
    <cellStyle name="Heading 4 2 3" xfId="504"/>
    <cellStyle name="Input 2" xfId="505"/>
    <cellStyle name="Input 2 2" xfId="506"/>
    <cellStyle name="Input 2 3" xfId="507"/>
    <cellStyle name="Linked Cell 2" xfId="508"/>
    <cellStyle name="Linked Cell 2 2" xfId="509"/>
    <cellStyle name="Linked Cell 2 3" xfId="510"/>
    <cellStyle name="Neutral 2" xfId="511"/>
    <cellStyle name="Neutral 2 2" xfId="512"/>
    <cellStyle name="Neutral 2 3" xfId="513"/>
    <cellStyle name="Normal" xfId="0" builtinId="0"/>
    <cellStyle name="Normal 2" xfId="514"/>
    <cellStyle name="Normal 2 2" xfId="515"/>
    <cellStyle name="Normal 2 2 2" xfId="516"/>
    <cellStyle name="Normal 2 3" xfId="517"/>
    <cellStyle name="Normal 3" xfId="518"/>
    <cellStyle name="Normal 4" xfId="519"/>
    <cellStyle name="Normal 4 2" xfId="520"/>
    <cellStyle name="Normal 4 3" xfId="521"/>
    <cellStyle name="Normal 5" xfId="522"/>
    <cellStyle name="Normal 6" xfId="523"/>
    <cellStyle name="Normal 7" xfId="524"/>
    <cellStyle name="Note 2" xfId="525"/>
    <cellStyle name="Note 2 2" xfId="526"/>
    <cellStyle name="Note 2 3" xfId="527"/>
    <cellStyle name="Note 3" xfId="528"/>
    <cellStyle name="Note 4" xfId="529"/>
    <cellStyle name="Output 2" xfId="530"/>
    <cellStyle name="Output 2 2" xfId="531"/>
    <cellStyle name="Output 2 3" xfId="532"/>
    <cellStyle name="SAPBEXaggData" xfId="533"/>
    <cellStyle name="SAPBEXaggData 2" xfId="534"/>
    <cellStyle name="SAPBEXaggDataEmph" xfId="535"/>
    <cellStyle name="SAPBEXaggDataEmph 2" xfId="536"/>
    <cellStyle name="SAPBEXaggItem" xfId="537"/>
    <cellStyle name="SAPBEXaggItem 2" xfId="538"/>
    <cellStyle name="SAPBEXaggItemX" xfId="539"/>
    <cellStyle name="SAPBEXaggItemX 2" xfId="540"/>
    <cellStyle name="SAPBEXchaText" xfId="541"/>
    <cellStyle name="SAPBEXchaText 2" xfId="542"/>
    <cellStyle name="SAPBEXexcBad7" xfId="543"/>
    <cellStyle name="SAPBEXexcBad7 2" xfId="544"/>
    <cellStyle name="SAPBEXexcBad8" xfId="545"/>
    <cellStyle name="SAPBEXexcBad8 2" xfId="546"/>
    <cellStyle name="SAPBEXexcBad9" xfId="547"/>
    <cellStyle name="SAPBEXexcBad9 2" xfId="548"/>
    <cellStyle name="SAPBEXexcCritical4" xfId="549"/>
    <cellStyle name="SAPBEXexcCritical4 2" xfId="550"/>
    <cellStyle name="SAPBEXexcCritical5" xfId="551"/>
    <cellStyle name="SAPBEXexcCritical5 2" xfId="552"/>
    <cellStyle name="SAPBEXexcCritical6" xfId="553"/>
    <cellStyle name="SAPBEXexcCritical6 2" xfId="554"/>
    <cellStyle name="SAPBEXexcGood1" xfId="555"/>
    <cellStyle name="SAPBEXexcGood1 2" xfId="556"/>
    <cellStyle name="SAPBEXexcGood2" xfId="557"/>
    <cellStyle name="SAPBEXexcGood2 2" xfId="558"/>
    <cellStyle name="SAPBEXexcGood3" xfId="559"/>
    <cellStyle name="SAPBEXexcGood3 2" xfId="560"/>
    <cellStyle name="SAPBEXfilterDrill" xfId="561"/>
    <cellStyle name="SAPBEXfilterDrill 2" xfId="562"/>
    <cellStyle name="SAPBEXfilterItem" xfId="563"/>
    <cellStyle name="SAPBEXfilterItem 2" xfId="564"/>
    <cellStyle name="SAPBEXfilterText" xfId="565"/>
    <cellStyle name="SAPBEXfilterText 2" xfId="566"/>
    <cellStyle name="SAPBEXfilterText 3" xfId="567"/>
    <cellStyle name="SAPBEXformats" xfId="568"/>
    <cellStyle name="SAPBEXformats 2" xfId="569"/>
    <cellStyle name="SAPBEXheaderItem" xfId="570"/>
    <cellStyle name="SAPBEXheaderItem 2" xfId="571"/>
    <cellStyle name="SAPBEXheaderItem 3" xfId="572"/>
    <cellStyle name="SAPBEXheaderText" xfId="573"/>
    <cellStyle name="SAPBEXheaderText 2" xfId="574"/>
    <cellStyle name="SAPBEXheaderText 3" xfId="575"/>
    <cellStyle name="SAPBEXHLevel0" xfId="576"/>
    <cellStyle name="SAPBEXHLevel0 2" xfId="577"/>
    <cellStyle name="SAPBEXHLevel0 3" xfId="578"/>
    <cellStyle name="SAPBEXHLevel0X" xfId="579"/>
    <cellStyle name="SAPBEXHLevel0X 2" xfId="580"/>
    <cellStyle name="SAPBEXHLevel0X 3" xfId="581"/>
    <cellStyle name="SAPBEXHLevel0X 4" xfId="582"/>
    <cellStyle name="SAPBEXHLevel1" xfId="583"/>
    <cellStyle name="SAPBEXHLevel1 2" xfId="584"/>
    <cellStyle name="SAPBEXHLevel1 3" xfId="585"/>
    <cellStyle name="SAPBEXHLevel1X" xfId="2"/>
    <cellStyle name="SAPBEXHLevel1X 2" xfId="586"/>
    <cellStyle name="SAPBEXHLevel1X 3" xfId="587"/>
    <cellStyle name="SAPBEXHLevel1X 4" xfId="588"/>
    <cellStyle name="SAPBEXHLevel2" xfId="589"/>
    <cellStyle name="SAPBEXHLevel2 2" xfId="590"/>
    <cellStyle name="SAPBEXHLevel2 3" xfId="591"/>
    <cellStyle name="SAPBEXHLevel2X" xfId="592"/>
    <cellStyle name="SAPBEXHLevel2X 2" xfId="593"/>
    <cellStyle name="SAPBEXHLevel2X 3" xfId="594"/>
    <cellStyle name="SAPBEXHLevel2X 4" xfId="595"/>
    <cellStyle name="SAPBEXHLevel3" xfId="596"/>
    <cellStyle name="SAPBEXHLevel3 2" xfId="597"/>
    <cellStyle name="SAPBEXHLevel3 3" xfId="598"/>
    <cellStyle name="SAPBEXHLevel3X" xfId="599"/>
    <cellStyle name="SAPBEXHLevel3X 2" xfId="600"/>
    <cellStyle name="SAPBEXHLevel3X 3" xfId="601"/>
    <cellStyle name="SAPBEXHLevel3X 4" xfId="602"/>
    <cellStyle name="SAPBEXinputData" xfId="603"/>
    <cellStyle name="SAPBEXinputData 2" xfId="604"/>
    <cellStyle name="SAPBEXinputData 3" xfId="605"/>
    <cellStyle name="SAPBEXinputData 4" xfId="606"/>
    <cellStyle name="SAPBEXItemHeader" xfId="607"/>
    <cellStyle name="SAPBEXresData" xfId="608"/>
    <cellStyle name="SAPBEXresData 2" xfId="609"/>
    <cellStyle name="SAPBEXresDataEmph" xfId="610"/>
    <cellStyle name="SAPBEXresDataEmph 2" xfId="611"/>
    <cellStyle name="SAPBEXresItem" xfId="612"/>
    <cellStyle name="SAPBEXresItem 2" xfId="613"/>
    <cellStyle name="SAPBEXresItemX" xfId="614"/>
    <cellStyle name="SAPBEXresItemX 2" xfId="615"/>
    <cellStyle name="SAPBEXstdData" xfId="616"/>
    <cellStyle name="SAPBEXstdData 2" xfId="617"/>
    <cellStyle name="SAPBEXstdDataEmph" xfId="618"/>
    <cellStyle name="SAPBEXstdDataEmph 2" xfId="619"/>
    <cellStyle name="SAPBEXstdItem" xfId="620"/>
    <cellStyle name="SAPBEXstdItem 2" xfId="621"/>
    <cellStyle name="SAPBEXstdItemX" xfId="622"/>
    <cellStyle name="SAPBEXstdItemX 2" xfId="623"/>
    <cellStyle name="SAPBEXtitle" xfId="624"/>
    <cellStyle name="SAPBEXtitle 2" xfId="625"/>
    <cellStyle name="SAPBEXtitle 3" xfId="626"/>
    <cellStyle name="SAPBEXunassignedItem" xfId="627"/>
    <cellStyle name="SAPBEXundefined" xfId="628"/>
    <cellStyle name="SAPBEXundefined 2" xfId="629"/>
    <cellStyle name="Sheet Title" xfId="630"/>
    <cellStyle name="Title 2" xfId="631"/>
    <cellStyle name="Title 2 2" xfId="632"/>
    <cellStyle name="Total 2" xfId="633"/>
    <cellStyle name="Total 2 2" xfId="634"/>
    <cellStyle name="Total 2 3" xfId="635"/>
    <cellStyle name="Warning Text 2" xfId="636"/>
    <cellStyle name="Warning Text 2 2" xfId="637"/>
    <cellStyle name="Warning Text 2 3" xfId="6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coun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A2"/>
    </sheetView>
  </sheetViews>
  <sheetFormatPr defaultRowHeight="14.4" x14ac:dyDescent="0.3"/>
  <cols>
    <col min="4" max="5" width="13.44140625" bestFit="1" customWidth="1"/>
  </cols>
  <sheetData>
    <row r="1" spans="1:6" x14ac:dyDescent="0.3">
      <c r="A1" s="11" t="s">
        <v>64</v>
      </c>
    </row>
    <row r="2" spans="1:6" x14ac:dyDescent="0.3">
      <c r="A2" s="11" t="s">
        <v>65</v>
      </c>
    </row>
    <row r="3" spans="1:6" x14ac:dyDescent="0.3">
      <c r="D3" s="20">
        <v>2017</v>
      </c>
      <c r="E3" s="20">
        <v>2018</v>
      </c>
    </row>
    <row r="4" spans="1:6" x14ac:dyDescent="0.3">
      <c r="B4" t="s">
        <v>56</v>
      </c>
      <c r="D4" s="21">
        <f>'Balance by UNIT'!S8</f>
        <v>-70799559.837089077</v>
      </c>
      <c r="E4" s="21">
        <f>D18</f>
        <v>-57755096.237089097</v>
      </c>
      <c r="F4" s="3"/>
    </row>
    <row r="5" spans="1:6" x14ac:dyDescent="0.3">
      <c r="D5" s="3"/>
      <c r="F5" s="3"/>
    </row>
    <row r="6" spans="1:6" x14ac:dyDescent="0.3">
      <c r="B6" t="s">
        <v>57</v>
      </c>
      <c r="C6" t="s">
        <v>58</v>
      </c>
      <c r="D6" s="3">
        <f>'Accruals and Reversals'!B4</f>
        <v>-20457429.600000005</v>
      </c>
      <c r="E6" s="3">
        <f>'Accruals and Reversals'!C4</f>
        <v>-22119018.969999995</v>
      </c>
    </row>
    <row r="7" spans="1:6" x14ac:dyDescent="0.3">
      <c r="C7" t="s">
        <v>59</v>
      </c>
      <c r="D7" s="3">
        <f>'Accruals and Reversals'!B5</f>
        <v>-21754262.769999992</v>
      </c>
      <c r="E7" s="3">
        <f>'Accruals and Reversals'!C5</f>
        <v>-22231671.009999994</v>
      </c>
    </row>
    <row r="8" spans="1:6" x14ac:dyDescent="0.3">
      <c r="C8" t="s">
        <v>51</v>
      </c>
      <c r="D8" s="3">
        <f>'Accruals and Reversals'!B6</f>
        <v>-22351471.040000007</v>
      </c>
      <c r="E8" s="3">
        <f>'Accruals and Reversals'!C6</f>
        <v>-21750454.93</v>
      </c>
    </row>
    <row r="9" spans="1:6" x14ac:dyDescent="0.3">
      <c r="C9" t="s">
        <v>60</v>
      </c>
      <c r="D9" s="3">
        <f>'Accruals and Reversals'!B7</f>
        <v>-21746449.940000001</v>
      </c>
      <c r="E9" s="3">
        <f>'Accruals and Reversals'!C7</f>
        <v>-24419260.440000001</v>
      </c>
    </row>
    <row r="10" spans="1:6" x14ac:dyDescent="0.3">
      <c r="D10" s="21">
        <f>SUM(D6:D9)</f>
        <v>-86309613.350000009</v>
      </c>
      <c r="E10" s="21">
        <f>SUM(E6:E9)</f>
        <v>-90520405.349999994</v>
      </c>
    </row>
    <row r="12" spans="1:6" x14ac:dyDescent="0.3">
      <c r="B12" t="s">
        <v>61</v>
      </c>
      <c r="C12" t="s">
        <v>58</v>
      </c>
      <c r="D12" s="3">
        <f>'Accruals and Reversals'!B12</f>
        <v>1763290</v>
      </c>
      <c r="E12" s="3">
        <f>'Accruals and Reversals'!C12</f>
        <v>28234037.32</v>
      </c>
    </row>
    <row r="13" spans="1:6" x14ac:dyDescent="0.3">
      <c r="C13" t="s">
        <v>59</v>
      </c>
      <c r="D13" s="3">
        <f>'Accruals and Reversals'!B13</f>
        <v>29556946.690000001</v>
      </c>
      <c r="E13" s="3">
        <f>'Accruals and Reversals'!C13</f>
        <v>32905850.32</v>
      </c>
    </row>
    <row r="14" spans="1:6" x14ac:dyDescent="0.3">
      <c r="C14" t="s">
        <v>51</v>
      </c>
      <c r="D14" s="3">
        <f>'Accruals and Reversals'!B14</f>
        <v>36191045.129999995</v>
      </c>
      <c r="E14" s="3">
        <f>'Accruals and Reversals'!C14</f>
        <v>31768333.030000001</v>
      </c>
    </row>
    <row r="15" spans="1:6" x14ac:dyDescent="0.3">
      <c r="C15" t="s">
        <v>60</v>
      </c>
      <c r="D15" s="3">
        <f>'Accruals and Reversals'!B15</f>
        <v>31842795.129999999</v>
      </c>
      <c r="E15" s="3">
        <f>'Accruals and Reversals'!C15</f>
        <v>0</v>
      </c>
    </row>
    <row r="16" spans="1:6" x14ac:dyDescent="0.3">
      <c r="D16" s="21">
        <f>SUM(D12:D15)</f>
        <v>99354076.949999988</v>
      </c>
      <c r="E16" s="21">
        <f>SUM(E12:E15)</f>
        <v>92908220.670000002</v>
      </c>
    </row>
    <row r="18" spans="2:5" x14ac:dyDescent="0.3">
      <c r="B18" t="s">
        <v>62</v>
      </c>
      <c r="D18" s="3">
        <f>SUM(D4+D10+D16)</f>
        <v>-57755096.237089097</v>
      </c>
      <c r="E18" s="3">
        <f>SUM(E4+E10+E16)</f>
        <v>-55367280.91708909</v>
      </c>
    </row>
    <row r="31" spans="2:5" x14ac:dyDescent="0.3">
      <c r="B31" t="s">
        <v>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zoomScaleNormal="100" workbookViewId="0">
      <selection activeCell="A2" sqref="A1:A2"/>
    </sheetView>
  </sheetViews>
  <sheetFormatPr defaultRowHeight="14.4" x14ac:dyDescent="0.3"/>
  <cols>
    <col min="2" max="2" width="17.88671875" customWidth="1"/>
    <col min="3" max="6" width="12.33203125" customWidth="1"/>
    <col min="7" max="7" width="12.33203125" bestFit="1" customWidth="1"/>
    <col min="8" max="18" width="12.33203125" customWidth="1"/>
    <col min="19" max="19" width="12.33203125" bestFit="1" customWidth="1"/>
    <col min="20" max="30" width="12.33203125" customWidth="1"/>
    <col min="31" max="31" width="12.33203125" bestFit="1" customWidth="1"/>
    <col min="32" max="42" width="12.33203125" customWidth="1"/>
    <col min="43" max="43" width="12.33203125" bestFit="1" customWidth="1"/>
  </cols>
  <sheetData>
    <row r="1" spans="1:43" x14ac:dyDescent="0.3">
      <c r="A1" s="22" t="s">
        <v>66</v>
      </c>
    </row>
    <row r="2" spans="1:43" x14ac:dyDescent="0.3">
      <c r="A2" s="22" t="s">
        <v>65</v>
      </c>
    </row>
    <row r="3" spans="1:43" ht="20.399999999999999" x14ac:dyDescent="0.3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" t="s">
        <v>30</v>
      </c>
      <c r="AH3" s="1" t="s">
        <v>31</v>
      </c>
      <c r="AI3" s="1" t="s">
        <v>32</v>
      </c>
      <c r="AJ3" s="1" t="s">
        <v>33</v>
      </c>
      <c r="AK3" s="1" t="s">
        <v>34</v>
      </c>
      <c r="AL3" s="1" t="s">
        <v>35</v>
      </c>
      <c r="AM3" s="1" t="s">
        <v>36</v>
      </c>
      <c r="AN3" s="1" t="s">
        <v>37</v>
      </c>
      <c r="AO3" s="1" t="s">
        <v>38</v>
      </c>
      <c r="AP3" s="1" t="s">
        <v>39</v>
      </c>
      <c r="AQ3" s="1" t="s">
        <v>40</v>
      </c>
    </row>
    <row r="4" spans="1:43" x14ac:dyDescent="0.3">
      <c r="B4" t="s">
        <v>41</v>
      </c>
      <c r="C4" s="2">
        <v>-6646722.4800000004</v>
      </c>
      <c r="D4" s="3">
        <v>-8307760</v>
      </c>
      <c r="E4" s="3">
        <v>-9999503.5984508377</v>
      </c>
      <c r="F4" s="3">
        <v>-11691247.196901675</v>
      </c>
      <c r="G4" s="14">
        <v>-13382990.795352513</v>
      </c>
      <c r="H4" s="3">
        <v>-15074734.395352513</v>
      </c>
      <c r="I4" s="3">
        <v>-16586498.995352512</v>
      </c>
      <c r="J4" s="3">
        <v>-18098263.595352512</v>
      </c>
      <c r="K4" s="3">
        <v>-18890114.195352513</v>
      </c>
      <c r="L4" s="3">
        <v>-20401878.795352515</v>
      </c>
      <c r="M4" s="3">
        <v>-21913643.395352516</v>
      </c>
      <c r="N4" s="3">
        <v>-23425407.995352518</v>
      </c>
      <c r="O4" s="3">
        <v>-24463260.265352521</v>
      </c>
      <c r="P4" s="3">
        <v>-21676355.46535252</v>
      </c>
      <c r="Q4" s="3">
        <v>-1260080.6653525196</v>
      </c>
      <c r="R4" s="3">
        <v>-1897517.4653525194</v>
      </c>
      <c r="S4" s="14">
        <v>-3602303.2653525192</v>
      </c>
      <c r="T4" s="3">
        <v>-5307089.065352519</v>
      </c>
      <c r="U4" s="3">
        <v>-7011874.8653525189</v>
      </c>
      <c r="V4" s="3">
        <v>-8716660.6653525196</v>
      </c>
      <c r="W4" s="3">
        <v>-10421446.46535252</v>
      </c>
      <c r="X4" s="3">
        <v>-12126232.265352521</v>
      </c>
      <c r="Y4" s="3">
        <v>-13831018.065352522</v>
      </c>
      <c r="Z4" s="3">
        <v>-15535803.865352523</v>
      </c>
      <c r="AA4" s="3">
        <v>-17044668.665352523</v>
      </c>
      <c r="AB4" s="3">
        <v>-18553533.465352524</v>
      </c>
      <c r="AC4" s="3">
        <v>-19278713.265352525</v>
      </c>
      <c r="AD4" s="3">
        <v>-20787578.065352526</v>
      </c>
      <c r="AE4" s="14">
        <v>-22296442.865352526</v>
      </c>
      <c r="AF4" s="3">
        <v>-23805307.665352527</v>
      </c>
      <c r="AG4" s="3">
        <v>-24809516.415352527</v>
      </c>
      <c r="AH4" s="3">
        <v>-22115512.465352528</v>
      </c>
      <c r="AI4" s="3">
        <v>-1653503.1953525282</v>
      </c>
      <c r="AJ4" s="3">
        <v>-2547254.7353525283</v>
      </c>
      <c r="AK4" s="3">
        <v>-4494993.2753525283</v>
      </c>
      <c r="AL4" s="3">
        <v>-6442731.8153525284</v>
      </c>
      <c r="AM4" s="3">
        <v>-8390470.3553525284</v>
      </c>
      <c r="AN4" s="3">
        <v>-10338208.895352527</v>
      </c>
      <c r="AO4" s="3">
        <v>-12285947.435352527</v>
      </c>
      <c r="AP4" s="3">
        <v>-14233685.975352526</v>
      </c>
      <c r="AQ4" s="14">
        <v>-16181424.515352525</v>
      </c>
    </row>
    <row r="5" spans="1:43" x14ac:dyDescent="0.3">
      <c r="B5" t="s">
        <v>42</v>
      </c>
      <c r="C5" s="2">
        <v>-14752490.15</v>
      </c>
      <c r="D5" s="3">
        <v>-672063.54000000097</v>
      </c>
      <c r="E5" s="3">
        <v>-765179.33051386243</v>
      </c>
      <c r="F5" s="3">
        <v>-3075746.8628467722</v>
      </c>
      <c r="G5" s="14">
        <v>-4886314.3951796815</v>
      </c>
      <c r="H5" s="3">
        <v>-6696881.9251796817</v>
      </c>
      <c r="I5" s="3">
        <v>-8507449.455179682</v>
      </c>
      <c r="J5" s="3">
        <v>-10318016.985179681</v>
      </c>
      <c r="K5" s="3">
        <v>-12128584.515179681</v>
      </c>
      <c r="L5" s="3">
        <v>-13939152.04517968</v>
      </c>
      <c r="M5" s="3">
        <v>-15749719.575179679</v>
      </c>
      <c r="N5" s="3">
        <v>-17343387.105179679</v>
      </c>
      <c r="O5" s="3">
        <v>-18937054.63517968</v>
      </c>
      <c r="P5" s="3">
        <v>-19663120.165179681</v>
      </c>
      <c r="Q5" s="3">
        <v>-21256787.695179682</v>
      </c>
      <c r="R5" s="3">
        <v>-22850455.225179683</v>
      </c>
      <c r="S5" s="14">
        <v>-24444122.755179685</v>
      </c>
      <c r="T5" s="3">
        <v>-25516452.895179685</v>
      </c>
      <c r="U5" s="3">
        <v>-22753906.885179687</v>
      </c>
      <c r="V5" s="3">
        <v>-1085383.1651796848</v>
      </c>
      <c r="W5" s="3">
        <v>-1809361.7951796846</v>
      </c>
      <c r="X5" s="3">
        <v>-3663371.4251796845</v>
      </c>
      <c r="Y5" s="3">
        <v>-5517381.0551796844</v>
      </c>
      <c r="Z5" s="3">
        <v>-7371390.6851796843</v>
      </c>
      <c r="AA5" s="3">
        <v>-9225400.3151796833</v>
      </c>
      <c r="AB5" s="3">
        <v>-11079409.945179682</v>
      </c>
      <c r="AC5" s="3">
        <v>-12933419.575179681</v>
      </c>
      <c r="AD5" s="3">
        <v>-14787429.20517968</v>
      </c>
      <c r="AE5" s="14">
        <v>-16641438.835179679</v>
      </c>
      <c r="AF5" s="3">
        <v>-18495448.465179678</v>
      </c>
      <c r="AG5" s="3">
        <v>-20124452.095179677</v>
      </c>
      <c r="AH5" s="3">
        <v>-21753455.725179676</v>
      </c>
      <c r="AI5" s="3">
        <v>-22482433.355179675</v>
      </c>
      <c r="AJ5" s="3">
        <v>-24111436.985179674</v>
      </c>
      <c r="AK5" s="3">
        <v>-25740440.615179673</v>
      </c>
      <c r="AL5" s="3">
        <v>-27369444.245179672</v>
      </c>
      <c r="AM5" s="3">
        <v>-28455980.82517967</v>
      </c>
      <c r="AN5" s="3">
        <v>-25211702.905179672</v>
      </c>
      <c r="AO5" s="3">
        <v>-3203584.7651796713</v>
      </c>
      <c r="AP5" s="3">
        <v>-4000258.1451796712</v>
      </c>
      <c r="AQ5" s="14">
        <v>-5967259.5251796711</v>
      </c>
    </row>
    <row r="6" spans="1:43" x14ac:dyDescent="0.3">
      <c r="B6" t="s">
        <v>43</v>
      </c>
      <c r="C6" s="2">
        <v>-25004800.52</v>
      </c>
      <c r="D6" s="3">
        <v>-24539764.539999999</v>
      </c>
      <c r="E6" s="3">
        <v>-14640381.34</v>
      </c>
      <c r="F6" s="3">
        <v>-1423262.9392320309</v>
      </c>
      <c r="G6" s="14">
        <v>-2979591.4565568715</v>
      </c>
      <c r="H6" s="3">
        <v>-5095798.9565568715</v>
      </c>
      <c r="I6" s="3">
        <v>-7212006.4565568715</v>
      </c>
      <c r="J6" s="3">
        <v>-9328213.9565568715</v>
      </c>
      <c r="K6" s="3">
        <v>-11444421.456556872</v>
      </c>
      <c r="L6" s="3">
        <v>-13560628.956556872</v>
      </c>
      <c r="M6" s="3">
        <v>-15676836.456556872</v>
      </c>
      <c r="N6" s="3">
        <v>-17793043.956556872</v>
      </c>
      <c r="O6" s="3">
        <v>-19909251.456556872</v>
      </c>
      <c r="P6" s="3">
        <v>-22025458.956556872</v>
      </c>
      <c r="Q6" s="3">
        <v>-24141666.456556872</v>
      </c>
      <c r="R6" s="3">
        <v>-26257873.956556872</v>
      </c>
      <c r="S6" s="14">
        <v>-28354081.456556872</v>
      </c>
      <c r="T6" s="3">
        <v>-29050402.956556872</v>
      </c>
      <c r="U6" s="3">
        <v>-27502364.456556872</v>
      </c>
      <c r="V6" s="3">
        <v>-22731432.616556872</v>
      </c>
      <c r="W6" s="3">
        <v>-1590387.2865568735</v>
      </c>
      <c r="X6" s="3">
        <v>-2107152.2965568732</v>
      </c>
      <c r="Y6" s="3">
        <v>-3793917.306556873</v>
      </c>
      <c r="Z6" s="3">
        <v>-5580682.3165568728</v>
      </c>
      <c r="AA6" s="3">
        <v>-7367447.3265568726</v>
      </c>
      <c r="AB6" s="3">
        <v>-9154212.3365568724</v>
      </c>
      <c r="AC6" s="3">
        <v>-10940977.346556872</v>
      </c>
      <c r="AD6" s="3">
        <v>-12727742.356556872</v>
      </c>
      <c r="AE6" s="14">
        <v>-14514507.366556872</v>
      </c>
      <c r="AF6" s="3">
        <v>-16301272.376556871</v>
      </c>
      <c r="AG6" s="3">
        <v>-18088037.386556871</v>
      </c>
      <c r="AH6" s="3">
        <v>-19874802.396556873</v>
      </c>
      <c r="AI6" s="3">
        <v>-21661567.406556875</v>
      </c>
      <c r="AJ6" s="3">
        <v>-23448332.416556876</v>
      </c>
      <c r="AK6" s="3">
        <v>-23941190.426556878</v>
      </c>
      <c r="AL6" s="3">
        <v>-25458685.436556879</v>
      </c>
      <c r="AM6" s="3">
        <v>-25116495.446556881</v>
      </c>
      <c r="AN6" s="3">
        <v>-21897860.456556883</v>
      </c>
      <c r="AO6" s="3">
        <v>-6193107.4265568815</v>
      </c>
      <c r="AP6" s="3">
        <v>-2698931.8465568814</v>
      </c>
      <c r="AQ6" s="14">
        <v>-4496629.2665568814</v>
      </c>
    </row>
    <row r="7" spans="1:43" x14ac:dyDescent="0.3">
      <c r="B7" s="4" t="s">
        <v>44</v>
      </c>
      <c r="C7" s="5">
        <v>-22233215.84</v>
      </c>
      <c r="D7" s="6">
        <v>-24387122.280000001</v>
      </c>
      <c r="E7" s="6">
        <v>-26216515.760000002</v>
      </c>
      <c r="F7" s="6">
        <v>-28045909.240000002</v>
      </c>
      <c r="G7" s="15">
        <v>-29855302.720000003</v>
      </c>
      <c r="H7" s="6">
        <v>-30419649.200000003</v>
      </c>
      <c r="I7" s="6">
        <v>-28812064.680000003</v>
      </c>
      <c r="J7" s="6">
        <v>-23915816.160000004</v>
      </c>
      <c r="K7" s="6">
        <v>-1909074.0000000037</v>
      </c>
      <c r="L7" s="6">
        <v>-1892527.1700000037</v>
      </c>
      <c r="M7" s="6">
        <v>-3593459.3400000036</v>
      </c>
      <c r="N7" s="6">
        <v>-5394391.5100000035</v>
      </c>
      <c r="O7" s="6">
        <v>-7195323.6800000034</v>
      </c>
      <c r="P7" s="6">
        <v>-8996255.8500000034</v>
      </c>
      <c r="Q7" s="6">
        <v>-10797188.020000003</v>
      </c>
      <c r="R7" s="6">
        <v>-12598120.190000003</v>
      </c>
      <c r="S7" s="15">
        <v>-14399052.360000003</v>
      </c>
      <c r="T7" s="6">
        <v>-16199984.530000003</v>
      </c>
      <c r="U7" s="6">
        <v>-18000916.700000003</v>
      </c>
      <c r="V7" s="6">
        <v>-19801848.870000005</v>
      </c>
      <c r="W7" s="6">
        <v>-21602781.040000007</v>
      </c>
      <c r="X7" s="6">
        <v>-23383713.210000008</v>
      </c>
      <c r="Y7" s="6">
        <v>-23921711.38000001</v>
      </c>
      <c r="Z7" s="6">
        <v>-25365463.550000012</v>
      </c>
      <c r="AA7" s="6">
        <v>-25233355.720000014</v>
      </c>
      <c r="AB7" s="6">
        <v>-20920687.890000015</v>
      </c>
      <c r="AC7" s="6">
        <v>-757830.43000001833</v>
      </c>
      <c r="AD7" s="6">
        <v>-2267768.8000000184</v>
      </c>
      <c r="AE7" s="15">
        <v>-4302707.1700000186</v>
      </c>
      <c r="AF7" s="6">
        <v>-6337645.5400000187</v>
      </c>
      <c r="AG7" s="6">
        <v>-8372583.9100000188</v>
      </c>
      <c r="AH7" s="6">
        <v>-10407522.280000018</v>
      </c>
      <c r="AI7" s="6">
        <v>-12442460.650000017</v>
      </c>
      <c r="AJ7" s="6">
        <v>-14477399.020000016</v>
      </c>
      <c r="AK7" s="6">
        <v>-16512337.390000015</v>
      </c>
      <c r="AL7" s="6">
        <v>-18547275.760000017</v>
      </c>
      <c r="AM7" s="6">
        <v>-20582214.130000018</v>
      </c>
      <c r="AN7" s="6">
        <v>-22617152.500000019</v>
      </c>
      <c r="AO7" s="6">
        <v>-24652090.87000002</v>
      </c>
      <c r="AP7" s="6">
        <v>-26687029.240000021</v>
      </c>
      <c r="AQ7" s="15">
        <v>-28721967.610000022</v>
      </c>
    </row>
    <row r="8" spans="1:43" ht="15" thickBot="1" x14ac:dyDescent="0.35">
      <c r="B8" t="s">
        <v>45</v>
      </c>
      <c r="C8" s="7">
        <v>-68637228.99000001</v>
      </c>
      <c r="D8" s="7">
        <v>-57906710.359999999</v>
      </c>
      <c r="E8" s="7">
        <v>-51621580.028964698</v>
      </c>
      <c r="F8" s="7">
        <v>-44236166.23898048</v>
      </c>
      <c r="G8" s="18">
        <v>-51104199.367089063</v>
      </c>
      <c r="H8" s="7">
        <v>-57287064.47708907</v>
      </c>
      <c r="I8" s="7">
        <v>-61118019.587089069</v>
      </c>
      <c r="J8" s="7">
        <v>-61660310.697089069</v>
      </c>
      <c r="K8" s="7">
        <v>-44372194.167089075</v>
      </c>
      <c r="L8" s="7">
        <v>-49794186.967089072</v>
      </c>
      <c r="M8" s="7">
        <v>-56933658.767089069</v>
      </c>
      <c r="N8" s="7">
        <v>-63956230.567089073</v>
      </c>
      <c r="O8" s="7">
        <v>-70504890.03708908</v>
      </c>
      <c r="P8" s="7">
        <v>-72361190.437089086</v>
      </c>
      <c r="Q8" s="7">
        <v>-57455722.837089077</v>
      </c>
      <c r="R8" s="7">
        <v>-63603966.837089084</v>
      </c>
      <c r="S8" s="18">
        <v>-70799559.837089077</v>
      </c>
      <c r="T8" s="7">
        <v>-76073929.447089076</v>
      </c>
      <c r="U8" s="7">
        <v>-75269062.907089084</v>
      </c>
      <c r="V8" s="7">
        <v>-52335325.317089081</v>
      </c>
      <c r="W8" s="7">
        <v>-35423976.587089084</v>
      </c>
      <c r="X8" s="7">
        <v>-41280469.197089091</v>
      </c>
      <c r="Y8" s="7">
        <v>-47064027.80708909</v>
      </c>
      <c r="Z8" s="7">
        <v>-53853340.41708909</v>
      </c>
      <c r="AA8" s="7">
        <v>-58870872.027089089</v>
      </c>
      <c r="AB8" s="7">
        <v>-59707843.637089096</v>
      </c>
      <c r="AC8" s="7">
        <v>-43910940.617089093</v>
      </c>
      <c r="AD8" s="7">
        <v>-50570518.427089095</v>
      </c>
      <c r="AE8" s="18">
        <v>-57755096.237089097</v>
      </c>
      <c r="AF8" s="7">
        <v>-64939674.0470891</v>
      </c>
      <c r="AG8" s="7">
        <v>-71394589.80708909</v>
      </c>
      <c r="AH8" s="7">
        <v>-74151292.867089093</v>
      </c>
      <c r="AI8" s="7">
        <v>-58239964.607089102</v>
      </c>
      <c r="AJ8" s="7">
        <v>-64584423.157089092</v>
      </c>
      <c r="AK8" s="7">
        <v>-70688961.707089096</v>
      </c>
      <c r="AL8" s="7">
        <v>-77818137.257089093</v>
      </c>
      <c r="AM8" s="7">
        <v>-82545160.757089108</v>
      </c>
      <c r="AN8" s="7">
        <v>-80064924.757089093</v>
      </c>
      <c r="AO8" s="7">
        <v>-46334730.497089103</v>
      </c>
      <c r="AP8" s="7">
        <v>-47619905.207089096</v>
      </c>
      <c r="AQ8" s="18">
        <v>-55367280.917089097</v>
      </c>
    </row>
    <row r="9" spans="1:43" ht="15" thickTop="1" x14ac:dyDescent="0.3"/>
    <row r="10" spans="1:43" x14ac:dyDescent="0.3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3" spans="1:43" x14ac:dyDescent="0.3">
      <c r="G13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zoomScaleNormal="100" workbookViewId="0">
      <selection activeCell="A2" sqref="A1:A2"/>
    </sheetView>
  </sheetViews>
  <sheetFormatPr defaultRowHeight="14.4" x14ac:dyDescent="0.3"/>
  <cols>
    <col min="1" max="1" width="24" bestFit="1" customWidth="1"/>
    <col min="2" max="3" width="14.109375" bestFit="1" customWidth="1"/>
    <col min="6" max="7" width="13" bestFit="1" customWidth="1"/>
    <col min="8" max="9" width="13.44140625" bestFit="1" customWidth="1"/>
    <col min="10" max="14" width="12.5546875" bestFit="1" customWidth="1"/>
    <col min="15" max="15" width="13" bestFit="1" customWidth="1"/>
    <col min="16" max="16" width="11.5546875" bestFit="1" customWidth="1"/>
    <col min="17" max="17" width="11.33203125" bestFit="1" customWidth="1"/>
    <col min="18" max="19" width="12.33203125" bestFit="1" customWidth="1"/>
    <col min="20" max="22" width="11.33203125" bestFit="1" customWidth="1"/>
    <col min="23" max="23" width="11.5546875" bestFit="1" customWidth="1"/>
    <col min="24" max="28" width="11.33203125" bestFit="1" customWidth="1"/>
    <col min="29" max="29" width="11.5546875" bestFit="1" customWidth="1"/>
    <col min="30" max="30" width="11.33203125" bestFit="1" customWidth="1"/>
    <col min="31" max="32" width="12.33203125" bestFit="1" customWidth="1"/>
    <col min="33" max="35" width="11.33203125" bestFit="1" customWidth="1"/>
    <col min="36" max="36" width="12.33203125" bestFit="1" customWidth="1"/>
  </cols>
  <sheetData>
    <row r="1" spans="1:31" x14ac:dyDescent="0.3">
      <c r="A1" s="22" t="s">
        <v>67</v>
      </c>
    </row>
    <row r="2" spans="1:31" x14ac:dyDescent="0.3">
      <c r="A2" s="22" t="s">
        <v>65</v>
      </c>
    </row>
    <row r="3" spans="1:31" ht="20.399999999999999" x14ac:dyDescent="0.3">
      <c r="A3" s="9" t="s">
        <v>47</v>
      </c>
      <c r="B3" s="10">
        <v>2017</v>
      </c>
      <c r="C3" s="10">
        <v>2018</v>
      </c>
      <c r="E3" s="11" t="s">
        <v>48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  <c r="R3" s="1" t="s">
        <v>49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  <c r="AB3" s="1" t="s">
        <v>38</v>
      </c>
      <c r="AC3" s="1" t="s">
        <v>39</v>
      </c>
      <c r="AD3" s="1" t="s">
        <v>40</v>
      </c>
      <c r="AE3" s="1" t="s">
        <v>50</v>
      </c>
    </row>
    <row r="4" spans="1:31" x14ac:dyDescent="0.3">
      <c r="A4" s="12" t="s">
        <v>41</v>
      </c>
      <c r="B4" s="13">
        <f>R4</f>
        <v>-20457429.600000005</v>
      </c>
      <c r="C4" s="13">
        <f>AE4</f>
        <v>-22119018.969999995</v>
      </c>
      <c r="E4" t="s">
        <v>41</v>
      </c>
      <c r="F4" s="3">
        <v>-1704785.8</v>
      </c>
      <c r="G4" s="3">
        <v>-1704785.8</v>
      </c>
      <c r="H4" s="3">
        <v>-1704785.8</v>
      </c>
      <c r="I4" s="3">
        <v>-1704785.8</v>
      </c>
      <c r="J4" s="3">
        <v>-1704785.8</v>
      </c>
      <c r="K4" s="3">
        <v>-1704785.8</v>
      </c>
      <c r="L4" s="3">
        <v>-1704785.8</v>
      </c>
      <c r="M4" s="3">
        <v>-1704785.8</v>
      </c>
      <c r="N4" s="3">
        <v>-1704785.8</v>
      </c>
      <c r="O4" s="3">
        <v>-1704785.8</v>
      </c>
      <c r="P4" s="3">
        <v>-1704785.8</v>
      </c>
      <c r="Q4" s="14">
        <v>-1704785.8</v>
      </c>
      <c r="R4" s="14">
        <f>SUM(F4:Q4)</f>
        <v>-20457429.600000005</v>
      </c>
      <c r="S4" s="3">
        <v>-1704785.8</v>
      </c>
      <c r="T4" s="3">
        <v>-1704785.8</v>
      </c>
      <c r="U4" s="3">
        <v>-1704785.8</v>
      </c>
      <c r="V4" s="3">
        <v>-1422753.25</v>
      </c>
      <c r="W4" s="3">
        <v>-1947738.54</v>
      </c>
      <c r="X4" s="3">
        <v>-1947738.54</v>
      </c>
      <c r="Y4" s="3">
        <v>-1947738.54</v>
      </c>
      <c r="Z4" s="3">
        <v>-1947738.54</v>
      </c>
      <c r="AA4" s="3">
        <v>-1947738.54</v>
      </c>
      <c r="AB4" s="3">
        <v>-1947738.54</v>
      </c>
      <c r="AC4" s="3">
        <v>-1947738.54</v>
      </c>
      <c r="AD4" s="14">
        <v>-1947738.54</v>
      </c>
      <c r="AE4" s="14">
        <f>SUM(S4:AD4)</f>
        <v>-22119018.969999995</v>
      </c>
    </row>
    <row r="5" spans="1:31" x14ac:dyDescent="0.3">
      <c r="A5" s="12" t="s">
        <v>42</v>
      </c>
      <c r="B5" s="13">
        <f>R5</f>
        <v>-21754262.769999992</v>
      </c>
      <c r="C5" s="13">
        <f>AE5</f>
        <v>-22231671.009999994</v>
      </c>
      <c r="E5" t="s">
        <v>42</v>
      </c>
      <c r="F5" s="3">
        <v>-1810567.53</v>
      </c>
      <c r="G5" s="3">
        <v>-1810567.53</v>
      </c>
      <c r="H5" s="3">
        <v>-1447041.04</v>
      </c>
      <c r="I5" s="3">
        <v>-1854009.63</v>
      </c>
      <c r="J5" s="3">
        <v>-1854009.63</v>
      </c>
      <c r="K5" s="3">
        <v>-1854009.63</v>
      </c>
      <c r="L5" s="3">
        <v>-1854009.63</v>
      </c>
      <c r="M5" s="3">
        <v>-1854009.63</v>
      </c>
      <c r="N5" s="3">
        <v>-1854009.63</v>
      </c>
      <c r="O5" s="3">
        <v>-1854009.63</v>
      </c>
      <c r="P5" s="3">
        <v>-1854009.63</v>
      </c>
      <c r="Q5" s="14">
        <v>-1854009.63</v>
      </c>
      <c r="R5" s="14">
        <f>SUM(F5:Q5)</f>
        <v>-21754262.769999992</v>
      </c>
      <c r="S5" s="3">
        <v>-1854009.63</v>
      </c>
      <c r="T5" s="3">
        <v>-1854009.63</v>
      </c>
      <c r="U5" s="3">
        <v>-1854009.63</v>
      </c>
      <c r="V5" s="3">
        <v>-1854009.63</v>
      </c>
      <c r="W5" s="3">
        <v>-1854009.63</v>
      </c>
      <c r="X5" s="3">
        <v>-1854009.63</v>
      </c>
      <c r="Y5" s="3">
        <v>-1854009.63</v>
      </c>
      <c r="Z5" s="3">
        <v>-1854009.63</v>
      </c>
      <c r="AA5" s="3">
        <v>-1498589.83</v>
      </c>
      <c r="AB5" s="3">
        <v>-1967001.38</v>
      </c>
      <c r="AC5" s="3">
        <v>-1967001.38</v>
      </c>
      <c r="AD5" s="14">
        <v>-1967001.38</v>
      </c>
      <c r="AE5" s="14">
        <f>SUM(S5:AD5)</f>
        <v>-22231671.009999994</v>
      </c>
    </row>
    <row r="6" spans="1:31" x14ac:dyDescent="0.3">
      <c r="A6" s="12" t="s">
        <v>51</v>
      </c>
      <c r="B6" s="13">
        <f>R6</f>
        <v>-22351471.040000007</v>
      </c>
      <c r="C6" s="13">
        <f>AE6</f>
        <v>-21750454.93</v>
      </c>
      <c r="E6" t="s">
        <v>43</v>
      </c>
      <c r="F6" s="3">
        <v>-2116207.5</v>
      </c>
      <c r="G6" s="3">
        <v>-2116207.5</v>
      </c>
      <c r="H6" s="3">
        <v>-2116207.5</v>
      </c>
      <c r="I6" s="3">
        <v>-1708728.46</v>
      </c>
      <c r="J6" s="3">
        <v>-1786765.01</v>
      </c>
      <c r="K6" s="3">
        <v>-1786765.01</v>
      </c>
      <c r="L6" s="3">
        <v>-1786765.01</v>
      </c>
      <c r="M6" s="3">
        <v>-1786765.01</v>
      </c>
      <c r="N6" s="3">
        <v>-1786765.01</v>
      </c>
      <c r="O6" s="3">
        <v>-1786765.01</v>
      </c>
      <c r="P6" s="3">
        <v>-1786765.01</v>
      </c>
      <c r="Q6" s="14">
        <v>-1786765.01</v>
      </c>
      <c r="R6" s="14">
        <f>SUM(F6:Q6)</f>
        <v>-22351471.040000007</v>
      </c>
      <c r="S6" s="3">
        <v>-1786765.01</v>
      </c>
      <c r="T6" s="3">
        <v>-1786765.01</v>
      </c>
      <c r="U6" s="3">
        <v>-1786765.01</v>
      </c>
      <c r="V6" s="3">
        <v>-1786765.01</v>
      </c>
      <c r="W6" s="3">
        <v>-1786765.01</v>
      </c>
      <c r="X6" s="3">
        <v>-1786765.01</v>
      </c>
      <c r="Y6" s="3">
        <v>-1786765.01</v>
      </c>
      <c r="Z6" s="3">
        <v>-1786765.01</v>
      </c>
      <c r="AA6" s="3">
        <v>-1786765.01</v>
      </c>
      <c r="AB6" s="3">
        <v>-1474175</v>
      </c>
      <c r="AC6" s="3">
        <v>-2097697.42</v>
      </c>
      <c r="AD6" s="14">
        <v>-2097697.42</v>
      </c>
      <c r="AE6" s="14">
        <f>SUM(S6:AD6)</f>
        <v>-21750454.93</v>
      </c>
    </row>
    <row r="7" spans="1:31" x14ac:dyDescent="0.3">
      <c r="A7" s="12" t="s">
        <v>44</v>
      </c>
      <c r="B7" s="13">
        <f>R7</f>
        <v>-21746449.940000001</v>
      </c>
      <c r="C7" s="13">
        <f>AE7</f>
        <v>-24419260.440000001</v>
      </c>
      <c r="E7" s="4" t="s">
        <v>44</v>
      </c>
      <c r="F7" s="6">
        <v>-1800932.17</v>
      </c>
      <c r="G7" s="6">
        <v>-1800932.17</v>
      </c>
      <c r="H7" s="6">
        <v>-1800932.17</v>
      </c>
      <c r="I7" s="6">
        <v>-1800932.17</v>
      </c>
      <c r="J7" s="6">
        <v>-1800932.17</v>
      </c>
      <c r="K7" s="6">
        <v>-1800932.17</v>
      </c>
      <c r="L7" s="6">
        <v>-1800932.17</v>
      </c>
      <c r="M7" s="6">
        <v>-1800932.17</v>
      </c>
      <c r="N7" s="6">
        <v>-1800932.17</v>
      </c>
      <c r="O7" s="6">
        <v>-1468183.67</v>
      </c>
      <c r="P7" s="6">
        <v>-2034938.3699999999</v>
      </c>
      <c r="Q7" s="15">
        <v>-2034938.3699999999</v>
      </c>
      <c r="R7" s="14">
        <f>SUM(F7:Q7)</f>
        <v>-21746449.940000001</v>
      </c>
      <c r="S7" s="6">
        <v>-2034938.3699999999</v>
      </c>
      <c r="T7" s="6">
        <v>-2034938.3699999999</v>
      </c>
      <c r="U7" s="6">
        <v>-2034938.3699999999</v>
      </c>
      <c r="V7" s="6">
        <v>-2034938.3699999999</v>
      </c>
      <c r="W7" s="6">
        <v>-2034938.3699999999</v>
      </c>
      <c r="X7" s="6">
        <v>-2034938.3699999999</v>
      </c>
      <c r="Y7" s="6">
        <v>-2034938.3699999999</v>
      </c>
      <c r="Z7" s="6">
        <v>-2034938.3699999999</v>
      </c>
      <c r="AA7" s="6">
        <v>-2034938.3699999999</v>
      </c>
      <c r="AB7" s="6">
        <v>-2034938.3699999999</v>
      </c>
      <c r="AC7" s="6">
        <v>-2034938.3699999999</v>
      </c>
      <c r="AD7" s="15">
        <v>-2034938.3699999999</v>
      </c>
      <c r="AE7" s="14">
        <f>SUM(S7:AD7)</f>
        <v>-24419260.440000001</v>
      </c>
    </row>
    <row r="8" spans="1:31" ht="15" thickBot="1" x14ac:dyDescent="0.35">
      <c r="A8" s="16" t="s">
        <v>45</v>
      </c>
      <c r="B8" s="17">
        <f>SUM(B4:B7)</f>
        <v>-86309613.350000009</v>
      </c>
      <c r="C8" s="17">
        <f>SUM(C4:C7)</f>
        <v>-90520405.349999994</v>
      </c>
      <c r="E8" t="s">
        <v>45</v>
      </c>
      <c r="F8" s="18">
        <f t="shared" ref="F8:AE8" si="0">SUM(F4:F7)</f>
        <v>-7432493</v>
      </c>
      <c r="G8" s="18">
        <f t="shared" si="0"/>
        <v>-7432493</v>
      </c>
      <c r="H8" s="18">
        <f t="shared" si="0"/>
        <v>-7068966.5099999998</v>
      </c>
      <c r="I8" s="18">
        <f t="shared" si="0"/>
        <v>-7068456.0599999996</v>
      </c>
      <c r="J8" s="18">
        <f t="shared" si="0"/>
        <v>-7146492.6099999994</v>
      </c>
      <c r="K8" s="18">
        <f t="shared" si="0"/>
        <v>-7146492.6099999994</v>
      </c>
      <c r="L8" s="18">
        <f t="shared" si="0"/>
        <v>-7146492.6099999994</v>
      </c>
      <c r="M8" s="18">
        <f t="shared" si="0"/>
        <v>-7146492.6099999994</v>
      </c>
      <c r="N8" s="18">
        <f t="shared" si="0"/>
        <v>-7146492.6099999994</v>
      </c>
      <c r="O8" s="18">
        <f t="shared" si="0"/>
        <v>-6813744.1099999994</v>
      </c>
      <c r="P8" s="18">
        <f t="shared" si="0"/>
        <v>-7380498.8099999996</v>
      </c>
      <c r="Q8" s="18">
        <f t="shared" si="0"/>
        <v>-7380498.8099999996</v>
      </c>
      <c r="R8" s="18">
        <f t="shared" si="0"/>
        <v>-86309613.350000009</v>
      </c>
      <c r="S8" s="18">
        <f t="shared" si="0"/>
        <v>-7380498.8099999996</v>
      </c>
      <c r="T8" s="18">
        <f t="shared" si="0"/>
        <v>-7380498.8099999996</v>
      </c>
      <c r="U8" s="18">
        <f t="shared" si="0"/>
        <v>-7380498.8099999996</v>
      </c>
      <c r="V8" s="18">
        <f t="shared" si="0"/>
        <v>-7098466.2599999998</v>
      </c>
      <c r="W8" s="18">
        <f t="shared" si="0"/>
        <v>-7623451.5499999998</v>
      </c>
      <c r="X8" s="18">
        <f t="shared" si="0"/>
        <v>-7623451.5499999998</v>
      </c>
      <c r="Y8" s="18">
        <f t="shared" si="0"/>
        <v>-7623451.5499999998</v>
      </c>
      <c r="Z8" s="18">
        <f t="shared" si="0"/>
        <v>-7623451.5499999998</v>
      </c>
      <c r="AA8" s="18">
        <f t="shared" si="0"/>
        <v>-7268031.75</v>
      </c>
      <c r="AB8" s="18">
        <f t="shared" si="0"/>
        <v>-7423853.29</v>
      </c>
      <c r="AC8" s="18">
        <f t="shared" si="0"/>
        <v>-8047375.71</v>
      </c>
      <c r="AD8" s="18">
        <f t="shared" si="0"/>
        <v>-8047375.71</v>
      </c>
      <c r="AE8" s="18">
        <f t="shared" si="0"/>
        <v>-90520405.349999994</v>
      </c>
    </row>
    <row r="9" spans="1:31" ht="15" thickTop="1" x14ac:dyDescent="0.3"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1" spans="1:31" ht="30.6" x14ac:dyDescent="0.3">
      <c r="A11" s="9" t="s">
        <v>52</v>
      </c>
      <c r="B11" s="10">
        <v>2017</v>
      </c>
      <c r="C11" s="10">
        <v>2018</v>
      </c>
      <c r="E11" s="11" t="s">
        <v>53</v>
      </c>
      <c r="F11" s="1" t="s">
        <v>17</v>
      </c>
      <c r="G11" s="1" t="s">
        <v>18</v>
      </c>
      <c r="H11" s="1" t="s">
        <v>19</v>
      </c>
      <c r="I11" s="1" t="s">
        <v>20</v>
      </c>
      <c r="J11" s="1" t="s">
        <v>21</v>
      </c>
      <c r="K11" s="1" t="s">
        <v>22</v>
      </c>
      <c r="L11" s="1" t="s">
        <v>23</v>
      </c>
      <c r="M11" s="1" t="s">
        <v>24</v>
      </c>
      <c r="N11" s="1" t="s">
        <v>25</v>
      </c>
      <c r="O11" s="1" t="s">
        <v>26</v>
      </c>
      <c r="P11" s="1" t="s">
        <v>27</v>
      </c>
      <c r="Q11" s="1" t="s">
        <v>28</v>
      </c>
      <c r="R11" s="1" t="s">
        <v>54</v>
      </c>
      <c r="S11" s="1" t="s">
        <v>29</v>
      </c>
      <c r="T11" s="1" t="s">
        <v>30</v>
      </c>
      <c r="U11" s="1" t="s">
        <v>31</v>
      </c>
      <c r="V11" s="1" t="s">
        <v>32</v>
      </c>
      <c r="W11" s="1" t="s">
        <v>33</v>
      </c>
      <c r="X11" s="1" t="s">
        <v>34</v>
      </c>
      <c r="Y11" s="1" t="s">
        <v>35</v>
      </c>
      <c r="Z11" s="1" t="s">
        <v>36</v>
      </c>
      <c r="AA11" s="1" t="s">
        <v>37</v>
      </c>
      <c r="AB11" s="1" t="s">
        <v>38</v>
      </c>
      <c r="AC11" s="1" t="s">
        <v>39</v>
      </c>
      <c r="AD11" s="1" t="s">
        <v>40</v>
      </c>
      <c r="AE11" s="1" t="s">
        <v>55</v>
      </c>
    </row>
    <row r="12" spans="1:31" x14ac:dyDescent="0.3">
      <c r="A12" s="12" t="s">
        <v>41</v>
      </c>
      <c r="B12" s="13">
        <f>R12</f>
        <v>1763290</v>
      </c>
      <c r="C12" s="13">
        <f>AE12</f>
        <v>28234037.32</v>
      </c>
      <c r="E12" t="s">
        <v>41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195921</v>
      </c>
      <c r="N12" s="3">
        <v>195921</v>
      </c>
      <c r="O12" s="3">
        <v>979606</v>
      </c>
      <c r="P12" s="3">
        <v>195921</v>
      </c>
      <c r="Q12" s="14">
        <v>195921</v>
      </c>
      <c r="R12" s="14">
        <f>SUM(F12:Q12)</f>
        <v>1763290</v>
      </c>
      <c r="S12" s="3">
        <v>195921</v>
      </c>
      <c r="T12" s="3">
        <v>700577.05</v>
      </c>
      <c r="U12" s="3">
        <v>4398789.75</v>
      </c>
      <c r="V12" s="3">
        <v>21884762.52</v>
      </c>
      <c r="W12" s="3">
        <v>1053987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14">
        <v>0</v>
      </c>
      <c r="AE12" s="14">
        <f>SUM(S12:AD12)</f>
        <v>28234037.32</v>
      </c>
    </row>
    <row r="13" spans="1:31" x14ac:dyDescent="0.3">
      <c r="A13" s="12" t="s">
        <v>42</v>
      </c>
      <c r="B13" s="13">
        <f>R13</f>
        <v>29556946.690000001</v>
      </c>
      <c r="C13" s="13">
        <f>AE13</f>
        <v>32905850.32</v>
      </c>
      <c r="E13" t="s">
        <v>42</v>
      </c>
      <c r="F13" s="3">
        <v>738237.39</v>
      </c>
      <c r="G13" s="3">
        <v>4573113.54</v>
      </c>
      <c r="H13" s="3">
        <v>23115564.760000002</v>
      </c>
      <c r="I13" s="3">
        <v>1130031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14">
        <v>0</v>
      </c>
      <c r="R13" s="14">
        <f>SUM(F13:Q13)</f>
        <v>29556946.690000001</v>
      </c>
      <c r="S13" s="3">
        <v>0</v>
      </c>
      <c r="T13" s="3">
        <v>225006</v>
      </c>
      <c r="U13" s="3">
        <v>225006</v>
      </c>
      <c r="V13" s="3">
        <v>1125032</v>
      </c>
      <c r="W13" s="3">
        <v>225006</v>
      </c>
      <c r="X13" s="3">
        <v>225006</v>
      </c>
      <c r="Y13" s="3">
        <v>225006</v>
      </c>
      <c r="Z13" s="3">
        <v>767473.05</v>
      </c>
      <c r="AA13" s="3">
        <v>4742867.75</v>
      </c>
      <c r="AB13" s="3">
        <v>23975119.52</v>
      </c>
      <c r="AC13" s="3">
        <v>1170328</v>
      </c>
      <c r="AD13" s="14">
        <v>0</v>
      </c>
      <c r="AE13" s="14">
        <f>SUM(S13:AD13)</f>
        <v>32905850.32</v>
      </c>
    </row>
    <row r="14" spans="1:31" x14ac:dyDescent="0.3">
      <c r="A14" s="12" t="s">
        <v>51</v>
      </c>
      <c r="B14" s="13">
        <f>R14</f>
        <v>36191045.129999995</v>
      </c>
      <c r="C14" s="13">
        <f>AE14</f>
        <v>31768333.030000001</v>
      </c>
      <c r="E14" t="s">
        <v>43</v>
      </c>
      <c r="F14" s="3">
        <v>1419886</v>
      </c>
      <c r="G14" s="3">
        <v>3664246</v>
      </c>
      <c r="H14" s="3">
        <v>6887139.3399999999</v>
      </c>
      <c r="I14" s="3">
        <v>22849773.789999999</v>
      </c>
      <c r="J14" s="3">
        <v>1270000</v>
      </c>
      <c r="K14" s="3">
        <v>100000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14">
        <v>0</v>
      </c>
      <c r="R14" s="14">
        <f>SUM(F14:Q14)</f>
        <v>36191045.129999995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1293907</v>
      </c>
      <c r="Y14" s="3">
        <v>269270</v>
      </c>
      <c r="Z14" s="3">
        <v>2128955</v>
      </c>
      <c r="AA14" s="3">
        <v>5005400</v>
      </c>
      <c r="AB14" s="3">
        <v>17178928.030000001</v>
      </c>
      <c r="AC14" s="3">
        <v>5591873</v>
      </c>
      <c r="AD14" s="14">
        <v>300000</v>
      </c>
      <c r="AE14" s="14">
        <f>SUM(S14:AD14)</f>
        <v>31768333.030000001</v>
      </c>
    </row>
    <row r="15" spans="1:31" x14ac:dyDescent="0.3">
      <c r="A15" s="12" t="s">
        <v>44</v>
      </c>
      <c r="B15" s="13">
        <f>R15</f>
        <v>31842795.129999999</v>
      </c>
      <c r="C15" s="13">
        <f>AE15</f>
        <v>0</v>
      </c>
      <c r="E15" s="4" t="s">
        <v>44</v>
      </c>
      <c r="F15" s="6">
        <v>0</v>
      </c>
      <c r="G15" s="6">
        <v>0</v>
      </c>
      <c r="H15" s="6">
        <v>0</v>
      </c>
      <c r="I15" s="6">
        <v>0</v>
      </c>
      <c r="J15" s="6">
        <v>20000</v>
      </c>
      <c r="K15" s="6">
        <v>1262934</v>
      </c>
      <c r="L15" s="6">
        <v>357180</v>
      </c>
      <c r="M15" s="6">
        <v>1933040</v>
      </c>
      <c r="N15" s="6">
        <v>6113600</v>
      </c>
      <c r="O15" s="6">
        <v>21631041.129999999</v>
      </c>
      <c r="P15" s="6">
        <v>525000</v>
      </c>
      <c r="Q15" s="15">
        <v>0</v>
      </c>
      <c r="R15" s="14">
        <f>SUM(F15:Q15)</f>
        <v>31842795.129999999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15">
        <v>0</v>
      </c>
      <c r="AE15" s="14">
        <f>SUM(S15:AD15)</f>
        <v>0</v>
      </c>
    </row>
    <row r="16" spans="1:31" ht="15" thickBot="1" x14ac:dyDescent="0.35">
      <c r="A16" s="16" t="s">
        <v>45</v>
      </c>
      <c r="B16" s="17">
        <f>SUM(B12:B15)</f>
        <v>99354076.949999988</v>
      </c>
      <c r="C16" s="17">
        <f>SUM(C12:C15)</f>
        <v>92908220.670000002</v>
      </c>
      <c r="E16" t="s">
        <v>45</v>
      </c>
      <c r="F16" s="7">
        <f t="shared" ref="F16:R16" si="1">SUM(F12:F15)</f>
        <v>2158123.39</v>
      </c>
      <c r="G16" s="7">
        <f t="shared" si="1"/>
        <v>8237359.54</v>
      </c>
      <c r="H16" s="7">
        <f t="shared" si="1"/>
        <v>30002704.100000001</v>
      </c>
      <c r="I16" s="7">
        <f t="shared" si="1"/>
        <v>23979804.789999999</v>
      </c>
      <c r="J16" s="7">
        <f t="shared" si="1"/>
        <v>1290000</v>
      </c>
      <c r="K16" s="7">
        <f t="shared" si="1"/>
        <v>1362934</v>
      </c>
      <c r="L16" s="7">
        <f t="shared" si="1"/>
        <v>357180</v>
      </c>
      <c r="M16" s="7">
        <f t="shared" si="1"/>
        <v>2128961</v>
      </c>
      <c r="N16" s="7">
        <f t="shared" si="1"/>
        <v>6309521</v>
      </c>
      <c r="O16" s="7">
        <f t="shared" si="1"/>
        <v>22610647.129999999</v>
      </c>
      <c r="P16" s="7">
        <f t="shared" si="1"/>
        <v>720921</v>
      </c>
      <c r="Q16" s="7">
        <f t="shared" si="1"/>
        <v>195921</v>
      </c>
      <c r="R16" s="18">
        <f t="shared" si="1"/>
        <v>99354076.949999988</v>
      </c>
      <c r="S16" s="18">
        <f t="shared" ref="S16:AD16" si="2">SUM(S12:S15)</f>
        <v>195921</v>
      </c>
      <c r="T16" s="18">
        <f t="shared" si="2"/>
        <v>925583.05</v>
      </c>
      <c r="U16" s="18">
        <f t="shared" si="2"/>
        <v>4623795.75</v>
      </c>
      <c r="V16" s="18">
        <f t="shared" si="2"/>
        <v>23009794.52</v>
      </c>
      <c r="W16" s="18">
        <f t="shared" si="2"/>
        <v>1278993</v>
      </c>
      <c r="X16" s="18">
        <f t="shared" si="2"/>
        <v>1518913</v>
      </c>
      <c r="Y16" s="18">
        <f t="shared" si="2"/>
        <v>494276</v>
      </c>
      <c r="Z16" s="18">
        <f t="shared" si="2"/>
        <v>2896428.05</v>
      </c>
      <c r="AA16" s="18">
        <f t="shared" si="2"/>
        <v>9748267.75</v>
      </c>
      <c r="AB16" s="18">
        <f t="shared" si="2"/>
        <v>41154047.549999997</v>
      </c>
      <c r="AC16" s="18">
        <f t="shared" si="2"/>
        <v>6762201</v>
      </c>
      <c r="AD16" s="18">
        <f t="shared" si="2"/>
        <v>300000</v>
      </c>
      <c r="AE16" s="18">
        <f>SUM(AE12:AE15)</f>
        <v>92908220.670000002</v>
      </c>
    </row>
    <row r="17" spans="4:4" ht="15" thickTop="1" x14ac:dyDescent="0.3"/>
    <row r="22" spans="4:4" x14ac:dyDescent="0.3">
      <c r="D22" t="s">
        <v>63</v>
      </c>
    </row>
  </sheetData>
  <pageMargins left="0.7" right="0.7" top="0.75" bottom="0.75" header="0.3" footer="0.3"/>
  <pageSetup scale="70" orientation="landscape" r:id="rId1"/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7A3B4-9E4A-43BB-8DEC-B59E923BDED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16F9B9D-2CA6-4743-B96F-F8E4B4A1E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234CC-B565-487D-886E-26A4E6A3D0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Walk</vt:lpstr>
      <vt:lpstr>Balance by UNIT</vt:lpstr>
      <vt:lpstr>Accruals and Reversals</vt:lpstr>
      <vt:lpstr>'Accruals and Reversals'!Print_Titles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2016-04-11T19:24:55Z</dcterms:created>
  <dcterms:modified xsi:type="dcterms:W3CDTF">2016-04-14T14:43:26Z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