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636" yWindow="720" windowWidth="19416" windowHeight="11016"/>
  </bookViews>
  <sheets>
    <sheet name="MFR B-5 Backup" sheetId="5" r:id="rId1"/>
    <sheet name="RAF_Detailed_Juris_COS_ID_Rate" sheetId="1" r:id="rId2"/>
  </sheets>
  <definedNames>
    <definedName name="_xlnm.Print_Titles" localSheetId="0">'MFR B-5 Backup'!$A:$A,'MFR B-5 Backup'!$4:$4</definedName>
    <definedName name="_xlnm.Print_Titles" localSheetId="1">RAF_Detailed_Juris_COS_ID_Rate!$A:$A,RAF_Detailed_Juris_COS_ID_Rate!$4:$5</definedName>
  </definedNames>
  <calcPr calcId="145621"/>
</workbook>
</file>

<file path=xl/calcChain.xml><?xml version="1.0" encoding="utf-8"?>
<calcChain xmlns="http://schemas.openxmlformats.org/spreadsheetml/2006/main">
  <c r="F436" i="5" l="1"/>
  <c r="E436" i="5"/>
  <c r="J74" i="5" l="1"/>
  <c r="J90" i="5"/>
  <c r="J157" i="5"/>
  <c r="J180" i="5"/>
  <c r="J182" i="5"/>
  <c r="J184" i="5"/>
  <c r="J207" i="5"/>
  <c r="J216" i="5"/>
  <c r="K257" i="5"/>
  <c r="J257" i="5"/>
  <c r="J288" i="5"/>
  <c r="J306" i="5"/>
  <c r="J308" i="5"/>
  <c r="J310" i="5"/>
  <c r="J326" i="5"/>
  <c r="J343" i="5"/>
  <c r="J349" i="5"/>
  <c r="K371" i="5"/>
  <c r="J371" i="5"/>
  <c r="J385" i="5"/>
  <c r="J396" i="5"/>
  <c r="K5" i="5"/>
  <c r="K403" i="5" s="1"/>
  <c r="J428" i="5"/>
  <c r="J55" i="5"/>
  <c r="J65" i="5"/>
  <c r="J153" i="5"/>
  <c r="J159" i="5"/>
  <c r="J164" i="5"/>
  <c r="J172" i="5"/>
  <c r="J191" i="5"/>
  <c r="J212" i="5"/>
  <c r="J224" i="5"/>
  <c r="J228" i="5"/>
  <c r="J240" i="5"/>
  <c r="J248" i="5"/>
  <c r="J253" i="5"/>
  <c r="J263" i="5"/>
  <c r="J292" i="5"/>
  <c r="J317" i="5"/>
  <c r="J321" i="5"/>
  <c r="J331" i="5"/>
  <c r="J341" i="5"/>
  <c r="J355" i="5"/>
  <c r="J364" i="5"/>
  <c r="J375" i="5"/>
  <c r="J391" i="5"/>
  <c r="J403" i="5"/>
  <c r="J424" i="5"/>
  <c r="K317" i="5" l="1"/>
  <c r="K391" i="5"/>
  <c r="K364" i="5"/>
  <c r="K321" i="5"/>
  <c r="K228" i="5"/>
  <c r="K180" i="5"/>
  <c r="K157" i="5"/>
  <c r="K207" i="5"/>
  <c r="K396" i="5"/>
  <c r="K343" i="5"/>
  <c r="K306" i="5"/>
  <c r="K65" i="5"/>
  <c r="K341" i="5"/>
  <c r="K292" i="5"/>
  <c r="K253" i="5"/>
  <c r="K224" i="5"/>
  <c r="K191" i="5"/>
  <c r="K172" i="5"/>
  <c r="K153" i="5"/>
  <c r="K55" i="5"/>
  <c r="K385" i="5"/>
  <c r="K355" i="5"/>
  <c r="K331" i="5"/>
  <c r="K310" i="5"/>
  <c r="K288" i="5"/>
  <c r="K248" i="5"/>
  <c r="K216" i="5"/>
  <c r="K184" i="5"/>
  <c r="K164" i="5"/>
  <c r="K90" i="5"/>
  <c r="K375" i="5"/>
  <c r="K349" i="5"/>
  <c r="K326" i="5"/>
  <c r="K308" i="5"/>
  <c r="K263" i="5"/>
  <c r="K240" i="5"/>
  <c r="K212" i="5"/>
  <c r="K182" i="5"/>
  <c r="K159" i="5"/>
  <c r="K74" i="5"/>
  <c r="K428" i="5"/>
  <c r="K424" i="5"/>
</calcChain>
</file>

<file path=xl/sharedStrings.xml><?xml version="1.0" encoding="utf-8"?>
<sst xmlns="http://schemas.openxmlformats.org/spreadsheetml/2006/main" count="1884" uniqueCount="568">
  <si>
    <t>RAF: Detailed Juris COS ID Rate Base</t>
  </si>
  <si>
    <t>COS ID: RA - MFR Account</t>
  </si>
  <si>
    <t>Dec - 2015</t>
  </si>
  <si>
    <t>Dec - 2016</t>
  </si>
  <si>
    <t>Dec - 2017</t>
  </si>
  <si>
    <t>Dec - 2018</t>
  </si>
  <si>
    <t>1: Company per Book</t>
  </si>
  <si>
    <t>3: Utility per Book</t>
  </si>
  <si>
    <t>4: Commission Adj per Book</t>
  </si>
  <si>
    <t>6: Adj Utility per Book</t>
  </si>
  <si>
    <t>7: Juris Utility</t>
  </si>
  <si>
    <t>8: Juris Commission Adj</t>
  </si>
  <si>
    <t>10: Juris Adj Utility</t>
  </si>
  <si>
    <t>11: Separation Factor</t>
  </si>
  <si>
    <t>RATE BASE</t>
  </si>
  <si>
    <t>NET UTILITY PLANT</t>
  </si>
  <si>
    <t>TOTAL PLANT IN SERVICE</t>
  </si>
  <si>
    <t>INTANGIBLE</t>
  </si>
  <si>
    <t>BAL001000: BAL001000: PLT IN SERV - INTANGIBLE</t>
  </si>
  <si>
    <t>101: ELECTRIC PLANT IN SERVICE</t>
  </si>
  <si>
    <t>BAL001050: BAL001050: PLT IN SERV - INTAN - FT LAUD GAS</t>
  </si>
  <si>
    <t>BAL001070: BAL001070: PLT IN SERV - INTAN - ECCR</t>
  </si>
  <si>
    <t>BAL001092: BAL001092: PLT IN SERV - INTAN - ECRC</t>
  </si>
  <si>
    <t>BAL001093: BAL001093: PLT IN SERV - NCRC AVOIDED AFUDC - INTANG - FERC RECLASS</t>
  </si>
  <si>
    <t>BAL001098: BAL001098: PLT IN SERV - INTANGIBLE ARO</t>
  </si>
  <si>
    <t/>
  </si>
  <si>
    <t>STEAM PRODUCTION</t>
  </si>
  <si>
    <t>BAL001100: BAL001100: PLT IN SERV - STEAM</t>
  </si>
  <si>
    <t>BAL001140: BAL001140: PLT IN SERV - STEAM MARTIN PIPELINE</t>
  </si>
  <si>
    <t>BAL001145: BAL001145: PLT IN SERV - STEAM - ECRC</t>
  </si>
  <si>
    <t>BAL001170: BAL001170: PLT IN SERV - COAL CARS</t>
  </si>
  <si>
    <t>BAL001800: BAL001800: ACQUISITION ADJUSTMENT SCHERER 4</t>
  </si>
  <si>
    <t>114: ELECTRIC PLANT ACQUISITION ADJUSTMENTS</t>
  </si>
  <si>
    <t>NUCLEAR PRODUCTION</t>
  </si>
  <si>
    <t>BAL001200: BAL001200: PLT IN SERV - NUCLEAR TURKEY PT</t>
  </si>
  <si>
    <t>BAL001220: BAL001220: PLT IN SERV - NUCLEAR ST LUCIE 1</t>
  </si>
  <si>
    <t>BAL001250: BAL001250: PLT IN SERV - NUCLEAR ST LUCIE COM</t>
  </si>
  <si>
    <t>BAL001270: BAL001270: PLT IN SERV - NUCLEAR ST LUCIE 2</t>
  </si>
  <si>
    <t>BAL001280: BAL001280: PLT IN SERV - NUCLEAR - ECRC</t>
  </si>
  <si>
    <t>BAL001291: BAL001291: PLT IN SERV - NCRC AVOIDED AFUDC - NUCLEAR - FERC RECLASS</t>
  </si>
  <si>
    <t>OTHER PRODUCTION</t>
  </si>
  <si>
    <t>BAL001300: BAL001300: PLT IN SERV - OTHER PRODUCTION</t>
  </si>
  <si>
    <t>BAL001352: PLT IN SERV - GAS RESERVES</t>
  </si>
  <si>
    <t>NA  : Not Applicable</t>
  </si>
  <si>
    <t>BAL001380: BAL001380: PLT IN SERV - OTH PROD MARTIN PIPELINE</t>
  </si>
  <si>
    <t>BAL001385: BAL001385: PLT IN SERV - OTH PROD - ECRC</t>
  </si>
  <si>
    <t>TRANSMISSION</t>
  </si>
  <si>
    <t>BAL001400: BAL001400: PLT IN SERV - TRANSMISSION</t>
  </si>
  <si>
    <t>BAL001401: BAL001401: PLT IN SERV - TRANSMISSION - GSU</t>
  </si>
  <si>
    <t>BAL001402: BAL001402: PLT IN SERV - TRANSMISSION - OTHER RETAIL</t>
  </si>
  <si>
    <t>BAL001403: BAL001403: PLT IN SERV - TRANSMISSION - OTHER WHOLESALE</t>
  </si>
  <si>
    <t>BAL001410: BAL001410: PLT IN SERV - TRANSMISSION - ECRC</t>
  </si>
  <si>
    <t>BAL001440: BAL001440: PLT IN SERV - TRANS ECCR</t>
  </si>
  <si>
    <t>BAL001451: BAL001451: PLT IN SERV - AVOIDED AFUDC - TRANS - FERC RECLASS</t>
  </si>
  <si>
    <t>BAL001590: BAL001590: ELECTRIC PLANT PURCHASED OR SOLD</t>
  </si>
  <si>
    <t>102: ELECTRIC PLANT PURCHASED OR SOLD</t>
  </si>
  <si>
    <t>DISTRIBUTION EXCL ECCR</t>
  </si>
  <si>
    <t>BAL001510: BAL001510: PLT IN SERV - DISTRIBUTION ACCT 360</t>
  </si>
  <si>
    <t>BAL001511: BAL001511: PLT IN SERV - DISTRIBUTION ACCT 361</t>
  </si>
  <si>
    <t>BAL001512: BAL001512: PLT IN SERV - DISTRIBUTION ACCT 362</t>
  </si>
  <si>
    <t>BAL001514: BAL001514: PLT IN SERV - DISTRIBUTION ACCT 364</t>
  </si>
  <si>
    <t>BAL001515: BAL001515: PLT IN SERV - DISTRIBUTION ACCT 365</t>
  </si>
  <si>
    <t>BAL001516: BAL001516: PLT IN SERV - DISTRIBUTION ACCT 366</t>
  </si>
  <si>
    <t>BAL001517: BAL001517: PLT IN SERV - DISTRIBUTION ACCT 367</t>
  </si>
  <si>
    <t>BAL001518: BAL001518: PLT IN SERV - DISTRIBUTION ACCT 368</t>
  </si>
  <si>
    <t>BAL001519: BAL001519: PLT IN SERV - DISTRIBUTION ACCT 369</t>
  </si>
  <si>
    <t>BAL001520: BAL001520: PLT IN SERV - DISTRIBUTION ACCT 37O</t>
  </si>
  <si>
    <t>BAL001521: BAL001521: PLT IN SERV - DISTRIBUTION ACCT 371</t>
  </si>
  <si>
    <t>BAL001523: BAL001523: PLT IN SERV - DISTRIBUTION ACCT 373</t>
  </si>
  <si>
    <t>BAL001530: BAL001530: PLT IN SERV - DISTRIBUTION - ECRC</t>
  </si>
  <si>
    <t>DISTRIBUTION ECCR</t>
  </si>
  <si>
    <t>BAL001561: BAL001561: PLT IN SERV - DISTRIBUTION ACCT 361 ECCR</t>
  </si>
  <si>
    <t>BAL001562: BAL001562: PLT IN SERV - DISTRIBUTION ACCT 362 ECCR</t>
  </si>
  <si>
    <t>BAL001564: BAL001564: PLT IN SERV - DISTRIBUTION ACCT 364 ECCR</t>
  </si>
  <si>
    <t>BAL001565: BAL001565: PLT IN SERV - DISTRIBUTION ACCT 365 ECCR</t>
  </si>
  <si>
    <t>BAL001568: BAL001568: PLT IN SERV - DISTRIBUTION ACCT 368 ECCR</t>
  </si>
  <si>
    <t>BAL001569: BAL001569: PLT IN SERV - DISTRIBUTION ACCT 369 ECCR</t>
  </si>
  <si>
    <t>BAL001570: BAL001570: PLT IN SERV - DISTRIBUTION ACCT 37O ECCR</t>
  </si>
  <si>
    <t>BAL001571: BAL001571: PLT IN SERV - DISTRIBUTION ACCT 371 ECCR</t>
  </si>
  <si>
    <t>BAL001573: BAL001573: PLT IN SERV - DISTRIBUTION ACCT 373 ECCR</t>
  </si>
  <si>
    <t>GENERAL PLANT</t>
  </si>
  <si>
    <t>BAL001600: BAL001600: PLT IN SERV - GENERAL PLANT TRANSPORTATION EQUIP</t>
  </si>
  <si>
    <t>BAL001710: BAL001710: PLT IN SERV - GENERAL PLANT STRUCTURES</t>
  </si>
  <si>
    <t>BAL001720: BAL001720: PLT IN SERV - GENERAL PLANT OTHER (EXC ECCR )</t>
  </si>
  <si>
    <t>BAL001730: BAL001730: PLT IN SERV - GENERAL PLANT OTHER ECCR</t>
  </si>
  <si>
    <t>BAL001740: BAL001740: PLT IN SERV - GENERAL PLANT OTHER ECRC</t>
  </si>
  <si>
    <t>BAL001900: BAL001900: PROPERTY UNDER CAPITAL LEASES</t>
  </si>
  <si>
    <t>FUTURE USE PLANT</t>
  </si>
  <si>
    <t>BAL005100: BAL005100: PLT FUTURE USE - STEAM</t>
  </si>
  <si>
    <t>105: ELECTRIC PLANT HELD FOR FUTURE USE</t>
  </si>
  <si>
    <t>BAL005200: BAL005200: PLT FUTURE USE - NUCLEAR</t>
  </si>
  <si>
    <t>BAL005300: BAL005300: PLT FUTURE USE - OTHER PRODUCTION</t>
  </si>
  <si>
    <t>BAL005301: BAL005301: PLT FUTURE USE - GAS RESERVES</t>
  </si>
  <si>
    <t>BAL005400: BAL005400: PLT FUTURE USE - TRANSMISSION</t>
  </si>
  <si>
    <t>BAL005500: BAL005500: PLT FUTURE USE - DISTRIBUTION</t>
  </si>
  <si>
    <t>BAL005700: BAL005700: PLT FUTURE USE - GENERAL</t>
  </si>
  <si>
    <t>CONSTRUCTION WORK IN PROGRESS</t>
  </si>
  <si>
    <t>BAL007000: BAL007000: CWIP - INTANGIBLE PLANT</t>
  </si>
  <si>
    <t>107: CONSTRUCTION WORK IN PROGRESS-ELECTRIC</t>
  </si>
  <si>
    <t>BAL007100: BAL007100: CWIP - STEAM (EXC COAL)</t>
  </si>
  <si>
    <t>BAL007200: BAL007200: CWIP - NUCLEAR</t>
  </si>
  <si>
    <t>BAL007201: BAL007201: CWIP - NCRC AVOIDED AFUDC - NUCLEAR - FERC RECLASS</t>
  </si>
  <si>
    <t>BAL007300: BAL007300: CWIP - OTHER PRODUCTION - GT</t>
  </si>
  <si>
    <t>BAL007330: CWIP - GAS RESERVES</t>
  </si>
  <si>
    <t>BAL007400: BAL007400: CWIP - TRANSMISSION</t>
  </si>
  <si>
    <t>BAL007401: BAL007401: CWIP - AVOIDED AFUDC - TRANS - FERC RECLASS</t>
  </si>
  <si>
    <t>BAL007500: BAL007500: CWIP - DISTRIBUTION</t>
  </si>
  <si>
    <t>BAL007600: BAL007600: CWIP - GENERAL - TRANSPORTATION EQUIP</t>
  </si>
  <si>
    <t>TOTAL ACCUM DEPRECIATION</t>
  </si>
  <si>
    <t>ACCUM DEPR INTANGIBLE</t>
  </si>
  <si>
    <t>BAL008000: BAL008000: ACC PROV DEPR &amp; AMORT - INTANGIBLE</t>
  </si>
  <si>
    <t>108: ACCUM PROV DEPR-ELEC UTILITY PLANT</t>
  </si>
  <si>
    <t>BAL008001: BAL008001: ACC PROV DEPR &amp; AMORT - INTANGIBLE ARO</t>
  </si>
  <si>
    <t>BAL008050: BAL008050: ACC AMORT - FT LAUD GAS</t>
  </si>
  <si>
    <t>BAL008070: BAL008070: ACC AMORT - INTANGIBLE -ECCR</t>
  </si>
  <si>
    <t>BAL008075: BAL008075: ACC PROV DEPR - ITC INTEREST SYNCHRONIZATION</t>
  </si>
  <si>
    <t>BAL008090: BAL008090: ACC PROV DEPR &amp; AMORT - UNASSIGNED BOTTOM LINE</t>
  </si>
  <si>
    <t>BAL008091: BAL008091: ACC PROV DEPR &amp; AMORT - SURPLUS FLOWBACK - FERC RECLASS</t>
  </si>
  <si>
    <t>BAL008092: BAL008092: ACC AMORT - INTANGIBLE -ECRC</t>
  </si>
  <si>
    <t>BAL008339: ACC PROV DEPR &amp; AMORT - ARO - GAS RESERVES</t>
  </si>
  <si>
    <t>ACCUM DEPR STEAM PRODUCTION</t>
  </si>
  <si>
    <t>BAL008100: BAL008100: ACC PROV DEPR &amp; AMORT - STEAM</t>
  </si>
  <si>
    <t>BAL008140: BAL008140: ACC PROV DEPR &amp; AMORT - STEAM MARTIN PIPELINE</t>
  </si>
  <si>
    <t>BAL008145: BAL008145: ACC PROV DEPR &amp; AMORT - STEAM - ECRC</t>
  </si>
  <si>
    <t>BAL008155: BAL008155: ACC PROV DEPR - FOSSIL DECOM</t>
  </si>
  <si>
    <t>BAL008170: BAL008170: ACC PROV DEPR &amp; AMORT - COAL CARS</t>
  </si>
  <si>
    <t>BAL008175: BAL008175: ACC PROV DEPR - SURPLUS DISMANTLEMENT DEPR</t>
  </si>
  <si>
    <t>BAL008176: BAL008176: ACC PROV DEPR - SURPLUS DISMANTLEMENT - FERC RECLASS</t>
  </si>
  <si>
    <t>BAL009180: BAL009180: ACC PROV DEPR - AMORT ELECT PLANT</t>
  </si>
  <si>
    <t>115: ACCUM PROV AMORT ELEC PLANT ACQ ADJUSTMN</t>
  </si>
  <si>
    <t>ACCUM DEPR NUCLEAR PRODUCTION</t>
  </si>
  <si>
    <t>BAL008093: BAL008093: ACC PROV DEPR &amp; AMORT - NCRC AVOIDED AFUDC - INTANG - FERC RECLASS</t>
  </si>
  <si>
    <t>BAL008200: BAL008200: ACC PROV DEPR &amp; AMORT - TURKEY POINT</t>
  </si>
  <si>
    <t>BAL008220: BAL008220: ACC PROV DEPR &amp; AMORT - ST LUCIE 1</t>
  </si>
  <si>
    <t>BAL008250: BAL008250: ACC PROV DEPR &amp; AMORT - ST LUCIE COM</t>
  </si>
  <si>
    <t>BAL008270: BAL008270: ACC PROV DEPR &amp; AMORT - ST LUCIE 2</t>
  </si>
  <si>
    <t>BAL008280: BAL008280: ACC PROV DEPR &amp; AMORT - NUCLEAR - ECRC</t>
  </si>
  <si>
    <t>BAL008289: BAL008289: ACC PROV DEPR &amp; AMORT - NUCLEAR FLOWBACK</t>
  </si>
  <si>
    <t>BAL008291: BAL008291: ACC PROV DEPR &amp; AMORT - NCRC AVOIDED AFUDC - NUCL - FERC RECLASS</t>
  </si>
  <si>
    <t>ACCUM DEPR OTHER PRODUCTION</t>
  </si>
  <si>
    <t>BAL008300: BAL008300: ACC PROV DEPR &amp; AMORT - OTH PROD</t>
  </si>
  <si>
    <t>BAL008350: BAL008350: ACC PROV DEPR &amp; AMORT - DISMANTLEMENT -OTH</t>
  </si>
  <si>
    <t>BAL008351: BAL008351: ACC PROV DEPR &amp; AMORT - DISMANTLEMENT -OTHER PROD (ECRC)</t>
  </si>
  <si>
    <t>BAL008370: ACC PROV DEPR &amp; AMORT - GAS RESERVES</t>
  </si>
  <si>
    <t>BAL008380: BAL008380: ACC PROV DEPR &amp; AMORT - OTH PROD MARTIN PIPELINE</t>
  </si>
  <si>
    <t>BAL008385: BAL008385: ACC PROV DEPR &amp; AMORT - OTH PROD - ECRC</t>
  </si>
  <si>
    <t>ACCUM DEPR TRANSMISSION</t>
  </si>
  <si>
    <t>BAL008400: BAL008400: ACC PROV DEPR &amp; AMORT - TRANSMISSION</t>
  </si>
  <si>
    <t>BAL008401: BAL008401: ACC PROV DEPR &amp; AMORT - TRANSMISSION - GSU</t>
  </si>
  <si>
    <t>BAL008402: BAL008402: ACC PROV DEPR &amp; AMORT - TRANSMISSION - OTHER RETAIL</t>
  </si>
  <si>
    <t>BAL008403: BAL008403: ACC PROV DEPR &amp; AMORT - TRANSMISSION - OTHER WHOLESALE</t>
  </si>
  <si>
    <t>BAL008410: BAL008410: ACC PROV DEPR &amp; AMORT - TRANS - ECRC</t>
  </si>
  <si>
    <t>BAL008440: BAL008440: ACC PROV DEPR &amp; AMORT - TRANS ECCR</t>
  </si>
  <si>
    <t>BAL008451: BAL008451: ACC PROV DEPR &amp; AMORT - AVOIDED AFUDC - TRANS - FERC RECLASS</t>
  </si>
  <si>
    <t>ACCUM DEPR DISTRIB EXCL ECCR</t>
  </si>
  <si>
    <t>BAL008510: BAL008510: ACC PROV DEPR &amp; AMORT - DISTRIB A/C 360</t>
  </si>
  <si>
    <t>BAL008511: BAL008511: ACC PROV DEPR &amp; AMORT - DISTRIB A/C 361</t>
  </si>
  <si>
    <t>BAL008512: BAL008512: ACC PROV DEPR &amp; AMORT - DISTRIB A/C 362</t>
  </si>
  <si>
    <t>BAL008514: BAL008514: ACC PROV DEPR &amp; AMORT - DISTRIBUTION A/C 364</t>
  </si>
  <si>
    <t>BAL008515: BAL008515: ACC PROV DEPR &amp; AMORT - DISTRIBUTION A/C 365</t>
  </si>
  <si>
    <t>BAL008516: BAL008516: ACC PROV DEPR &amp; AMORT - DISTRIBUTION A/C 366</t>
  </si>
  <si>
    <t>BAL008517: BAL008517: ACC PROV DEPR &amp; AMORT - DISTRIBUTION A/C 367</t>
  </si>
  <si>
    <t>BAL008518: BAL008518: ACC PROV DEPR &amp; AMORT - DISTRIBUTION A/C 368</t>
  </si>
  <si>
    <t>BAL008519: BAL008519: ACC PROV DEPR &amp; AMORT - DISTRIBUTION A/C 369</t>
  </si>
  <si>
    <t>BAL008520: BAL008520: ACC PROV DEPR &amp; AMORT - DISTRIBUTION A/C 370</t>
  </si>
  <si>
    <t>BAL008521: BAL008521: ACC PROV DEPR &amp; AMORT - DISTRIBUTION A/C 371</t>
  </si>
  <si>
    <t>BAL008523: BAL008523: ACC PROV DEPR &amp; AMORT - DISTRIBUTION A/C 373</t>
  </si>
  <si>
    <t>BAL008530: BAL008530: ACC PROV DEPR &amp; AMORT - DISTRIBUTION - ECRC</t>
  </si>
  <si>
    <t>BAL008589: BAL008589: ACC PROV DEPR &amp; AMORT - DISTRIBUTION FLOWBACK</t>
  </si>
  <si>
    <t>ACCUM DEPR DISTRIB ECCR</t>
  </si>
  <si>
    <t>BAL008561: BAL008561: ACC PROV DEPR &amp; AMORT - DISTRIBUTION A/C 361 ECCR</t>
  </si>
  <si>
    <t>BAL008562: BAL008562: ACC PROV DEPR &amp; AMORT - DISTRIBUTION A/C 362 ECCR</t>
  </si>
  <si>
    <t>BAL008564: BAL008564: ACC PROV DEPR &amp; AMORT - DISTRIBUTION A/C 364 ECCR</t>
  </si>
  <si>
    <t>BAL008565: BAL008565: ACC PROV DEPR &amp; AMORT - DISTRIBUTION A/C 365 ECCR</t>
  </si>
  <si>
    <t>BAL008568: BAL008568: ACC PROV DEPR &amp; AMORT - DISTRIBUTION A/C 368 ECCR</t>
  </si>
  <si>
    <t>BAL008569: BAL008569: ACC PROV DEPR &amp; AMORT - DISTRIBUTION A/C 369 ECCR</t>
  </si>
  <si>
    <t>BAL008570: BAL008570: ACC PROV DEPR &amp; AMORT - DISTRIBUTION A/C 370 ECCR</t>
  </si>
  <si>
    <t>BAL008571: BAL008571: ACC PROV DEPR &amp; AMORT - DISTRIBUTION A/C 371 ECCR</t>
  </si>
  <si>
    <t>BAL008573: BAL008573: ACC PROV DEPR &amp; AMORT - DISTRIBUTION A/C 373 ECCR</t>
  </si>
  <si>
    <t>ACCUM DEPR GENERAL PLANT</t>
  </si>
  <si>
    <t>BAL008600: BAL008600: ACC PROV DEPR &amp; AMORT - GENERAL PLANT TRANSPORT EQUIP</t>
  </si>
  <si>
    <t>BAL008710: BAL008710: ACC PROV DEPR &amp; AMORT - GENERAL PLT STRUCTURES</t>
  </si>
  <si>
    <t>BAL008720: BAL008720: ACC PROV DEPR &amp; AMORT - GEN PLT OTH(EXC ECCR)</t>
  </si>
  <si>
    <t>BAL008730: BAL008730: ACC PROV DEPR &amp; AMORT - GENERAL PLT OTH ECCR</t>
  </si>
  <si>
    <t>BAL008740: BAL008740: ACC PROV DEPR &amp; AMORT - GENERAL PLT OTH ECRC</t>
  </si>
  <si>
    <t>BAL008900: BAL008900: ACC PROV DEPR &amp; AMORT - PROP UND CAPT LEASES</t>
  </si>
  <si>
    <t>NUCLEAR DECOMM RESERVE</t>
  </si>
  <si>
    <t>BAL009150: BAL009150: ACC PROV DEPR - NUCLEAR DECOMMISSIONING RESERVE</t>
  </si>
  <si>
    <t>BAL009171: BAL009171: ACC PROV DEPR - DECOMMISSIONING RESERVE - ARO CONTRA</t>
  </si>
  <si>
    <t>NUCLEAR FUEL</t>
  </si>
  <si>
    <t>BAL020100: BAL020100: NUCLEAR FUEL IN PROCESS</t>
  </si>
  <si>
    <t>120.1: NUC FUEL IN PROCESS</t>
  </si>
  <si>
    <t>BAL020200: BAL020200: NUCLEAR FUEL MATERIALS &amp; ASSEMBLIES</t>
  </si>
  <si>
    <t>120.2: NUC FUEL MAT &amp; ASSEMBLIES</t>
  </si>
  <si>
    <t>BAL020300: BAL020300: NUCLEAR FUEL ASSEMBLIES IN REACTOR</t>
  </si>
  <si>
    <t>120.3: NUC FUEL MAT &amp; ASSEMBLIES-IN REACTOR</t>
  </si>
  <si>
    <t>BAL020400: BAL020400: SPENT NUCLEAR FUEL</t>
  </si>
  <si>
    <t>120.4: SPENT NUCLEAR FUEL</t>
  </si>
  <si>
    <t>BAL020500: BAL020500: ACCUM PROV FOR AMORT OF NUCLEAR FUEL ASSEMBLIES</t>
  </si>
  <si>
    <t>120.5: ACCUM PROV AMORT NUCLEAR FUEL ASSEMBLIES</t>
  </si>
  <si>
    <t>BAL020600: BAL020600: NUCLEAR FUEL UNDER CAPITAL LEASES</t>
  </si>
  <si>
    <t>120.6: NUCLEAR FUEL UNDER CAPITAL LEASES</t>
  </si>
  <si>
    <t>TOTAL WORKING CAPITAL ASSETS</t>
  </si>
  <si>
    <t>CURRENT ASSETS</t>
  </si>
  <si>
    <t>CASH</t>
  </si>
  <si>
    <t>BAL231000: BAL231000: CASH</t>
  </si>
  <si>
    <t>131: CASH</t>
  </si>
  <si>
    <t>BAL231110: BAL231110: CASH - OTHER CAPITAL SUB ACCT</t>
  </si>
  <si>
    <t>BAL231151: BAL231151: CASH - FREC CAPITAL SUB ACCT</t>
  </si>
  <si>
    <t>BAL231900: CASH - GAS RESERVES</t>
  </si>
  <si>
    <t>INTEREST SPECIAL DEPOSITS</t>
  </si>
  <si>
    <t>BAL232000: BAL232000: INTEREST/DIVIDENDS SPECIAL DEPOSITS</t>
  </si>
  <si>
    <t>132: INTEREST SPECIAL DEPOSITS</t>
  </si>
  <si>
    <t>SPECIAL DEPOSITS</t>
  </si>
  <si>
    <t>BAL234000: BAL234000: OTHER SPECIAL DEPOSITS</t>
  </si>
  <si>
    <t>134: OTHER SPECIAL DEPOSITS</t>
  </si>
  <si>
    <t>WORKING FUNDS</t>
  </si>
  <si>
    <t>BAL235000: BAL235000: WORKING FUNDS</t>
  </si>
  <si>
    <t>135: WORKING FUNDS</t>
  </si>
  <si>
    <t>TEMPORARY CASH INVESTMENTS</t>
  </si>
  <si>
    <t>BAL236000: BAL236000: TEMPORARY CASH INVESTMENTS</t>
  </si>
  <si>
    <t>136: TEMPORARY CASH INVESTMENTS</t>
  </si>
  <si>
    <t>NOTES RECEIVABLE</t>
  </si>
  <si>
    <t>BAL241000: BAL241000: NOTES RECEIVABLE</t>
  </si>
  <si>
    <t>141: NOTES RECEIVABLE</t>
  </si>
  <si>
    <t>ACCOUNTS RECEIVABLE</t>
  </si>
  <si>
    <t>BAL242000: BAL242000: CUSTOMER ACCOUNTS RECEIVABLE</t>
  </si>
  <si>
    <t>142: CUSTOMER ACCOUNTS RECEIVABLE</t>
  </si>
  <si>
    <t>OTHER ACCTS RECEIVABLE</t>
  </si>
  <si>
    <t>BAL243100: BAL243100: OTH ACCTS REC - MISCELLANEOUS</t>
  </si>
  <si>
    <t>143: OTHER ACCOUNTS RECEIVABLE</t>
  </si>
  <si>
    <t>BAL243200: BAL243200: OTH ACCTS REC - EMPLOYEE EDUCATION ADVANCES</t>
  </si>
  <si>
    <t>BAL243210: BAL243210: OTH ACCTS REC - EMPLOYEE LOAN</t>
  </si>
  <si>
    <t>BAL243900: OTH ACCTS REC - GAS RESERVES</t>
  </si>
  <si>
    <t>ACCUM PROV FR UNCOLLECT ACCTS</t>
  </si>
  <si>
    <t>BAL244000: BAL244000: ACCUM PROVISION FR UNCOLLECTIBLE ACCTS</t>
  </si>
  <si>
    <t>144: ACCUM PROV UNCOLLECTIBLE ACCOUNTS</t>
  </si>
  <si>
    <t>BAL244600: ACCUM PROV FOR UNCOLLECT ACCTS - GAS RESERVES</t>
  </si>
  <si>
    <t>NOTES RECEIV ASSOC COMPANIES</t>
  </si>
  <si>
    <t>BAL245000: BAL245000: NOTES RECEIV FROM ASSOCIATED COMPANIES</t>
  </si>
  <si>
    <t>145: NOTES RECEIVABLE FROM ASSOC COMPANIES</t>
  </si>
  <si>
    <t>ACCTS RECEIV ASSOC COMPANIES</t>
  </si>
  <si>
    <t>BAL246000: BAL246000: ACCTS RECEIV FROM ASSOCIATED COMPANIES</t>
  </si>
  <si>
    <t>146: ACCOUNT RECEIVABLE FROM ASSOC COMPANIES</t>
  </si>
  <si>
    <t>FUEL STOCK</t>
  </si>
  <si>
    <t>BAL251000: BAL251000: FUEL STOCK</t>
  </si>
  <si>
    <t>151: FUEL STOCK</t>
  </si>
  <si>
    <t>PLT MAT &amp; OPER SUPPLIES</t>
  </si>
  <si>
    <t>BAL254100: BAL254100: PLANT MATERIALS &amp; OPERATING SUPPLIES</t>
  </si>
  <si>
    <t>154: PLANT MATERIALS AND OPERATING SUPPLIES</t>
  </si>
  <si>
    <t>MERCHANDISE</t>
  </si>
  <si>
    <t>BAL255000: BAL255000: MERCHANDISE ENERGY STORE</t>
  </si>
  <si>
    <t>155: MERCHANDISE</t>
  </si>
  <si>
    <t>BAL255160: BAL255160: MERCHANDISE EMPLOYEE PROGRAM</t>
  </si>
  <si>
    <t>STORES EXPENSE</t>
  </si>
  <si>
    <t>BAL263000: BAL263000: STORES EXPENSE</t>
  </si>
  <si>
    <t>163: STORES EXPENSE UNDISTRIBUTED</t>
  </si>
  <si>
    <t>PREPAYMENTS</t>
  </si>
  <si>
    <t>BAL265100: BAL265100: PREPAYMENTS - GENERAL</t>
  </si>
  <si>
    <t>165: PREPAYMENTS</t>
  </si>
  <si>
    <t>BAL265210: BAL265210: PREPAYMENTS - FRANCHISE TAXES</t>
  </si>
  <si>
    <t>BAL265500: BAL265500: PREPAYMENTS - SWAPC ECCR</t>
  </si>
  <si>
    <t>BAL265600: BAL265600: PREPAYMENTS - INTEREST PAPER &amp; DEBT</t>
  </si>
  <si>
    <t>BAL265700: PREPAYMENTS - GAS RESERVES</t>
  </si>
  <si>
    <t>BAL266700: ADV FOR GAS EXPLOR, DEV, &amp; PROD - GAS RESERVES</t>
  </si>
  <si>
    <t>INTEREST &amp; DIV RECEIVABLE</t>
  </si>
  <si>
    <t>BAL271000: BAL271000: INTEREST AND DIVIDENDS RECEIVABLE</t>
  </si>
  <si>
    <t>171: INTEREST &amp; DIVIDENDS RECEIVABLE</t>
  </si>
  <si>
    <t>RENTS RECEIVABLE</t>
  </si>
  <si>
    <t>BAL272000: BAL272000: RENTS RECEIVABLE</t>
  </si>
  <si>
    <t>172: RENTS RECEIVABLE</t>
  </si>
  <si>
    <t>ACCRUED REVENUES</t>
  </si>
  <si>
    <t>BAL273151: BAL273151: ACCRUED REVENUES - STORM SECURITIZATION</t>
  </si>
  <si>
    <t>173: ACCRUED UTILITY REVENUES</t>
  </si>
  <si>
    <t>BAL273200: BAL273200: ACCRUED UTILITY REVENUES - FPSC</t>
  </si>
  <si>
    <t>BAL273220: BAL273220: ACCRUED UTILITY REVENUES - FERC</t>
  </si>
  <si>
    <t>BAL273400: ACCRUED REVENUES - GAS RESERVES</t>
  </si>
  <si>
    <t>MISC CUR &amp; ACCR ASSETS</t>
  </si>
  <si>
    <t>BAL258000: BAL258000: ALLOWANCE INVENTORY</t>
  </si>
  <si>
    <t>158.1: ALLOWANCE INVENTORY</t>
  </si>
  <si>
    <t>BAL274100: BAL274100: MISC CUR &amp; ACC ASSTS - JOB ACCT OTHER</t>
  </si>
  <si>
    <t>174: MISCELLANEOUS CURRENT AND ACCRUED ASSETS</t>
  </si>
  <si>
    <t>BAL274400: BAL274400: MISC CUR &amp; ACC ASSTS - WEST COUNTY WATER RECLAMATION PROJECT</t>
  </si>
  <si>
    <t>BAL275000: BAL275000: MISC CUR &amp; ACC ASSTS - DERIVATIVE ASSETS</t>
  </si>
  <si>
    <t>175: DERIVATIVE ASSETS - NOT HEDGED</t>
  </si>
  <si>
    <t>OTHER DEFERRED DEBITS</t>
  </si>
  <si>
    <t>EXTRAORDINARY ITEMS</t>
  </si>
  <si>
    <t>BAL382100: BAL382100: EXTRAORDINARY PROPERTY LOSSES</t>
  </si>
  <si>
    <t>182: EXTRAORDINARY PROPERTY LOSSES</t>
  </si>
  <si>
    <t>BAL382144: BAL382144: EXTRAORDINARY PROP LOSS - STORM DEFICIENCY</t>
  </si>
  <si>
    <t>BAL382151: BAL382151: EXTRAORDINARY PROP LOSS - STORM DEFICIENCY INT INCOME</t>
  </si>
  <si>
    <t>BAL382200: BAL382200: UNRECOVERED PLANT &amp; REGULATORY COSTS</t>
  </si>
  <si>
    <t>OTHER REG ASSETS</t>
  </si>
  <si>
    <t>BAL382301: BAL382301: OTHER REG ASSETS - OTHER</t>
  </si>
  <si>
    <t>182.3: OTHER REGULATORY ASSETS</t>
  </si>
  <si>
    <t>BAL382302: BAL382302: OTHER REG ASSETS - NUCL ASS URANIUM ENRICH D&amp;D</t>
  </si>
  <si>
    <t>BAL382303: BAL382303: OTHER REG ASSETS - UNDERRECOVERED FRANCHISE FEE</t>
  </si>
  <si>
    <t>BAL382304: OTHER REG ASSETS - CEDAR BAY - BASE</t>
  </si>
  <si>
    <t>BAL382305: OTHER REG ASSETS - TAX GROSS-UP - CEDAR BAY BASE</t>
  </si>
  <si>
    <t>BAL382314: BAL382314: OTHER REG ASSETS - INT EXP - FIN 48</t>
  </si>
  <si>
    <t>BAL382315: BAL382315: OTHER REG ASSETS - NUCLEAR COST RECOVERY</t>
  </si>
  <si>
    <t>BAL382321: BAL382321: OTHER REG ASSETS - DERIVATIVES</t>
  </si>
  <si>
    <t>BAL382326: BAL382326: OTHER REG ASSETS - DEPREC SURPLUS FLOWBACK - FERC RECLASS</t>
  </si>
  <si>
    <t>BAL382330: BAL382330: OTHER REG ASSETS - DISMANTLEMENT SURPLUS - FERC RECLASS</t>
  </si>
  <si>
    <t>BAL382340: BAL382340: OTHER REG ASSETS - GLADES POWER PARK</t>
  </si>
  <si>
    <t>BAL382341: BAL382341: OTHER REG ASSETS - ARO ASSETS</t>
  </si>
  <si>
    <t>BAL382351: BAL382351: OTHER REG ASSETS - STORM SECURITIZATION - BONDS</t>
  </si>
  <si>
    <t>BAL382352: BAL382352: OTHER REG ASSETS - STORM SECURITIZATION - DEF TAX</t>
  </si>
  <si>
    <t>BAL382353: OTHER REG ASSETS - CEDAR BAY - TAX GROSS UP</t>
  </si>
  <si>
    <t>BAL382355: BAL382355: OTHER REG ASSETS- STORM SECUR- OVER/UNDER -TAX</t>
  </si>
  <si>
    <t>BAL382356: BAL382356: OTHER REG ASSETS- STORM SECUR- OVER/UNDER -BONDS</t>
  </si>
  <si>
    <t>BAL382360: BAL382360: OTHER REG ASSETS - UNDERRECOVERED CONSERVATION COSTS</t>
  </si>
  <si>
    <t>BAL382361: BAL382361: OTHER REG ASSETS - UNDERRECOVERED FUEL COSTS - FPSC</t>
  </si>
  <si>
    <t>BAL382362: BAL382362: OTHER REG ASSETS - UNDERRECOVERED CAP COSTS</t>
  </si>
  <si>
    <t>BAL382364: BAL382364: OTHER REG ASSETS - UNDERRECOVERED ECRC COSTS</t>
  </si>
  <si>
    <t>BAL382370: BAL382370: OTHER REG ASSETS - UNDERRECOVERED FUEL COST - FERC</t>
  </si>
  <si>
    <t>BAL382373: BAL382373: OTHER REG ASSETS - CONVERTIBLE ITC DEPR LOSS</t>
  </si>
  <si>
    <t>BAL382381: BAL382381: OTHER REG ASSETS - SPECIAL DEFERRED FUEL</t>
  </si>
  <si>
    <t>BAL382382: BAL382382: OTHER REG ASSETS - CEDAR BAY PPA LOSS - CAPACITY</t>
  </si>
  <si>
    <t>BAL382383: BAL382383: OTHER REG ASSETS - DBT DEFERRED SECURITY</t>
  </si>
  <si>
    <t>BAL382384: BAL382384: OTHER REG ASSETS - CEDAR BAY - FUEL</t>
  </si>
  <si>
    <t>BAL382390: BAL382390: OTHER REG ASSETS - WEST COUNTY WATER RECLAMATION PROJECT</t>
  </si>
  <si>
    <t>STUDIES &amp; ANALYSIS</t>
  </si>
  <si>
    <t>BAL383000: BAL383000: PRELIM SURVEY &amp; INVESTIGATION CHARGES &amp; RIGHT OF WAY</t>
  </si>
  <si>
    <t>183: PRELIM SURVEY &amp; INVESTIGATION CHARGES</t>
  </si>
  <si>
    <t>CLEARING ACCOUNTS</t>
  </si>
  <si>
    <t>BAL384000: BAL384000: CLEARING ACCOUNTS - OTHER</t>
  </si>
  <si>
    <t>184: CLEARING ACCOUNTS</t>
  </si>
  <si>
    <t>TEMPORARY FACILITIES</t>
  </si>
  <si>
    <t>BAL385000: BAL385000: TEMPORARY FACILITIES</t>
  </si>
  <si>
    <t>185: TEMPORARY FACILITIES</t>
  </si>
  <si>
    <t>MISC DEFERRED DEBITS</t>
  </si>
  <si>
    <t>BAL386100: BAL386100: MISC DEFD DEB - OTHER</t>
  </si>
  <si>
    <t>186: MISCELLANEOUS DEFERRED DEBITS</t>
  </si>
  <si>
    <t>BAL386102: BAL386102: MISC DEFD DEB - FIN 48 - INTEREST REC</t>
  </si>
  <si>
    <t>BAL386130: BAL386130: MISC DEFD DEB - GROSS RECEIPTS TAX</t>
  </si>
  <si>
    <t>BAL386150: BAL186150: MISC DEF DEBITS - GPIF</t>
  </si>
  <si>
    <t>BAL386180: BAL386180: MISC DEFD DEB - STORM MAINTENANCE</t>
  </si>
  <si>
    <t>BAL386181: BAL386181: MISC DEFD DEB - STORM MAINT - OFFSET</t>
  </si>
  <si>
    <t>BAL386190: BAL386190: MISC DEFD DEB - DEFERRED PENSION DEBIT</t>
  </si>
  <si>
    <t>BAL386415: BAL386415: MISC DEFD DEB - SJRPP</t>
  </si>
  <si>
    <t>DEF LOSS DISPOS UTIL PLT</t>
  </si>
  <si>
    <t>BAL387000: BAL387000: DEFERRED LOSSES FROM DISPOSITION OF UTILITY PLT</t>
  </si>
  <si>
    <t>187: DEFERRED LOSSES DISPOSITION UTIL PLANT</t>
  </si>
  <si>
    <t>RESEARCH DEVELOP EXPEND</t>
  </si>
  <si>
    <t>BAL388000: BAL388000: RESEARCH, DEVELOPMENT &amp; DEMONSTRATION EXPENDITURES</t>
  </si>
  <si>
    <t>188: RESEARCH, DEV &amp; DEMONSTRAT EXPENDITURES</t>
  </si>
  <si>
    <t>TOTAL WORKING CAPITAL LIABILITIES</t>
  </si>
  <si>
    <t>NON CURRENT LIABILITIES</t>
  </si>
  <si>
    <t>ACCUM PROVISION LIABILITY</t>
  </si>
  <si>
    <t>BAL628100: BAL628100: ACCUM PROVISION FOR PROPERTY INSURANCE</t>
  </si>
  <si>
    <t>228.1: ACCUM PROVISION - PROPERTY INSURANCE</t>
  </si>
  <si>
    <t>BAL628101: BAL628101: ACCUM PROVISION FOR PROPERTY INS - OFFSET</t>
  </si>
  <si>
    <t>BAL628105: BAL628105: ACCUM PROVISION FOR PROPERTY INS - STORM RECOVERY</t>
  </si>
  <si>
    <t>BAL628106: BAL628106: ACCUM PROVISION FOR PROPERTY INS - STORM - FERC</t>
  </si>
  <si>
    <t>BAL628200: BAL628200: ACCUM PROV INJURIES &amp; DAMAGES - WORKERS COMPENSATION</t>
  </si>
  <si>
    <t>228.2: ACCUM PROVISION - INJURIES &amp; DAMAGES</t>
  </si>
  <si>
    <t>BAL628370: BAL628370: ACCUM PROV PEN/BENFS-POST RETIREMENT BENEFITS</t>
  </si>
  <si>
    <t>228.3: ACCUM PROVISION - PENSION &amp; DEFERRED BENEFITS</t>
  </si>
  <si>
    <t>BAL628410: BAL628410: ACC MISC OPER PROV - MISCELLANEOUS OPER RESERVES</t>
  </si>
  <si>
    <t>228.4: ACCUM PROVISION - OPERATING RESERVES</t>
  </si>
  <si>
    <t>BAL628411: BAL628411: ACC MISC OPER PROV - NUCLEAR MAINTENANCE RSV</t>
  </si>
  <si>
    <t>BAL628420: BAL628420: ACC MISC OPER PROV - NUCL ASS URANIUM ENRICH D&amp;D</t>
  </si>
  <si>
    <t>BAL628430: BAL628430: ACC MISC OPER PROV - DEFERRED COMPENSATION</t>
  </si>
  <si>
    <t>BAL730000: BAL730000: OTHER NON CURRENT LIABILITY - ARO LIABILITY</t>
  </si>
  <si>
    <t>230: ASSET RETIREMENT OBLIGATION - LIABILITY</t>
  </si>
  <si>
    <t>BAL730200: BAL730200: OTHER NON CURRENT LIABILITY - OTHER</t>
  </si>
  <si>
    <t>BAL730700: BAL730700: ARO LIABILITY - GAS RESERVES</t>
  </si>
  <si>
    <t>ACCUM PROV RATE REFUNDS</t>
  </si>
  <si>
    <t>BAL629100: BAL629100: ACCUM PROV FOR RATE REFUNDS - FPSC</t>
  </si>
  <si>
    <t>229: ACCUMULATED PROVISION FOR RATE REFUNDS</t>
  </si>
  <si>
    <t>CURRENT LIABILITIES</t>
  </si>
  <si>
    <t>ACCOUNTS PAYABLE</t>
  </si>
  <si>
    <t>BAL732100: BAL732100: ACCTS PAY - GENERAL</t>
  </si>
  <si>
    <t>232: ACCOUNTS PAYABLE</t>
  </si>
  <si>
    <t>BAL732138: BAL732138: ACCTS PAY - LEHMAN HEDGE</t>
  </si>
  <si>
    <t>BAL732320: BAL732320: ACCTS PAY - FUNDS FOR NUCLEAR DECOMMISSIONING</t>
  </si>
  <si>
    <t>BAL732800: ACCTS PAY - GAS RESERVES</t>
  </si>
  <si>
    <t>NOTES PAYABLE ASSOC COMP</t>
  </si>
  <si>
    <t>BAL733100: BAL733100: NOTES PAYABLE - ASSOCIATED COMPANIES</t>
  </si>
  <si>
    <t>233: NOTES PAYABLE TO ASSOCIATED COMPANIES</t>
  </si>
  <si>
    <t>ACCTS PAYABLE ASSOC COMPANIES</t>
  </si>
  <si>
    <t>BAL734100: BAL734100: ACCTS PAYABLE - ASSOCIATED COMPANIES</t>
  </si>
  <si>
    <t>234: ACCOUNTS PAYABLE TO ASSOCIATED COMPANIES</t>
  </si>
  <si>
    <t>BAL735600: BAL735600: CUSTOMER DEPOSITS - NON-ELECTRIC</t>
  </si>
  <si>
    <t>235: CUSTOMER DEPOSITS</t>
  </si>
  <si>
    <t>BAL735998: BAL735998: CUSTOMER DEPOSITS - MARGIN CALL COLLATERAL</t>
  </si>
  <si>
    <t>BAL735999: BAL735999: CUSTOMER DEPOSITS - MARGIN CALL COLL - FIN39 OFFSET</t>
  </si>
  <si>
    <t>TAXES ACCRUED</t>
  </si>
  <si>
    <t>BAL736100: BAL736100: TAXES ACCRUED - FEDERAL INCOME TAXES</t>
  </si>
  <si>
    <t>236: TAXES ACCRUED</t>
  </si>
  <si>
    <t>BAL736110: BAL736110: TAXES ACCRUED - STATE INCOME TAXES</t>
  </si>
  <si>
    <t>BAL736205: BAL736205: TAXES ACCRUED - CITY &amp; COUNTY REAL &amp; PERSONAL PROPERTY</t>
  </si>
  <si>
    <t>BAL736210: BAL736210: TAXES ACCRUED - REVENUE TAXES</t>
  </si>
  <si>
    <t>BAL736245: BAL736245: TAXES ACCRUED - OTHER</t>
  </si>
  <si>
    <t>BAL736280: BAL736280: TAXES ACCRUED - SUPERFUND ENVIRONMENTAL TAX</t>
  </si>
  <si>
    <t>BAL736900: Taxes Accr-Federal Inc Tax-Gas Reserves</t>
  </si>
  <si>
    <t>BAL736910: BAL736910: Taxes Accr-State Inc Tax-Gas Reserves</t>
  </si>
  <si>
    <t>INTEREST ACCRUED</t>
  </si>
  <si>
    <t>BAL737000: BAL737000: INTEREST ACCRUED ON LONG - TERM DEBT</t>
  </si>
  <si>
    <t>237: INTEREST ACCRUED</t>
  </si>
  <si>
    <t>BAL737151: BAL737151: INTEREST ACCRUED ON LTD - STORM SECURITIZITION</t>
  </si>
  <si>
    <t>BAL737200: BAL737200: INTEREST ACCRUED ON CUSTOMER DEPOSITS</t>
  </si>
  <si>
    <t>BAL737211: BAL737211: INTEREST ACCRUED ON OTHER</t>
  </si>
  <si>
    <t>BAL737470: BAL737470: INTEREST ACCRUED ON WHOLESALE REFUND</t>
  </si>
  <si>
    <t>BAL737471: BAL737471: INTEREST ACCRUED ON RETAIL REFUND</t>
  </si>
  <si>
    <t>DIVIDENDS DECLARED</t>
  </si>
  <si>
    <t>BAL738100: BAL738100: COMMON AND PREFERRED DIVIDENDS DECLARED</t>
  </si>
  <si>
    <t>238: DIVIDENDS DECLARED</t>
  </si>
  <si>
    <t>MATURED LONG TERM DEBT</t>
  </si>
  <si>
    <t>BAL739000: BAL739000: MATURED LONG-TERM DEBT</t>
  </si>
  <si>
    <t>239: MATURED LONG-TERM DEBT</t>
  </si>
  <si>
    <t>MATURED INTEREST</t>
  </si>
  <si>
    <t>BAL740000: BAL740000: MATURED INTEREST</t>
  </si>
  <si>
    <t>240: MATURED INTEREST</t>
  </si>
  <si>
    <t>TAX COLLECTIONS PAYABLE</t>
  </si>
  <si>
    <t>BAL741100: BAL741100: TAX COLLECTIONS PAYABLE</t>
  </si>
  <si>
    <t>241: TAX COLLECTIONS PAYABLE</t>
  </si>
  <si>
    <t>MISC CURR &amp; ACC LIABILITIES</t>
  </si>
  <si>
    <t>BAL742100: BAL742100: MISC CURR &amp; ACC LIAB - OTHER</t>
  </si>
  <si>
    <t>242: MISC CURRENT AND ACCRUED LIABILITIES</t>
  </si>
  <si>
    <t>BAL742101: BAL742101: MISC CURR &amp; ACC LIAB - STORM LIABILITIES</t>
  </si>
  <si>
    <t>BAL742121: BAL742121: MISC CURR &amp; ACC LIAB - MISCELLANEOUS - FERC</t>
  </si>
  <si>
    <t>BAL742151: BAL742151: MISC CURR &amp; ACC LIAB - STORM SECURITIZATION</t>
  </si>
  <si>
    <t>BAL742210: BAL742210: OTHER DEFD CREDITS - PREFERRED STOCK DIVIDENDS ACCR</t>
  </si>
  <si>
    <t>BAL742600: BAL742600: MISC CURR &amp; ACC LIAB - JOBBING ACCOUNTS ADVANCED</t>
  </si>
  <si>
    <t>BAL742720: BAL742720: MISC CURR &amp; ACC LIAB - NUCL ASS D&amp;D - CURRENT</t>
  </si>
  <si>
    <t>BAL742800: BAL742800: MISC CURR &amp; ACC LIAB - POLE ATTACHMENT RENTALS</t>
  </si>
  <si>
    <t>BAL742801: BAL742801: MISC CURR &amp; ACC LIAB - POLE ATTCH RENT - PHONE</t>
  </si>
  <si>
    <t>BAL742900: MISC CURR &amp; ACC LIAB - GAS RESERVES</t>
  </si>
  <si>
    <t>BAL742910: BAL742910: MISC CURR &amp; ACC LIAB - RETAIL REFUND</t>
  </si>
  <si>
    <t>BAL744000: BAL744000: MISC CURRENT LIAB - DERIVATIVES LIABILITY</t>
  </si>
  <si>
    <t>244: DERIVATIVE LIABILITY - NOT HEDGED</t>
  </si>
  <si>
    <t>TOTAL DEFERRED CREDITS</t>
  </si>
  <si>
    <t>CUSTOMER ADVANCES CONSTRUCTION</t>
  </si>
  <si>
    <t>BAL852000: BAL852000: CUSTOMER ADVANCES FOR CONSTRUCTION</t>
  </si>
  <si>
    <t>252: CUSTOMER ADVANCES FOR CONSTRUCTION</t>
  </si>
  <si>
    <t>OTHER DEFERRED CREDITS</t>
  </si>
  <si>
    <t>BAL853113: BAL853113: OTHER DEFD CREDITS - INCOME TAX PAYABLE - FIN48</t>
  </si>
  <si>
    <t>253: OTHER DEFERRED CREDITS</t>
  </si>
  <si>
    <t>BAL853182: BAL853182: OTHER DEFD CREDITS - STORM LIABILITIES</t>
  </si>
  <si>
    <t>BAL853200: BAL853200: OTHER DEFD CREDITS - OTHER</t>
  </si>
  <si>
    <t>BAL853250: BAL853250: OTHER DEFD CREDITS - DEFERRED SJRPP INTEREST</t>
  </si>
  <si>
    <t>BAL853410: BAL853410: OTHER DEFD CREDITS - GAS TURBINE VARIABLE MAINT</t>
  </si>
  <si>
    <t>BAL853725: BAL853725: OTHER DEFD CREDITS - WEST COUNTY RECLAIMED WATER</t>
  </si>
  <si>
    <t>OTHER REGULATORY LIABILITY</t>
  </si>
  <si>
    <t>BAL854143: BAL854143: OTHER REG LIAB - ARO LIABILITY</t>
  </si>
  <si>
    <t>254: OTHER REGULATORY LIABILITIES</t>
  </si>
  <si>
    <t>BAL854302: BAL854302: OTHER REG LIAB - RETAIL REFUNDS</t>
  </si>
  <si>
    <t>BAL854303: BAL854303: OTHER REG LIAB - OTHER</t>
  </si>
  <si>
    <t>BAL854304: BAL854304: OTHER REG LIAB - TAX AUDIT REFUND INTEREST</t>
  </si>
  <si>
    <t>BAL854305: BAL854305: OTHER REG LIAB - DEFERRED PENSION CREDIT</t>
  </si>
  <si>
    <t>BAL854306: BAL854306: OTHER REG LIAB - DEFRD GAIN LAND SALES - PIS</t>
  </si>
  <si>
    <t>BAL854311: BAL854311: OTHER REG LIAB - DF GAIN AVIAT TRF-FPL GROUP</t>
  </si>
  <si>
    <t>BAL854314: BAL854314: OTHER REG LIAB - INTEREST INCOME - FIN 48</t>
  </si>
  <si>
    <t>BAL854321: BAL854321: OTHER REG LIAB - DERIVATIVES</t>
  </si>
  <si>
    <t>BAL854325: BAL854325: OTHER REG LIAB - NUCLEAR COST RECOVERY</t>
  </si>
  <si>
    <t>BAL854333: BAL854333: OTHER REG LIAB - NCRC AVOIDED AFUDC</t>
  </si>
  <si>
    <t>BAL854401: BAL854401: OTHER REG LIAB - NUCLEAR AMORT</t>
  </si>
  <si>
    <t>BAL854402: BAL854402: OTHER REG LIAB - UNALLOC PROD RESERVE</t>
  </si>
  <si>
    <t>BAL854404: BAL854404: OTHER REG LIAB - CONVERTIBLE ITC GROSS-UP</t>
  </si>
  <si>
    <t>BAL854600: BAL854600: OTHER REG LIAB - OVERRECOVERED ECCR REVENUES</t>
  </si>
  <si>
    <t>BAL854610: BAL854610: OTHER REG LIAB - OVERRECOVERED FUEL REVNUS FPSC</t>
  </si>
  <si>
    <t>BAL854620: BAL854620: OTHER REG LIAB - OVERRECOVERED CAPACITY REVENUES</t>
  </si>
  <si>
    <t>BAL854640: BAL854640: OTHER REG LIAB - OVERRECOVERED ENVIRONMENTL REVNUS</t>
  </si>
  <si>
    <t>BAL854700: BAL854700: OTHER REG LIAB - OVERRECOVERED FUEL REVNUS FERC</t>
  </si>
  <si>
    <t>BAL854900: BAL854900: OTHER REG LIAB - GAINS ON SALE EMISSION ALLOW</t>
  </si>
  <si>
    <t>BAL854903: OTHER REG LIAB - DEFERRED TAX CAPACITY - CEDAR BAY</t>
  </si>
  <si>
    <t>DEFERRED GAINS PROPERTY</t>
  </si>
  <si>
    <t>BAL856100: BAL856100: DEFERRED GAINS FUTURE USE</t>
  </si>
  <si>
    <t>256: DEFERRED GAINS DISPOSITION UTILITY PLANT</t>
  </si>
  <si>
    <t>Sub-Total RATE BASE</t>
  </si>
  <si>
    <t>Sub-Total TOTAL WORKING CAPITAL LIABILITIES</t>
  </si>
  <si>
    <t>Sub-Total TOTAL_DEFERRED_CREDITS: TOTAL DEFERRED CREDITS</t>
  </si>
  <si>
    <t>Sub-Total 256: DEFERRED GAINS DISPOSITION UTILITY PLANT</t>
  </si>
  <si>
    <t>Sub-Total 254: OTHER REGULATORY LIABILITIES</t>
  </si>
  <si>
    <t>Sub-Total 253: OTHER DEFERRED CREDITS</t>
  </si>
  <si>
    <t>Sub-Total 252: CUSTOMER ADVANCES FOR CONSTRUCTION</t>
  </si>
  <si>
    <t>TOTAL_DEFERRED_CREDITS: TOTAL DEFERRED CREDITS</t>
  </si>
  <si>
    <t>Sub-Total CURRENT_LIABILITIES: CURRENT LIABILITIES</t>
  </si>
  <si>
    <t>Sub-Total 244: DERIVATIVE LIABILITY - NOT HEDGED</t>
  </si>
  <si>
    <t>Sub-Total 242: MISC CURRENT AND ACCRUED LIABILITIES</t>
  </si>
  <si>
    <t>Sub-Total 241: TAX COLLECTIONS PAYABLE</t>
  </si>
  <si>
    <t>Sub-Total 237: INTEREST ACCRUED</t>
  </si>
  <si>
    <t>Sub-Total 236: TAXES ACCRUED</t>
  </si>
  <si>
    <t>Sub-Total 234: ACCOUNTS PAYABLE TO ASSOCIATED COMPANIES</t>
  </si>
  <si>
    <t>Sub-Total 232: ACCOUNTS PAYABLE</t>
  </si>
  <si>
    <t>CURRENT_LIABILITIES: CURRENT LIABILITIES</t>
  </si>
  <si>
    <t>Sub-Total NON_CURRENT_LIABILITIES: NON CURRENT LIABILITIES</t>
  </si>
  <si>
    <t>Sub-Total 230: ASSET RETIREMENT OBLIGATION - LIABILITY</t>
  </si>
  <si>
    <t>Sub-Total 229: ACCUMULATED PROVISION FOR RATE REFUNDS</t>
  </si>
  <si>
    <t>Sub-Total 228.4: ACCUM PROVISION - OPERATING RESERVES</t>
  </si>
  <si>
    <t>Sub-Total 228.3: ACCUM PROVISION - PENSION &amp; DEFERRED BENEFITS</t>
  </si>
  <si>
    <t>Sub-Total 228.2: ACCUM PROVISION - INJURIES &amp; DAMAGES</t>
  </si>
  <si>
    <t>Sub-Total 228.1: ACCUM PROVISION - PROPERTY INSURANCE</t>
  </si>
  <si>
    <t>NON_CURRENT_LIABILITIES: NON CURRENT LIABILITIES</t>
  </si>
  <si>
    <t>Sub-Total TOTAL WORKING CAPITAL ASSETS</t>
  </si>
  <si>
    <t>Sub-Total OTHER_DEF_DEBITS: OTHER DEFERRED DEBITS</t>
  </si>
  <si>
    <t>Sub-Total 186: MISCELLANEOUS DEFERRED DEBITS</t>
  </si>
  <si>
    <t>BAL386150: BAL386150: MISC DEF DEBITS - GPIF</t>
  </si>
  <si>
    <t>Sub-Total 184: CLEARING ACCOUNTS</t>
  </si>
  <si>
    <t>Sub-Total 183: PRELIM SURVEY &amp; INVESTIGATION CHARGES</t>
  </si>
  <si>
    <t>Sub-Total 182.3: OTHER REGULATORY ASSETS</t>
  </si>
  <si>
    <t>OTHER_DEF_DEBITS: OTHER DEFERRED DEBITS</t>
  </si>
  <si>
    <t>Sub-Total CURRENT_ASSETS: CURRENT ASSETS</t>
  </si>
  <si>
    <t>Sub-Total 175: DERIVATIVE ASSETS - NOT HEDGED</t>
  </si>
  <si>
    <t>Sub-Total 174: MISCELLANEOUS CURRENT AND ACCRUED ASSETS</t>
  </si>
  <si>
    <t>Sub-Total 173: ACCRUED UTILITY REVENUES</t>
  </si>
  <si>
    <t>Sub-Total 172: RENTS RECEIVABLE</t>
  </si>
  <si>
    <t>Sub-Total 171: INTEREST &amp; DIVIDENDS RECEIVABLE</t>
  </si>
  <si>
    <t>Sub-Total 165: PREPAYMENTS</t>
  </si>
  <si>
    <t>Sub-Total 163: STORES EXPENSE UNDISTRIBUTED</t>
  </si>
  <si>
    <t>Sub-Total 154: PLANT MATERIALS AND OPERATING SUPPLIES</t>
  </si>
  <si>
    <t>Sub-Total 151: FUEL STOCK</t>
  </si>
  <si>
    <t>Sub-Total 146: ACCOUNT RECEIVABLE FROM ASSOC COMPANIES</t>
  </si>
  <si>
    <t>Sub-Total 144: ACCUM PROV UNCOLLECTIBLE ACCOUNTS</t>
  </si>
  <si>
    <t>Sub-Total 143: OTHER ACCOUNTS RECEIVABLE</t>
  </si>
  <si>
    <t>Sub-Total 142: CUSTOMER ACCOUNTS RECEIVABLE</t>
  </si>
  <si>
    <t>Sub-Total 136: TEMPORARY CASH INVESTMENTS</t>
  </si>
  <si>
    <t>Sub-Total 135: WORKING FUNDS</t>
  </si>
  <si>
    <t>Sub-Total 134: OTHER SPECIAL DEPOSITS</t>
  </si>
  <si>
    <t>Sub-Total 131: CASH</t>
  </si>
  <si>
    <t>CURRENT_ASSETS: CURRENT ASSETS</t>
  </si>
  <si>
    <t>Sub-Total NET UTILITY PLANT</t>
  </si>
  <si>
    <t>Sub-Total NUCLEAR_FUEL: NUCLEAR FUEL</t>
  </si>
  <si>
    <t>Sub-Total 120.5: ACCUM PROV AMORT NUCLEAR FUEL ASSEMBLIES</t>
  </si>
  <si>
    <t>Sub-Total 120.4: SPENT NUCLEAR FUEL</t>
  </si>
  <si>
    <t>Sub-Total 120.3: NUC FUEL MAT &amp; ASSEMBLIES-IN REACTOR</t>
  </si>
  <si>
    <t>Sub-Total 120.2: NUC FUEL MAT &amp; ASSEMBLIES</t>
  </si>
  <si>
    <t>Sub-Total 120.1: NUC FUEL IN PROCESS</t>
  </si>
  <si>
    <t>NUCLEAR_FUEL: NUCLEAR FUEL</t>
  </si>
  <si>
    <t>Sub-Total TOTAL_ACCUM_DEPRECIATION: TOTAL ACCUM DEPRECIATION</t>
  </si>
  <si>
    <t>Sub-Total 115: ACCUM PROV AMORT ELEC PLANT ACQ ADJUSTMN</t>
  </si>
  <si>
    <t>Sub-Total 108: ACCUM PROV DEPR-ELEC UTILITY PLANT</t>
  </si>
  <si>
    <t>TOTAL_ACCUM_DEPRECIATION: TOTAL ACCUM DEPRECIATION</t>
  </si>
  <si>
    <t>Sub-Total CONSTRUCTION_WORK_IN_PROGRESS: CONSTRUCTION WORK IN PROGRESS</t>
  </si>
  <si>
    <t>Sub-Total 107: CONSTRUCTION WORK IN PROGRESS-ELECTRIC</t>
  </si>
  <si>
    <t>CONSTRUCTION_WORK_IN_PROGRESS: CONSTRUCTION WORK IN PROGRESS</t>
  </si>
  <si>
    <t>Sub-Total FUTURE_USE_PLANT: FUTURE USE PLANT</t>
  </si>
  <si>
    <t>Sub-Total 105: ELECTRIC PLANT HELD FOR FUTURE USE</t>
  </si>
  <si>
    <t>FUTURE_USE_PLANT: FUTURE USE PLANT</t>
  </si>
  <si>
    <t>Sub-Total TOTAL_PLANT_IN_SERVICE: TOTAL PLANT IN SERVICE</t>
  </si>
  <si>
    <t>Sub-Total 114: ELECTRIC PLANT ACQUISITION ADJUSTMENTS</t>
  </si>
  <si>
    <t>Sub-Total 102: ELECTRIC PLANT PURCHASED OR SOLD</t>
  </si>
  <si>
    <t>Sub-Total 101: ELECTRIC PLANT IN SERVICE</t>
  </si>
  <si>
    <t>TOTAL_PLANT_IN_SERVICE: TOTAL PLANT IN SERVICE</t>
  </si>
  <si>
    <t>Meets Threshold Requirement?</t>
  </si>
  <si>
    <t>Meets % Requirement?</t>
  </si>
  <si>
    <t>Dec 2017 - Dec 2016 % Change (Var %)</t>
  </si>
  <si>
    <t>Dec 2017 - Dec 2016 ($ Var)</t>
  </si>
  <si>
    <t>Dec - 2014</t>
  </si>
  <si>
    <t>MFR Backup - B-5</t>
  </si>
  <si>
    <t>5: Company Adj per Book</t>
  </si>
  <si>
    <t>9: Juris Company Adj</t>
  </si>
  <si>
    <t>BAL001146: PLT IN SERV - STEAM - CAPACITY</t>
  </si>
  <si>
    <t>BAL001281: PLT IN SERV - NUCLEAR - CAPACITY</t>
  </si>
  <si>
    <t>BAL001388: PLT IN SERV - OTH PROD - CAPACITY</t>
  </si>
  <si>
    <t>BAL008146: ACC PROV DEPR &amp; AMORT - STEAM - CAPACITY</t>
  </si>
  <si>
    <t>BAL008281: ACC PROV DEPR &amp; AMORT - NUCLEAR - CAPACITY</t>
  </si>
  <si>
    <t>BAL008386: ACC PROV DEPR &amp; AMORT - OTH PROD - CAPACITY</t>
  </si>
  <si>
    <t>Ties to Detailed COSID Rate Base Report?</t>
  </si>
  <si>
    <t>BAL001080: PLT IN SERV - INTAN - CAPACITY</t>
  </si>
  <si>
    <t>BAL001750: PLT IN SERV - GENERAL PLANT OTHER CAPACITY</t>
  </si>
  <si>
    <t>BAL008750: ACCUM PROV DEPR &amp; AMORT - GENERAL PLT OTH CAPACITY</t>
  </si>
  <si>
    <t>BAL382337: OTHER REG ASSET: ASSET OPTIMIZATION</t>
  </si>
  <si>
    <t>OPC 010600</t>
  </si>
  <si>
    <t>FPL RC-16</t>
  </si>
  <si>
    <t>OPC 010601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</si>
</sst>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#,##0_);[Red]\(#,##0\);&quot; &quot;"/>
    <numFmt numFmtId="165" formatCode="#,##0.000000_);[Red]\(#,##0.000000\);&quot; &quot;"/>
    <numFmt numFmtId="166" formatCode="_(* #,##0_);_(* \(#,##0\);_(* &quot;-&quot;??_);_(@_)"/>
    <numFmt numFmtId="167" formatCode="#,##0.00%_);[Red]\(#,##0.00%\);&quot; &quot;"/>
    <numFmt numFmtId="168" formatCode="_(* #,##0.0_);_(* \(#,##0.0\);_(* &quot;-&quot;??_);_(@_)"/>
  </numFmts>
  <fonts count="22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15">
    <xf numFmtId="0" fontId="0" fillId="0" borderId="0"/>
    <xf numFmtId="0" fontId="1" fillId="2" borderId="4"/>
    <xf numFmtId="9" fontId="15" fillId="2" borderId="4" applyFont="0" applyFill="0" applyBorder="0" applyAlignment="0" applyProtection="0"/>
    <xf numFmtId="43" fontId="15" fillId="2" borderId="4" applyFont="0" applyFill="0" applyBorder="0" applyAlignment="0" applyProtection="0"/>
    <xf numFmtId="0" fontId="17" fillId="2" borderId="4"/>
    <xf numFmtId="0" fontId="17" fillId="2" borderId="4"/>
    <xf numFmtId="43" fontId="17" fillId="0" borderId="0" applyFont="0" applyFill="0" applyBorder="0" applyAlignment="0" applyProtection="0"/>
    <xf numFmtId="0" fontId="17" fillId="2" borderId="4"/>
    <xf numFmtId="0" fontId="17" fillId="2" borderId="4"/>
    <xf numFmtId="0" fontId="17" fillId="2" borderId="4"/>
    <xf numFmtId="0" fontId="17" fillId="2" borderId="4"/>
    <xf numFmtId="0" fontId="17" fillId="2" borderId="4"/>
    <xf numFmtId="0" fontId="17" fillId="2" borderId="4"/>
    <xf numFmtId="0" fontId="17" fillId="2" borderId="4"/>
    <xf numFmtId="0" fontId="17" fillId="2" borderId="4"/>
  </cellStyleXfs>
  <cellXfs count="75">
    <xf numFmtId="0" fontId="0" fillId="0" borderId="0" xfId="0"/>
    <xf numFmtId="164" fontId="2" fillId="0" borderId="0" xfId="0" applyNumberFormat="1" applyFont="1" applyAlignment="1">
      <alignment horizontal="right"/>
    </xf>
    <xf numFmtId="0" fontId="3" fillId="0" borderId="0" xfId="0" applyFont="1" applyAlignment="1">
      <alignment horizontal="left" indent="2"/>
    </xf>
    <xf numFmtId="164" fontId="4" fillId="0" borderId="0" xfId="0" applyNumberFormat="1" applyFont="1" applyAlignment="1">
      <alignment horizontal="right"/>
    </xf>
    <xf numFmtId="0" fontId="5" fillId="0" borderId="0" xfId="0" applyFont="1" applyAlignment="1">
      <alignment horizontal="left" indent="3"/>
    </xf>
    <xf numFmtId="164" fontId="6" fillId="0" borderId="0" xfId="0" applyNumberFormat="1" applyFont="1" applyAlignment="1">
      <alignment horizontal="right"/>
    </xf>
    <xf numFmtId="0" fontId="7" fillId="0" borderId="0" xfId="0" applyFont="1" applyAlignment="1">
      <alignment horizontal="left" indent="4"/>
    </xf>
    <xf numFmtId="165" fontId="8" fillId="0" borderId="0" xfId="0" applyNumberFormat="1" applyFont="1" applyAlignment="1">
      <alignment horizontal="right"/>
    </xf>
    <xf numFmtId="0" fontId="9" fillId="0" borderId="0" xfId="0" applyFont="1" applyAlignment="1">
      <alignment horizontal="left" indent="3"/>
    </xf>
    <xf numFmtId="164" fontId="10" fillId="0" borderId="1" xfId="0" applyNumberFormat="1" applyFont="1" applyBorder="1" applyAlignment="1">
      <alignment horizontal="right"/>
    </xf>
    <xf numFmtId="0" fontId="11" fillId="0" borderId="0" xfId="0" applyNumberFormat="1" applyFont="1" applyAlignment="1">
      <alignment horizontal="right"/>
    </xf>
    <xf numFmtId="0" fontId="12" fillId="0" borderId="0" xfId="0" applyFont="1" applyAlignment="1">
      <alignment horizontal="left" indent="2"/>
    </xf>
    <xf numFmtId="164" fontId="13" fillId="0" borderId="1" xfId="0" applyNumberFormat="1" applyFont="1" applyBorder="1" applyAlignment="1">
      <alignment horizontal="right"/>
    </xf>
    <xf numFmtId="0" fontId="14" fillId="0" borderId="0" xfId="0" applyNumberFormat="1" applyFont="1" applyAlignment="1">
      <alignment horizontal="right"/>
    </xf>
    <xf numFmtId="0" fontId="16" fillId="2" borderId="4" xfId="1" applyFont="1"/>
    <xf numFmtId="0" fontId="16" fillId="2" borderId="4" xfId="1" applyFont="1" applyAlignment="1">
      <alignment horizontal="center"/>
    </xf>
    <xf numFmtId="0" fontId="16" fillId="3" borderId="4" xfId="1" applyFont="1" applyFill="1"/>
    <xf numFmtId="0" fontId="16" fillId="3" borderId="4" xfId="1" applyFont="1" applyFill="1" applyAlignment="1">
      <alignment horizontal="center"/>
    </xf>
    <xf numFmtId="166" fontId="1" fillId="3" borderId="4" xfId="3" applyNumberFormat="1" applyFont="1" applyFill="1"/>
    <xf numFmtId="0" fontId="15" fillId="2" borderId="8" xfId="1" applyFont="1" applyFill="1" applyBorder="1" applyAlignment="1">
      <alignment horizontal="center" vertical="center" wrapText="1"/>
    </xf>
    <xf numFmtId="0" fontId="15" fillId="2" borderId="2" xfId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left"/>
    </xf>
    <xf numFmtId="164" fontId="10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164" fontId="13" fillId="0" borderId="1" xfId="0" applyNumberFormat="1" applyFont="1" applyBorder="1" applyAlignment="1">
      <alignment horizontal="left"/>
    </xf>
    <xf numFmtId="0" fontId="17" fillId="2" borderId="4" xfId="4"/>
    <xf numFmtId="0" fontId="17" fillId="3" borderId="4" xfId="4" applyFill="1"/>
    <xf numFmtId="0" fontId="18" fillId="2" borderId="4" xfId="5" applyFont="1" applyAlignment="1">
      <alignment horizontal="left"/>
    </xf>
    <xf numFmtId="0" fontId="18" fillId="2" borderId="4" xfId="5" applyFont="1" applyAlignment="1">
      <alignment horizontal="left" indent="1"/>
    </xf>
    <xf numFmtId="0" fontId="18" fillId="2" borderId="4" xfId="5" applyFont="1" applyAlignment="1">
      <alignment horizontal="left" indent="2"/>
    </xf>
    <xf numFmtId="0" fontId="18" fillId="2" borderId="4" xfId="5" applyFont="1" applyAlignment="1">
      <alignment horizontal="left" indent="3"/>
    </xf>
    <xf numFmtId="0" fontId="18" fillId="2" borderId="4" xfId="5" applyFont="1" applyAlignment="1">
      <alignment horizontal="left" indent="4"/>
    </xf>
    <xf numFmtId="164" fontId="18" fillId="2" borderId="4" xfId="5" applyNumberFormat="1" applyFont="1" applyAlignment="1">
      <alignment horizontal="left"/>
    </xf>
    <xf numFmtId="164" fontId="18" fillId="2" borderId="1" xfId="5" applyNumberFormat="1" applyFont="1" applyBorder="1" applyAlignment="1">
      <alignment horizontal="left"/>
    </xf>
    <xf numFmtId="164" fontId="18" fillId="2" borderId="7" xfId="5" applyNumberFormat="1" applyFont="1" applyBorder="1" applyAlignment="1">
      <alignment horizontal="left"/>
    </xf>
    <xf numFmtId="0" fontId="18" fillId="2" borderId="3" xfId="4" applyFont="1" applyBorder="1" applyAlignment="1">
      <alignment horizontal="center" vertical="center" wrapText="1"/>
    </xf>
    <xf numFmtId="0" fontId="17" fillId="2" borderId="4" xfId="4" applyAlignment="1">
      <alignment horizontal="left"/>
    </xf>
    <xf numFmtId="0" fontId="19" fillId="2" borderId="4" xfId="4" applyFont="1" applyAlignment="1">
      <alignment horizontal="right"/>
    </xf>
    <xf numFmtId="0" fontId="18" fillId="2" borderId="3" xfId="7" applyFont="1" applyBorder="1" applyAlignment="1">
      <alignment horizontal="center" vertical="center" wrapText="1"/>
    </xf>
    <xf numFmtId="164" fontId="18" fillId="2" borderId="4" xfId="7" applyNumberFormat="1" applyFont="1" applyAlignment="1">
      <alignment horizontal="right"/>
    </xf>
    <xf numFmtId="0" fontId="18" fillId="2" borderId="3" xfId="9" applyFont="1" applyBorder="1" applyAlignment="1">
      <alignment horizontal="center" vertical="center" wrapText="1"/>
    </xf>
    <xf numFmtId="168" fontId="16" fillId="2" borderId="4" xfId="6" applyNumberFormat="1" applyFont="1" applyFill="1" applyBorder="1"/>
    <xf numFmtId="0" fontId="17" fillId="0" borderId="4" xfId="4" applyFill="1"/>
    <xf numFmtId="0" fontId="1" fillId="2" borderId="3" xfId="11" applyFont="1" applyBorder="1" applyAlignment="1">
      <alignment horizontal="center" vertical="center" wrapText="1"/>
    </xf>
    <xf numFmtId="0" fontId="20" fillId="2" borderId="4" xfId="12" applyFont="1" applyAlignment="1">
      <alignment horizontal="left"/>
    </xf>
    <xf numFmtId="164" fontId="20" fillId="2" borderId="4" xfId="12" applyNumberFormat="1" applyFont="1" applyAlignment="1">
      <alignment horizontal="right"/>
    </xf>
    <xf numFmtId="0" fontId="20" fillId="2" borderId="4" xfId="12" applyFont="1" applyAlignment="1">
      <alignment horizontal="left" indent="1"/>
    </xf>
    <xf numFmtId="0" fontId="20" fillId="2" borderId="4" xfId="12" applyFont="1" applyAlignment="1">
      <alignment horizontal="left" indent="2"/>
    </xf>
    <xf numFmtId="0" fontId="20" fillId="2" borderId="4" xfId="12" applyNumberFormat="1" applyFont="1" applyAlignment="1">
      <alignment horizontal="right"/>
    </xf>
    <xf numFmtId="0" fontId="20" fillId="2" borderId="4" xfId="12" applyFont="1" applyAlignment="1">
      <alignment horizontal="left" indent="3"/>
    </xf>
    <xf numFmtId="0" fontId="20" fillId="2" borderId="4" xfId="12" applyFont="1" applyAlignment="1">
      <alignment horizontal="left" indent="4"/>
    </xf>
    <xf numFmtId="167" fontId="20" fillId="2" borderId="4" xfId="12" applyNumberFormat="1" applyFont="1" applyAlignment="1">
      <alignment horizontal="right"/>
    </xf>
    <xf numFmtId="0" fontId="20" fillId="3" borderId="4" xfId="12" applyFont="1" applyFill="1" applyAlignment="1">
      <alignment horizontal="left" indent="4"/>
    </xf>
    <xf numFmtId="164" fontId="20" fillId="3" borderId="4" xfId="12" applyNumberFormat="1" applyFont="1" applyFill="1" applyAlignment="1">
      <alignment horizontal="right"/>
    </xf>
    <xf numFmtId="167" fontId="20" fillId="3" borderId="4" xfId="12" applyNumberFormat="1" applyFont="1" applyFill="1" applyAlignment="1">
      <alignment horizontal="right"/>
    </xf>
    <xf numFmtId="0" fontId="20" fillId="0" borderId="4" xfId="12" applyFont="1" applyFill="1" applyAlignment="1">
      <alignment horizontal="left" indent="4"/>
    </xf>
    <xf numFmtId="164" fontId="20" fillId="0" borderId="4" xfId="12" applyNumberFormat="1" applyFont="1" applyFill="1" applyAlignment="1">
      <alignment horizontal="right"/>
    </xf>
    <xf numFmtId="0" fontId="20" fillId="0" borderId="4" xfId="12" applyNumberFormat="1" applyFont="1" applyFill="1" applyAlignment="1">
      <alignment horizontal="right"/>
    </xf>
    <xf numFmtId="0" fontId="20" fillId="2" borderId="4" xfId="13" applyFont="1" applyAlignment="1">
      <alignment horizontal="left" indent="4"/>
    </xf>
    <xf numFmtId="164" fontId="20" fillId="2" borderId="4" xfId="14" applyNumberFormat="1" applyFont="1" applyAlignment="1">
      <alignment horizontal="right"/>
    </xf>
    <xf numFmtId="165" fontId="20" fillId="2" borderId="4" xfId="14" applyNumberFormat="1" applyFont="1" applyAlignment="1">
      <alignment horizontal="right"/>
    </xf>
    <xf numFmtId="164" fontId="20" fillId="2" borderId="1" xfId="14" applyNumberFormat="1" applyFont="1" applyBorder="1" applyAlignment="1">
      <alignment horizontal="right"/>
    </xf>
    <xf numFmtId="0" fontId="20" fillId="2" borderId="4" xfId="14" applyNumberFormat="1" applyFont="1" applyAlignment="1">
      <alignment horizontal="right"/>
    </xf>
    <xf numFmtId="164" fontId="20" fillId="2" borderId="7" xfId="14" applyNumberFormat="1" applyFont="1" applyBorder="1" applyAlignment="1">
      <alignment horizontal="right"/>
    </xf>
    <xf numFmtId="166" fontId="17" fillId="0" borderId="4" xfId="6" applyNumberFormat="1" applyFill="1" applyBorder="1"/>
    <xf numFmtId="43" fontId="16" fillId="2" borderId="4" xfId="6" applyFont="1" applyFill="1" applyBorder="1"/>
    <xf numFmtId="0" fontId="18" fillId="2" borderId="3" xfId="5" applyFont="1" applyBorder="1" applyAlignment="1">
      <alignment horizontal="center" vertical="center" wrapText="1"/>
    </xf>
    <xf numFmtId="0" fontId="18" fillId="2" borderId="9" xfId="5" applyFont="1" applyBorder="1" applyAlignment="1">
      <alignment horizontal="center" vertical="center" wrapText="1"/>
    </xf>
    <xf numFmtId="0" fontId="18" fillId="2" borderId="10" xfId="5" applyFont="1" applyBorder="1" applyAlignment="1">
      <alignment horizontal="center" vertical="center" wrapText="1"/>
    </xf>
    <xf numFmtId="0" fontId="0" fillId="2" borderId="5" xfId="5" applyNumberFormat="1" applyFont="1" applyFill="1" applyBorder="1"/>
    <xf numFmtId="0" fontId="0" fillId="2" borderId="6" xfId="5" applyNumberFormat="1" applyFont="1" applyFill="1" applyBorder="1"/>
    <xf numFmtId="0" fontId="21" fillId="2" borderId="4" xfId="4" applyFont="1"/>
    <xf numFmtId="0" fontId="21" fillId="2" borderId="4" xfId="4" applyFont="1" applyAlignment="1">
      <alignment horizontal="left"/>
    </xf>
    <xf numFmtId="0" fontId="21" fillId="0" borderId="0" xfId="0" applyFont="1"/>
    <xf numFmtId="0" fontId="21" fillId="0" borderId="0" xfId="0" applyFont="1" applyAlignment="1">
      <alignment horizontal="left"/>
    </xf>
  </cellXfs>
  <cellStyles count="15">
    <cellStyle name="Comma" xfId="6" builtinId="3"/>
    <cellStyle name="Comma 2" xfId="3"/>
    <cellStyle name="Normal" xfId="0" builtinId="0"/>
    <cellStyle name="Normal 10" xfId="12"/>
    <cellStyle name="Normal 11" xfId="13"/>
    <cellStyle name="Normal 12" xfId="14"/>
    <cellStyle name="Normal 2" xfId="1"/>
    <cellStyle name="Normal 3" xfId="4"/>
    <cellStyle name="Normal 4" xfId="5"/>
    <cellStyle name="Normal 5" xfId="7"/>
    <cellStyle name="Normal 6" xfId="8"/>
    <cellStyle name="Normal 7" xfId="9"/>
    <cellStyle name="Normal 8" xfId="10"/>
    <cellStyle name="Normal 9" xfId="1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437"/>
  <sheetViews>
    <sheetView showGridLines="0" showZeros="0" tabSelected="1" view="pageBreakPreview" zoomScale="60" zoomScaleNormal="100" workbookViewId="0">
      <pane xSplit="1" ySplit="4" topLeftCell="B5" activePane="bottomRight" state="frozen"/>
      <selection activeCell="E36" sqref="E36"/>
      <selection pane="topRight" activeCell="E36" sqref="E36"/>
      <selection pane="bottomLeft" activeCell="E36" sqref="E36"/>
      <selection pane="bottomRight" activeCell="A3" sqref="A3"/>
    </sheetView>
  </sheetViews>
  <sheetFormatPr defaultColWidth="9.109375" defaultRowHeight="14.4" x14ac:dyDescent="0.3"/>
  <cols>
    <col min="1" max="1" width="96.5546875" style="25" customWidth="1"/>
    <col min="2" max="2" width="16.6640625" style="36" customWidth="1"/>
    <col min="3" max="4" width="16.88671875" style="25" bestFit="1" customWidth="1"/>
    <col min="5" max="5" width="16.33203125" style="25" customWidth="1"/>
    <col min="6" max="6" width="16.88671875" style="25" bestFit="1" customWidth="1"/>
    <col min="7" max="8" width="15.5546875" style="25" customWidth="1"/>
    <col min="9" max="9" width="14.44140625" style="25" customWidth="1"/>
    <col min="10" max="10" width="18.33203125" style="25" customWidth="1"/>
    <col min="11" max="11" width="16.33203125" style="25" bestFit="1" customWidth="1"/>
    <col min="12" max="16384" width="9.109375" style="25"/>
  </cols>
  <sheetData>
    <row r="1" spans="1:11" s="71" customFormat="1" ht="18.600000000000001" customHeight="1" x14ac:dyDescent="0.3">
      <c r="A1" s="71" t="s">
        <v>565</v>
      </c>
      <c r="B1" s="72"/>
    </row>
    <row r="2" spans="1:11" s="71" customFormat="1" ht="19.2" customHeight="1" x14ac:dyDescent="0.3">
      <c r="A2" s="71" t="s">
        <v>566</v>
      </c>
      <c r="B2" s="72"/>
    </row>
    <row r="3" spans="1:11" s="71" customFormat="1" ht="15" thickBot="1" x14ac:dyDescent="0.35">
      <c r="B3" s="72"/>
    </row>
    <row r="4" spans="1:11" ht="40.200000000000003" thickBot="1" x14ac:dyDescent="0.35">
      <c r="A4" s="35" t="s">
        <v>551</v>
      </c>
      <c r="B4" s="40" t="s">
        <v>1</v>
      </c>
      <c r="C4" s="43" t="s">
        <v>550</v>
      </c>
      <c r="D4" s="43" t="s">
        <v>2</v>
      </c>
      <c r="E4" s="43" t="s">
        <v>3</v>
      </c>
      <c r="F4" s="43" t="s">
        <v>4</v>
      </c>
      <c r="G4" s="43" t="s">
        <v>5</v>
      </c>
      <c r="H4" s="43" t="s">
        <v>549</v>
      </c>
      <c r="I4" s="43" t="s">
        <v>548</v>
      </c>
      <c r="J4" s="20" t="s">
        <v>547</v>
      </c>
      <c r="K4" s="19" t="s">
        <v>546</v>
      </c>
    </row>
    <row r="5" spans="1:11" x14ac:dyDescent="0.3">
      <c r="A5" s="44" t="s">
        <v>14</v>
      </c>
      <c r="B5" s="45"/>
      <c r="C5" s="45"/>
      <c r="D5" s="45"/>
      <c r="E5" s="45"/>
      <c r="F5" s="45"/>
      <c r="G5" s="45"/>
      <c r="H5" s="45"/>
      <c r="I5" s="45"/>
      <c r="K5" s="18">
        <f>E434*0.0005</f>
        <v>15778334.213464933</v>
      </c>
    </row>
    <row r="6" spans="1:11" x14ac:dyDescent="0.3">
      <c r="A6" s="46" t="s">
        <v>15</v>
      </c>
      <c r="B6" s="45"/>
      <c r="C6" s="45"/>
      <c r="D6" s="45"/>
      <c r="E6" s="45"/>
      <c r="F6" s="45"/>
      <c r="G6" s="45"/>
      <c r="H6" s="45"/>
      <c r="I6" s="45"/>
    </row>
    <row r="7" spans="1:11" x14ac:dyDescent="0.3">
      <c r="A7" s="47" t="s">
        <v>545</v>
      </c>
      <c r="B7" s="45"/>
      <c r="C7" s="45"/>
      <c r="D7" s="45"/>
      <c r="E7" s="45"/>
      <c r="F7" s="45"/>
      <c r="G7" s="45"/>
      <c r="H7" s="45"/>
      <c r="I7" s="48"/>
    </row>
    <row r="8" spans="1:11" x14ac:dyDescent="0.3">
      <c r="A8" s="49" t="s">
        <v>19</v>
      </c>
      <c r="B8" s="45"/>
      <c r="C8" s="45"/>
      <c r="D8" s="45"/>
      <c r="E8" s="45"/>
      <c r="F8" s="45"/>
      <c r="G8" s="45"/>
      <c r="H8" s="45"/>
      <c r="I8" s="45"/>
    </row>
    <row r="9" spans="1:11" x14ac:dyDescent="0.3">
      <c r="A9" s="50" t="s">
        <v>18</v>
      </c>
      <c r="B9" s="45" t="s">
        <v>19</v>
      </c>
      <c r="C9" s="45">
        <v>703924714.67307711</v>
      </c>
      <c r="D9" s="45">
        <v>739960233.30701041</v>
      </c>
      <c r="E9" s="45">
        <v>828111116.25347888</v>
      </c>
      <c r="F9" s="45">
        <v>974333572.59062743</v>
      </c>
      <c r="G9" s="45">
        <v>1048932253.2127769</v>
      </c>
      <c r="H9" s="45">
        <v>146222456.33714855</v>
      </c>
      <c r="I9" s="48" t="s">
        <v>25</v>
      </c>
    </row>
    <row r="10" spans="1:11" x14ac:dyDescent="0.3">
      <c r="A10" s="50" t="s">
        <v>21</v>
      </c>
      <c r="B10" s="45" t="s">
        <v>19</v>
      </c>
      <c r="C10" s="45">
        <v>11356142.060000001</v>
      </c>
      <c r="D10" s="45">
        <v>11928810.708774716</v>
      </c>
      <c r="E10" s="45">
        <v>9452722.8002851028</v>
      </c>
      <c r="F10" s="45">
        <v>5873094.2437495273</v>
      </c>
      <c r="G10" s="45">
        <v>5055871.6440728651</v>
      </c>
      <c r="H10" s="45">
        <v>-3579628.5565355755</v>
      </c>
      <c r="I10" s="48" t="s">
        <v>25</v>
      </c>
    </row>
    <row r="11" spans="1:11" x14ac:dyDescent="0.3">
      <c r="A11" s="50" t="s">
        <v>22</v>
      </c>
      <c r="B11" s="45" t="s">
        <v>19</v>
      </c>
      <c r="C11" s="45">
        <v>6359027</v>
      </c>
      <c r="D11" s="45">
        <v>6359027</v>
      </c>
      <c r="E11" s="45">
        <v>6359027</v>
      </c>
      <c r="F11" s="45">
        <v>6359027</v>
      </c>
      <c r="G11" s="45">
        <v>6359027</v>
      </c>
      <c r="H11" s="45">
        <v>0</v>
      </c>
      <c r="I11" s="48" t="s">
        <v>25</v>
      </c>
    </row>
    <row r="12" spans="1:11" x14ac:dyDescent="0.3">
      <c r="A12" s="50" t="s">
        <v>23</v>
      </c>
      <c r="B12" s="45" t="s">
        <v>19</v>
      </c>
      <c r="C12" s="45">
        <v>26140825.180000003</v>
      </c>
      <c r="D12" s="45">
        <v>26140825.180000003</v>
      </c>
      <c r="E12" s="45">
        <v>26140825.180000003</v>
      </c>
      <c r="F12" s="45">
        <v>26140825.180000003</v>
      </c>
      <c r="G12" s="45">
        <v>26140825.180000003</v>
      </c>
      <c r="H12" s="45">
        <v>0</v>
      </c>
      <c r="I12" s="48" t="s">
        <v>25</v>
      </c>
    </row>
    <row r="13" spans="1:11" x14ac:dyDescent="0.3">
      <c r="A13" s="50" t="s">
        <v>24</v>
      </c>
      <c r="B13" s="45" t="s">
        <v>19</v>
      </c>
      <c r="C13" s="45">
        <v>20536956.948461529</v>
      </c>
      <c r="D13" s="45">
        <v>22329942.109218281</v>
      </c>
      <c r="E13" s="45">
        <v>25237641.27245941</v>
      </c>
      <c r="F13" s="45">
        <v>25237641.27245941</v>
      </c>
      <c r="G13" s="45">
        <v>25237641.27245941</v>
      </c>
      <c r="H13" s="45">
        <v>0</v>
      </c>
      <c r="I13" s="48" t="s">
        <v>25</v>
      </c>
    </row>
    <row r="14" spans="1:11" x14ac:dyDescent="0.3">
      <c r="A14" s="50" t="s">
        <v>27</v>
      </c>
      <c r="B14" s="45" t="s">
        <v>19</v>
      </c>
      <c r="C14" s="45">
        <v>2335057947.9276924</v>
      </c>
      <c r="D14" s="45">
        <v>2372911822.0099225</v>
      </c>
      <c r="E14" s="45">
        <v>2393826793.1507483</v>
      </c>
      <c r="F14" s="45">
        <v>2319301013.325223</v>
      </c>
      <c r="G14" s="45">
        <v>2355221108.9664068</v>
      </c>
      <c r="H14" s="45">
        <v>-74525779.825525284</v>
      </c>
      <c r="I14" s="48" t="s">
        <v>25</v>
      </c>
    </row>
    <row r="15" spans="1:11" x14ac:dyDescent="0.3">
      <c r="A15" s="50" t="s">
        <v>28</v>
      </c>
      <c r="B15" s="45" t="s">
        <v>19</v>
      </c>
      <c r="C15" s="45">
        <v>370941.55999999994</v>
      </c>
      <c r="D15" s="45">
        <v>370941.55999999994</v>
      </c>
      <c r="E15" s="45">
        <v>370941.55999999994</v>
      </c>
      <c r="F15" s="45">
        <v>370941.55999999994</v>
      </c>
      <c r="G15" s="45">
        <v>370941.55999999994</v>
      </c>
      <c r="H15" s="45">
        <v>0</v>
      </c>
      <c r="I15" s="48" t="s">
        <v>25</v>
      </c>
    </row>
    <row r="16" spans="1:11" x14ac:dyDescent="0.3">
      <c r="A16" s="50" t="s">
        <v>29</v>
      </c>
      <c r="B16" s="45" t="s">
        <v>19</v>
      </c>
      <c r="C16" s="45">
        <v>820108749.03769219</v>
      </c>
      <c r="D16" s="45">
        <v>895716583.58409262</v>
      </c>
      <c r="E16" s="45">
        <v>901650153.10886967</v>
      </c>
      <c r="F16" s="45">
        <v>905909140.74177194</v>
      </c>
      <c r="G16" s="45">
        <v>916612489.57735658</v>
      </c>
      <c r="H16" s="45">
        <v>4258987.6329022646</v>
      </c>
      <c r="I16" s="48" t="s">
        <v>25</v>
      </c>
    </row>
    <row r="17" spans="1:9" x14ac:dyDescent="0.3">
      <c r="A17" s="50" t="s">
        <v>30</v>
      </c>
      <c r="B17" s="45" t="s">
        <v>19</v>
      </c>
      <c r="C17" s="45">
        <v>33261569.160000008</v>
      </c>
      <c r="D17" s="45">
        <v>33215398.352307703</v>
      </c>
      <c r="E17" s="45">
        <v>33201547.110000011</v>
      </c>
      <c r="F17" s="45">
        <v>33201547.110000011</v>
      </c>
      <c r="G17" s="45">
        <v>33201547.110000011</v>
      </c>
      <c r="H17" s="45">
        <v>0</v>
      </c>
      <c r="I17" s="48" t="s">
        <v>25</v>
      </c>
    </row>
    <row r="18" spans="1:9" x14ac:dyDescent="0.3">
      <c r="A18" s="50" t="s">
        <v>34</v>
      </c>
      <c r="B18" s="45" t="s">
        <v>19</v>
      </c>
      <c r="C18" s="45">
        <v>3550409122.226923</v>
      </c>
      <c r="D18" s="45">
        <v>3577328936.9299121</v>
      </c>
      <c r="E18" s="45">
        <v>3670541610.0534101</v>
      </c>
      <c r="F18" s="45">
        <v>3718196873.4564466</v>
      </c>
      <c r="G18" s="45">
        <v>3787297686.6675034</v>
      </c>
      <c r="H18" s="45">
        <v>47655263.403036594</v>
      </c>
      <c r="I18" s="48" t="s">
        <v>25</v>
      </c>
    </row>
    <row r="19" spans="1:9" x14ac:dyDescent="0.3">
      <c r="A19" s="50" t="s">
        <v>35</v>
      </c>
      <c r="B19" s="45" t="s">
        <v>19</v>
      </c>
      <c r="C19" s="45">
        <v>1510951108.7061536</v>
      </c>
      <c r="D19" s="45">
        <v>1535756593.3205028</v>
      </c>
      <c r="E19" s="45">
        <v>1551126435.6086977</v>
      </c>
      <c r="F19" s="45">
        <v>1573526628.7154515</v>
      </c>
      <c r="G19" s="45">
        <v>1588004957.5146573</v>
      </c>
      <c r="H19" s="45">
        <v>22400193.106753826</v>
      </c>
      <c r="I19" s="48" t="s">
        <v>25</v>
      </c>
    </row>
    <row r="20" spans="1:9" x14ac:dyDescent="0.3">
      <c r="A20" s="50" t="s">
        <v>36</v>
      </c>
      <c r="B20" s="45" t="s">
        <v>19</v>
      </c>
      <c r="C20" s="45">
        <v>495182000.99692309</v>
      </c>
      <c r="D20" s="45">
        <v>527919560.85092854</v>
      </c>
      <c r="E20" s="45">
        <v>531660625.94735241</v>
      </c>
      <c r="F20" s="45">
        <v>533664339.91852719</v>
      </c>
      <c r="G20" s="45">
        <v>530095686.3694219</v>
      </c>
      <c r="H20" s="45">
        <v>2003713.9711747766</v>
      </c>
      <c r="I20" s="48" t="s">
        <v>25</v>
      </c>
    </row>
    <row r="21" spans="1:9" x14ac:dyDescent="0.3">
      <c r="A21" s="50" t="s">
        <v>37</v>
      </c>
      <c r="B21" s="45" t="s">
        <v>19</v>
      </c>
      <c r="C21" s="45">
        <v>1830801256.6261537</v>
      </c>
      <c r="D21" s="45">
        <v>1865303449.0923746</v>
      </c>
      <c r="E21" s="45">
        <v>1902753263.8129392</v>
      </c>
      <c r="F21" s="45">
        <v>1913625201.7135301</v>
      </c>
      <c r="G21" s="45">
        <v>1917058171.4035747</v>
      </c>
      <c r="H21" s="45">
        <v>10871937.900590897</v>
      </c>
      <c r="I21" s="48" t="s">
        <v>25</v>
      </c>
    </row>
    <row r="22" spans="1:9" x14ac:dyDescent="0.3">
      <c r="A22" s="50" t="s">
        <v>38</v>
      </c>
      <c r="B22" s="45" t="s">
        <v>19</v>
      </c>
      <c r="C22" s="45">
        <v>13719426.643076925</v>
      </c>
      <c r="D22" s="45">
        <v>49434809.87898241</v>
      </c>
      <c r="E22" s="45">
        <v>73125334.103269801</v>
      </c>
      <c r="F22" s="45">
        <v>81149155.831690192</v>
      </c>
      <c r="G22" s="45">
        <v>88665862.587653652</v>
      </c>
      <c r="H22" s="45">
        <v>8023821.7284203917</v>
      </c>
      <c r="I22" s="48" t="s">
        <v>25</v>
      </c>
    </row>
    <row r="23" spans="1:9" x14ac:dyDescent="0.3">
      <c r="A23" s="50" t="s">
        <v>39</v>
      </c>
      <c r="B23" s="45" t="s">
        <v>19</v>
      </c>
      <c r="C23" s="45">
        <v>149303899.45846152</v>
      </c>
      <c r="D23" s="45">
        <v>148854244.30356628</v>
      </c>
      <c r="E23" s="45">
        <v>148861753.44909051</v>
      </c>
      <c r="F23" s="45">
        <v>148861753.44909051</v>
      </c>
      <c r="G23" s="45">
        <v>148861753.44909051</v>
      </c>
      <c r="H23" s="45">
        <v>0</v>
      </c>
      <c r="I23" s="48" t="s">
        <v>25</v>
      </c>
    </row>
    <row r="24" spans="1:9" x14ac:dyDescent="0.3">
      <c r="A24" s="50" t="s">
        <v>41</v>
      </c>
      <c r="B24" s="45" t="s">
        <v>19</v>
      </c>
      <c r="C24" s="45">
        <v>8392385336.18923</v>
      </c>
      <c r="D24" s="45">
        <v>8689412076.5602074</v>
      </c>
      <c r="E24" s="45">
        <v>9934115874.8744011</v>
      </c>
      <c r="F24" s="45">
        <v>11583999780.518101</v>
      </c>
      <c r="G24" s="45">
        <v>12021875116.957558</v>
      </c>
      <c r="H24" s="45">
        <v>1649883905.6436996</v>
      </c>
      <c r="I24" s="48" t="s">
        <v>25</v>
      </c>
    </row>
    <row r="25" spans="1:9" x14ac:dyDescent="0.3">
      <c r="A25" s="50" t="s">
        <v>42</v>
      </c>
      <c r="B25" s="45" t="s">
        <v>19</v>
      </c>
      <c r="C25" s="45">
        <v>0</v>
      </c>
      <c r="D25" s="45">
        <v>66614250.243076921</v>
      </c>
      <c r="E25" s="45">
        <v>409940408.68999988</v>
      </c>
      <c r="F25" s="45">
        <v>909940408.69000041</v>
      </c>
      <c r="G25" s="45">
        <v>1409940408.6900003</v>
      </c>
      <c r="H25" s="45">
        <v>500000000.00000054</v>
      </c>
      <c r="I25" s="48" t="s">
        <v>25</v>
      </c>
    </row>
    <row r="26" spans="1:9" x14ac:dyDescent="0.3">
      <c r="A26" s="50" t="s">
        <v>44</v>
      </c>
      <c r="B26" s="45" t="s">
        <v>19</v>
      </c>
      <c r="C26" s="45">
        <v>0</v>
      </c>
      <c r="D26" s="45">
        <v>5102219.6241078153</v>
      </c>
      <c r="E26" s="45">
        <v>52681078.21064885</v>
      </c>
      <c r="F26" s="45">
        <v>73310354.42442745</v>
      </c>
      <c r="G26" s="45">
        <v>84614397.122824118</v>
      </c>
      <c r="H26" s="45">
        <v>20629276.2137786</v>
      </c>
      <c r="I26" s="48" t="s">
        <v>25</v>
      </c>
    </row>
    <row r="27" spans="1:9" x14ac:dyDescent="0.3">
      <c r="A27" s="50" t="s">
        <v>45</v>
      </c>
      <c r="B27" s="45" t="s">
        <v>19</v>
      </c>
      <c r="C27" s="45">
        <v>651083574.07692301</v>
      </c>
      <c r="D27" s="45">
        <v>649139537.42236996</v>
      </c>
      <c r="E27" s="45">
        <v>650966034.24067378</v>
      </c>
      <c r="F27" s="45">
        <v>648548619.05927265</v>
      </c>
      <c r="G27" s="45">
        <v>649634030.81174254</v>
      </c>
      <c r="H27" s="45">
        <v>-2417415.1814011335</v>
      </c>
      <c r="I27" s="48" t="s">
        <v>25</v>
      </c>
    </row>
    <row r="28" spans="1:9" x14ac:dyDescent="0.3">
      <c r="A28" s="50" t="s">
        <v>47</v>
      </c>
      <c r="B28" s="45" t="s">
        <v>19</v>
      </c>
      <c r="C28" s="45">
        <v>3703157027.2738471</v>
      </c>
      <c r="D28" s="45">
        <v>3982987144.7820568</v>
      </c>
      <c r="E28" s="45">
        <v>4355237780.7041788</v>
      </c>
      <c r="F28" s="45">
        <v>4947398680.2546978</v>
      </c>
      <c r="G28" s="45">
        <v>5339377492.4824867</v>
      </c>
      <c r="H28" s="45">
        <v>592160899.55051899</v>
      </c>
      <c r="I28" s="48" t="s">
        <v>25</v>
      </c>
    </row>
    <row r="29" spans="1:9" x14ac:dyDescent="0.3">
      <c r="A29" s="50" t="s">
        <v>48</v>
      </c>
      <c r="B29" s="45" t="s">
        <v>19</v>
      </c>
      <c r="C29" s="45">
        <v>426273335.84615386</v>
      </c>
      <c r="D29" s="45">
        <v>433720868.37193668</v>
      </c>
      <c r="E29" s="45">
        <v>432803666.73698086</v>
      </c>
      <c r="F29" s="45">
        <v>426813378.74643081</v>
      </c>
      <c r="G29" s="45">
        <v>416882714.7982375</v>
      </c>
      <c r="H29" s="45">
        <v>-5990287.9905500412</v>
      </c>
      <c r="I29" s="48" t="s">
        <v>25</v>
      </c>
    </row>
    <row r="30" spans="1:9" x14ac:dyDescent="0.3">
      <c r="A30" s="50" t="s">
        <v>49</v>
      </c>
      <c r="B30" s="45" t="s">
        <v>19</v>
      </c>
      <c r="C30" s="45">
        <v>67896460.769230768</v>
      </c>
      <c r="D30" s="45">
        <v>67316386.214863732</v>
      </c>
      <c r="E30" s="45">
        <v>67454264.391759381</v>
      </c>
      <c r="F30" s="45">
        <v>67190338.013283014</v>
      </c>
      <c r="G30" s="45">
        <v>66925402.639065541</v>
      </c>
      <c r="H30" s="45">
        <v>-263926.3784763664</v>
      </c>
      <c r="I30" s="48" t="s">
        <v>25</v>
      </c>
    </row>
    <row r="31" spans="1:9" x14ac:dyDescent="0.3">
      <c r="A31" s="50" t="s">
        <v>50</v>
      </c>
      <c r="B31" s="45" t="s">
        <v>19</v>
      </c>
      <c r="C31" s="45">
        <v>4639777.153846154</v>
      </c>
      <c r="D31" s="45">
        <v>4709225.7312901225</v>
      </c>
      <c r="E31" s="45">
        <v>4855654.6282406272</v>
      </c>
      <c r="F31" s="45">
        <v>4836656.0467169937</v>
      </c>
      <c r="G31" s="45">
        <v>4817584.83324215</v>
      </c>
      <c r="H31" s="45">
        <v>-18998.581523633562</v>
      </c>
      <c r="I31" s="48" t="s">
        <v>25</v>
      </c>
    </row>
    <row r="32" spans="1:9" x14ac:dyDescent="0.3">
      <c r="A32" s="50" t="s">
        <v>51</v>
      </c>
      <c r="B32" s="45" t="s">
        <v>19</v>
      </c>
      <c r="C32" s="45">
        <v>8301042.0953846145</v>
      </c>
      <c r="D32" s="45">
        <v>8407707.665479593</v>
      </c>
      <c r="E32" s="45">
        <v>8506585.9001786076</v>
      </c>
      <c r="F32" s="45">
        <v>8591037.5884928722</v>
      </c>
      <c r="G32" s="45">
        <v>8669560.6180184279</v>
      </c>
      <c r="H32" s="45">
        <v>84451.68831426464</v>
      </c>
      <c r="I32" s="48" t="s">
        <v>25</v>
      </c>
    </row>
    <row r="33" spans="1:9" x14ac:dyDescent="0.3">
      <c r="A33" s="50" t="s">
        <v>53</v>
      </c>
      <c r="B33" s="45" t="s">
        <v>19</v>
      </c>
      <c r="C33" s="45">
        <v>761279.09846153855</v>
      </c>
      <c r="D33" s="45">
        <v>759240.4123114869</v>
      </c>
      <c r="E33" s="45">
        <v>754747.31501233228</v>
      </c>
      <c r="F33" s="45">
        <v>754747.31501233228</v>
      </c>
      <c r="G33" s="45">
        <v>754747.31501233228</v>
      </c>
      <c r="H33" s="45">
        <v>0</v>
      </c>
      <c r="I33" s="48" t="s">
        <v>25</v>
      </c>
    </row>
    <row r="34" spans="1:9" x14ac:dyDescent="0.3">
      <c r="A34" s="50" t="s">
        <v>57</v>
      </c>
      <c r="B34" s="45" t="s">
        <v>19</v>
      </c>
      <c r="C34" s="45">
        <v>91274910.290769249</v>
      </c>
      <c r="D34" s="45">
        <v>91249274.406153843</v>
      </c>
      <c r="E34" s="45">
        <v>91271640.190000027</v>
      </c>
      <c r="F34" s="45">
        <v>91271640.190000027</v>
      </c>
      <c r="G34" s="45">
        <v>91271640.190000027</v>
      </c>
      <c r="H34" s="45">
        <v>0</v>
      </c>
      <c r="I34" s="48" t="s">
        <v>25</v>
      </c>
    </row>
    <row r="35" spans="1:9" x14ac:dyDescent="0.3">
      <c r="A35" s="50" t="s">
        <v>58</v>
      </c>
      <c r="B35" s="45" t="s">
        <v>19</v>
      </c>
      <c r="C35" s="45">
        <v>180172535.73000002</v>
      </c>
      <c r="D35" s="45">
        <v>184203220.16925144</v>
      </c>
      <c r="E35" s="45">
        <v>190210601.1642136</v>
      </c>
      <c r="F35" s="45">
        <v>196192614.32084104</v>
      </c>
      <c r="G35" s="45">
        <v>201699272.87325794</v>
      </c>
      <c r="H35" s="45">
        <v>5982013.1566274464</v>
      </c>
      <c r="I35" s="48" t="s">
        <v>25</v>
      </c>
    </row>
    <row r="36" spans="1:9" x14ac:dyDescent="0.3">
      <c r="A36" s="50" t="s">
        <v>59</v>
      </c>
      <c r="B36" s="45" t="s">
        <v>19</v>
      </c>
      <c r="C36" s="45">
        <v>1413065791.7907691</v>
      </c>
      <c r="D36" s="45">
        <v>1492173061.1664839</v>
      </c>
      <c r="E36" s="45">
        <v>1643684004.8431637</v>
      </c>
      <c r="F36" s="45">
        <v>1807479284.9806094</v>
      </c>
      <c r="G36" s="45">
        <v>1958518205.9589915</v>
      </c>
      <c r="H36" s="45">
        <v>163795280.13744569</v>
      </c>
      <c r="I36" s="48" t="s">
        <v>25</v>
      </c>
    </row>
    <row r="37" spans="1:9" x14ac:dyDescent="0.3">
      <c r="A37" s="50" t="s">
        <v>60</v>
      </c>
      <c r="B37" s="45" t="s">
        <v>19</v>
      </c>
      <c r="C37" s="45">
        <v>1231890838.5253847</v>
      </c>
      <c r="D37" s="45">
        <v>1390265695.5232692</v>
      </c>
      <c r="E37" s="45">
        <v>1653742653.7078807</v>
      </c>
      <c r="F37" s="45">
        <v>1934495523.9763219</v>
      </c>
      <c r="G37" s="45">
        <v>2241978384.5697789</v>
      </c>
      <c r="H37" s="45">
        <v>280752870.2684412</v>
      </c>
      <c r="I37" s="48" t="s">
        <v>25</v>
      </c>
    </row>
    <row r="38" spans="1:9" x14ac:dyDescent="0.3">
      <c r="A38" s="50" t="s">
        <v>61</v>
      </c>
      <c r="B38" s="45" t="s">
        <v>19</v>
      </c>
      <c r="C38" s="45">
        <v>1421926362.8769231</v>
      </c>
      <c r="D38" s="45">
        <v>1626186245.9080303</v>
      </c>
      <c r="E38" s="45">
        <v>1878527814.0058126</v>
      </c>
      <c r="F38" s="45">
        <v>2109951830.9722929</v>
      </c>
      <c r="G38" s="45">
        <v>2363541842.1461496</v>
      </c>
      <c r="H38" s="45">
        <v>231424016.96648026</v>
      </c>
      <c r="I38" s="48" t="s">
        <v>25</v>
      </c>
    </row>
    <row r="39" spans="1:9" x14ac:dyDescent="0.3">
      <c r="A39" s="50" t="s">
        <v>62</v>
      </c>
      <c r="B39" s="45" t="s">
        <v>19</v>
      </c>
      <c r="C39" s="45">
        <v>1534747353.2507691</v>
      </c>
      <c r="D39" s="45">
        <v>1594216205.3921318</v>
      </c>
      <c r="E39" s="45">
        <v>1679055719.0851877</v>
      </c>
      <c r="F39" s="45">
        <v>1767239767.9149146</v>
      </c>
      <c r="G39" s="45">
        <v>1863663072.0736902</v>
      </c>
      <c r="H39" s="45">
        <v>88184048.829726934</v>
      </c>
      <c r="I39" s="48" t="s">
        <v>25</v>
      </c>
    </row>
    <row r="40" spans="1:9" x14ac:dyDescent="0.3">
      <c r="A40" s="50" t="s">
        <v>63</v>
      </c>
      <c r="B40" s="45" t="s">
        <v>19</v>
      </c>
      <c r="C40" s="45">
        <v>2109876501.3899996</v>
      </c>
      <c r="D40" s="45">
        <v>2209021065.5732837</v>
      </c>
      <c r="E40" s="45">
        <v>2375143256.3765612</v>
      </c>
      <c r="F40" s="45">
        <v>2555868103.1902466</v>
      </c>
      <c r="G40" s="45">
        <v>2754080254.6641917</v>
      </c>
      <c r="H40" s="45">
        <v>180724846.81368542</v>
      </c>
      <c r="I40" s="48" t="s">
        <v>25</v>
      </c>
    </row>
    <row r="41" spans="1:9" x14ac:dyDescent="0.3">
      <c r="A41" s="50" t="s">
        <v>64</v>
      </c>
      <c r="B41" s="45" t="s">
        <v>19</v>
      </c>
      <c r="C41" s="45">
        <v>2048084100.2492309</v>
      </c>
      <c r="D41" s="45">
        <v>2082427692.0506501</v>
      </c>
      <c r="E41" s="45">
        <v>2150154704.8288274</v>
      </c>
      <c r="F41" s="45">
        <v>2196472114.7493277</v>
      </c>
      <c r="G41" s="45">
        <v>2250718013.8955345</v>
      </c>
      <c r="H41" s="45">
        <v>46317409.920500278</v>
      </c>
      <c r="I41" s="48" t="s">
        <v>25</v>
      </c>
    </row>
    <row r="42" spans="1:9" x14ac:dyDescent="0.3">
      <c r="A42" s="50" t="s">
        <v>65</v>
      </c>
      <c r="B42" s="45" t="s">
        <v>19</v>
      </c>
      <c r="C42" s="45">
        <v>970034152.51769233</v>
      </c>
      <c r="D42" s="45">
        <v>1052085679.4210372</v>
      </c>
      <c r="E42" s="45">
        <v>1176465028.6705461</v>
      </c>
      <c r="F42" s="45">
        <v>1321225140.7260451</v>
      </c>
      <c r="G42" s="45">
        <v>1479629935.921839</v>
      </c>
      <c r="H42" s="45">
        <v>144760112.05549908</v>
      </c>
      <c r="I42" s="48" t="s">
        <v>25</v>
      </c>
    </row>
    <row r="43" spans="1:9" x14ac:dyDescent="0.3">
      <c r="A43" s="50" t="s">
        <v>66</v>
      </c>
      <c r="B43" s="45" t="s">
        <v>19</v>
      </c>
      <c r="C43" s="45">
        <v>847256175.22615385</v>
      </c>
      <c r="D43" s="45">
        <v>817220523.99084401</v>
      </c>
      <c r="E43" s="45">
        <v>801101402.36805975</v>
      </c>
      <c r="F43" s="45">
        <v>885862061.06907976</v>
      </c>
      <c r="G43" s="45">
        <v>979178415.70837331</v>
      </c>
      <c r="H43" s="45">
        <v>84760658.701020002</v>
      </c>
      <c r="I43" s="48" t="s">
        <v>25</v>
      </c>
    </row>
    <row r="44" spans="1:9" x14ac:dyDescent="0.3">
      <c r="A44" s="50" t="s">
        <v>67</v>
      </c>
      <c r="B44" s="45" t="s">
        <v>19</v>
      </c>
      <c r="C44" s="45">
        <v>71263403.079999983</v>
      </c>
      <c r="D44" s="45">
        <v>73183078.690879822</v>
      </c>
      <c r="E44" s="45">
        <v>76713493.700754434</v>
      </c>
      <c r="F44" s="45">
        <v>80781320.832400993</v>
      </c>
      <c r="G44" s="45">
        <v>85300627.182066426</v>
      </c>
      <c r="H44" s="45">
        <v>4067827.1316465586</v>
      </c>
      <c r="I44" s="48" t="s">
        <v>25</v>
      </c>
    </row>
    <row r="45" spans="1:9" x14ac:dyDescent="0.3">
      <c r="A45" s="50" t="s">
        <v>68</v>
      </c>
      <c r="B45" s="45" t="s">
        <v>19</v>
      </c>
      <c r="C45" s="45">
        <v>421245493.99153847</v>
      </c>
      <c r="D45" s="45">
        <v>433093906.6919229</v>
      </c>
      <c r="E45" s="45">
        <v>453024296.91850662</v>
      </c>
      <c r="F45" s="45">
        <v>475029516.3738628</v>
      </c>
      <c r="G45" s="45">
        <v>499713638.42872745</v>
      </c>
      <c r="H45" s="45">
        <v>22005219.455356181</v>
      </c>
      <c r="I45" s="48" t="s">
        <v>25</v>
      </c>
    </row>
    <row r="46" spans="1:9" x14ac:dyDescent="0.3">
      <c r="A46" s="50" t="s">
        <v>69</v>
      </c>
      <c r="B46" s="45" t="s">
        <v>19</v>
      </c>
      <c r="C46" s="45">
        <v>7964283.7323076911</v>
      </c>
      <c r="D46" s="45">
        <v>8008788.4267584132</v>
      </c>
      <c r="E46" s="45">
        <v>8014906.0028887233</v>
      </c>
      <c r="F46" s="45">
        <v>8015839.9993673302</v>
      </c>
      <c r="G46" s="45">
        <v>8016872.336449584</v>
      </c>
      <c r="H46" s="45">
        <v>933.99647860694677</v>
      </c>
      <c r="I46" s="48" t="s">
        <v>25</v>
      </c>
    </row>
    <row r="47" spans="1:9" x14ac:dyDescent="0.3">
      <c r="A47" s="50" t="s">
        <v>72</v>
      </c>
      <c r="B47" s="45" t="s">
        <v>19</v>
      </c>
      <c r="C47" s="45">
        <v>3389569.2538461536</v>
      </c>
      <c r="D47" s="45">
        <v>3741860.9284272683</v>
      </c>
      <c r="E47" s="45">
        <v>9649235.7869134285</v>
      </c>
      <c r="F47" s="45">
        <v>19452382.981600273</v>
      </c>
      <c r="G47" s="45">
        <v>29344310.251341268</v>
      </c>
      <c r="H47" s="45">
        <v>9803147.1946868449</v>
      </c>
      <c r="I47" s="48" t="s">
        <v>25</v>
      </c>
    </row>
    <row r="48" spans="1:9" x14ac:dyDescent="0.3">
      <c r="A48" s="50" t="s">
        <v>78</v>
      </c>
      <c r="B48" s="45" t="s">
        <v>19</v>
      </c>
      <c r="C48" s="45">
        <v>27630441.37846154</v>
      </c>
      <c r="D48" s="45">
        <v>31530762.311360236</v>
      </c>
      <c r="E48" s="45">
        <v>28420039.022690013</v>
      </c>
      <c r="F48" s="45">
        <v>22123192.444228467</v>
      </c>
      <c r="G48" s="45">
        <v>20314480.062690001</v>
      </c>
      <c r="H48" s="45">
        <v>-6296846.5784615465</v>
      </c>
      <c r="I48" s="48" t="s">
        <v>25</v>
      </c>
    </row>
    <row r="49" spans="1:11" x14ac:dyDescent="0.3">
      <c r="A49" s="50" t="s">
        <v>81</v>
      </c>
      <c r="B49" s="45" t="s">
        <v>19</v>
      </c>
      <c r="C49" s="45">
        <v>244047190.49307692</v>
      </c>
      <c r="D49" s="45">
        <v>277728684.53938907</v>
      </c>
      <c r="E49" s="45">
        <v>312412112.34645826</v>
      </c>
      <c r="F49" s="45">
        <v>336103581.54357117</v>
      </c>
      <c r="G49" s="45">
        <v>356174940.14072388</v>
      </c>
      <c r="H49" s="45">
        <v>23691469.197112918</v>
      </c>
      <c r="I49" s="48" t="s">
        <v>25</v>
      </c>
    </row>
    <row r="50" spans="1:11" x14ac:dyDescent="0.3">
      <c r="A50" s="50" t="s">
        <v>82</v>
      </c>
      <c r="B50" s="45" t="s">
        <v>19</v>
      </c>
      <c r="C50" s="45">
        <v>394242104.33000004</v>
      </c>
      <c r="D50" s="45">
        <v>417206259.48200524</v>
      </c>
      <c r="E50" s="45">
        <v>441551017.5113529</v>
      </c>
      <c r="F50" s="45">
        <v>491295497.72847551</v>
      </c>
      <c r="G50" s="45">
        <v>547116817.35303009</v>
      </c>
      <c r="H50" s="45">
        <v>49744480.217122614</v>
      </c>
      <c r="I50" s="48" t="s">
        <v>25</v>
      </c>
    </row>
    <row r="51" spans="1:11" x14ac:dyDescent="0.3">
      <c r="A51" s="50" t="s">
        <v>83</v>
      </c>
      <c r="B51" s="45" t="s">
        <v>19</v>
      </c>
      <c r="C51" s="45">
        <v>323954154.82846153</v>
      </c>
      <c r="D51" s="45">
        <v>362732555.07436424</v>
      </c>
      <c r="E51" s="45">
        <v>380167251.07170421</v>
      </c>
      <c r="F51" s="45">
        <v>410208308.73578966</v>
      </c>
      <c r="G51" s="45">
        <v>406848084.97369254</v>
      </c>
      <c r="H51" s="45">
        <v>30041057.664085448</v>
      </c>
      <c r="I51" s="48" t="s">
        <v>25</v>
      </c>
    </row>
    <row r="52" spans="1:11" x14ac:dyDescent="0.3">
      <c r="A52" s="50" t="s">
        <v>84</v>
      </c>
      <c r="B52" s="45" t="s">
        <v>19</v>
      </c>
      <c r="C52" s="45">
        <v>42.307692307692307</v>
      </c>
      <c r="D52" s="45">
        <v>278245.7464947062</v>
      </c>
      <c r="E52" s="45">
        <v>2382329.893392161</v>
      </c>
      <c r="F52" s="45">
        <v>2656390.3402434392</v>
      </c>
      <c r="G52" s="45">
        <v>2662066.675279818</v>
      </c>
      <c r="H52" s="45">
        <v>274060.44685127819</v>
      </c>
      <c r="I52" s="48" t="s">
        <v>25</v>
      </c>
    </row>
    <row r="53" spans="1:11" x14ac:dyDescent="0.3">
      <c r="A53" s="50" t="s">
        <v>85</v>
      </c>
      <c r="B53" s="45" t="s">
        <v>19</v>
      </c>
      <c r="C53" s="45">
        <v>936509.17538461532</v>
      </c>
      <c r="D53" s="45">
        <v>4981639.2585279979</v>
      </c>
      <c r="E53" s="45">
        <v>6778999.9692544537</v>
      </c>
      <c r="F53" s="45">
        <v>6760571.6393894842</v>
      </c>
      <c r="G53" s="45">
        <v>6740766.7342999941</v>
      </c>
      <c r="H53" s="45">
        <v>-18428.329864969477</v>
      </c>
      <c r="I53" s="48" t="s">
        <v>25</v>
      </c>
    </row>
    <row r="54" spans="1:11" x14ac:dyDescent="0.3">
      <c r="A54" s="50" t="s">
        <v>86</v>
      </c>
      <c r="B54" s="45" t="s">
        <v>19</v>
      </c>
      <c r="C54" s="45">
        <v>58404740.580000006</v>
      </c>
      <c r="D54" s="45">
        <v>58846250.497692317</v>
      </c>
      <c r="E54" s="45">
        <v>59224687.570000015</v>
      </c>
      <c r="F54" s="45">
        <v>59224687.570000015</v>
      </c>
      <c r="G54" s="45">
        <v>59224687.570000015</v>
      </c>
      <c r="H54" s="45">
        <v>0</v>
      </c>
      <c r="I54" s="48" t="s">
        <v>25</v>
      </c>
    </row>
    <row r="55" spans="1:11" x14ac:dyDescent="0.3">
      <c r="A55" s="50" t="s">
        <v>544</v>
      </c>
      <c r="B55" s="45" t="s">
        <v>25</v>
      </c>
      <c r="C55" s="45">
        <v>38163388175.706154</v>
      </c>
      <c r="D55" s="45">
        <v>39932080530.464264</v>
      </c>
      <c r="E55" s="45">
        <v>43437431081.136841</v>
      </c>
      <c r="F55" s="45">
        <v>47714844129.043594</v>
      </c>
      <c r="G55" s="45">
        <v>50686343609.493263</v>
      </c>
      <c r="H55" s="45">
        <v>4277413047.9067535</v>
      </c>
      <c r="I55" s="51">
        <v>9.8472974608396324E-2</v>
      </c>
      <c r="J55" s="15" t="b">
        <f>OR(I55&gt;=10%,I55&lt;=-10%)</f>
        <v>0</v>
      </c>
      <c r="K55" s="14" t="b">
        <f>OR(H55&gt;$K$5,-H55&gt;$K$5)</f>
        <v>1</v>
      </c>
    </row>
    <row r="56" spans="1:11" x14ac:dyDescent="0.3">
      <c r="B56"/>
      <c r="C56"/>
      <c r="D56"/>
      <c r="E56"/>
      <c r="F56"/>
      <c r="G56"/>
    </row>
    <row r="57" spans="1:11" x14ac:dyDescent="0.3">
      <c r="A57" s="49" t="s">
        <v>55</v>
      </c>
      <c r="B57" s="45"/>
      <c r="C57" s="45"/>
      <c r="D57" s="45"/>
      <c r="E57" s="45"/>
      <c r="F57" s="45"/>
      <c r="G57" s="45"/>
      <c r="H57" s="45"/>
      <c r="I57" s="45"/>
    </row>
    <row r="58" spans="1:11" x14ac:dyDescent="0.3">
      <c r="A58" s="50" t="s">
        <v>54</v>
      </c>
      <c r="B58" s="45" t="s">
        <v>55</v>
      </c>
      <c r="C58" s="45">
        <v>2921188.1369230771</v>
      </c>
      <c r="D58" s="45">
        <v>17633398.809999999</v>
      </c>
      <c r="E58" s="45">
        <v>151582.5</v>
      </c>
      <c r="F58" s="45">
        <v>151582.5</v>
      </c>
      <c r="G58" s="45">
        <v>151582.5</v>
      </c>
      <c r="H58" s="45">
        <v>0</v>
      </c>
      <c r="I58" s="48" t="s">
        <v>25</v>
      </c>
    </row>
    <row r="59" spans="1:11" x14ac:dyDescent="0.3">
      <c r="A59" s="50" t="s">
        <v>543</v>
      </c>
      <c r="B59" s="45" t="s">
        <v>25</v>
      </c>
      <c r="C59" s="45">
        <v>2921188.1369230771</v>
      </c>
      <c r="D59" s="45">
        <v>17633398.809999999</v>
      </c>
      <c r="E59" s="45">
        <v>151582.5</v>
      </c>
      <c r="F59" s="45">
        <v>151582.5</v>
      </c>
      <c r="G59" s="45">
        <v>151582.5</v>
      </c>
      <c r="H59" s="45">
        <v>0</v>
      </c>
      <c r="I59" s="51">
        <v>0</v>
      </c>
    </row>
    <row r="60" spans="1:11" x14ac:dyDescent="0.3">
      <c r="B60"/>
      <c r="C60"/>
      <c r="D60"/>
      <c r="E60"/>
      <c r="F60"/>
      <c r="G60"/>
    </row>
    <row r="61" spans="1:11" x14ac:dyDescent="0.3">
      <c r="A61" s="49" t="s">
        <v>32</v>
      </c>
      <c r="B61" s="45"/>
      <c r="C61" s="45"/>
      <c r="D61" s="45"/>
      <c r="E61" s="45"/>
      <c r="F61" s="45"/>
      <c r="G61" s="45"/>
      <c r="H61" s="45"/>
      <c r="I61" s="45"/>
    </row>
    <row r="62" spans="1:11" x14ac:dyDescent="0.3">
      <c r="A62" s="50" t="s">
        <v>31</v>
      </c>
      <c r="B62" s="45" t="s">
        <v>32</v>
      </c>
      <c r="C62" s="45">
        <v>107382869.72000001</v>
      </c>
      <c r="D62" s="45">
        <v>107382869.72000001</v>
      </c>
      <c r="E62" s="45">
        <v>107382869.72000001</v>
      </c>
      <c r="F62" s="45">
        <v>107382869.72000001</v>
      </c>
      <c r="G62" s="45">
        <v>107382869.72000001</v>
      </c>
      <c r="H62" s="45">
        <v>0</v>
      </c>
      <c r="I62" s="48" t="s">
        <v>25</v>
      </c>
    </row>
    <row r="63" spans="1:11" x14ac:dyDescent="0.3">
      <c r="A63" s="50" t="s">
        <v>542</v>
      </c>
      <c r="B63" s="45" t="s">
        <v>25</v>
      </c>
      <c r="C63" s="45">
        <v>107382869.72000001</v>
      </c>
      <c r="D63" s="45">
        <v>107382869.72000001</v>
      </c>
      <c r="E63" s="45">
        <v>107382869.72000001</v>
      </c>
      <c r="F63" s="45">
        <v>107382869.72000001</v>
      </c>
      <c r="G63" s="45">
        <v>107382869.72000001</v>
      </c>
      <c r="H63" s="45">
        <v>0</v>
      </c>
      <c r="I63" s="51">
        <v>0</v>
      </c>
    </row>
    <row r="64" spans="1:11" x14ac:dyDescent="0.3">
      <c r="B64"/>
      <c r="C64"/>
      <c r="D64"/>
      <c r="E64"/>
      <c r="F64"/>
      <c r="G64"/>
    </row>
    <row r="65" spans="1:11" x14ac:dyDescent="0.3">
      <c r="A65" s="49" t="s">
        <v>541</v>
      </c>
      <c r="B65" s="45" t="s">
        <v>25</v>
      </c>
      <c r="C65" s="45">
        <v>38273692233.56308</v>
      </c>
      <c r="D65" s="45">
        <v>40057096798.994263</v>
      </c>
      <c r="E65" s="45">
        <v>43544965533.356842</v>
      </c>
      <c r="F65" s="45">
        <v>47822378581.263596</v>
      </c>
      <c r="G65" s="45">
        <v>50793878061.713264</v>
      </c>
      <c r="H65" s="45">
        <v>4277413047.9067535</v>
      </c>
      <c r="I65" s="51">
        <v>9.8229795236147749E-2</v>
      </c>
      <c r="J65" s="15" t="b">
        <f>OR(I65&gt;=10%,I65&lt;=-10%)</f>
        <v>0</v>
      </c>
      <c r="K65" s="14" t="b">
        <f>OR(H65&gt;$K$5,-H65&gt;$K$5)</f>
        <v>1</v>
      </c>
    </row>
    <row r="66" spans="1:11" x14ac:dyDescent="0.3">
      <c r="B66"/>
      <c r="C66"/>
      <c r="D66"/>
      <c r="E66"/>
      <c r="F66"/>
      <c r="G66"/>
    </row>
    <row r="67" spans="1:11" x14ac:dyDescent="0.3">
      <c r="A67" s="47" t="s">
        <v>540</v>
      </c>
      <c r="B67" s="45"/>
      <c r="C67" s="45"/>
      <c r="D67" s="45"/>
      <c r="E67" s="45"/>
      <c r="F67" s="45"/>
      <c r="G67" s="45"/>
      <c r="H67" s="45"/>
      <c r="I67" s="48"/>
    </row>
    <row r="68" spans="1:11" x14ac:dyDescent="0.3">
      <c r="A68" s="49" t="s">
        <v>89</v>
      </c>
      <c r="B68" s="45"/>
      <c r="C68" s="45"/>
      <c r="D68" s="45"/>
      <c r="E68" s="45"/>
      <c r="F68" s="45"/>
      <c r="G68" s="45"/>
      <c r="H68" s="45"/>
      <c r="I68" s="45"/>
    </row>
    <row r="69" spans="1:11" x14ac:dyDescent="0.3">
      <c r="A69" s="50" t="s">
        <v>91</v>
      </c>
      <c r="B69" s="45" t="s">
        <v>89</v>
      </c>
      <c r="C69" s="45">
        <v>117142502.31</v>
      </c>
      <c r="D69" s="45">
        <v>110775158.00769231</v>
      </c>
      <c r="E69" s="45">
        <v>99923089.824615404</v>
      </c>
      <c r="F69" s="45">
        <v>95089348.960000023</v>
      </c>
      <c r="G69" s="45">
        <v>95089348.960000023</v>
      </c>
      <c r="H69" s="45">
        <v>-4833740.8646153808</v>
      </c>
      <c r="I69" s="48" t="s">
        <v>25</v>
      </c>
    </row>
    <row r="70" spans="1:11" x14ac:dyDescent="0.3">
      <c r="A70" s="50" t="s">
        <v>92</v>
      </c>
      <c r="B70" s="45" t="s">
        <v>89</v>
      </c>
      <c r="C70" s="45">
        <v>0</v>
      </c>
      <c r="D70" s="45">
        <v>2431215.1592307691</v>
      </c>
      <c r="E70" s="45">
        <v>1369105</v>
      </c>
      <c r="F70" s="45">
        <v>1369105</v>
      </c>
      <c r="G70" s="45">
        <v>1369105</v>
      </c>
      <c r="H70" s="45">
        <v>0</v>
      </c>
      <c r="I70" s="48" t="s">
        <v>25</v>
      </c>
    </row>
    <row r="71" spans="1:11" x14ac:dyDescent="0.3">
      <c r="A71" s="50" t="s">
        <v>93</v>
      </c>
      <c r="B71" s="45" t="s">
        <v>89</v>
      </c>
      <c r="C71" s="45">
        <v>50689303.25</v>
      </c>
      <c r="D71" s="45">
        <v>50927786.648110576</v>
      </c>
      <c r="E71" s="45">
        <v>55752815.391422659</v>
      </c>
      <c r="F71" s="45">
        <v>72951927.954870194</v>
      </c>
      <c r="G71" s="45">
        <v>83334287.174689755</v>
      </c>
      <c r="H71" s="45">
        <v>17199112.563447535</v>
      </c>
      <c r="I71" s="48" t="s">
        <v>25</v>
      </c>
    </row>
    <row r="72" spans="1:11" x14ac:dyDescent="0.3">
      <c r="A72" s="50" t="s">
        <v>94</v>
      </c>
      <c r="B72" s="45" t="s">
        <v>89</v>
      </c>
      <c r="C72" s="45">
        <v>45057680.317692317</v>
      </c>
      <c r="D72" s="45">
        <v>44397630.670000002</v>
      </c>
      <c r="E72" s="45">
        <v>44397630.670000002</v>
      </c>
      <c r="F72" s="45">
        <v>44397630.670000002</v>
      </c>
      <c r="G72" s="45">
        <v>44397630.670000002</v>
      </c>
      <c r="H72" s="45">
        <v>0</v>
      </c>
      <c r="I72" s="48" t="s">
        <v>25</v>
      </c>
    </row>
    <row r="73" spans="1:11" x14ac:dyDescent="0.3">
      <c r="A73" s="50" t="s">
        <v>95</v>
      </c>
      <c r="B73" s="45" t="s">
        <v>89</v>
      </c>
      <c r="C73" s="45">
        <v>30403849.930000003</v>
      </c>
      <c r="D73" s="45">
        <v>30478167.567196827</v>
      </c>
      <c r="E73" s="45">
        <v>33050972.025373705</v>
      </c>
      <c r="F73" s="45">
        <v>33806286.248411462</v>
      </c>
      <c r="G73" s="45">
        <v>33832561.579347923</v>
      </c>
      <c r="H73" s="45">
        <v>755314.22303775698</v>
      </c>
      <c r="I73" s="48" t="s">
        <v>25</v>
      </c>
    </row>
    <row r="74" spans="1:11" x14ac:dyDescent="0.3">
      <c r="A74" s="50" t="s">
        <v>539</v>
      </c>
      <c r="B74" s="45" t="s">
        <v>25</v>
      </c>
      <c r="C74" s="45">
        <v>243293335.80769232</v>
      </c>
      <c r="D74" s="45">
        <v>239009958.05223045</v>
      </c>
      <c r="E74" s="45">
        <v>234493612.91141176</v>
      </c>
      <c r="F74" s="45">
        <v>247614298.8332817</v>
      </c>
      <c r="G74" s="45">
        <v>258022933.38403767</v>
      </c>
      <c r="H74" s="45">
        <v>13120685.921869934</v>
      </c>
      <c r="I74" s="51">
        <v>5.5953276334339802E-2</v>
      </c>
      <c r="J74" s="15" t="b">
        <f>OR(I74&gt;=10%,I74&lt;=-10%)</f>
        <v>0</v>
      </c>
      <c r="K74" s="14" t="b">
        <f>OR(H74&gt;$K$5,-H74&gt;$K$5)</f>
        <v>0</v>
      </c>
    </row>
    <row r="75" spans="1:11" x14ac:dyDescent="0.3">
      <c r="B75"/>
      <c r="C75"/>
      <c r="D75"/>
      <c r="E75"/>
      <c r="F75"/>
      <c r="G75"/>
    </row>
    <row r="76" spans="1:11" x14ac:dyDescent="0.3">
      <c r="A76" s="49" t="s">
        <v>538</v>
      </c>
      <c r="B76" s="45" t="s">
        <v>25</v>
      </c>
      <c r="C76" s="45">
        <v>243293335.80769232</v>
      </c>
      <c r="D76" s="45">
        <v>239009958.05223045</v>
      </c>
      <c r="E76" s="45">
        <v>234493612.91141176</v>
      </c>
      <c r="F76" s="45">
        <v>247614298.8332817</v>
      </c>
      <c r="G76" s="45">
        <v>258022933.38403767</v>
      </c>
      <c r="H76" s="45">
        <v>13120685.921869934</v>
      </c>
      <c r="I76" s="51">
        <v>5.5953276334339802E-2</v>
      </c>
      <c r="J76" s="15"/>
      <c r="K76" s="14"/>
    </row>
    <row r="77" spans="1:11" x14ac:dyDescent="0.3">
      <c r="B77"/>
      <c r="C77"/>
      <c r="D77"/>
      <c r="E77"/>
      <c r="F77"/>
      <c r="G77"/>
    </row>
    <row r="78" spans="1:11" x14ac:dyDescent="0.3">
      <c r="A78" s="47" t="s">
        <v>537</v>
      </c>
      <c r="B78" s="45"/>
      <c r="C78" s="45"/>
      <c r="D78" s="45"/>
      <c r="E78" s="45"/>
      <c r="F78" s="45"/>
      <c r="G78" s="45"/>
      <c r="H78" s="45"/>
      <c r="I78" s="48"/>
    </row>
    <row r="79" spans="1:11" x14ac:dyDescent="0.3">
      <c r="A79" s="49" t="s">
        <v>98</v>
      </c>
      <c r="B79" s="45"/>
      <c r="C79" s="45"/>
      <c r="D79" s="45"/>
      <c r="E79" s="45"/>
      <c r="F79" s="45"/>
      <c r="G79" s="45"/>
      <c r="H79" s="45"/>
      <c r="I79" s="45"/>
    </row>
    <row r="80" spans="1:11" x14ac:dyDescent="0.3">
      <c r="A80" s="50" t="s">
        <v>97</v>
      </c>
      <c r="B80" s="45" t="s">
        <v>98</v>
      </c>
      <c r="C80" s="45">
        <v>64089940.303846158</v>
      </c>
      <c r="D80" s="45">
        <v>102619235.83038138</v>
      </c>
      <c r="E80" s="45">
        <v>146948045.47454575</v>
      </c>
      <c r="F80" s="45">
        <v>117974924.88547142</v>
      </c>
      <c r="G80" s="45">
        <v>127386577.69069076</v>
      </c>
      <c r="H80" s="45">
        <v>-28973120.589074329</v>
      </c>
      <c r="I80" s="48" t="s">
        <v>25</v>
      </c>
    </row>
    <row r="81" spans="1:11" x14ac:dyDescent="0.3">
      <c r="A81" s="50" t="s">
        <v>99</v>
      </c>
      <c r="B81" s="45" t="s">
        <v>98</v>
      </c>
      <c r="C81" s="45">
        <v>70073380.703076929</v>
      </c>
      <c r="D81" s="45">
        <v>21019493.388904795</v>
      </c>
      <c r="E81" s="45">
        <v>20058441.245168895</v>
      </c>
      <c r="F81" s="45">
        <v>29571081.449830711</v>
      </c>
      <c r="G81" s="45">
        <v>61973841.333879545</v>
      </c>
      <c r="H81" s="45">
        <v>9512640.2046618164</v>
      </c>
      <c r="I81" s="48" t="s">
        <v>25</v>
      </c>
    </row>
    <row r="82" spans="1:11" x14ac:dyDescent="0.3">
      <c r="A82" s="50" t="s">
        <v>100</v>
      </c>
      <c r="B82" s="45" t="s">
        <v>98</v>
      </c>
      <c r="C82" s="45">
        <v>350060135.41384608</v>
      </c>
      <c r="D82" s="45">
        <v>431590771.15575415</v>
      </c>
      <c r="E82" s="45">
        <v>459029797.88139755</v>
      </c>
      <c r="F82" s="45">
        <v>531637791.09002137</v>
      </c>
      <c r="G82" s="45">
        <v>612825482.66252875</v>
      </c>
      <c r="H82" s="45">
        <v>72607993.208623827</v>
      </c>
      <c r="I82" s="48" t="s">
        <v>25</v>
      </c>
    </row>
    <row r="83" spans="1:11" x14ac:dyDescent="0.3">
      <c r="A83" s="50" t="s">
        <v>101</v>
      </c>
      <c r="B83" s="45" t="s">
        <v>98</v>
      </c>
      <c r="C83" s="45">
        <v>299.61153846153809</v>
      </c>
      <c r="D83" s="45">
        <v>0</v>
      </c>
      <c r="E83" s="45">
        <v>0</v>
      </c>
      <c r="F83" s="45">
        <v>0</v>
      </c>
      <c r="G83" s="45">
        <v>0</v>
      </c>
      <c r="H83" s="45">
        <v>0</v>
      </c>
      <c r="I83" s="48" t="s">
        <v>25</v>
      </c>
    </row>
    <row r="84" spans="1:11" x14ac:dyDescent="0.3">
      <c r="A84" s="50" t="s">
        <v>102</v>
      </c>
      <c r="B84" s="45" t="s">
        <v>98</v>
      </c>
      <c r="C84" s="45">
        <v>985158462.18923068</v>
      </c>
      <c r="D84" s="45">
        <v>1488290912.9061024</v>
      </c>
      <c r="E84" s="45">
        <v>1328686663.2277827</v>
      </c>
      <c r="F84" s="45">
        <v>689391174.37836432</v>
      </c>
      <c r="G84" s="45">
        <v>989468183.35469079</v>
      </c>
      <c r="H84" s="45">
        <v>-639295488.8494184</v>
      </c>
      <c r="I84" s="48" t="s">
        <v>25</v>
      </c>
    </row>
    <row r="85" spans="1:11" x14ac:dyDescent="0.3">
      <c r="A85" s="50" t="s">
        <v>103</v>
      </c>
      <c r="B85" s="45" t="s">
        <v>98</v>
      </c>
      <c r="C85" s="45">
        <v>0</v>
      </c>
      <c r="D85" s="45">
        <v>6416096.982307693</v>
      </c>
      <c r="E85" s="45">
        <v>1.5300000037711401</v>
      </c>
      <c r="F85" s="45">
        <v>5.5300000060636263</v>
      </c>
      <c r="G85" s="45">
        <v>9.5300000049173832</v>
      </c>
      <c r="H85" s="45">
        <v>4.0000000022924862</v>
      </c>
      <c r="I85" s="48" t="s">
        <v>25</v>
      </c>
    </row>
    <row r="86" spans="1:11" x14ac:dyDescent="0.3">
      <c r="A86" s="50" t="s">
        <v>104</v>
      </c>
      <c r="B86" s="45" t="s">
        <v>98</v>
      </c>
      <c r="C86" s="45">
        <v>141871883.78</v>
      </c>
      <c r="D86" s="45">
        <v>189138428.94218534</v>
      </c>
      <c r="E86" s="45">
        <v>281305613.6579113</v>
      </c>
      <c r="F86" s="45">
        <v>214787298.9972547</v>
      </c>
      <c r="G86" s="45">
        <v>234000415.48736307</v>
      </c>
      <c r="H86" s="45">
        <v>-66518314.660656601</v>
      </c>
      <c r="I86" s="48" t="s">
        <v>25</v>
      </c>
    </row>
    <row r="87" spans="1:11" x14ac:dyDescent="0.3">
      <c r="A87" s="50" t="s">
        <v>105</v>
      </c>
      <c r="B87" s="45" t="s">
        <v>98</v>
      </c>
      <c r="C87" s="45">
        <v>-0.22692307692308042</v>
      </c>
      <c r="D87" s="45">
        <v>-0.22692307692308042</v>
      </c>
      <c r="E87" s="45">
        <v>0</v>
      </c>
      <c r="F87" s="45">
        <v>0</v>
      </c>
      <c r="G87" s="45">
        <v>0</v>
      </c>
      <c r="H87" s="45">
        <v>0</v>
      </c>
      <c r="I87" s="48" t="s">
        <v>25</v>
      </c>
    </row>
    <row r="88" spans="1:11" x14ac:dyDescent="0.3">
      <c r="A88" s="50" t="s">
        <v>106</v>
      </c>
      <c r="B88" s="45" t="s">
        <v>98</v>
      </c>
      <c r="C88" s="45">
        <v>132087434.03769234</v>
      </c>
      <c r="D88" s="45">
        <v>198300021.42951667</v>
      </c>
      <c r="E88" s="45">
        <v>136669122.98107278</v>
      </c>
      <c r="F88" s="45">
        <v>140427238.71963423</v>
      </c>
      <c r="G88" s="45">
        <v>146609818.2576957</v>
      </c>
      <c r="H88" s="45">
        <v>3758115.7385614514</v>
      </c>
      <c r="I88" s="48" t="s">
        <v>25</v>
      </c>
    </row>
    <row r="89" spans="1:11" x14ac:dyDescent="0.3">
      <c r="A89" s="50" t="s">
        <v>107</v>
      </c>
      <c r="B89" s="45" t="s">
        <v>98</v>
      </c>
      <c r="C89" s="45">
        <v>45801314.154615395</v>
      </c>
      <c r="D89" s="45">
        <v>56752587.297406584</v>
      </c>
      <c r="E89" s="45">
        <v>50766165.409387484</v>
      </c>
      <c r="F89" s="45">
        <v>68928382.425657809</v>
      </c>
      <c r="G89" s="45">
        <v>76502850.413625911</v>
      </c>
      <c r="H89" s="45">
        <v>18162217.016270325</v>
      </c>
      <c r="I89" s="48" t="s">
        <v>25</v>
      </c>
    </row>
    <row r="90" spans="1:11" s="26" customFormat="1" x14ac:dyDescent="0.3">
      <c r="A90" s="52" t="s">
        <v>536</v>
      </c>
      <c r="B90" s="53" t="s">
        <v>25</v>
      </c>
      <c r="C90" s="53">
        <v>1789142849.966923</v>
      </c>
      <c r="D90" s="53">
        <v>2494127547.705636</v>
      </c>
      <c r="E90" s="53">
        <v>2423463851.4072666</v>
      </c>
      <c r="F90" s="53">
        <v>1792717897.4762344</v>
      </c>
      <c r="G90" s="53">
        <v>2248767178.7304745</v>
      </c>
      <c r="H90" s="53">
        <v>-630745953.93103218</v>
      </c>
      <c r="I90" s="54">
        <v>-0.26026629345627256</v>
      </c>
      <c r="J90" s="17" t="b">
        <f>OR(I90&gt;=10%,I90&lt;=-10%)</f>
        <v>1</v>
      </c>
      <c r="K90" s="16" t="b">
        <f>OR(H90&gt;$K$5,-H90&gt;$K$5)</f>
        <v>1</v>
      </c>
    </row>
    <row r="91" spans="1:11" x14ac:dyDescent="0.3">
      <c r="B91"/>
      <c r="C91"/>
      <c r="D91"/>
      <c r="E91"/>
      <c r="F91"/>
      <c r="G91"/>
    </row>
    <row r="92" spans="1:11" x14ac:dyDescent="0.3">
      <c r="A92" s="49" t="s">
        <v>535</v>
      </c>
      <c r="B92" s="45" t="s">
        <v>25</v>
      </c>
      <c r="C92" s="45">
        <v>1789142849.966923</v>
      </c>
      <c r="D92" s="45">
        <v>2494127547.705636</v>
      </c>
      <c r="E92" s="45">
        <v>2423463851.4072666</v>
      </c>
      <c r="F92" s="45">
        <v>1792717897.4762344</v>
      </c>
      <c r="G92" s="45">
        <v>2248767178.7304745</v>
      </c>
      <c r="H92" s="45">
        <v>-630745953.93103218</v>
      </c>
      <c r="I92" s="51">
        <v>-0.26026629345627256</v>
      </c>
      <c r="J92" s="15"/>
      <c r="K92" s="14"/>
    </row>
    <row r="93" spans="1:11" x14ac:dyDescent="0.3">
      <c r="B93"/>
      <c r="C93"/>
      <c r="D93"/>
      <c r="E93"/>
      <c r="F93"/>
      <c r="G93"/>
    </row>
    <row r="94" spans="1:11" x14ac:dyDescent="0.3">
      <c r="A94" s="47" t="s">
        <v>534</v>
      </c>
      <c r="B94" s="45"/>
      <c r="C94" s="45"/>
      <c r="D94" s="45"/>
      <c r="E94" s="45"/>
      <c r="F94" s="45"/>
      <c r="G94" s="45"/>
      <c r="H94" s="45"/>
      <c r="I94" s="48"/>
    </row>
    <row r="95" spans="1:11" x14ac:dyDescent="0.3">
      <c r="A95" s="49" t="s">
        <v>111</v>
      </c>
      <c r="B95" s="45"/>
      <c r="C95" s="45"/>
      <c r="D95" s="45"/>
      <c r="E95" s="45"/>
      <c r="F95" s="45"/>
      <c r="G95" s="45"/>
      <c r="H95" s="45"/>
      <c r="I95" s="45"/>
    </row>
    <row r="96" spans="1:11" x14ac:dyDescent="0.3">
      <c r="A96" s="50" t="s">
        <v>110</v>
      </c>
      <c r="B96" s="45" t="s">
        <v>111</v>
      </c>
      <c r="C96" s="45">
        <v>-205496059.32307693</v>
      </c>
      <c r="D96" s="45">
        <v>-225555576.58649907</v>
      </c>
      <c r="E96" s="45">
        <v>-257598684.08315596</v>
      </c>
      <c r="F96" s="45">
        <v>-320818848.24875772</v>
      </c>
      <c r="G96" s="45">
        <v>-365880089.71726334</v>
      </c>
      <c r="H96" s="45">
        <v>-63220164.16560176</v>
      </c>
      <c r="I96" s="48" t="s">
        <v>25</v>
      </c>
    </row>
    <row r="97" spans="1:9" x14ac:dyDescent="0.3">
      <c r="A97" s="50" t="s">
        <v>112</v>
      </c>
      <c r="B97" s="45" t="s">
        <v>111</v>
      </c>
      <c r="C97" s="45">
        <v>47857262.115384616</v>
      </c>
      <c r="D97" s="45">
        <v>48870817.222940676</v>
      </c>
      <c r="E97" s="45">
        <v>49735081.067342959</v>
      </c>
      <c r="F97" s="45">
        <v>50599344.863800243</v>
      </c>
      <c r="G97" s="45">
        <v>51486588.451368622</v>
      </c>
      <c r="H97" s="45">
        <v>864263.7964572832</v>
      </c>
      <c r="I97" s="48" t="s">
        <v>25</v>
      </c>
    </row>
    <row r="98" spans="1:9" x14ac:dyDescent="0.3">
      <c r="A98" s="50" t="s">
        <v>114</v>
      </c>
      <c r="B98" s="45" t="s">
        <v>111</v>
      </c>
      <c r="C98" s="45">
        <v>-5842310.9092307696</v>
      </c>
      <c r="D98" s="45">
        <v>-8161577.8275891608</v>
      </c>
      <c r="E98" s="45">
        <v>-6704292.1567941969</v>
      </c>
      <c r="F98" s="45">
        <v>-3457154.9752650717</v>
      </c>
      <c r="G98" s="45">
        <v>-2157443.4571824828</v>
      </c>
      <c r="H98" s="45">
        <v>3247137.1815291252</v>
      </c>
      <c r="I98" s="48" t="s">
        <v>25</v>
      </c>
    </row>
    <row r="99" spans="1:9" x14ac:dyDescent="0.3">
      <c r="A99" s="50" t="s">
        <v>115</v>
      </c>
      <c r="B99" s="45" t="s">
        <v>111</v>
      </c>
      <c r="C99" s="45">
        <v>-6779781.3799999999</v>
      </c>
      <c r="D99" s="45">
        <v>-6779781.3799999999</v>
      </c>
      <c r="E99" s="45">
        <v>-6779781.3799999999</v>
      </c>
      <c r="F99" s="45">
        <v>-6779781.3799999999</v>
      </c>
      <c r="G99" s="45">
        <v>-6779781.3799999999</v>
      </c>
      <c r="H99" s="45">
        <v>0</v>
      </c>
      <c r="I99" s="48" t="s">
        <v>25</v>
      </c>
    </row>
    <row r="100" spans="1:9" x14ac:dyDescent="0.3">
      <c r="A100" s="50" t="s">
        <v>117</v>
      </c>
      <c r="B100" s="45" t="s">
        <v>111</v>
      </c>
      <c r="C100" s="45">
        <v>-856521630.19384634</v>
      </c>
      <c r="D100" s="45">
        <v>-812559380.83882284</v>
      </c>
      <c r="E100" s="45">
        <v>-890147765.15210176</v>
      </c>
      <c r="F100" s="45">
        <v>-894452514.69000041</v>
      </c>
      <c r="G100" s="45">
        <v>-894452514.69000041</v>
      </c>
      <c r="H100" s="45">
        <v>-4304749.5378986597</v>
      </c>
      <c r="I100" s="48" t="s">
        <v>25</v>
      </c>
    </row>
    <row r="101" spans="1:9" x14ac:dyDescent="0.3">
      <c r="A101" s="50" t="s">
        <v>118</v>
      </c>
      <c r="B101" s="45" t="s">
        <v>111</v>
      </c>
      <c r="C101" s="45">
        <v>-946756.22538461548</v>
      </c>
      <c r="D101" s="45">
        <v>-1171876.6518956544</v>
      </c>
      <c r="E101" s="45">
        <v>-1396997.0969652648</v>
      </c>
      <c r="F101" s="45">
        <v>-1622117.5462522844</v>
      </c>
      <c r="G101" s="45">
        <v>-1847237.9955393043</v>
      </c>
      <c r="H101" s="45">
        <v>-225120.44928701967</v>
      </c>
      <c r="I101" s="48" t="s">
        <v>25</v>
      </c>
    </row>
    <row r="102" spans="1:9" x14ac:dyDescent="0.3">
      <c r="A102" s="50" t="s">
        <v>131</v>
      </c>
      <c r="B102" s="45" t="s">
        <v>111</v>
      </c>
      <c r="C102" s="45">
        <v>-2278316.0015384615</v>
      </c>
      <c r="D102" s="45">
        <v>-3206159.1579204942</v>
      </c>
      <c r="E102" s="45">
        <v>-4350017.0944496235</v>
      </c>
      <c r="F102" s="45">
        <v>-5493875.0603824547</v>
      </c>
      <c r="G102" s="45">
        <v>-6637733.0263152858</v>
      </c>
      <c r="H102" s="45">
        <v>-1143857.9659328312</v>
      </c>
      <c r="I102" s="48" t="s">
        <v>25</v>
      </c>
    </row>
    <row r="103" spans="1:9" x14ac:dyDescent="0.3">
      <c r="A103" s="50" t="s">
        <v>121</v>
      </c>
      <c r="B103" s="45" t="s">
        <v>111</v>
      </c>
      <c r="C103" s="45">
        <v>-1334966620.7153845</v>
      </c>
      <c r="D103" s="45">
        <v>-1381602157.7316382</v>
      </c>
      <c r="E103" s="45">
        <v>-1353451144.8410177</v>
      </c>
      <c r="F103" s="45">
        <v>-1288837951.8292012</v>
      </c>
      <c r="G103" s="45">
        <v>-1307825840.6102738</v>
      </c>
      <c r="H103" s="45">
        <v>64613193.011816502</v>
      </c>
      <c r="I103" s="48" t="s">
        <v>25</v>
      </c>
    </row>
    <row r="104" spans="1:9" x14ac:dyDescent="0.3">
      <c r="A104" s="50" t="s">
        <v>122</v>
      </c>
      <c r="B104" s="45" t="s">
        <v>111</v>
      </c>
      <c r="C104" s="45">
        <v>-370941.55999999994</v>
      </c>
      <c r="D104" s="45">
        <v>-370941.55999999994</v>
      </c>
      <c r="E104" s="45">
        <v>-370941.55999999994</v>
      </c>
      <c r="F104" s="45">
        <v>-370941.55999999994</v>
      </c>
      <c r="G104" s="45">
        <v>-370941.55999999994</v>
      </c>
      <c r="H104" s="45">
        <v>0</v>
      </c>
      <c r="I104" s="48" t="s">
        <v>25</v>
      </c>
    </row>
    <row r="105" spans="1:9" x14ac:dyDescent="0.3">
      <c r="A105" s="50" t="s">
        <v>123</v>
      </c>
      <c r="B105" s="45" t="s">
        <v>111</v>
      </c>
      <c r="C105" s="45">
        <v>-29308683.880769227</v>
      </c>
      <c r="D105" s="45">
        <v>-65459908.422899112</v>
      </c>
      <c r="E105" s="45">
        <v>-102996878.21325126</v>
      </c>
      <c r="F105" s="45">
        <v>-130205170.47089323</v>
      </c>
      <c r="G105" s="45">
        <v>-151534381.59295207</v>
      </c>
      <c r="H105" s="45">
        <v>-27208292.257641971</v>
      </c>
      <c r="I105" s="48" t="s">
        <v>25</v>
      </c>
    </row>
    <row r="106" spans="1:9" x14ac:dyDescent="0.3">
      <c r="A106" s="50" t="s">
        <v>124</v>
      </c>
      <c r="B106" s="45" t="s">
        <v>111</v>
      </c>
      <c r="C106" s="45">
        <v>-227980270.55846152</v>
      </c>
      <c r="D106" s="45">
        <v>-220919139.66230771</v>
      </c>
      <c r="E106" s="45">
        <v>-225991037.47000012</v>
      </c>
      <c r="F106" s="45">
        <v>-235702733.47000012</v>
      </c>
      <c r="G106" s="45">
        <v>-245414429.47000012</v>
      </c>
      <c r="H106" s="45">
        <v>-9711696</v>
      </c>
      <c r="I106" s="48" t="s">
        <v>25</v>
      </c>
    </row>
    <row r="107" spans="1:9" x14ac:dyDescent="0.3">
      <c r="A107" s="50" t="s">
        <v>125</v>
      </c>
      <c r="B107" s="45" t="s">
        <v>111</v>
      </c>
      <c r="C107" s="45">
        <v>-33261569.180000003</v>
      </c>
      <c r="D107" s="45">
        <v>-33215398.372307695</v>
      </c>
      <c r="E107" s="45">
        <v>-33201547.129999999</v>
      </c>
      <c r="F107" s="45">
        <v>-33201547.129999999</v>
      </c>
      <c r="G107" s="45">
        <v>-33201547.129999999</v>
      </c>
      <c r="H107" s="45">
        <v>0</v>
      </c>
      <c r="I107" s="48" t="s">
        <v>25</v>
      </c>
    </row>
    <row r="108" spans="1:9" x14ac:dyDescent="0.3">
      <c r="A108" s="50" t="s">
        <v>126</v>
      </c>
      <c r="B108" s="45" t="s">
        <v>111</v>
      </c>
      <c r="C108" s="45">
        <v>24076001.421538465</v>
      </c>
      <c r="D108" s="45">
        <v>856647.40846153861</v>
      </c>
      <c r="E108" s="45">
        <v>117724227.12626116</v>
      </c>
      <c r="F108" s="45">
        <v>146014234.30999997</v>
      </c>
      <c r="G108" s="45">
        <v>146014234.30999997</v>
      </c>
      <c r="H108" s="45">
        <v>28290007.183738813</v>
      </c>
      <c r="I108" s="48" t="s">
        <v>25</v>
      </c>
    </row>
    <row r="109" spans="1:9" x14ac:dyDescent="0.3">
      <c r="A109" s="50" t="s">
        <v>127</v>
      </c>
      <c r="B109" s="45" t="s">
        <v>111</v>
      </c>
      <c r="C109" s="45">
        <v>-24076001.421538465</v>
      </c>
      <c r="D109" s="45">
        <v>-856647.40846153849</v>
      </c>
      <c r="E109" s="45">
        <v>-117724227.12626116</v>
      </c>
      <c r="F109" s="45">
        <v>-146014234.30999997</v>
      </c>
      <c r="G109" s="45">
        <v>-146014234.30999997</v>
      </c>
      <c r="H109" s="45">
        <v>-28290007.183738813</v>
      </c>
      <c r="I109" s="48" t="s">
        <v>25</v>
      </c>
    </row>
    <row r="110" spans="1:9" x14ac:dyDescent="0.3">
      <c r="A110" s="50" t="s">
        <v>132</v>
      </c>
      <c r="B110" s="45" t="s">
        <v>111</v>
      </c>
      <c r="C110" s="45">
        <v>-926111572.87384605</v>
      </c>
      <c r="D110" s="45">
        <v>-988792211.3114965</v>
      </c>
      <c r="E110" s="45">
        <v>-1039001910.8928199</v>
      </c>
      <c r="F110" s="45">
        <v>-1080291012.0048375</v>
      </c>
      <c r="G110" s="45">
        <v>-1123491553.62185</v>
      </c>
      <c r="H110" s="45">
        <v>-41289101.112017632</v>
      </c>
      <c r="I110" s="48" t="s">
        <v>25</v>
      </c>
    </row>
    <row r="111" spans="1:9" x14ac:dyDescent="0.3">
      <c r="A111" s="50" t="s">
        <v>133</v>
      </c>
      <c r="B111" s="45" t="s">
        <v>111</v>
      </c>
      <c r="C111" s="45">
        <v>-474024846.3446154</v>
      </c>
      <c r="D111" s="45">
        <v>-489831163.18855131</v>
      </c>
      <c r="E111" s="45">
        <v>-509732120.93095046</v>
      </c>
      <c r="F111" s="45">
        <v>-530781540.63888448</v>
      </c>
      <c r="G111" s="45">
        <v>-551612973.37721837</v>
      </c>
      <c r="H111" s="45">
        <v>-21049419.707934022</v>
      </c>
      <c r="I111" s="48" t="s">
        <v>25</v>
      </c>
    </row>
    <row r="112" spans="1:9" x14ac:dyDescent="0.3">
      <c r="A112" s="50" t="s">
        <v>134</v>
      </c>
      <c r="B112" s="45" t="s">
        <v>111</v>
      </c>
      <c r="C112" s="45">
        <v>-225326649.05923077</v>
      </c>
      <c r="D112" s="45">
        <v>-232307962.04863808</v>
      </c>
      <c r="E112" s="45">
        <v>-236867608.07228774</v>
      </c>
      <c r="F112" s="45">
        <v>-241623029.44369254</v>
      </c>
      <c r="G112" s="45">
        <v>-244928383.42916024</v>
      </c>
      <c r="H112" s="45">
        <v>-4755421.3714047968</v>
      </c>
      <c r="I112" s="48" t="s">
        <v>25</v>
      </c>
    </row>
    <row r="113" spans="1:9" x14ac:dyDescent="0.3">
      <c r="A113" s="50" t="s">
        <v>135</v>
      </c>
      <c r="B113" s="45" t="s">
        <v>111</v>
      </c>
      <c r="C113" s="45">
        <v>-607179000.80076921</v>
      </c>
      <c r="D113" s="45">
        <v>-637988527.39091587</v>
      </c>
      <c r="E113" s="45">
        <v>-664823317.03610635</v>
      </c>
      <c r="F113" s="45">
        <v>-691255623.80502582</v>
      </c>
      <c r="G113" s="45">
        <v>-717462585.55090535</v>
      </c>
      <c r="H113" s="45">
        <v>-26432306.768919468</v>
      </c>
      <c r="I113" s="48" t="s">
        <v>25</v>
      </c>
    </row>
    <row r="114" spans="1:9" x14ac:dyDescent="0.3">
      <c r="A114" s="50" t="s">
        <v>136</v>
      </c>
      <c r="B114" s="45" t="s">
        <v>111</v>
      </c>
      <c r="C114" s="45">
        <v>-71406.212307692273</v>
      </c>
      <c r="D114" s="45">
        <v>-235584.33528508461</v>
      </c>
      <c r="E114" s="45">
        <v>-1520745.0448275607</v>
      </c>
      <c r="F114" s="45">
        <v>-3102310.6083525815</v>
      </c>
      <c r="G114" s="45">
        <v>-4817250.4661688898</v>
      </c>
      <c r="H114" s="45">
        <v>-1581565.5635250208</v>
      </c>
      <c r="I114" s="48" t="s">
        <v>25</v>
      </c>
    </row>
    <row r="115" spans="1:9" x14ac:dyDescent="0.3">
      <c r="A115" s="50" t="s">
        <v>137</v>
      </c>
      <c r="B115" s="45" t="s">
        <v>111</v>
      </c>
      <c r="C115" s="45">
        <v>1748613.7930769224</v>
      </c>
      <c r="D115" s="45">
        <v>3954150.2505588564</v>
      </c>
      <c r="E115" s="45">
        <v>215237.47689492427</v>
      </c>
      <c r="F115" s="45">
        <v>0</v>
      </c>
      <c r="G115" s="45">
        <v>0</v>
      </c>
      <c r="H115" s="45">
        <v>-215237.47689492427</v>
      </c>
      <c r="I115" s="48" t="s">
        <v>25</v>
      </c>
    </row>
    <row r="116" spans="1:9" x14ac:dyDescent="0.3">
      <c r="A116" s="50" t="s">
        <v>138</v>
      </c>
      <c r="B116" s="45" t="s">
        <v>111</v>
      </c>
      <c r="C116" s="45">
        <v>-5766066.9876923067</v>
      </c>
      <c r="D116" s="45">
        <v>-8655139.9599129893</v>
      </c>
      <c r="E116" s="45">
        <v>-11992042.71830336</v>
      </c>
      <c r="F116" s="45">
        <v>-15329544.476041177</v>
      </c>
      <c r="G116" s="45">
        <v>-18667046.233778995</v>
      </c>
      <c r="H116" s="45">
        <v>-3337501.7577378172</v>
      </c>
      <c r="I116" s="48" t="s">
        <v>25</v>
      </c>
    </row>
    <row r="117" spans="1:9" x14ac:dyDescent="0.3">
      <c r="A117" s="50" t="s">
        <v>140</v>
      </c>
      <c r="B117" s="45" t="s">
        <v>111</v>
      </c>
      <c r="C117" s="45">
        <v>-1519291816.4446154</v>
      </c>
      <c r="D117" s="45">
        <v>-1376831475.2406824</v>
      </c>
      <c r="E117" s="45">
        <v>-1475087893.4818268</v>
      </c>
      <c r="F117" s="45">
        <v>-1582839563.6952958</v>
      </c>
      <c r="G117" s="45">
        <v>-1908070914.3686337</v>
      </c>
      <c r="H117" s="45">
        <v>-107751670.21346903</v>
      </c>
      <c r="I117" s="48" t="s">
        <v>25</v>
      </c>
    </row>
    <row r="118" spans="1:9" x14ac:dyDescent="0.3">
      <c r="A118" s="50" t="s">
        <v>141</v>
      </c>
      <c r="B118" s="45" t="s">
        <v>111</v>
      </c>
      <c r="C118" s="45">
        <v>-140769775.68153843</v>
      </c>
      <c r="D118" s="45">
        <v>-141150075.10153845</v>
      </c>
      <c r="E118" s="45">
        <v>-150548556.38999993</v>
      </c>
      <c r="F118" s="45">
        <v>-158821368.38999993</v>
      </c>
      <c r="G118" s="45">
        <v>-167094180.38999993</v>
      </c>
      <c r="H118" s="45">
        <v>-8272812</v>
      </c>
      <c r="I118" s="48" t="s">
        <v>25</v>
      </c>
    </row>
    <row r="119" spans="1:9" x14ac:dyDescent="0.3">
      <c r="A119" s="50" t="s">
        <v>142</v>
      </c>
      <c r="B119" s="45" t="s">
        <v>111</v>
      </c>
      <c r="C119" s="45">
        <v>-1716119</v>
      </c>
      <c r="D119" s="45">
        <v>-2158563.6946153846</v>
      </c>
      <c r="E119" s="45">
        <v>-2418907.1861538459</v>
      </c>
      <c r="F119" s="45">
        <v>-2644029.3992307689</v>
      </c>
      <c r="G119" s="45">
        <v>-3010434.1369230771</v>
      </c>
      <c r="H119" s="45">
        <v>-225122.21307692304</v>
      </c>
      <c r="I119" s="48" t="s">
        <v>25</v>
      </c>
    </row>
    <row r="120" spans="1:9" x14ac:dyDescent="0.3">
      <c r="A120" s="50" t="s">
        <v>143</v>
      </c>
      <c r="B120" s="45" t="s">
        <v>111</v>
      </c>
      <c r="C120" s="45">
        <v>0</v>
      </c>
      <c r="D120" s="45">
        <v>-2309503.2292307694</v>
      </c>
      <c r="E120" s="45">
        <v>-33515367.769230768</v>
      </c>
      <c r="F120" s="45">
        <v>-123679995.38461539</v>
      </c>
      <c r="G120" s="45">
        <v>-259170592.23076922</v>
      </c>
      <c r="H120" s="45">
        <v>-90164627.615384623</v>
      </c>
      <c r="I120" s="48" t="s">
        <v>25</v>
      </c>
    </row>
    <row r="121" spans="1:9" x14ac:dyDescent="0.3">
      <c r="A121" s="50" t="s">
        <v>144</v>
      </c>
      <c r="B121" s="45" t="s">
        <v>111</v>
      </c>
      <c r="C121" s="45">
        <v>0</v>
      </c>
      <c r="D121" s="45">
        <v>-6909.6151460515675</v>
      </c>
      <c r="E121" s="45">
        <v>-561594.20476410224</v>
      </c>
      <c r="F121" s="45">
        <v>-2042111.9593668717</v>
      </c>
      <c r="G121" s="45">
        <v>-3814667.0552913081</v>
      </c>
      <c r="H121" s="45">
        <v>-1480517.7546027694</v>
      </c>
      <c r="I121" s="48" t="s">
        <v>25</v>
      </c>
    </row>
    <row r="122" spans="1:9" x14ac:dyDescent="0.3">
      <c r="A122" s="50" t="s">
        <v>145</v>
      </c>
      <c r="B122" s="45" t="s">
        <v>111</v>
      </c>
      <c r="C122" s="45">
        <v>-85987080.056153849</v>
      </c>
      <c r="D122" s="45">
        <v>-102102189.40598115</v>
      </c>
      <c r="E122" s="45">
        <v>-121740404.73673099</v>
      </c>
      <c r="F122" s="45">
        <v>-137153468.99909979</v>
      </c>
      <c r="G122" s="45">
        <v>-157505008.77262387</v>
      </c>
      <c r="H122" s="45">
        <v>-15413064.262368798</v>
      </c>
      <c r="I122" s="48" t="s">
        <v>25</v>
      </c>
    </row>
    <row r="123" spans="1:9" x14ac:dyDescent="0.3">
      <c r="A123" s="50" t="s">
        <v>147</v>
      </c>
      <c r="B123" s="45" t="s">
        <v>111</v>
      </c>
      <c r="C123" s="45">
        <v>-1492620212.5</v>
      </c>
      <c r="D123" s="45">
        <v>-1554137047.3429117</v>
      </c>
      <c r="E123" s="45">
        <v>-1628735209.9755721</v>
      </c>
      <c r="F123" s="45">
        <v>-1719773773.3178568</v>
      </c>
      <c r="G123" s="45">
        <v>-1813706321.6304452</v>
      </c>
      <c r="H123" s="45">
        <v>-91038563.342284679</v>
      </c>
      <c r="I123" s="48" t="s">
        <v>25</v>
      </c>
    </row>
    <row r="124" spans="1:9" x14ac:dyDescent="0.3">
      <c r="A124" s="50" t="s">
        <v>148</v>
      </c>
      <c r="B124" s="45" t="s">
        <v>111</v>
      </c>
      <c r="C124" s="45">
        <v>-71940574.923076928</v>
      </c>
      <c r="D124" s="45">
        <v>-76945707.935369775</v>
      </c>
      <c r="E124" s="45">
        <v>-81776808.031532511</v>
      </c>
      <c r="F124" s="45">
        <v>-84092099.794127524</v>
      </c>
      <c r="G124" s="45">
        <v>-86112382.537876308</v>
      </c>
      <c r="H124" s="45">
        <v>-2315291.7625950128</v>
      </c>
      <c r="I124" s="48" t="s">
        <v>25</v>
      </c>
    </row>
    <row r="125" spans="1:9" x14ac:dyDescent="0.3">
      <c r="A125" s="50" t="s">
        <v>149</v>
      </c>
      <c r="B125" s="45" t="s">
        <v>111</v>
      </c>
      <c r="C125" s="45">
        <v>-27474399.846153848</v>
      </c>
      <c r="D125" s="45">
        <v>-28066681.81416842</v>
      </c>
      <c r="E125" s="45">
        <v>-29862518.069471296</v>
      </c>
      <c r="F125" s="45">
        <v>-31531214.661618572</v>
      </c>
      <c r="G125" s="45">
        <v>-33191387.115260009</v>
      </c>
      <c r="H125" s="45">
        <v>-1668696.5921472758</v>
      </c>
      <c r="I125" s="48" t="s">
        <v>25</v>
      </c>
    </row>
    <row r="126" spans="1:9" x14ac:dyDescent="0.3">
      <c r="A126" s="50" t="s">
        <v>150</v>
      </c>
      <c r="B126" s="45" t="s">
        <v>111</v>
      </c>
      <c r="C126" s="45">
        <v>-1760338.6923076923</v>
      </c>
      <c r="D126" s="45">
        <v>-1880037.0063085817</v>
      </c>
      <c r="E126" s="45">
        <v>-1996637.3363643964</v>
      </c>
      <c r="F126" s="45">
        <v>-2108208.0321508115</v>
      </c>
      <c r="G126" s="45">
        <v>-2219208.7956508216</v>
      </c>
      <c r="H126" s="45">
        <v>-111570.69578641513</v>
      </c>
      <c r="I126" s="48" t="s">
        <v>25</v>
      </c>
    </row>
    <row r="127" spans="1:9" x14ac:dyDescent="0.3">
      <c r="A127" s="50" t="s">
        <v>151</v>
      </c>
      <c r="B127" s="45" t="s">
        <v>111</v>
      </c>
      <c r="C127" s="45">
        <v>-1379039.5430769233</v>
      </c>
      <c r="D127" s="45">
        <v>-1607311.0427746032</v>
      </c>
      <c r="E127" s="45">
        <v>-1835303.8574508722</v>
      </c>
      <c r="F127" s="45">
        <v>-2068016.395736489</v>
      </c>
      <c r="G127" s="45">
        <v>-2302889.3849256597</v>
      </c>
      <c r="H127" s="45">
        <v>-232712.53828561679</v>
      </c>
      <c r="I127" s="48" t="s">
        <v>25</v>
      </c>
    </row>
    <row r="128" spans="1:9" x14ac:dyDescent="0.3">
      <c r="A128" s="50" t="s">
        <v>153</v>
      </c>
      <c r="B128" s="45" t="s">
        <v>111</v>
      </c>
      <c r="C128" s="45">
        <v>-40226.583076923067</v>
      </c>
      <c r="D128" s="45">
        <v>-59641.990611942769</v>
      </c>
      <c r="E128" s="45">
        <v>-79250.976932883947</v>
      </c>
      <c r="F128" s="45">
        <v>-98258.052843395853</v>
      </c>
      <c r="G128" s="45">
        <v>-117265.12875390782</v>
      </c>
      <c r="H128" s="45">
        <v>-19007.075910511907</v>
      </c>
      <c r="I128" s="48" t="s">
        <v>25</v>
      </c>
    </row>
    <row r="129" spans="1:9" x14ac:dyDescent="0.3">
      <c r="A129" s="50" t="s">
        <v>155</v>
      </c>
      <c r="B129" s="45" t="s">
        <v>111</v>
      </c>
      <c r="C129" s="45">
        <v>998.79384615384618</v>
      </c>
      <c r="D129" s="45">
        <v>11567.876153846151</v>
      </c>
      <c r="E129" s="45">
        <v>14633.670000000004</v>
      </c>
      <c r="F129" s="45">
        <v>14633.670000000004</v>
      </c>
      <c r="G129" s="45">
        <v>14633.670000000004</v>
      </c>
      <c r="H129" s="45">
        <v>0</v>
      </c>
      <c r="I129" s="48" t="s">
        <v>25</v>
      </c>
    </row>
    <row r="130" spans="1:9" x14ac:dyDescent="0.3">
      <c r="A130" s="50" t="s">
        <v>156</v>
      </c>
      <c r="B130" s="45" t="s">
        <v>111</v>
      </c>
      <c r="C130" s="45">
        <v>-47669533.183076926</v>
      </c>
      <c r="D130" s="45">
        <v>-50459722.955308035</v>
      </c>
      <c r="E130" s="45">
        <v>-53113571.537435159</v>
      </c>
      <c r="F130" s="45">
        <v>-56013697.672311589</v>
      </c>
      <c r="G130" s="45">
        <v>-59166260.928771287</v>
      </c>
      <c r="H130" s="45">
        <v>-2900126.13487643</v>
      </c>
      <c r="I130" s="48" t="s">
        <v>25</v>
      </c>
    </row>
    <row r="131" spans="1:9" x14ac:dyDescent="0.3">
      <c r="A131" s="50" t="s">
        <v>157</v>
      </c>
      <c r="B131" s="45" t="s">
        <v>111</v>
      </c>
      <c r="C131" s="45">
        <v>-470870580.64769226</v>
      </c>
      <c r="D131" s="45">
        <v>-496104104.58334881</v>
      </c>
      <c r="E131" s="45">
        <v>-519198665.91265732</v>
      </c>
      <c r="F131" s="45">
        <v>-546672959.89376116</v>
      </c>
      <c r="G131" s="45">
        <v>-582095496.87822008</v>
      </c>
      <c r="H131" s="45">
        <v>-27474293.981103837</v>
      </c>
      <c r="I131" s="48" t="s">
        <v>25</v>
      </c>
    </row>
    <row r="132" spans="1:9" x14ac:dyDescent="0.3">
      <c r="A132" s="50" t="s">
        <v>158</v>
      </c>
      <c r="B132" s="45" t="s">
        <v>111</v>
      </c>
      <c r="C132" s="45">
        <v>-509625620.3438462</v>
      </c>
      <c r="D132" s="45">
        <v>-522580542.96133798</v>
      </c>
      <c r="E132" s="45">
        <v>-556749986.50298584</v>
      </c>
      <c r="F132" s="45">
        <v>-603820915.13951612</v>
      </c>
      <c r="G132" s="45">
        <v>-658671103.28908765</v>
      </c>
      <c r="H132" s="45">
        <v>-47070928.63653028</v>
      </c>
      <c r="I132" s="48" t="s">
        <v>25</v>
      </c>
    </row>
    <row r="133" spans="1:9" x14ac:dyDescent="0.3">
      <c r="A133" s="50" t="s">
        <v>159</v>
      </c>
      <c r="B133" s="45" t="s">
        <v>111</v>
      </c>
      <c r="C133" s="45">
        <v>-643717108.14769232</v>
      </c>
      <c r="D133" s="45">
        <v>-669608005.40060759</v>
      </c>
      <c r="E133" s="45">
        <v>-713538652.01813173</v>
      </c>
      <c r="F133" s="45">
        <v>-767960326.79215765</v>
      </c>
      <c r="G133" s="45">
        <v>-828291301.86844838</v>
      </c>
      <c r="H133" s="45">
        <v>-54421674.774025917</v>
      </c>
      <c r="I133" s="48" t="s">
        <v>25</v>
      </c>
    </row>
    <row r="134" spans="1:9" x14ac:dyDescent="0.3">
      <c r="A134" s="50" t="s">
        <v>160</v>
      </c>
      <c r="B134" s="45" t="s">
        <v>111</v>
      </c>
      <c r="C134" s="45">
        <v>-318602944.68461543</v>
      </c>
      <c r="D134" s="45">
        <v>-340598050.85091138</v>
      </c>
      <c r="E134" s="45">
        <v>-361901937.92986619</v>
      </c>
      <c r="F134" s="45">
        <v>-381638425.40292275</v>
      </c>
      <c r="G134" s="45">
        <v>-401441981.19068843</v>
      </c>
      <c r="H134" s="45">
        <v>-19736487.473056555</v>
      </c>
      <c r="I134" s="48" t="s">
        <v>25</v>
      </c>
    </row>
    <row r="135" spans="1:9" x14ac:dyDescent="0.3">
      <c r="A135" s="50" t="s">
        <v>161</v>
      </c>
      <c r="B135" s="45" t="s">
        <v>111</v>
      </c>
      <c r="C135" s="45">
        <v>-679563863.91307688</v>
      </c>
      <c r="D135" s="45">
        <v>-710967271.02670979</v>
      </c>
      <c r="E135" s="45">
        <v>-745880392.49721062</v>
      </c>
      <c r="F135" s="45">
        <v>-782425431.41931391</v>
      </c>
      <c r="G135" s="45">
        <v>-820414664.59421551</v>
      </c>
      <c r="H135" s="45">
        <v>-36545038.922103286</v>
      </c>
      <c r="I135" s="48" t="s">
        <v>25</v>
      </c>
    </row>
    <row r="136" spans="1:9" x14ac:dyDescent="0.3">
      <c r="A136" s="50" t="s">
        <v>162</v>
      </c>
      <c r="B136" s="45" t="s">
        <v>111</v>
      </c>
      <c r="C136" s="45">
        <v>-904825409.55230772</v>
      </c>
      <c r="D136" s="45">
        <v>-923571843.75800121</v>
      </c>
      <c r="E136" s="45">
        <v>-958581297.28448021</v>
      </c>
      <c r="F136" s="45">
        <v>-996354555.10612118</v>
      </c>
      <c r="G136" s="45">
        <v>-1034769341.9917794</v>
      </c>
      <c r="H136" s="45">
        <v>-37773257.821640968</v>
      </c>
      <c r="I136" s="48" t="s">
        <v>25</v>
      </c>
    </row>
    <row r="137" spans="1:9" x14ac:dyDescent="0.3">
      <c r="A137" s="50" t="s">
        <v>163</v>
      </c>
      <c r="B137" s="45" t="s">
        <v>111</v>
      </c>
      <c r="C137" s="45">
        <v>-375485147.19846153</v>
      </c>
      <c r="D137" s="45">
        <v>-398838737.23758656</v>
      </c>
      <c r="E137" s="45">
        <v>-423859747.45944917</v>
      </c>
      <c r="F137" s="45">
        <v>-449196779.9677819</v>
      </c>
      <c r="G137" s="45">
        <v>-476426163.40958011</v>
      </c>
      <c r="H137" s="45">
        <v>-25337032.508332729</v>
      </c>
      <c r="I137" s="48" t="s">
        <v>25</v>
      </c>
    </row>
    <row r="138" spans="1:9" x14ac:dyDescent="0.3">
      <c r="A138" s="50" t="s">
        <v>164</v>
      </c>
      <c r="B138" s="45" t="s">
        <v>111</v>
      </c>
      <c r="C138" s="45">
        <v>-229854563.94000003</v>
      </c>
      <c r="D138" s="45">
        <v>-217050012.94647169</v>
      </c>
      <c r="E138" s="45">
        <v>-256576345.91230795</v>
      </c>
      <c r="F138" s="45">
        <v>-295179850.52054882</v>
      </c>
      <c r="G138" s="45">
        <v>-338199267.94567859</v>
      </c>
      <c r="H138" s="45">
        <v>-38603504.608240873</v>
      </c>
      <c r="I138" s="48" t="s">
        <v>25</v>
      </c>
    </row>
    <row r="139" spans="1:9" x14ac:dyDescent="0.3">
      <c r="A139" s="50" t="s">
        <v>165</v>
      </c>
      <c r="B139" s="45" t="s">
        <v>111</v>
      </c>
      <c r="C139" s="45">
        <v>-28736594.813846156</v>
      </c>
      <c r="D139" s="45">
        <v>-29937906.554094221</v>
      </c>
      <c r="E139" s="45">
        <v>-31916422.822945271</v>
      </c>
      <c r="F139" s="45">
        <v>-34069828.660375103</v>
      </c>
      <c r="G139" s="45">
        <v>-36322697.567206517</v>
      </c>
      <c r="H139" s="45">
        <v>-2153405.8374298327</v>
      </c>
      <c r="I139" s="48" t="s">
        <v>25</v>
      </c>
    </row>
    <row r="140" spans="1:9" x14ac:dyDescent="0.3">
      <c r="A140" s="50" t="s">
        <v>166</v>
      </c>
      <c r="B140" s="45" t="s">
        <v>111</v>
      </c>
      <c r="C140" s="45">
        <v>-150038178.62153846</v>
      </c>
      <c r="D140" s="45">
        <v>-160607319.58237866</v>
      </c>
      <c r="E140" s="45">
        <v>-170614700.94357806</v>
      </c>
      <c r="F140" s="45">
        <v>-180389267.49095982</v>
      </c>
      <c r="G140" s="45">
        <v>-190668741.75029337</v>
      </c>
      <c r="H140" s="45">
        <v>-9774566.5473817587</v>
      </c>
      <c r="I140" s="48" t="s">
        <v>25</v>
      </c>
    </row>
    <row r="141" spans="1:9" x14ac:dyDescent="0.3">
      <c r="A141" s="50" t="s">
        <v>167</v>
      </c>
      <c r="B141" s="45" t="s">
        <v>111</v>
      </c>
      <c r="C141" s="45">
        <v>-2341821.7361538457</v>
      </c>
      <c r="D141" s="45">
        <v>-2491512.2417626092</v>
      </c>
      <c r="E141" s="45">
        <v>-2667218.0123622413</v>
      </c>
      <c r="F141" s="45">
        <v>-2854672.696006089</v>
      </c>
      <c r="G141" s="45">
        <v>-3042159.8408855922</v>
      </c>
      <c r="H141" s="45">
        <v>-187454.6836438477</v>
      </c>
      <c r="I141" s="48" t="s">
        <v>25</v>
      </c>
    </row>
    <row r="142" spans="1:9" x14ac:dyDescent="0.3">
      <c r="A142" s="50" t="s">
        <v>171</v>
      </c>
      <c r="B142" s="45" t="s">
        <v>111</v>
      </c>
      <c r="C142" s="45">
        <v>-1666765.7538461538</v>
      </c>
      <c r="D142" s="45">
        <v>-1686519.1054517729</v>
      </c>
      <c r="E142" s="45">
        <v>-2455137.0558264703</v>
      </c>
      <c r="F142" s="45">
        <v>-4579985.2650959026</v>
      </c>
      <c r="G142" s="45">
        <v>-8753976.290012626</v>
      </c>
      <c r="H142" s="45">
        <v>-2124848.2092694324</v>
      </c>
      <c r="I142" s="48" t="s">
        <v>25</v>
      </c>
    </row>
    <row r="143" spans="1:9" x14ac:dyDescent="0.3">
      <c r="A143" s="50" t="s">
        <v>177</v>
      </c>
      <c r="B143" s="45" t="s">
        <v>111</v>
      </c>
      <c r="C143" s="45">
        <v>-13072760.002307691</v>
      </c>
      <c r="D143" s="45">
        <v>-13661835.545630161</v>
      </c>
      <c r="E143" s="45">
        <v>-14626493.669826571</v>
      </c>
      <c r="F143" s="45">
        <v>-13198260.256544052</v>
      </c>
      <c r="G143" s="45">
        <v>-15666695.056876924</v>
      </c>
      <c r="H143" s="45">
        <v>1428233.4132825192</v>
      </c>
      <c r="I143" s="48" t="s">
        <v>25</v>
      </c>
    </row>
    <row r="144" spans="1:9" x14ac:dyDescent="0.3">
      <c r="A144" s="50" t="s">
        <v>168</v>
      </c>
      <c r="B144" s="45" t="s">
        <v>111</v>
      </c>
      <c r="C144" s="45">
        <v>-19268889.353846159</v>
      </c>
      <c r="D144" s="45">
        <v>-41693443.702161893</v>
      </c>
      <c r="E144" s="45">
        <v>-2195422.2643282274</v>
      </c>
      <c r="F144" s="45">
        <v>0</v>
      </c>
      <c r="G144" s="45">
        <v>0</v>
      </c>
      <c r="H144" s="45">
        <v>2195422.2643282274</v>
      </c>
      <c r="I144" s="48" t="s">
        <v>25</v>
      </c>
    </row>
    <row r="145" spans="1:11" x14ac:dyDescent="0.3">
      <c r="A145" s="50" t="s">
        <v>180</v>
      </c>
      <c r="B145" s="45" t="s">
        <v>111</v>
      </c>
      <c r="C145" s="45">
        <v>-135260749.31384617</v>
      </c>
      <c r="D145" s="45">
        <v>-131856179.33534446</v>
      </c>
      <c r="E145" s="45">
        <v>-139902062.23292243</v>
      </c>
      <c r="F145" s="45">
        <v>-153346190.24136665</v>
      </c>
      <c r="G145" s="45">
        <v>-168230364.8778432</v>
      </c>
      <c r="H145" s="45">
        <v>-13444128.00844422</v>
      </c>
      <c r="I145" s="48" t="s">
        <v>25</v>
      </c>
    </row>
    <row r="146" spans="1:11" x14ac:dyDescent="0.3">
      <c r="A146" s="50" t="s">
        <v>181</v>
      </c>
      <c r="B146" s="45" t="s">
        <v>111</v>
      </c>
      <c r="C146" s="45">
        <v>-113981632.67076923</v>
      </c>
      <c r="D146" s="45">
        <v>-119693962.17126338</v>
      </c>
      <c r="E146" s="45">
        <v>-121665139.68542522</v>
      </c>
      <c r="F146" s="45">
        <v>-127164573.40520933</v>
      </c>
      <c r="G146" s="45">
        <v>-132510148.43143439</v>
      </c>
      <c r="H146" s="45">
        <v>-5499433.7197841108</v>
      </c>
      <c r="I146" s="48" t="s">
        <v>25</v>
      </c>
    </row>
    <row r="147" spans="1:11" x14ac:dyDescent="0.3">
      <c r="A147" s="50" t="s">
        <v>182</v>
      </c>
      <c r="B147" s="45" t="s">
        <v>111</v>
      </c>
      <c r="C147" s="45">
        <v>-130745013.05692306</v>
      </c>
      <c r="D147" s="45">
        <v>-153808869.40079433</v>
      </c>
      <c r="E147" s="45">
        <v>-155068821.44220611</v>
      </c>
      <c r="F147" s="45">
        <v>-174457449.37339041</v>
      </c>
      <c r="G147" s="45">
        <v>-157544751.21616524</v>
      </c>
      <c r="H147" s="45">
        <v>-19388627.931184292</v>
      </c>
      <c r="I147" s="48" t="s">
        <v>25</v>
      </c>
    </row>
    <row r="148" spans="1:11" x14ac:dyDescent="0.3">
      <c r="A148" s="50" t="s">
        <v>183</v>
      </c>
      <c r="B148" s="45" t="s">
        <v>111</v>
      </c>
      <c r="C148" s="45">
        <v>-0.35230769230769232</v>
      </c>
      <c r="D148" s="45">
        <v>-5799.0545773085023</v>
      </c>
      <c r="E148" s="45">
        <v>-274319.37145260215</v>
      </c>
      <c r="F148" s="45">
        <v>-792496.34928032593</v>
      </c>
      <c r="G148" s="45">
        <v>-1324638.3347917257</v>
      </c>
      <c r="H148" s="45">
        <v>-518176.97782772378</v>
      </c>
      <c r="I148" s="48" t="s">
        <v>25</v>
      </c>
    </row>
    <row r="149" spans="1:11" x14ac:dyDescent="0.3">
      <c r="A149" s="50" t="s">
        <v>184</v>
      </c>
      <c r="B149" s="45" t="s">
        <v>111</v>
      </c>
      <c r="C149" s="45">
        <v>-256019.29230769223</v>
      </c>
      <c r="D149" s="45">
        <v>-361636.99468844448</v>
      </c>
      <c r="E149" s="45">
        <v>-551895.27133928938</v>
      </c>
      <c r="F149" s="45">
        <v>-721116.32860030932</v>
      </c>
      <c r="G149" s="45">
        <v>-885829.39209346345</v>
      </c>
      <c r="H149" s="45">
        <v>-169221.05726101995</v>
      </c>
      <c r="I149" s="48" t="s">
        <v>25</v>
      </c>
    </row>
    <row r="150" spans="1:11" x14ac:dyDescent="0.3">
      <c r="A150" s="50" t="s">
        <v>185</v>
      </c>
      <c r="B150" s="45" t="s">
        <v>111</v>
      </c>
      <c r="C150" s="45">
        <v>-4239807.6623076927</v>
      </c>
      <c r="D150" s="45">
        <v>-5492499.9300000006</v>
      </c>
      <c r="E150" s="45">
        <v>-6762499.8900000006</v>
      </c>
      <c r="F150" s="45">
        <v>-8032499.8500000006</v>
      </c>
      <c r="G150" s="45">
        <v>-9302499.8100000005</v>
      </c>
      <c r="H150" s="45">
        <v>-1269999.96</v>
      </c>
      <c r="I150" s="48" t="s">
        <v>25</v>
      </c>
    </row>
    <row r="151" spans="1:11" x14ac:dyDescent="0.3">
      <c r="A151" s="50" t="s">
        <v>187</v>
      </c>
      <c r="B151" s="45" t="s">
        <v>111</v>
      </c>
      <c r="C151" s="45">
        <v>-3678378974.4576926</v>
      </c>
      <c r="D151" s="45">
        <v>-3825400000.0378675</v>
      </c>
      <c r="E151" s="45">
        <v>-3831871284.3092594</v>
      </c>
      <c r="F151" s="45">
        <v>-3984818543.1922178</v>
      </c>
      <c r="G151" s="45">
        <v>-4144163791.1625595</v>
      </c>
      <c r="H151" s="45">
        <v>-152947258.88295841</v>
      </c>
      <c r="I151" s="48" t="s">
        <v>25</v>
      </c>
    </row>
    <row r="152" spans="1:11" x14ac:dyDescent="0.3">
      <c r="A152" s="50" t="s">
        <v>188</v>
      </c>
      <c r="B152" s="45" t="s">
        <v>111</v>
      </c>
      <c r="C152" s="45">
        <v>3409070510.5830765</v>
      </c>
      <c r="D152" s="45">
        <v>3545478110.5069222</v>
      </c>
      <c r="E152" s="45">
        <v>3525445975.4146161</v>
      </c>
      <c r="F152" s="45">
        <v>3602025015.9384613</v>
      </c>
      <c r="G152" s="45">
        <v>3682727842.4584608</v>
      </c>
      <c r="H152" s="45">
        <v>76579040.523845196</v>
      </c>
      <c r="I152" s="48" t="s">
        <v>25</v>
      </c>
    </row>
    <row r="153" spans="1:11" x14ac:dyDescent="0.3">
      <c r="A153" s="50" t="s">
        <v>533</v>
      </c>
      <c r="B153" s="45" t="s">
        <v>25</v>
      </c>
      <c r="C153" s="45">
        <v>-13284736658.889229</v>
      </c>
      <c r="D153" s="45">
        <v>-13622228759.36574</v>
      </c>
      <c r="E153" s="45">
        <v>-14369646369.286198</v>
      </c>
      <c r="F153" s="45">
        <v>-15241226635.970749</v>
      </c>
      <c r="G153" s="45">
        <v>-16447059796.102566</v>
      </c>
      <c r="H153" s="45">
        <v>-871580266.68455124</v>
      </c>
      <c r="I153" s="51">
        <v>6.06542599786919E-2</v>
      </c>
      <c r="J153" s="15" t="b">
        <f>OR(I153&gt;=10%,I153&lt;=-10%)</f>
        <v>0</v>
      </c>
      <c r="K153" s="14" t="b">
        <f>OR(H153&gt;$K$5,-H153&gt;$K$5)</f>
        <v>1</v>
      </c>
    </row>
    <row r="154" spans="1:11" x14ac:dyDescent="0.3">
      <c r="B154"/>
      <c r="C154"/>
      <c r="D154"/>
      <c r="E154"/>
      <c r="F154"/>
      <c r="G154"/>
    </row>
    <row r="155" spans="1:11" x14ac:dyDescent="0.3">
      <c r="A155" s="49" t="s">
        <v>129</v>
      </c>
      <c r="B155" s="45"/>
      <c r="C155" s="45"/>
      <c r="D155" s="45"/>
      <c r="E155" s="45"/>
      <c r="F155" s="45"/>
      <c r="G155" s="45"/>
      <c r="H155" s="45"/>
      <c r="I155" s="45"/>
    </row>
    <row r="156" spans="1:11" x14ac:dyDescent="0.3">
      <c r="A156" s="50" t="s">
        <v>128</v>
      </c>
      <c r="B156" s="45" t="s">
        <v>129</v>
      </c>
      <c r="C156" s="45">
        <v>-66426811.959999993</v>
      </c>
      <c r="D156" s="45">
        <v>-68087024.190769225</v>
      </c>
      <c r="E156" s="45">
        <v>-69744287.859999999</v>
      </c>
      <c r="F156" s="45">
        <v>-71400287.859999999</v>
      </c>
      <c r="G156" s="45">
        <v>-73056287.859999999</v>
      </c>
      <c r="H156" s="45">
        <v>-1656000</v>
      </c>
      <c r="I156" s="48" t="s">
        <v>25</v>
      </c>
    </row>
    <row r="157" spans="1:11" x14ac:dyDescent="0.3">
      <c r="A157" s="50" t="s">
        <v>532</v>
      </c>
      <c r="B157" s="45" t="s">
        <v>25</v>
      </c>
      <c r="C157" s="45">
        <v>-66426811.959999993</v>
      </c>
      <c r="D157" s="45">
        <v>-68087024.190769225</v>
      </c>
      <c r="E157" s="45">
        <v>-69744287.859999999</v>
      </c>
      <c r="F157" s="45">
        <v>-71400287.859999999</v>
      </c>
      <c r="G157" s="45">
        <v>-73056287.859999999</v>
      </c>
      <c r="H157" s="45">
        <v>-1656000</v>
      </c>
      <c r="I157" s="51">
        <v>2.3743879976581641E-2</v>
      </c>
      <c r="J157" s="15" t="b">
        <f>OR(I157&gt;=10%,I157&lt;=-10%)</f>
        <v>0</v>
      </c>
      <c r="K157" s="14" t="b">
        <f>OR(H157&gt;$K$5,-H157&gt;$K$5)</f>
        <v>0</v>
      </c>
    </row>
    <row r="158" spans="1:11" x14ac:dyDescent="0.3">
      <c r="B158"/>
      <c r="C158"/>
      <c r="D158"/>
      <c r="E158"/>
      <c r="F158"/>
      <c r="G158"/>
    </row>
    <row r="159" spans="1:11" x14ac:dyDescent="0.3">
      <c r="A159" s="49" t="s">
        <v>531</v>
      </c>
      <c r="B159" s="45" t="s">
        <v>25</v>
      </c>
      <c r="C159" s="45">
        <v>-13351163470.849228</v>
      </c>
      <c r="D159" s="45">
        <v>-13690315783.556509</v>
      </c>
      <c r="E159" s="45">
        <v>-14439390657.146198</v>
      </c>
      <c r="F159" s="45">
        <v>-15312626923.83075</v>
      </c>
      <c r="G159" s="45">
        <v>-16520116083.962566</v>
      </c>
      <c r="H159" s="45">
        <v>-873236266.68455124</v>
      </c>
      <c r="I159" s="51">
        <v>6.0475977651617725E-2</v>
      </c>
      <c r="J159" s="15" t="b">
        <f>OR(I159&gt;=10%,I159&lt;=-10%)</f>
        <v>0</v>
      </c>
      <c r="K159" s="14" t="b">
        <f>OR(H159&gt;$K$5,-H159&gt;$K$5)</f>
        <v>1</v>
      </c>
    </row>
    <row r="160" spans="1:11" x14ac:dyDescent="0.3">
      <c r="B160"/>
      <c r="C160"/>
      <c r="D160"/>
      <c r="E160"/>
      <c r="F160"/>
      <c r="G160"/>
    </row>
    <row r="161" spans="1:11" x14ac:dyDescent="0.3">
      <c r="A161" s="47" t="s">
        <v>530</v>
      </c>
      <c r="B161" s="45"/>
      <c r="C161" s="45"/>
      <c r="D161" s="45"/>
      <c r="E161" s="45"/>
      <c r="F161" s="45"/>
      <c r="G161" s="45"/>
      <c r="H161" s="45"/>
      <c r="I161" s="48"/>
    </row>
    <row r="162" spans="1:11" x14ac:dyDescent="0.3">
      <c r="A162" s="49" t="s">
        <v>191</v>
      </c>
      <c r="B162" s="45"/>
      <c r="C162" s="45"/>
      <c r="D162" s="45"/>
      <c r="E162" s="45"/>
      <c r="F162" s="45"/>
      <c r="G162" s="45"/>
      <c r="H162" s="45"/>
      <c r="I162" s="45"/>
    </row>
    <row r="163" spans="1:11" x14ac:dyDescent="0.3">
      <c r="A163" s="50" t="s">
        <v>190</v>
      </c>
      <c r="B163" s="45" t="s">
        <v>191</v>
      </c>
      <c r="C163" s="45">
        <v>377194798.88230771</v>
      </c>
      <c r="D163" s="45">
        <v>392465273.3453846</v>
      </c>
      <c r="E163" s="45">
        <v>463186668.85461533</v>
      </c>
      <c r="F163" s="45">
        <v>428660227.50769234</v>
      </c>
      <c r="G163" s="45">
        <v>434286320.72923064</v>
      </c>
      <c r="H163" s="45">
        <v>-34526441.346922994</v>
      </c>
      <c r="I163" s="48" t="s">
        <v>25</v>
      </c>
    </row>
    <row r="164" spans="1:11" x14ac:dyDescent="0.3">
      <c r="A164" s="50" t="s">
        <v>529</v>
      </c>
      <c r="B164" s="45" t="s">
        <v>25</v>
      </c>
      <c r="C164" s="45">
        <v>377194798.88230771</v>
      </c>
      <c r="D164" s="45">
        <v>392465273.3453846</v>
      </c>
      <c r="E164" s="45">
        <v>463186668.85461533</v>
      </c>
      <c r="F164" s="45">
        <v>428660227.50769234</v>
      </c>
      <c r="G164" s="45">
        <v>434286320.72923064</v>
      </c>
      <c r="H164" s="45">
        <v>-34526441.346922994</v>
      </c>
      <c r="I164" s="51">
        <v>-7.4541094700115662E-2</v>
      </c>
      <c r="J164" s="15" t="b">
        <f>OR(I164&gt;=10%,I164&lt;=-10%)</f>
        <v>0</v>
      </c>
      <c r="K164" s="14" t="b">
        <f>OR(H164&gt;$K$5,-H164&gt;$K$5)</f>
        <v>1</v>
      </c>
    </row>
    <row r="165" spans="1:11" x14ac:dyDescent="0.3">
      <c r="B165"/>
      <c r="C165"/>
      <c r="D165"/>
      <c r="E165"/>
      <c r="F165"/>
      <c r="G165"/>
      <c r="J165" s="15"/>
      <c r="K165" s="14"/>
    </row>
    <row r="166" spans="1:11" x14ac:dyDescent="0.3">
      <c r="A166" s="49" t="s">
        <v>193</v>
      </c>
      <c r="B166" s="45"/>
      <c r="C166" s="45"/>
      <c r="D166" s="45"/>
      <c r="E166" s="45"/>
      <c r="F166" s="45"/>
      <c r="G166" s="45"/>
      <c r="H166" s="45"/>
      <c r="I166" s="45"/>
    </row>
    <row r="167" spans="1:11" x14ac:dyDescent="0.3">
      <c r="A167" s="50" t="s">
        <v>192</v>
      </c>
      <c r="B167" s="45" t="s">
        <v>193</v>
      </c>
      <c r="C167" s="45">
        <v>1785.0807692307692</v>
      </c>
      <c r="D167" s="45">
        <v>20.012307692307694</v>
      </c>
      <c r="E167" s="45">
        <v>0</v>
      </c>
      <c r="F167" s="45">
        <v>0</v>
      </c>
      <c r="G167" s="45">
        <v>0</v>
      </c>
      <c r="H167" s="45">
        <v>0</v>
      </c>
      <c r="I167" s="48" t="s">
        <v>25</v>
      </c>
    </row>
    <row r="168" spans="1:11" x14ac:dyDescent="0.3">
      <c r="A168" s="50" t="s">
        <v>528</v>
      </c>
      <c r="B168" s="45" t="s">
        <v>25</v>
      </c>
      <c r="C168" s="45">
        <v>1785.0807692307692</v>
      </c>
      <c r="D168" s="45">
        <v>20.012307692307694</v>
      </c>
      <c r="E168" s="45">
        <v>0</v>
      </c>
      <c r="F168" s="45">
        <v>0</v>
      </c>
      <c r="G168" s="45">
        <v>0</v>
      </c>
      <c r="H168" s="45">
        <v>0</v>
      </c>
      <c r="I168" s="51">
        <v>0</v>
      </c>
    </row>
    <row r="169" spans="1:11" x14ac:dyDescent="0.3">
      <c r="B169"/>
      <c r="C169"/>
      <c r="D169"/>
      <c r="E169"/>
      <c r="F169"/>
      <c r="G169"/>
    </row>
    <row r="170" spans="1:11" x14ac:dyDescent="0.3">
      <c r="A170" s="49" t="s">
        <v>195</v>
      </c>
      <c r="B170" s="45"/>
      <c r="C170" s="45"/>
      <c r="D170" s="45"/>
      <c r="E170" s="45"/>
      <c r="F170" s="45"/>
      <c r="G170" s="45"/>
      <c r="H170" s="45"/>
      <c r="I170" s="45"/>
    </row>
    <row r="171" spans="1:11" x14ac:dyDescent="0.3">
      <c r="A171" s="50" t="s">
        <v>194</v>
      </c>
      <c r="B171" s="45" t="s">
        <v>195</v>
      </c>
      <c r="C171" s="45">
        <v>793725667.77076924</v>
      </c>
      <c r="D171" s="45">
        <v>820346721.50769234</v>
      </c>
      <c r="E171" s="45">
        <v>795613043.26230752</v>
      </c>
      <c r="F171" s="45">
        <v>807457614.95999992</v>
      </c>
      <c r="G171" s="45">
        <v>751402204.07461548</v>
      </c>
      <c r="H171" s="45">
        <v>11844571.697692394</v>
      </c>
      <c r="I171" s="48" t="s">
        <v>25</v>
      </c>
    </row>
    <row r="172" spans="1:11" x14ac:dyDescent="0.3">
      <c r="A172" s="50" t="s">
        <v>527</v>
      </c>
      <c r="B172" s="45" t="s">
        <v>25</v>
      </c>
      <c r="C172" s="45">
        <v>793725667.77076924</v>
      </c>
      <c r="D172" s="45">
        <v>820346721.50769234</v>
      </c>
      <c r="E172" s="45">
        <v>795613043.26230752</v>
      </c>
      <c r="F172" s="45">
        <v>807457614.95999992</v>
      </c>
      <c r="G172" s="45">
        <v>751402204.07461548</v>
      </c>
      <c r="H172" s="45">
        <v>11844571.697692394</v>
      </c>
      <c r="I172" s="51">
        <v>1.4887352335408268E-2</v>
      </c>
      <c r="J172" s="15" t="b">
        <f>OR(I172&gt;=10%,I172&lt;=-10%)</f>
        <v>0</v>
      </c>
      <c r="K172" s="14" t="b">
        <f>OR(H172&gt;$K$5,-H172&gt;$K$5)</f>
        <v>0</v>
      </c>
    </row>
    <row r="173" spans="1:11" x14ac:dyDescent="0.3">
      <c r="B173"/>
      <c r="C173"/>
      <c r="D173"/>
      <c r="E173"/>
      <c r="F173"/>
      <c r="G173"/>
    </row>
    <row r="174" spans="1:11" x14ac:dyDescent="0.3">
      <c r="A174" s="49" t="s">
        <v>197</v>
      </c>
      <c r="B174" s="45"/>
      <c r="C174" s="45"/>
      <c r="D174" s="45"/>
      <c r="E174" s="45"/>
      <c r="F174" s="45"/>
      <c r="G174" s="45"/>
      <c r="H174" s="45"/>
      <c r="I174" s="45"/>
    </row>
    <row r="175" spans="1:11" x14ac:dyDescent="0.3">
      <c r="A175" s="50" t="s">
        <v>196</v>
      </c>
      <c r="B175" s="45" t="s">
        <v>197</v>
      </c>
      <c r="C175" s="45">
        <v>93500580.632307678</v>
      </c>
      <c r="D175" s="45">
        <v>56234611.39846155</v>
      </c>
      <c r="E175" s="45">
        <v>60655473.820000015</v>
      </c>
      <c r="F175" s="45">
        <v>60655473.820000015</v>
      </c>
      <c r="G175" s="45">
        <v>60655473.820000015</v>
      </c>
      <c r="H175" s="45">
        <v>0</v>
      </c>
      <c r="I175" s="48" t="s">
        <v>25</v>
      </c>
    </row>
    <row r="176" spans="1:11" x14ac:dyDescent="0.3">
      <c r="A176" s="50" t="s">
        <v>526</v>
      </c>
      <c r="B176" s="45" t="s">
        <v>25</v>
      </c>
      <c r="C176" s="45">
        <v>93500580.632307678</v>
      </c>
      <c r="D176" s="45">
        <v>56234611.39846155</v>
      </c>
      <c r="E176" s="45">
        <v>60655473.820000015</v>
      </c>
      <c r="F176" s="45">
        <v>60655473.820000015</v>
      </c>
      <c r="G176" s="45">
        <v>60655473.820000015</v>
      </c>
      <c r="H176" s="45">
        <v>0</v>
      </c>
      <c r="I176" s="51">
        <v>0</v>
      </c>
    </row>
    <row r="177" spans="1:11" x14ac:dyDescent="0.3">
      <c r="B177"/>
      <c r="C177"/>
      <c r="D177"/>
      <c r="E177"/>
      <c r="F177"/>
      <c r="G177"/>
    </row>
    <row r="178" spans="1:11" x14ac:dyDescent="0.3">
      <c r="A178" s="49" t="s">
        <v>199</v>
      </c>
      <c r="B178" s="45"/>
      <c r="C178" s="45"/>
      <c r="D178" s="45"/>
      <c r="E178" s="45"/>
      <c r="F178" s="45"/>
      <c r="G178" s="45"/>
      <c r="H178" s="45"/>
      <c r="I178" s="45"/>
    </row>
    <row r="179" spans="1:11" x14ac:dyDescent="0.3">
      <c r="A179" s="50" t="s">
        <v>198</v>
      </c>
      <c r="B179" s="45" t="s">
        <v>199</v>
      </c>
      <c r="C179" s="45">
        <v>-525746637.20000005</v>
      </c>
      <c r="D179" s="45">
        <v>-553351059.49666536</v>
      </c>
      <c r="E179" s="45">
        <v>-614025705.84535539</v>
      </c>
      <c r="F179" s="45">
        <v>-632549145.10091567</v>
      </c>
      <c r="G179" s="45">
        <v>-606723944.25204194</v>
      </c>
      <c r="H179" s="45">
        <v>-18523439.255560279</v>
      </c>
      <c r="I179" s="48" t="s">
        <v>25</v>
      </c>
    </row>
    <row r="180" spans="1:11" x14ac:dyDescent="0.3">
      <c r="A180" s="50" t="s">
        <v>525</v>
      </c>
      <c r="B180" s="45" t="s">
        <v>25</v>
      </c>
      <c r="C180" s="45">
        <v>-525746637.20000005</v>
      </c>
      <c r="D180" s="45">
        <v>-553351059.49666536</v>
      </c>
      <c r="E180" s="45">
        <v>-614025705.84535539</v>
      </c>
      <c r="F180" s="45">
        <v>-632549145.10091567</v>
      </c>
      <c r="G180" s="45">
        <v>-606723944.25204194</v>
      </c>
      <c r="H180" s="45">
        <v>-18523439.255560279</v>
      </c>
      <c r="I180" s="51">
        <v>3.0167204856771053E-2</v>
      </c>
      <c r="J180" s="15" t="b">
        <f>OR(I180&gt;=10%,I180&lt;=-10%)</f>
        <v>0</v>
      </c>
      <c r="K180" s="14" t="b">
        <f>OR(H180&gt;$K$5,-H180&gt;$K$5)</f>
        <v>1</v>
      </c>
    </row>
    <row r="181" spans="1:11" x14ac:dyDescent="0.3">
      <c r="B181"/>
      <c r="C181"/>
      <c r="D181"/>
      <c r="E181"/>
      <c r="F181"/>
      <c r="G181"/>
    </row>
    <row r="182" spans="1:11" x14ac:dyDescent="0.3">
      <c r="A182" s="49" t="s">
        <v>524</v>
      </c>
      <c r="B182" s="45" t="s">
        <v>25</v>
      </c>
      <c r="C182" s="45">
        <v>738676195.16615391</v>
      </c>
      <c r="D182" s="45">
        <v>715695566.7671808</v>
      </c>
      <c r="E182" s="45">
        <v>705429480.0915674</v>
      </c>
      <c r="F182" s="45">
        <v>664224171.18677664</v>
      </c>
      <c r="G182" s="45">
        <v>639620054.37180412</v>
      </c>
      <c r="H182" s="45">
        <v>-41205308.904790759</v>
      </c>
      <c r="I182" s="51">
        <v>-5.8411662778031552E-2</v>
      </c>
      <c r="J182" s="15" t="b">
        <f>OR(I182&gt;=10%,I182&lt;=-10%)</f>
        <v>0</v>
      </c>
      <c r="K182" s="14" t="b">
        <f>OR(H182&gt;$K$5,-H182&gt;$K$5)</f>
        <v>1</v>
      </c>
    </row>
    <row r="183" spans="1:11" x14ac:dyDescent="0.3">
      <c r="B183"/>
      <c r="C183"/>
      <c r="D183"/>
      <c r="E183"/>
      <c r="F183"/>
      <c r="G183"/>
    </row>
    <row r="184" spans="1:11" x14ac:dyDescent="0.3">
      <c r="A184" s="47" t="s">
        <v>523</v>
      </c>
      <c r="B184" s="45" t="s">
        <v>25</v>
      </c>
      <c r="C184" s="45">
        <v>27693641143.654625</v>
      </c>
      <c r="D184" s="45">
        <v>29815614087.962799</v>
      </c>
      <c r="E184" s="45">
        <v>32468961820.620892</v>
      </c>
      <c r="F184" s="45">
        <v>35214308024.929138</v>
      </c>
      <c r="G184" s="45">
        <v>37420172144.237022</v>
      </c>
      <c r="H184" s="45">
        <v>2745346204.3082466</v>
      </c>
      <c r="I184" s="51">
        <v>8.4552940727679493E-2</v>
      </c>
      <c r="J184" s="15" t="b">
        <f>OR(I184&gt;=10%,I184&lt;=-10%)</f>
        <v>0</v>
      </c>
      <c r="K184" s="14" t="b">
        <f>OR(H184&gt;$K$5,-H184&gt;$K$5)</f>
        <v>1</v>
      </c>
    </row>
    <row r="185" spans="1:11" x14ac:dyDescent="0.3">
      <c r="B185"/>
      <c r="C185"/>
      <c r="D185"/>
      <c r="E185"/>
      <c r="F185"/>
      <c r="G185"/>
    </row>
    <row r="186" spans="1:11" x14ac:dyDescent="0.3">
      <c r="A186" s="46" t="s">
        <v>202</v>
      </c>
      <c r="B186" s="45"/>
      <c r="C186" s="45"/>
      <c r="D186" s="45"/>
      <c r="E186" s="45"/>
      <c r="F186" s="45"/>
      <c r="G186" s="45"/>
      <c r="H186" s="45"/>
      <c r="I186" s="45"/>
    </row>
    <row r="187" spans="1:11" x14ac:dyDescent="0.3">
      <c r="A187" s="47" t="s">
        <v>522</v>
      </c>
      <c r="B187" s="45"/>
      <c r="C187" s="45"/>
      <c r="D187" s="45"/>
      <c r="E187" s="45"/>
      <c r="F187" s="45"/>
      <c r="G187" s="45"/>
      <c r="H187" s="45"/>
      <c r="I187" s="48"/>
    </row>
    <row r="188" spans="1:11" x14ac:dyDescent="0.3">
      <c r="A188" s="49" t="s">
        <v>206</v>
      </c>
      <c r="B188" s="45"/>
      <c r="C188" s="45"/>
      <c r="D188" s="45"/>
      <c r="E188" s="45"/>
      <c r="F188" s="45"/>
      <c r="G188" s="45"/>
      <c r="H188" s="45"/>
      <c r="I188" s="45"/>
    </row>
    <row r="189" spans="1:11" x14ac:dyDescent="0.3">
      <c r="A189" s="50" t="s">
        <v>205</v>
      </c>
      <c r="B189" s="45" t="s">
        <v>206</v>
      </c>
      <c r="C189" s="45">
        <v>19984387.595384616</v>
      </c>
      <c r="D189" s="45">
        <v>49580390.175384626</v>
      </c>
      <c r="E189" s="45">
        <v>21218858.922307689</v>
      </c>
      <c r="F189" s="45">
        <v>853020.38384615059</v>
      </c>
      <c r="G189" s="45">
        <v>708044.22999999672</v>
      </c>
      <c r="H189" s="45">
        <v>-20365838.53846154</v>
      </c>
      <c r="I189" s="48" t="s">
        <v>25</v>
      </c>
    </row>
    <row r="190" spans="1:11" x14ac:dyDescent="0.3">
      <c r="A190" s="50" t="s">
        <v>209</v>
      </c>
      <c r="B190" s="45" t="s">
        <v>206</v>
      </c>
      <c r="C190" s="45">
        <v>0</v>
      </c>
      <c r="D190" s="45">
        <v>1079289.2199999997</v>
      </c>
      <c r="E190" s="45">
        <v>2176820</v>
      </c>
      <c r="F190" s="45">
        <v>2176820</v>
      </c>
      <c r="G190" s="45">
        <v>2176820</v>
      </c>
      <c r="H190" s="45">
        <v>0</v>
      </c>
      <c r="I190" s="48" t="s">
        <v>25</v>
      </c>
    </row>
    <row r="191" spans="1:11" s="26" customFormat="1" x14ac:dyDescent="0.3">
      <c r="A191" s="52" t="s">
        <v>521</v>
      </c>
      <c r="B191" s="53" t="s">
        <v>25</v>
      </c>
      <c r="C191" s="53">
        <v>19984387.595384616</v>
      </c>
      <c r="D191" s="53">
        <v>50659679.395384625</v>
      </c>
      <c r="E191" s="53">
        <v>23395678.922307689</v>
      </c>
      <c r="F191" s="53">
        <v>3029840.3838461507</v>
      </c>
      <c r="G191" s="53">
        <v>2884864.2299999967</v>
      </c>
      <c r="H191" s="53">
        <v>-20365838.538461536</v>
      </c>
      <c r="I191" s="54">
        <v>-0.87049572727050839</v>
      </c>
      <c r="J191" s="17" t="b">
        <f>OR(I191&gt;=10%,I191&lt;=-10%)</f>
        <v>1</v>
      </c>
      <c r="K191" s="16" t="b">
        <f>OR(H191&gt;$K$5,-H191&gt;$K$5)</f>
        <v>1</v>
      </c>
    </row>
    <row r="192" spans="1:11" x14ac:dyDescent="0.3">
      <c r="B192"/>
      <c r="C192"/>
      <c r="D192"/>
      <c r="E192"/>
      <c r="F192"/>
      <c r="G192"/>
    </row>
    <row r="193" spans="1:11" x14ac:dyDescent="0.3">
      <c r="A193" s="49" t="s">
        <v>215</v>
      </c>
      <c r="B193" s="45"/>
      <c r="C193" s="45"/>
      <c r="D193" s="45"/>
      <c r="E193" s="45"/>
      <c r="F193" s="45"/>
      <c r="G193" s="45"/>
      <c r="H193" s="45"/>
      <c r="I193" s="45"/>
    </row>
    <row r="194" spans="1:11" x14ac:dyDescent="0.3">
      <c r="A194" s="50" t="s">
        <v>214</v>
      </c>
      <c r="B194" s="45" t="s">
        <v>215</v>
      </c>
      <c r="C194" s="45">
        <v>2205584.7415384618</v>
      </c>
      <c r="D194" s="45">
        <v>2331738.2753846156</v>
      </c>
      <c r="E194" s="45">
        <v>2145909.2199999997</v>
      </c>
      <c r="F194" s="45">
        <v>2145909.2199999997</v>
      </c>
      <c r="G194" s="45">
        <v>2145909.2199999997</v>
      </c>
      <c r="H194" s="45">
        <v>0</v>
      </c>
      <c r="I194" s="48" t="s">
        <v>25</v>
      </c>
    </row>
    <row r="195" spans="1:11" x14ac:dyDescent="0.3">
      <c r="A195" s="50" t="s">
        <v>520</v>
      </c>
      <c r="B195" s="45" t="s">
        <v>25</v>
      </c>
      <c r="C195" s="45">
        <v>2205584.7415384618</v>
      </c>
      <c r="D195" s="45">
        <v>2331738.2753846156</v>
      </c>
      <c r="E195" s="45">
        <v>2145909.2199999997</v>
      </c>
      <c r="F195" s="45">
        <v>2145909.2199999997</v>
      </c>
      <c r="G195" s="45">
        <v>2145909.2199999997</v>
      </c>
      <c r="H195" s="45">
        <v>0</v>
      </c>
      <c r="I195" s="51">
        <v>0</v>
      </c>
    </row>
    <row r="196" spans="1:11" x14ac:dyDescent="0.3">
      <c r="B196"/>
      <c r="C196"/>
      <c r="D196"/>
      <c r="E196"/>
      <c r="F196"/>
      <c r="G196"/>
    </row>
    <row r="197" spans="1:11" x14ac:dyDescent="0.3">
      <c r="A197" s="49" t="s">
        <v>218</v>
      </c>
      <c r="B197" s="45"/>
      <c r="C197" s="45"/>
      <c r="D197" s="45"/>
      <c r="E197" s="45"/>
      <c r="F197" s="45"/>
      <c r="G197" s="45"/>
      <c r="H197" s="45"/>
      <c r="I197" s="45"/>
    </row>
    <row r="198" spans="1:11" x14ac:dyDescent="0.3">
      <c r="A198" s="50" t="s">
        <v>217</v>
      </c>
      <c r="B198" s="45" t="s">
        <v>218</v>
      </c>
      <c r="C198" s="45">
        <v>5069.2307692307695</v>
      </c>
      <c r="D198" s="45">
        <v>3300</v>
      </c>
      <c r="E198" s="45">
        <v>3300</v>
      </c>
      <c r="F198" s="45">
        <v>3300</v>
      </c>
      <c r="G198" s="45">
        <v>3300</v>
      </c>
      <c r="H198" s="45">
        <v>0</v>
      </c>
      <c r="I198" s="48" t="s">
        <v>25</v>
      </c>
    </row>
    <row r="199" spans="1:11" x14ac:dyDescent="0.3">
      <c r="A199" s="50" t="s">
        <v>519</v>
      </c>
      <c r="B199" s="45" t="s">
        <v>25</v>
      </c>
      <c r="C199" s="45">
        <v>5069.2307692307695</v>
      </c>
      <c r="D199" s="45">
        <v>3300</v>
      </c>
      <c r="E199" s="45">
        <v>3300</v>
      </c>
      <c r="F199" s="45">
        <v>3300</v>
      </c>
      <c r="G199" s="45">
        <v>3300</v>
      </c>
      <c r="H199" s="45">
        <v>0</v>
      </c>
      <c r="I199" s="51">
        <v>0</v>
      </c>
    </row>
    <row r="200" spans="1:11" x14ac:dyDescent="0.3">
      <c r="B200"/>
      <c r="C200"/>
      <c r="D200"/>
      <c r="E200"/>
      <c r="F200"/>
      <c r="G200"/>
    </row>
    <row r="201" spans="1:11" x14ac:dyDescent="0.3">
      <c r="A201" s="49" t="s">
        <v>221</v>
      </c>
      <c r="B201" s="45"/>
      <c r="C201" s="45"/>
      <c r="D201" s="45"/>
      <c r="E201" s="45"/>
      <c r="F201" s="45"/>
      <c r="G201" s="45"/>
      <c r="H201" s="45"/>
      <c r="I201" s="45"/>
    </row>
    <row r="202" spans="1:11" x14ac:dyDescent="0.3">
      <c r="A202" s="50" t="s">
        <v>220</v>
      </c>
      <c r="B202" s="45" t="s">
        <v>221</v>
      </c>
      <c r="C202" s="45">
        <v>1059692.0592307693</v>
      </c>
      <c r="D202" s="45">
        <v>6292989.9084733184</v>
      </c>
      <c r="E202" s="45">
        <v>0</v>
      </c>
      <c r="F202" s="45">
        <v>0</v>
      </c>
      <c r="G202" s="45">
        <v>0</v>
      </c>
      <c r="H202" s="45">
        <v>0</v>
      </c>
      <c r="I202" s="48" t="s">
        <v>25</v>
      </c>
    </row>
    <row r="203" spans="1:11" x14ac:dyDescent="0.3">
      <c r="A203" s="50" t="s">
        <v>518</v>
      </c>
      <c r="B203" s="45" t="s">
        <v>25</v>
      </c>
      <c r="C203" s="45">
        <v>1059692.0592307693</v>
      </c>
      <c r="D203" s="45">
        <v>6292989.9084733184</v>
      </c>
      <c r="E203" s="45">
        <v>0</v>
      </c>
      <c r="F203" s="45">
        <v>0</v>
      </c>
      <c r="G203" s="45">
        <v>0</v>
      </c>
      <c r="H203" s="45">
        <v>0</v>
      </c>
      <c r="I203" s="51">
        <v>0</v>
      </c>
    </row>
    <row r="204" spans="1:11" x14ac:dyDescent="0.3">
      <c r="B204"/>
      <c r="C204"/>
      <c r="D204"/>
      <c r="E204"/>
      <c r="F204"/>
      <c r="G204"/>
    </row>
    <row r="205" spans="1:11" x14ac:dyDescent="0.3">
      <c r="A205" s="49" t="s">
        <v>227</v>
      </c>
      <c r="B205" s="45"/>
      <c r="C205" s="45"/>
      <c r="D205" s="45"/>
      <c r="E205" s="45"/>
      <c r="F205" s="45"/>
      <c r="G205" s="45"/>
      <c r="H205" s="45"/>
      <c r="I205" s="45"/>
    </row>
    <row r="206" spans="1:11" x14ac:dyDescent="0.3">
      <c r="A206" s="50" t="s">
        <v>226</v>
      </c>
      <c r="B206" s="45" t="s">
        <v>227</v>
      </c>
      <c r="C206" s="45">
        <v>639350798.80615389</v>
      </c>
      <c r="D206" s="45">
        <v>637460904.98541737</v>
      </c>
      <c r="E206" s="45">
        <v>617002475.62840688</v>
      </c>
      <c r="F206" s="45">
        <v>647462256.91233623</v>
      </c>
      <c r="G206" s="45">
        <v>664809961.20199859</v>
      </c>
      <c r="H206" s="45">
        <v>30459781.283929348</v>
      </c>
      <c r="I206" s="48" t="s">
        <v>25</v>
      </c>
    </row>
    <row r="207" spans="1:11" x14ac:dyDescent="0.3">
      <c r="A207" s="50" t="s">
        <v>517</v>
      </c>
      <c r="B207" s="45" t="s">
        <v>25</v>
      </c>
      <c r="C207" s="45">
        <v>639350798.80615389</v>
      </c>
      <c r="D207" s="45">
        <v>637460904.98541737</v>
      </c>
      <c r="E207" s="45">
        <v>617002475.62840688</v>
      </c>
      <c r="F207" s="45">
        <v>647462256.91233623</v>
      </c>
      <c r="G207" s="45">
        <v>664809961.20199859</v>
      </c>
      <c r="H207" s="45">
        <v>30459781.283929348</v>
      </c>
      <c r="I207" s="51">
        <v>4.9367356675362704E-2</v>
      </c>
      <c r="J207" s="15" t="b">
        <f>OR(I207&gt;=10%,I207&lt;=-10%)</f>
        <v>0</v>
      </c>
      <c r="K207" s="14" t="b">
        <f>OR(H207&gt;$K$5,-H207&gt;$K$5)</f>
        <v>1</v>
      </c>
    </row>
    <row r="208" spans="1:11" x14ac:dyDescent="0.3">
      <c r="B208"/>
      <c r="C208"/>
      <c r="D208"/>
      <c r="E208"/>
      <c r="F208"/>
      <c r="G208"/>
    </row>
    <row r="209" spans="1:11" x14ac:dyDescent="0.3">
      <c r="A209" s="49" t="s">
        <v>230</v>
      </c>
      <c r="B209" s="45"/>
      <c r="C209" s="45"/>
      <c r="D209" s="45"/>
      <c r="E209" s="45"/>
      <c r="F209" s="45"/>
      <c r="G209" s="45"/>
      <c r="H209" s="45"/>
      <c r="I209" s="45"/>
    </row>
    <row r="210" spans="1:11" x14ac:dyDescent="0.3">
      <c r="A210" s="50" t="s">
        <v>229</v>
      </c>
      <c r="B210" s="45" t="s">
        <v>230</v>
      </c>
      <c r="C210" s="45">
        <v>84180771.343076929</v>
      </c>
      <c r="D210" s="45">
        <v>91152150.549120411</v>
      </c>
      <c r="E210" s="45">
        <v>108725281.8168316</v>
      </c>
      <c r="F210" s="45">
        <v>114612220.21299297</v>
      </c>
      <c r="G210" s="45">
        <v>116923644.9530459</v>
      </c>
      <c r="H210" s="45">
        <v>5886938.3961613625</v>
      </c>
      <c r="I210" s="48" t="s">
        <v>25</v>
      </c>
    </row>
    <row r="211" spans="1:11" x14ac:dyDescent="0.3">
      <c r="A211" s="50" t="s">
        <v>233</v>
      </c>
      <c r="B211" s="45" t="s">
        <v>230</v>
      </c>
      <c r="C211" s="45">
        <v>0</v>
      </c>
      <c r="D211" s="45">
        <v>-1261706.2784615385</v>
      </c>
      <c r="E211" s="45">
        <v>0</v>
      </c>
      <c r="F211" s="45">
        <v>0</v>
      </c>
      <c r="G211" s="45">
        <v>0</v>
      </c>
      <c r="H211" s="45">
        <v>0</v>
      </c>
      <c r="I211" s="48" t="s">
        <v>25</v>
      </c>
    </row>
    <row r="212" spans="1:11" x14ac:dyDescent="0.3">
      <c r="A212" s="50" t="s">
        <v>516</v>
      </c>
      <c r="B212" s="45" t="s">
        <v>25</v>
      </c>
      <c r="C212" s="45">
        <v>84180771.343076929</v>
      </c>
      <c r="D212" s="45">
        <v>89890444.270658866</v>
      </c>
      <c r="E212" s="45">
        <v>108725281.8168316</v>
      </c>
      <c r="F212" s="45">
        <v>114612220.21299297</v>
      </c>
      <c r="G212" s="45">
        <v>116923644.9530459</v>
      </c>
      <c r="H212" s="45">
        <v>5886938.3961613625</v>
      </c>
      <c r="I212" s="51">
        <v>5.4145073692051023E-2</v>
      </c>
      <c r="J212" s="15" t="b">
        <f>OR(I212&gt;=10%,I212&lt;=-10%)</f>
        <v>0</v>
      </c>
      <c r="K212" s="14" t="b">
        <f>OR(H212&gt;$K$5,-H212&gt;$K$5)</f>
        <v>0</v>
      </c>
    </row>
    <row r="213" spans="1:11" x14ac:dyDescent="0.3">
      <c r="B213"/>
      <c r="C213"/>
      <c r="D213"/>
      <c r="E213"/>
      <c r="F213"/>
      <c r="G213"/>
    </row>
    <row r="214" spans="1:11" x14ac:dyDescent="0.3">
      <c r="A214" s="49" t="s">
        <v>236</v>
      </c>
      <c r="B214" s="45"/>
      <c r="C214" s="45"/>
      <c r="D214" s="45"/>
      <c r="E214" s="45"/>
      <c r="F214" s="45"/>
      <c r="G214" s="45"/>
      <c r="H214" s="45"/>
      <c r="I214" s="45"/>
    </row>
    <row r="215" spans="1:11" x14ac:dyDescent="0.3">
      <c r="A215" s="50" t="s">
        <v>235</v>
      </c>
      <c r="B215" s="45" t="s">
        <v>236</v>
      </c>
      <c r="C215" s="45">
        <v>-7353332.0915384637</v>
      </c>
      <c r="D215" s="45">
        <v>-5950183.1706646783</v>
      </c>
      <c r="E215" s="45">
        <v>-5851921.455804754</v>
      </c>
      <c r="F215" s="45">
        <v>-6040759.5193076925</v>
      </c>
      <c r="G215" s="45">
        <v>-6157234.8088461524</v>
      </c>
      <c r="H215" s="45">
        <v>-188838.06350293849</v>
      </c>
      <c r="I215" s="48" t="s">
        <v>25</v>
      </c>
    </row>
    <row r="216" spans="1:11" x14ac:dyDescent="0.3">
      <c r="A216" s="50" t="s">
        <v>515</v>
      </c>
      <c r="B216" s="45" t="s">
        <v>25</v>
      </c>
      <c r="C216" s="45">
        <v>-7353332.0915384637</v>
      </c>
      <c r="D216" s="45">
        <v>-5950183.1706646783</v>
      </c>
      <c r="E216" s="45">
        <v>-5851921.455804754</v>
      </c>
      <c r="F216" s="45">
        <v>-6040759.5193076925</v>
      </c>
      <c r="G216" s="45">
        <v>-6157234.8088461524</v>
      </c>
      <c r="H216" s="45">
        <v>-188838.06350293849</v>
      </c>
      <c r="I216" s="51">
        <v>3.2269411838332603E-2</v>
      </c>
      <c r="J216" s="15" t="b">
        <f>OR(I216&gt;=10%,I216&lt;=-10%)</f>
        <v>0</v>
      </c>
      <c r="K216" s="14" t="b">
        <f>OR(H216&gt;$K$5,-H216&gt;$K$5)</f>
        <v>0</v>
      </c>
    </row>
    <row r="217" spans="1:11" x14ac:dyDescent="0.3">
      <c r="B217"/>
      <c r="C217"/>
      <c r="D217"/>
      <c r="E217"/>
      <c r="F217"/>
      <c r="G217"/>
    </row>
    <row r="218" spans="1:11" x14ac:dyDescent="0.3">
      <c r="A218" s="49" t="s">
        <v>243</v>
      </c>
      <c r="B218" s="45"/>
      <c r="C218" s="45"/>
      <c r="D218" s="45"/>
      <c r="E218" s="45"/>
      <c r="F218" s="45"/>
      <c r="G218" s="45"/>
      <c r="H218" s="45"/>
      <c r="I218" s="45"/>
    </row>
    <row r="219" spans="1:11" x14ac:dyDescent="0.3">
      <c r="A219" s="50" t="s">
        <v>242</v>
      </c>
      <c r="B219" s="45" t="s">
        <v>243</v>
      </c>
      <c r="C219" s="45">
        <v>23276240.060769226</v>
      </c>
      <c r="D219" s="45">
        <v>25516312.680769227</v>
      </c>
      <c r="E219" s="45">
        <v>35304580.090000018</v>
      </c>
      <c r="F219" s="45">
        <v>35304580.090000018</v>
      </c>
      <c r="G219" s="45">
        <v>35304580.090000018</v>
      </c>
      <c r="H219" s="45">
        <v>0</v>
      </c>
      <c r="I219" s="48" t="s">
        <v>25</v>
      </c>
    </row>
    <row r="220" spans="1:11" x14ac:dyDescent="0.3">
      <c r="A220" s="50" t="s">
        <v>514</v>
      </c>
      <c r="B220" s="45" t="s">
        <v>25</v>
      </c>
      <c r="C220" s="45">
        <v>23276240.060769226</v>
      </c>
      <c r="D220" s="45">
        <v>25516312.680769227</v>
      </c>
      <c r="E220" s="45">
        <v>35304580.090000018</v>
      </c>
      <c r="F220" s="45">
        <v>35304580.090000018</v>
      </c>
      <c r="G220" s="45">
        <v>35304580.090000018</v>
      </c>
      <c r="H220" s="45">
        <v>0</v>
      </c>
      <c r="I220" s="51">
        <v>0</v>
      </c>
    </row>
    <row r="221" spans="1:11" x14ac:dyDescent="0.3">
      <c r="B221"/>
      <c r="C221"/>
      <c r="D221"/>
      <c r="E221"/>
      <c r="F221"/>
      <c r="G221"/>
    </row>
    <row r="222" spans="1:11" x14ac:dyDescent="0.3">
      <c r="A222" s="49" t="s">
        <v>246</v>
      </c>
      <c r="B222" s="45"/>
      <c r="C222" s="45"/>
      <c r="D222" s="45"/>
      <c r="E222" s="45"/>
      <c r="F222" s="45"/>
      <c r="G222" s="45"/>
      <c r="H222" s="45"/>
      <c r="I222" s="45"/>
    </row>
    <row r="223" spans="1:11" x14ac:dyDescent="0.3">
      <c r="A223" s="50" t="s">
        <v>245</v>
      </c>
      <c r="B223" s="45" t="s">
        <v>246</v>
      </c>
      <c r="C223" s="45">
        <v>407115679.56769234</v>
      </c>
      <c r="D223" s="45">
        <v>393282891.39927232</v>
      </c>
      <c r="E223" s="45">
        <v>361600600.20200694</v>
      </c>
      <c r="F223" s="45">
        <v>331284598.68440396</v>
      </c>
      <c r="G223" s="45">
        <v>319109301.22935355</v>
      </c>
      <c r="H223" s="45">
        <v>-30316001.51760298</v>
      </c>
      <c r="I223" s="48" t="s">
        <v>25</v>
      </c>
    </row>
    <row r="224" spans="1:11" x14ac:dyDescent="0.3">
      <c r="A224" s="50" t="s">
        <v>513</v>
      </c>
      <c r="B224" s="45" t="s">
        <v>25</v>
      </c>
      <c r="C224" s="45">
        <v>407115679.56769234</v>
      </c>
      <c r="D224" s="45">
        <v>393282891.39927232</v>
      </c>
      <c r="E224" s="45">
        <v>361600600.20200694</v>
      </c>
      <c r="F224" s="45">
        <v>331284598.68440396</v>
      </c>
      <c r="G224" s="45">
        <v>319109301.22935355</v>
      </c>
      <c r="H224" s="45">
        <v>-30316001.51760298</v>
      </c>
      <c r="I224" s="51">
        <v>-8.3838360612972021E-2</v>
      </c>
      <c r="J224" s="15" t="b">
        <f>OR(I224&gt;=10%,I224&lt;=-10%)</f>
        <v>0</v>
      </c>
      <c r="K224" s="14" t="b">
        <f>OR(H224&gt;$K$5,-H224&gt;$K$5)</f>
        <v>1</v>
      </c>
    </row>
    <row r="225" spans="1:11" x14ac:dyDescent="0.3">
      <c r="B225"/>
      <c r="C225"/>
      <c r="D225"/>
      <c r="E225"/>
      <c r="F225"/>
      <c r="G225"/>
    </row>
    <row r="226" spans="1:11" x14ac:dyDescent="0.3">
      <c r="A226" s="49" t="s">
        <v>249</v>
      </c>
      <c r="B226" s="45"/>
      <c r="C226" s="45"/>
      <c r="D226" s="45"/>
      <c r="E226" s="45"/>
      <c r="F226" s="45"/>
      <c r="G226" s="45"/>
      <c r="H226" s="45"/>
      <c r="I226" s="45"/>
    </row>
    <row r="227" spans="1:11" x14ac:dyDescent="0.3">
      <c r="A227" s="50" t="s">
        <v>248</v>
      </c>
      <c r="B227" s="45" t="s">
        <v>249</v>
      </c>
      <c r="C227" s="45">
        <v>385483938.41230768</v>
      </c>
      <c r="D227" s="45">
        <v>470438721.57270348</v>
      </c>
      <c r="E227" s="45">
        <v>480114882.13038182</v>
      </c>
      <c r="F227" s="45">
        <v>483834550.2119506</v>
      </c>
      <c r="G227" s="45">
        <v>478231039.43728733</v>
      </c>
      <c r="H227" s="45">
        <v>3719668.0815687776</v>
      </c>
      <c r="I227" s="48" t="s">
        <v>25</v>
      </c>
    </row>
    <row r="228" spans="1:11" x14ac:dyDescent="0.3">
      <c r="A228" s="50" t="s">
        <v>512</v>
      </c>
      <c r="B228" s="45" t="s">
        <v>25</v>
      </c>
      <c r="C228" s="45">
        <v>385483938.41230768</v>
      </c>
      <c r="D228" s="45">
        <v>470438721.57270348</v>
      </c>
      <c r="E228" s="45">
        <v>480114882.13038182</v>
      </c>
      <c r="F228" s="45">
        <v>483834550.2119506</v>
      </c>
      <c r="G228" s="45">
        <v>478231039.43728733</v>
      </c>
      <c r="H228" s="45">
        <v>3719668.0815687776</v>
      </c>
      <c r="I228" s="51">
        <v>7.7474542448335319E-3</v>
      </c>
      <c r="J228" s="15" t="b">
        <f>OR(I228&gt;=10%,I228&lt;=-10%)</f>
        <v>0</v>
      </c>
      <c r="K228" s="14" t="b">
        <f>OR(H228&gt;$K$5,-H228&gt;$K$5)</f>
        <v>0</v>
      </c>
    </row>
    <row r="229" spans="1:11" x14ac:dyDescent="0.3">
      <c r="B229"/>
      <c r="C229"/>
      <c r="D229"/>
      <c r="E229"/>
      <c r="F229"/>
      <c r="G229"/>
    </row>
    <row r="230" spans="1:11" x14ac:dyDescent="0.3">
      <c r="A230" s="49" t="s">
        <v>256</v>
      </c>
      <c r="B230" s="45"/>
      <c r="C230" s="45"/>
      <c r="D230" s="45"/>
      <c r="E230" s="45"/>
      <c r="F230" s="45"/>
      <c r="G230" s="45"/>
      <c r="H230" s="45"/>
      <c r="I230" s="45"/>
    </row>
    <row r="231" spans="1:11" x14ac:dyDescent="0.3">
      <c r="A231" s="50" t="s">
        <v>255</v>
      </c>
      <c r="B231" s="45" t="s">
        <v>256</v>
      </c>
      <c r="C231" s="45">
        <v>238108.55076923079</v>
      </c>
      <c r="D231" s="45">
        <v>1840205.1976923081</v>
      </c>
      <c r="E231" s="45">
        <v>1840205.1976923081</v>
      </c>
      <c r="F231" s="45">
        <v>1840205.1976923081</v>
      </c>
      <c r="G231" s="45">
        <v>1840205.1976923081</v>
      </c>
      <c r="H231" s="45">
        <v>0</v>
      </c>
      <c r="I231" s="48" t="s">
        <v>25</v>
      </c>
    </row>
    <row r="232" spans="1:11" x14ac:dyDescent="0.3">
      <c r="A232" s="50" t="s">
        <v>511</v>
      </c>
      <c r="B232" s="45" t="s">
        <v>25</v>
      </c>
      <c r="C232" s="45">
        <v>238108.55076923079</v>
      </c>
      <c r="D232" s="45">
        <v>1840205.1976923081</v>
      </c>
      <c r="E232" s="45">
        <v>1840205.1976923081</v>
      </c>
      <c r="F232" s="45">
        <v>1840205.1976923081</v>
      </c>
      <c r="G232" s="45">
        <v>1840205.1976923081</v>
      </c>
      <c r="H232" s="45">
        <v>0</v>
      </c>
      <c r="I232" s="51">
        <v>0</v>
      </c>
    </row>
    <row r="233" spans="1:11" x14ac:dyDescent="0.3">
      <c r="B233"/>
      <c r="C233"/>
      <c r="D233"/>
      <c r="E233"/>
      <c r="F233"/>
      <c r="G233"/>
    </row>
    <row r="234" spans="1:11" x14ac:dyDescent="0.3">
      <c r="A234" s="49" t="s">
        <v>259</v>
      </c>
      <c r="B234" s="45"/>
      <c r="C234" s="45"/>
      <c r="D234" s="45"/>
      <c r="E234" s="45"/>
      <c r="F234" s="45"/>
      <c r="G234" s="45"/>
      <c r="H234" s="45"/>
      <c r="I234" s="45"/>
    </row>
    <row r="235" spans="1:11" x14ac:dyDescent="0.3">
      <c r="A235" s="50" t="s">
        <v>258</v>
      </c>
      <c r="B235" s="45" t="s">
        <v>259</v>
      </c>
      <c r="C235" s="45">
        <v>56263814.209999993</v>
      </c>
      <c r="D235" s="45">
        <v>58922982.783442304</v>
      </c>
      <c r="E235" s="45">
        <v>60396057.353028364</v>
      </c>
      <c r="F235" s="45">
        <v>61905958.786854066</v>
      </c>
      <c r="G235" s="45">
        <v>63160862.68804495</v>
      </c>
      <c r="H235" s="45">
        <v>1509901.4338257015</v>
      </c>
      <c r="I235" s="48" t="s">
        <v>25</v>
      </c>
    </row>
    <row r="236" spans="1:11" x14ac:dyDescent="0.3">
      <c r="A236" s="50" t="s">
        <v>260</v>
      </c>
      <c r="B236" s="45" t="s">
        <v>259</v>
      </c>
      <c r="C236" s="45">
        <v>17733919.877692305</v>
      </c>
      <c r="D236" s="45">
        <v>16017648.78769231</v>
      </c>
      <c r="E236" s="45">
        <v>19100927.077498153</v>
      </c>
      <c r="F236" s="45">
        <v>21639230.769230768</v>
      </c>
      <c r="G236" s="45">
        <v>22550923.076923076</v>
      </c>
      <c r="H236" s="45">
        <v>2538303.6917326152</v>
      </c>
      <c r="I236" s="48" t="s">
        <v>25</v>
      </c>
    </row>
    <row r="237" spans="1:11" x14ac:dyDescent="0.3">
      <c r="A237" s="50" t="s">
        <v>261</v>
      </c>
      <c r="B237" s="45" t="s">
        <v>259</v>
      </c>
      <c r="C237" s="45">
        <v>52286715.692307696</v>
      </c>
      <c r="D237" s="45">
        <v>56241355.869230762</v>
      </c>
      <c r="E237" s="45">
        <v>53659401.659999982</v>
      </c>
      <c r="F237" s="45">
        <v>50678145.659999982</v>
      </c>
      <c r="G237" s="45">
        <v>47696889.659999982</v>
      </c>
      <c r="H237" s="45">
        <v>-2981256</v>
      </c>
      <c r="I237" s="48" t="s">
        <v>25</v>
      </c>
    </row>
    <row r="238" spans="1:11" x14ac:dyDescent="0.3">
      <c r="A238" s="50" t="s">
        <v>262</v>
      </c>
      <c r="B238" s="45" t="s">
        <v>259</v>
      </c>
      <c r="C238" s="45">
        <v>2579727.863846154</v>
      </c>
      <c r="D238" s="45">
        <v>15934.223846153847</v>
      </c>
      <c r="E238" s="45">
        <v>3388.93</v>
      </c>
      <c r="F238" s="45">
        <v>3388.93</v>
      </c>
      <c r="G238" s="45">
        <v>3388.93</v>
      </c>
      <c r="H238" s="45">
        <v>0</v>
      </c>
      <c r="I238" s="48" t="s">
        <v>25</v>
      </c>
    </row>
    <row r="239" spans="1:11" x14ac:dyDescent="0.3">
      <c r="A239" s="50" t="s">
        <v>264</v>
      </c>
      <c r="B239" s="45" t="s">
        <v>259</v>
      </c>
      <c r="C239" s="45">
        <v>0</v>
      </c>
      <c r="D239" s="45">
        <v>13454124.966923077</v>
      </c>
      <c r="E239" s="45">
        <v>0</v>
      </c>
      <c r="F239" s="45">
        <v>0</v>
      </c>
      <c r="G239" s="45">
        <v>0</v>
      </c>
      <c r="H239" s="45">
        <v>0</v>
      </c>
      <c r="I239" s="48" t="s">
        <v>25</v>
      </c>
    </row>
    <row r="240" spans="1:11" x14ac:dyDescent="0.3">
      <c r="A240" s="50" t="s">
        <v>510</v>
      </c>
      <c r="B240" s="45" t="s">
        <v>25</v>
      </c>
      <c r="C240" s="45">
        <v>128864177.64384614</v>
      </c>
      <c r="D240" s="45">
        <v>144652046.6311346</v>
      </c>
      <c r="E240" s="45">
        <v>133159775.02052651</v>
      </c>
      <c r="F240" s="45">
        <v>134226724.14608485</v>
      </c>
      <c r="G240" s="45">
        <v>133412064.35496801</v>
      </c>
      <c r="H240" s="45">
        <v>1066949.1255583316</v>
      </c>
      <c r="I240" s="51">
        <v>8.0125482743858799E-3</v>
      </c>
      <c r="J240" s="15" t="b">
        <f>OR(I240&gt;=10%,I240&lt;=-10%)</f>
        <v>0</v>
      </c>
      <c r="K240" s="14" t="b">
        <f>OR(H240&gt;$K$5,-H240&gt;$K$5)</f>
        <v>0</v>
      </c>
    </row>
    <row r="241" spans="1:11" x14ac:dyDescent="0.3">
      <c r="B241"/>
      <c r="C241"/>
      <c r="D241"/>
      <c r="E241"/>
      <c r="F241"/>
      <c r="G241"/>
    </row>
    <row r="242" spans="1:11" x14ac:dyDescent="0.3">
      <c r="A242" s="49" t="s">
        <v>267</v>
      </c>
      <c r="B242" s="45"/>
      <c r="C242" s="45"/>
      <c r="D242" s="45"/>
      <c r="E242" s="45"/>
      <c r="F242" s="45"/>
      <c r="G242" s="45"/>
      <c r="H242" s="45"/>
      <c r="I242" s="45"/>
    </row>
    <row r="243" spans="1:11" x14ac:dyDescent="0.3">
      <c r="A243" s="50" t="s">
        <v>266</v>
      </c>
      <c r="B243" s="45" t="s">
        <v>267</v>
      </c>
      <c r="C243" s="45">
        <v>53533.635384615387</v>
      </c>
      <c r="D243" s="45">
        <v>643.83384615384614</v>
      </c>
      <c r="E243" s="45">
        <v>2001.43</v>
      </c>
      <c r="F243" s="45">
        <v>2001.43</v>
      </c>
      <c r="G243" s="45">
        <v>2001.43</v>
      </c>
      <c r="H243" s="45">
        <v>0</v>
      </c>
      <c r="I243" s="48" t="s">
        <v>25</v>
      </c>
    </row>
    <row r="244" spans="1:11" x14ac:dyDescent="0.3">
      <c r="A244" s="50" t="s">
        <v>509</v>
      </c>
      <c r="B244" s="45" t="s">
        <v>25</v>
      </c>
      <c r="C244" s="45">
        <v>53533.635384615387</v>
      </c>
      <c r="D244" s="45">
        <v>643.83384615384614</v>
      </c>
      <c r="E244" s="45">
        <v>2001.43</v>
      </c>
      <c r="F244" s="45">
        <v>2001.43</v>
      </c>
      <c r="G244" s="45">
        <v>2001.43</v>
      </c>
      <c r="H244" s="45">
        <v>0</v>
      </c>
      <c r="I244" s="51">
        <v>0</v>
      </c>
    </row>
    <row r="245" spans="1:11" x14ac:dyDescent="0.3">
      <c r="B245"/>
      <c r="C245"/>
      <c r="D245"/>
      <c r="E245"/>
      <c r="F245"/>
      <c r="G245"/>
    </row>
    <row r="246" spans="1:11" x14ac:dyDescent="0.3">
      <c r="A246" s="49" t="s">
        <v>270</v>
      </c>
      <c r="B246" s="45"/>
      <c r="C246" s="45"/>
      <c r="D246" s="45"/>
      <c r="E246" s="45"/>
      <c r="F246" s="45"/>
      <c r="G246" s="45"/>
      <c r="H246" s="45"/>
      <c r="I246" s="45"/>
    </row>
    <row r="247" spans="1:11" x14ac:dyDescent="0.3">
      <c r="A247" s="50" t="s">
        <v>269</v>
      </c>
      <c r="B247" s="45" t="s">
        <v>270</v>
      </c>
      <c r="C247" s="45">
        <v>19745400.445384614</v>
      </c>
      <c r="D247" s="45">
        <v>22625650.656153843</v>
      </c>
      <c r="E247" s="45">
        <v>22441783.644615378</v>
      </c>
      <c r="F247" s="45">
        <v>22603348.12538461</v>
      </c>
      <c r="G247" s="45">
        <v>23044348.12538461</v>
      </c>
      <c r="H247" s="45">
        <v>161564.48076923192</v>
      </c>
      <c r="I247" s="48" t="s">
        <v>25</v>
      </c>
    </row>
    <row r="248" spans="1:11" x14ac:dyDescent="0.3">
      <c r="A248" s="50" t="s">
        <v>508</v>
      </c>
      <c r="B248" s="45" t="s">
        <v>25</v>
      </c>
      <c r="C248" s="45">
        <v>19745400.445384614</v>
      </c>
      <c r="D248" s="45">
        <v>22625650.656153843</v>
      </c>
      <c r="E248" s="45">
        <v>22441783.644615378</v>
      </c>
      <c r="F248" s="45">
        <v>22603348.12538461</v>
      </c>
      <c r="G248" s="45">
        <v>23044348.12538461</v>
      </c>
      <c r="H248" s="45">
        <v>161564.48076923192</v>
      </c>
      <c r="I248" s="51">
        <v>7.1992709370940428E-3</v>
      </c>
      <c r="J248" s="15" t="b">
        <f>OR(I248&gt;=10%,I248&lt;=-10%)</f>
        <v>0</v>
      </c>
      <c r="K248" s="14" t="b">
        <f>OR(H248&gt;$K$5,-H248&gt;$K$5)</f>
        <v>0</v>
      </c>
    </row>
    <row r="249" spans="1:11" x14ac:dyDescent="0.3">
      <c r="B249"/>
      <c r="C249"/>
      <c r="D249"/>
      <c r="E249"/>
      <c r="F249"/>
      <c r="G249"/>
    </row>
    <row r="250" spans="1:11" x14ac:dyDescent="0.3">
      <c r="A250" s="49" t="s">
        <v>273</v>
      </c>
      <c r="B250" s="45"/>
      <c r="C250" s="45"/>
      <c r="D250" s="45"/>
      <c r="E250" s="45"/>
      <c r="F250" s="45"/>
      <c r="G250" s="45"/>
      <c r="H250" s="45"/>
      <c r="I250" s="45"/>
    </row>
    <row r="251" spans="1:11" x14ac:dyDescent="0.3">
      <c r="A251" s="50" t="s">
        <v>274</v>
      </c>
      <c r="B251" s="45" t="s">
        <v>273</v>
      </c>
      <c r="C251" s="45">
        <v>217230895.07692307</v>
      </c>
      <c r="D251" s="45">
        <v>225162204.71462491</v>
      </c>
      <c r="E251" s="45">
        <v>220936650.66875771</v>
      </c>
      <c r="F251" s="45">
        <v>228509849.76347876</v>
      </c>
      <c r="G251" s="45">
        <v>229795476.52760723</v>
      </c>
      <c r="H251" s="45">
        <v>7573199.0947210491</v>
      </c>
      <c r="I251" s="48" t="s">
        <v>25</v>
      </c>
    </row>
    <row r="252" spans="1:11" x14ac:dyDescent="0.3">
      <c r="A252" s="50" t="s">
        <v>275</v>
      </c>
      <c r="B252" s="45" t="s">
        <v>273</v>
      </c>
      <c r="C252" s="45">
        <v>16080236.212307692</v>
      </c>
      <c r="D252" s="45">
        <v>18854781.375384614</v>
      </c>
      <c r="E252" s="45">
        <v>17083179.153846152</v>
      </c>
      <c r="F252" s="45">
        <v>16216674.636777818</v>
      </c>
      <c r="G252" s="45">
        <v>16644331.695466401</v>
      </c>
      <c r="H252" s="45">
        <v>-866504.51706833392</v>
      </c>
      <c r="I252" s="48" t="s">
        <v>25</v>
      </c>
    </row>
    <row r="253" spans="1:11" x14ac:dyDescent="0.3">
      <c r="A253" s="50" t="s">
        <v>507</v>
      </c>
      <c r="B253" s="45" t="s">
        <v>25</v>
      </c>
      <c r="C253" s="45">
        <v>233311131.28923076</v>
      </c>
      <c r="D253" s="45">
        <v>244016986.09000951</v>
      </c>
      <c r="E253" s="45">
        <v>238019829.82260385</v>
      </c>
      <c r="F253" s="45">
        <v>244726524.40025657</v>
      </c>
      <c r="G253" s="45">
        <v>246439808.22307363</v>
      </c>
      <c r="H253" s="45">
        <v>6706694.5776527226</v>
      </c>
      <c r="I253" s="51">
        <v>2.8177041310596774E-2</v>
      </c>
      <c r="J253" s="15" t="b">
        <f>OR(I253&gt;=10%,I253&lt;=-10%)</f>
        <v>0</v>
      </c>
      <c r="K253" s="14" t="b">
        <f>OR(H253&gt;$K$5,-H253&gt;$K$5)</f>
        <v>0</v>
      </c>
    </row>
    <row r="254" spans="1:11" x14ac:dyDescent="0.3">
      <c r="B254"/>
      <c r="C254"/>
      <c r="D254"/>
      <c r="E254"/>
      <c r="F254"/>
      <c r="G254"/>
    </row>
    <row r="255" spans="1:11" x14ac:dyDescent="0.3">
      <c r="A255" s="49" t="s">
        <v>281</v>
      </c>
      <c r="B255" s="45"/>
      <c r="C255" s="45"/>
      <c r="D255" s="45"/>
      <c r="E255" s="45"/>
      <c r="F255" s="45"/>
      <c r="G255" s="45"/>
      <c r="H255" s="45"/>
      <c r="I255" s="45"/>
    </row>
    <row r="256" spans="1:11" x14ac:dyDescent="0.3">
      <c r="A256" s="50" t="s">
        <v>280</v>
      </c>
      <c r="B256" s="45" t="s">
        <v>281</v>
      </c>
      <c r="C256" s="45">
        <v>16633804.806153845</v>
      </c>
      <c r="D256" s="45">
        <v>24483898.212714121</v>
      </c>
      <c r="E256" s="45">
        <v>26202785.102161009</v>
      </c>
      <c r="F256" s="45">
        <v>26274042.280360699</v>
      </c>
      <c r="G256" s="45">
        <v>26256746.494295683</v>
      </c>
      <c r="H256" s="45">
        <v>71257.178199689835</v>
      </c>
      <c r="I256" s="48" t="s">
        <v>25</v>
      </c>
    </row>
    <row r="257" spans="1:11" x14ac:dyDescent="0.3">
      <c r="A257" s="50" t="s">
        <v>506</v>
      </c>
      <c r="B257" s="45" t="s">
        <v>25</v>
      </c>
      <c r="C257" s="45">
        <v>16633804.806153845</v>
      </c>
      <c r="D257" s="45">
        <v>24483898.212714121</v>
      </c>
      <c r="E257" s="45">
        <v>26202785.102161009</v>
      </c>
      <c r="F257" s="45">
        <v>26274042.280360699</v>
      </c>
      <c r="G257" s="45">
        <v>26256746.494295683</v>
      </c>
      <c r="H257" s="45">
        <v>71257.178199689835</v>
      </c>
      <c r="I257" s="51">
        <v>2.7194505439733993E-3</v>
      </c>
      <c r="J257" s="15" t="b">
        <f>OR(I257&gt;=10%,I257&lt;=-10%)</f>
        <v>0</v>
      </c>
      <c r="K257" s="14" t="b">
        <f>OR(H257&gt;$K$5,-H257&gt;$K$5)</f>
        <v>0</v>
      </c>
    </row>
    <row r="258" spans="1:11" x14ac:dyDescent="0.3">
      <c r="B258"/>
      <c r="C258"/>
      <c r="D258"/>
      <c r="E258"/>
      <c r="F258"/>
      <c r="G258"/>
    </row>
    <row r="259" spans="1:11" x14ac:dyDescent="0.3">
      <c r="A259" s="49" t="s">
        <v>284</v>
      </c>
      <c r="B259" s="45"/>
      <c r="C259" s="45"/>
      <c r="D259" s="45"/>
      <c r="E259" s="45"/>
      <c r="F259" s="45"/>
      <c r="G259" s="45"/>
      <c r="H259" s="45"/>
      <c r="I259" s="45"/>
    </row>
    <row r="260" spans="1:11" x14ac:dyDescent="0.3">
      <c r="A260" s="50" t="s">
        <v>283</v>
      </c>
      <c r="B260" s="45" t="s">
        <v>284</v>
      </c>
      <c r="C260" s="45">
        <v>73228669.720769227</v>
      </c>
      <c r="D260" s="45">
        <v>6397001.8038461525</v>
      </c>
      <c r="E260" s="45">
        <v>5247870.3900000006</v>
      </c>
      <c r="F260" s="45">
        <v>5247870.3900000006</v>
      </c>
      <c r="G260" s="45">
        <v>5247870.3900000006</v>
      </c>
      <c r="H260" s="45">
        <v>0</v>
      </c>
      <c r="I260" s="48" t="s">
        <v>25</v>
      </c>
    </row>
    <row r="261" spans="1:11" x14ac:dyDescent="0.3">
      <c r="A261" s="50" t="s">
        <v>505</v>
      </c>
      <c r="B261" s="45" t="s">
        <v>25</v>
      </c>
      <c r="C261" s="45">
        <v>73228669.720769227</v>
      </c>
      <c r="D261" s="45">
        <v>6397001.8038461525</v>
      </c>
      <c r="E261" s="45">
        <v>5247870.3900000006</v>
      </c>
      <c r="F261" s="45">
        <v>5247870.3900000006</v>
      </c>
      <c r="G261" s="45">
        <v>5247870.3900000006</v>
      </c>
      <c r="H261" s="45">
        <v>0</v>
      </c>
      <c r="I261" s="51">
        <v>0</v>
      </c>
    </row>
    <row r="262" spans="1:11" x14ac:dyDescent="0.3">
      <c r="B262"/>
      <c r="C262"/>
      <c r="D262"/>
      <c r="E262"/>
      <c r="F262"/>
      <c r="G262"/>
    </row>
    <row r="263" spans="1:11" x14ac:dyDescent="0.3">
      <c r="A263" s="49" t="s">
        <v>504</v>
      </c>
      <c r="B263" s="45" t="s">
        <v>25</v>
      </c>
      <c r="C263" s="45">
        <v>2027383655.8169229</v>
      </c>
      <c r="D263" s="45">
        <v>2113943231.7427957</v>
      </c>
      <c r="E263" s="45">
        <v>2049355037.1617296</v>
      </c>
      <c r="F263" s="45">
        <v>2046557212.1660013</v>
      </c>
      <c r="G263" s="45">
        <v>2049498409.7682538</v>
      </c>
      <c r="H263" s="45">
        <v>-2797824.9957282543</v>
      </c>
      <c r="I263" s="51">
        <v>-1.3652222016167213E-3</v>
      </c>
      <c r="J263" s="15" t="b">
        <f>OR(I263&gt;=10%,I263&lt;=-10%)</f>
        <v>0</v>
      </c>
      <c r="K263" s="14" t="b">
        <f>OR(H263&gt;$K$5,-H263&gt;$K$5)</f>
        <v>0</v>
      </c>
    </row>
    <row r="264" spans="1:11" x14ac:dyDescent="0.3">
      <c r="B264"/>
      <c r="C264"/>
      <c r="D264"/>
      <c r="E264"/>
      <c r="F264"/>
      <c r="G264"/>
    </row>
    <row r="265" spans="1:11" x14ac:dyDescent="0.3">
      <c r="A265" s="47" t="s">
        <v>503</v>
      </c>
      <c r="B265" s="45"/>
      <c r="C265" s="45"/>
      <c r="D265" s="45"/>
      <c r="E265" s="45"/>
      <c r="F265" s="45"/>
      <c r="G265" s="45"/>
      <c r="H265" s="45"/>
      <c r="I265" s="48"/>
    </row>
    <row r="266" spans="1:11" x14ac:dyDescent="0.3">
      <c r="A266" s="49" t="s">
        <v>294</v>
      </c>
      <c r="B266" s="45"/>
      <c r="C266" s="45"/>
      <c r="D266" s="45"/>
      <c r="E266" s="45"/>
      <c r="F266" s="45"/>
      <c r="G266" s="45"/>
      <c r="H266" s="45"/>
      <c r="I266" s="45"/>
    </row>
    <row r="267" spans="1:11" x14ac:dyDescent="0.3">
      <c r="A267" s="50" t="s">
        <v>293</v>
      </c>
      <c r="B267" s="45" t="s">
        <v>294</v>
      </c>
      <c r="C267" s="45">
        <v>32342391.257692304</v>
      </c>
      <c r="D267" s="45">
        <v>24425037.873076923</v>
      </c>
      <c r="E267" s="45">
        <v>19240283.519230764</v>
      </c>
      <c r="F267" s="45">
        <v>13988388.709999995</v>
      </c>
      <c r="G267" s="45">
        <v>11804587.549999993</v>
      </c>
      <c r="H267" s="45">
        <v>-5251894.8092307691</v>
      </c>
      <c r="I267" s="48" t="s">
        <v>25</v>
      </c>
    </row>
    <row r="268" spans="1:11" x14ac:dyDescent="0.3">
      <c r="A268" s="50" t="s">
        <v>297</v>
      </c>
      <c r="B268" s="45" t="s">
        <v>294</v>
      </c>
      <c r="C268" s="45">
        <v>0</v>
      </c>
      <c r="D268" s="45">
        <v>25570054.813186817</v>
      </c>
      <c r="E268" s="45">
        <v>77410713.857142881</v>
      </c>
      <c r="F268" s="45">
        <v>5604395.5714285737</v>
      </c>
      <c r="G268" s="45">
        <v>0</v>
      </c>
      <c r="H268" s="45">
        <v>-71806318.285714313</v>
      </c>
      <c r="I268" s="48" t="s">
        <v>25</v>
      </c>
    </row>
    <row r="269" spans="1:11" x14ac:dyDescent="0.3">
      <c r="A269" s="50" t="s">
        <v>298</v>
      </c>
      <c r="B269" s="45" t="s">
        <v>294</v>
      </c>
      <c r="C269" s="45">
        <v>0</v>
      </c>
      <c r="D269" s="45">
        <v>16058036.134615384</v>
      </c>
      <c r="E269" s="45">
        <v>48614054.625</v>
      </c>
      <c r="F269" s="45">
        <v>3519569.5673076925</v>
      </c>
      <c r="G269" s="45">
        <v>0</v>
      </c>
      <c r="H269" s="45">
        <v>-45094485.057692304</v>
      </c>
      <c r="I269" s="48" t="s">
        <v>25</v>
      </c>
    </row>
    <row r="270" spans="1:11" x14ac:dyDescent="0.3">
      <c r="A270" s="50" t="s">
        <v>299</v>
      </c>
      <c r="B270" s="45" t="s">
        <v>294</v>
      </c>
      <c r="C270" s="45">
        <v>286061.30769230769</v>
      </c>
      <c r="D270" s="45">
        <v>347025</v>
      </c>
      <c r="E270" s="45">
        <v>347025</v>
      </c>
      <c r="F270" s="45">
        <v>347025</v>
      </c>
      <c r="G270" s="45">
        <v>347025</v>
      </c>
      <c r="H270" s="45">
        <v>0</v>
      </c>
      <c r="I270" s="48" t="s">
        <v>25</v>
      </c>
    </row>
    <row r="271" spans="1:11" x14ac:dyDescent="0.3">
      <c r="A271" s="50" t="s">
        <v>300</v>
      </c>
      <c r="B271" s="45" t="s">
        <v>294</v>
      </c>
      <c r="C271" s="45">
        <v>7361534.073846153</v>
      </c>
      <c r="D271" s="45">
        <v>37995.112307692303</v>
      </c>
      <c r="E271" s="45">
        <v>-246968.22000000006</v>
      </c>
      <c r="F271" s="45">
        <v>-246968.22000000006</v>
      </c>
      <c r="G271" s="45">
        <v>-246968.22000000006</v>
      </c>
      <c r="H271" s="45">
        <v>0</v>
      </c>
      <c r="I271" s="48" t="s">
        <v>25</v>
      </c>
    </row>
    <row r="272" spans="1:11" x14ac:dyDescent="0.3">
      <c r="A272" s="50" t="s">
        <v>301</v>
      </c>
      <c r="B272" s="45" t="s">
        <v>294</v>
      </c>
      <c r="C272" s="45">
        <v>60277847.461538464</v>
      </c>
      <c r="D272" s="45">
        <v>282960794.30769229</v>
      </c>
      <c r="E272" s="45">
        <v>230059467</v>
      </c>
      <c r="F272" s="45">
        <v>230059467</v>
      </c>
      <c r="G272" s="45">
        <v>230059467</v>
      </c>
      <c r="H272" s="45">
        <v>0</v>
      </c>
      <c r="I272" s="48" t="s">
        <v>25</v>
      </c>
    </row>
    <row r="273" spans="1:11" x14ac:dyDescent="0.3">
      <c r="A273" s="50" t="s">
        <v>302</v>
      </c>
      <c r="B273" s="45" t="s">
        <v>294</v>
      </c>
      <c r="C273" s="45">
        <v>856521630.19384634</v>
      </c>
      <c r="D273" s="45">
        <v>812559380.83882284</v>
      </c>
      <c r="E273" s="45">
        <v>890147765.15210176</v>
      </c>
      <c r="F273" s="45">
        <v>894452514.69000041</v>
      </c>
      <c r="G273" s="45">
        <v>894452514.69000041</v>
      </c>
      <c r="H273" s="45">
        <v>4304749.5378986597</v>
      </c>
      <c r="I273" s="48" t="s">
        <v>25</v>
      </c>
    </row>
    <row r="274" spans="1:11" x14ac:dyDescent="0.3">
      <c r="A274" s="50" t="s">
        <v>303</v>
      </c>
      <c r="B274" s="45" t="s">
        <v>294</v>
      </c>
      <c r="C274" s="45">
        <v>24076001.421538465</v>
      </c>
      <c r="D274" s="45">
        <v>856647.40846153849</v>
      </c>
      <c r="E274" s="45">
        <v>117724227.12626116</v>
      </c>
      <c r="F274" s="45">
        <v>146014234.30999997</v>
      </c>
      <c r="G274" s="45">
        <v>146014234.30999997</v>
      </c>
      <c r="H274" s="45">
        <v>28290007.183738813</v>
      </c>
      <c r="I274" s="48" t="s">
        <v>25</v>
      </c>
    </row>
    <row r="275" spans="1:11" x14ac:dyDescent="0.3">
      <c r="A275" s="50" t="s">
        <v>304</v>
      </c>
      <c r="B275" s="45" t="s">
        <v>294</v>
      </c>
      <c r="C275" s="45">
        <v>3408952.153846154</v>
      </c>
      <c r="D275" s="45">
        <v>0</v>
      </c>
      <c r="E275" s="45">
        <v>0</v>
      </c>
      <c r="F275" s="45">
        <v>0</v>
      </c>
      <c r="G275" s="45">
        <v>0</v>
      </c>
      <c r="H275" s="45">
        <v>0</v>
      </c>
      <c r="I275" s="48" t="s">
        <v>25</v>
      </c>
    </row>
    <row r="276" spans="1:11" x14ac:dyDescent="0.3">
      <c r="A276" s="50" t="s">
        <v>306</v>
      </c>
      <c r="B276" s="45" t="s">
        <v>294</v>
      </c>
      <c r="C276" s="45">
        <v>330645479.67230767</v>
      </c>
      <c r="D276" s="45">
        <v>273142619.85862386</v>
      </c>
      <c r="E276" s="45">
        <v>203241084.26701373</v>
      </c>
      <c r="F276" s="45">
        <v>126079806.64374913</v>
      </c>
      <c r="G276" s="45">
        <v>58092625.032356262</v>
      </c>
      <c r="H276" s="45">
        <v>-77161277.623264596</v>
      </c>
      <c r="I276" s="48" t="s">
        <v>25</v>
      </c>
    </row>
    <row r="277" spans="1:11" x14ac:dyDescent="0.3">
      <c r="A277" s="50" t="s">
        <v>307</v>
      </c>
      <c r="B277" s="45" t="s">
        <v>294</v>
      </c>
      <c r="C277" s="45">
        <v>207645899.4053846</v>
      </c>
      <c r="D277" s="45">
        <v>171684955.74279749</v>
      </c>
      <c r="E277" s="45">
        <v>133845692.76591271</v>
      </c>
      <c r="F277" s="45">
        <v>93690630.06919314</v>
      </c>
      <c r="G277" s="45">
        <v>51125801.40951062</v>
      </c>
      <c r="H277" s="45">
        <v>-40155062.696719572</v>
      </c>
      <c r="I277" s="48" t="s">
        <v>25</v>
      </c>
    </row>
    <row r="278" spans="1:11" x14ac:dyDescent="0.3">
      <c r="A278" s="50" t="s">
        <v>308</v>
      </c>
      <c r="B278" s="45" t="s">
        <v>294</v>
      </c>
      <c r="C278" s="45">
        <v>0</v>
      </c>
      <c r="D278" s="45">
        <v>82273820.744505495</v>
      </c>
      <c r="E278" s="45">
        <v>249075539.51785707</v>
      </c>
      <c r="F278" s="45">
        <v>259147719.4326922</v>
      </c>
      <c r="G278" s="45">
        <v>227644983.85714272</v>
      </c>
      <c r="H278" s="45">
        <v>10072179.914835125</v>
      </c>
      <c r="I278" s="48" t="s">
        <v>25</v>
      </c>
    </row>
    <row r="279" spans="1:11" x14ac:dyDescent="0.3">
      <c r="A279" s="50" t="s">
        <v>309</v>
      </c>
      <c r="B279" s="45" t="s">
        <v>294</v>
      </c>
      <c r="C279" s="45">
        <v>-942269.5615384616</v>
      </c>
      <c r="D279" s="45">
        <v>-1599579.6053846155</v>
      </c>
      <c r="E279" s="45">
        <v>-3820037.0799999987</v>
      </c>
      <c r="F279" s="45">
        <v>-3820037.0799999987</v>
      </c>
      <c r="G279" s="45">
        <v>-3820037.0799999987</v>
      </c>
      <c r="H279" s="45">
        <v>0</v>
      </c>
      <c r="I279" s="48" t="s">
        <v>25</v>
      </c>
    </row>
    <row r="280" spans="1:11" x14ac:dyDescent="0.3">
      <c r="A280" s="50" t="s">
        <v>310</v>
      </c>
      <c r="B280" s="45" t="s">
        <v>294</v>
      </c>
      <c r="C280" s="45">
        <v>-2184565.3753846157</v>
      </c>
      <c r="D280" s="45">
        <v>-3601341.3046153854</v>
      </c>
      <c r="E280" s="45">
        <v>-8216769.5</v>
      </c>
      <c r="F280" s="45">
        <v>-8216769.5</v>
      </c>
      <c r="G280" s="45">
        <v>-8216769.5</v>
      </c>
      <c r="H280" s="45">
        <v>0</v>
      </c>
      <c r="I280" s="48" t="s">
        <v>25</v>
      </c>
    </row>
    <row r="281" spans="1:11" x14ac:dyDescent="0.3">
      <c r="A281" s="50" t="s">
        <v>311</v>
      </c>
      <c r="B281" s="45" t="s">
        <v>294</v>
      </c>
      <c r="C281" s="45">
        <v>6319346.0315384613</v>
      </c>
      <c r="D281" s="45">
        <v>10766190.430305524</v>
      </c>
      <c r="E281" s="45">
        <v>7344262.0942319138</v>
      </c>
      <c r="F281" s="45">
        <v>199570.3869571003</v>
      </c>
      <c r="G281" s="45">
        <v>0</v>
      </c>
      <c r="H281" s="45">
        <v>-7144691.7072748132</v>
      </c>
      <c r="I281" s="48" t="s">
        <v>25</v>
      </c>
    </row>
    <row r="282" spans="1:11" x14ac:dyDescent="0.3">
      <c r="A282" s="50" t="s">
        <v>312</v>
      </c>
      <c r="B282" s="45" t="s">
        <v>294</v>
      </c>
      <c r="C282" s="45">
        <v>230652350.68307698</v>
      </c>
      <c r="D282" s="45">
        <v>135870305.73846152</v>
      </c>
      <c r="E282" s="45">
        <v>4132362.9062242853</v>
      </c>
      <c r="F282" s="45">
        <v>17808.151841680377</v>
      </c>
      <c r="G282" s="45">
        <v>2614560.9548124098</v>
      </c>
      <c r="H282" s="45">
        <v>-4114554.7543826047</v>
      </c>
      <c r="I282" s="48" t="s">
        <v>25</v>
      </c>
    </row>
    <row r="283" spans="1:11" x14ac:dyDescent="0.3">
      <c r="A283" s="50" t="s">
        <v>313</v>
      </c>
      <c r="B283" s="45" t="s">
        <v>294</v>
      </c>
      <c r="C283" s="45">
        <v>12777449.914615383</v>
      </c>
      <c r="D283" s="45">
        <v>680315.03307692311</v>
      </c>
      <c r="E283" s="45">
        <v>2920956.8014414739</v>
      </c>
      <c r="F283" s="45">
        <v>117263.37762250494</v>
      </c>
      <c r="G283" s="45">
        <v>1743259.1014532021</v>
      </c>
      <c r="H283" s="45">
        <v>-2803693.4238189692</v>
      </c>
      <c r="I283" s="48" t="s">
        <v>25</v>
      </c>
    </row>
    <row r="284" spans="1:11" x14ac:dyDescent="0.3">
      <c r="A284" s="50" t="s">
        <v>314</v>
      </c>
      <c r="B284" s="45" t="s">
        <v>294</v>
      </c>
      <c r="C284" s="45">
        <v>2074924.81</v>
      </c>
      <c r="D284" s="45">
        <v>16035591.00066922</v>
      </c>
      <c r="E284" s="45">
        <v>17050395.576568678</v>
      </c>
      <c r="F284" s="45">
        <v>2101083.5027875206</v>
      </c>
      <c r="G284" s="45">
        <v>3036948.2721265079</v>
      </c>
      <c r="H284" s="45">
        <v>-14949312.073781157</v>
      </c>
      <c r="I284" s="48" t="s">
        <v>25</v>
      </c>
    </row>
    <row r="285" spans="1:11" x14ac:dyDescent="0.3">
      <c r="A285" s="50" t="s">
        <v>315</v>
      </c>
      <c r="B285" s="45" t="s">
        <v>294</v>
      </c>
      <c r="C285" s="45">
        <v>999421.47692307702</v>
      </c>
      <c r="D285" s="45">
        <v>59399.437829308765</v>
      </c>
      <c r="E285" s="45">
        <v>39777.708997260437</v>
      </c>
      <c r="F285" s="45">
        <v>-3.8693542592227459E-8</v>
      </c>
      <c r="G285" s="45">
        <v>250929.42367271768</v>
      </c>
      <c r="H285" s="45">
        <v>-39777.708997299131</v>
      </c>
      <c r="I285" s="48" t="s">
        <v>25</v>
      </c>
    </row>
    <row r="286" spans="1:11" x14ac:dyDescent="0.3">
      <c r="A286" s="50" t="s">
        <v>316</v>
      </c>
      <c r="B286" s="45" t="s">
        <v>294</v>
      </c>
      <c r="C286" s="45">
        <v>50879064</v>
      </c>
      <c r="D286" s="45">
        <v>48930804</v>
      </c>
      <c r="E286" s="45">
        <v>46982544</v>
      </c>
      <c r="F286" s="45">
        <v>45034284</v>
      </c>
      <c r="G286" s="45">
        <v>43086024</v>
      </c>
      <c r="H286" s="45">
        <v>-1948260</v>
      </c>
      <c r="I286" s="48" t="s">
        <v>25</v>
      </c>
    </row>
    <row r="287" spans="1:11" x14ac:dyDescent="0.3">
      <c r="A287" s="50" t="s">
        <v>318</v>
      </c>
      <c r="B287" s="45" t="s">
        <v>294</v>
      </c>
      <c r="C287" s="45">
        <v>0</v>
      </c>
      <c r="D287" s="45">
        <v>131008928.52747251</v>
      </c>
      <c r="E287" s="45">
        <v>396616071.28571421</v>
      </c>
      <c r="F287" s="45">
        <v>412654532.4285714</v>
      </c>
      <c r="G287" s="45">
        <v>362491070.85714316</v>
      </c>
      <c r="H287" s="45">
        <v>16038461.142857194</v>
      </c>
      <c r="I287" s="48" t="s">
        <v>25</v>
      </c>
    </row>
    <row r="288" spans="1:11" x14ac:dyDescent="0.3">
      <c r="A288" s="50" t="s">
        <v>502</v>
      </c>
      <c r="B288" s="45" t="s">
        <v>25</v>
      </c>
      <c r="C288" s="45">
        <v>1823141518.926923</v>
      </c>
      <c r="D288" s="45">
        <v>2028066981.0919051</v>
      </c>
      <c r="E288" s="45">
        <v>2432508448.403698</v>
      </c>
      <c r="F288" s="45">
        <v>2220744518.0421515</v>
      </c>
      <c r="G288" s="45">
        <v>2020480256.6582181</v>
      </c>
      <c r="H288" s="45">
        <v>-211763930.36154652</v>
      </c>
      <c r="I288" s="51">
        <v>-8.7055784122975544E-2</v>
      </c>
      <c r="J288" s="15" t="b">
        <f>OR(I288&gt;=10%,I288&lt;=-10%)</f>
        <v>0</v>
      </c>
      <c r="K288" s="14" t="b">
        <f>OR(H288&gt;$K$5,-H288&gt;$K$5)</f>
        <v>1</v>
      </c>
    </row>
    <row r="289" spans="1:11" x14ac:dyDescent="0.3">
      <c r="B289"/>
      <c r="C289"/>
      <c r="D289"/>
      <c r="E289"/>
      <c r="F289"/>
      <c r="G289"/>
    </row>
    <row r="290" spans="1:11" x14ac:dyDescent="0.3">
      <c r="A290" s="49" t="s">
        <v>324</v>
      </c>
      <c r="B290" s="45"/>
      <c r="C290" s="45"/>
      <c r="D290" s="45"/>
      <c r="E290" s="45"/>
      <c r="F290" s="45"/>
      <c r="G290" s="45"/>
      <c r="H290" s="45"/>
      <c r="I290" s="45"/>
    </row>
    <row r="291" spans="1:11" s="42" customFormat="1" x14ac:dyDescent="0.3">
      <c r="A291" s="55" t="s">
        <v>323</v>
      </c>
      <c r="B291" s="56" t="s">
        <v>324</v>
      </c>
      <c r="C291" s="56">
        <v>11743066.569230773</v>
      </c>
      <c r="D291" s="56">
        <v>10016735.207850862</v>
      </c>
      <c r="E291" s="56">
        <v>85348387.65826872</v>
      </c>
      <c r="F291" s="56">
        <v>8907070.0982341841</v>
      </c>
      <c r="G291" s="56">
        <v>8578110.1886523794</v>
      </c>
      <c r="H291" s="56">
        <v>-76441317.560034543</v>
      </c>
      <c r="I291" s="57" t="s">
        <v>25</v>
      </c>
    </row>
    <row r="292" spans="1:11" s="26" customFormat="1" x14ac:dyDescent="0.3">
      <c r="A292" s="50" t="s">
        <v>501</v>
      </c>
      <c r="B292" s="45" t="s">
        <v>25</v>
      </c>
      <c r="C292" s="45">
        <v>11743066.569230773</v>
      </c>
      <c r="D292" s="45">
        <v>10016735.207850862</v>
      </c>
      <c r="E292" s="45">
        <v>85348387.65826872</v>
      </c>
      <c r="F292" s="45">
        <v>8907070.0982341841</v>
      </c>
      <c r="G292" s="45">
        <v>8578110.1886523794</v>
      </c>
      <c r="H292" s="45">
        <v>-76441317.560034543</v>
      </c>
      <c r="I292" s="51">
        <v>-0.89563868348752285</v>
      </c>
      <c r="J292" s="17" t="b">
        <f>OR(I292&gt;=10%,I292&lt;=-10%)</f>
        <v>1</v>
      </c>
      <c r="K292" s="16" t="b">
        <f>OR(H292&gt;$K$5,-H292&gt;$K$5)</f>
        <v>1</v>
      </c>
    </row>
    <row r="293" spans="1:11" x14ac:dyDescent="0.3">
      <c r="B293"/>
      <c r="C293"/>
      <c r="D293"/>
      <c r="E293"/>
      <c r="F293"/>
      <c r="G293"/>
    </row>
    <row r="294" spans="1:11" x14ac:dyDescent="0.3">
      <c r="A294" s="49" t="s">
        <v>327</v>
      </c>
      <c r="B294" s="45"/>
      <c r="C294" s="45"/>
      <c r="D294" s="45"/>
      <c r="E294" s="45"/>
      <c r="F294" s="45"/>
      <c r="G294" s="45"/>
      <c r="H294" s="45"/>
      <c r="I294" s="45"/>
    </row>
    <row r="295" spans="1:11" x14ac:dyDescent="0.3">
      <c r="A295" s="50" t="s">
        <v>326</v>
      </c>
      <c r="B295" s="45" t="s">
        <v>327</v>
      </c>
      <c r="C295" s="45">
        <v>56750.276153846149</v>
      </c>
      <c r="D295" s="45">
        <v>49338.968461538461</v>
      </c>
      <c r="E295" s="45">
        <v>164.91000000000003</v>
      </c>
      <c r="F295" s="45">
        <v>164.91000000000003</v>
      </c>
      <c r="G295" s="45">
        <v>164.91000000000003</v>
      </c>
      <c r="H295" s="45">
        <v>0</v>
      </c>
      <c r="I295" s="48" t="s">
        <v>25</v>
      </c>
    </row>
    <row r="296" spans="1:11" x14ac:dyDescent="0.3">
      <c r="A296" s="50" t="s">
        <v>500</v>
      </c>
      <c r="B296" s="45" t="s">
        <v>25</v>
      </c>
      <c r="C296" s="45">
        <v>56750.276153846149</v>
      </c>
      <c r="D296" s="45">
        <v>49338.968461538461</v>
      </c>
      <c r="E296" s="45">
        <v>164.91000000000003</v>
      </c>
      <c r="F296" s="45">
        <v>164.91000000000003</v>
      </c>
      <c r="G296" s="45">
        <v>164.91000000000003</v>
      </c>
      <c r="H296" s="45">
        <v>0</v>
      </c>
      <c r="I296" s="51">
        <v>0</v>
      </c>
    </row>
    <row r="297" spans="1:11" x14ac:dyDescent="0.3">
      <c r="B297"/>
      <c r="C297"/>
      <c r="D297"/>
      <c r="E297"/>
      <c r="F297"/>
      <c r="G297"/>
    </row>
    <row r="298" spans="1:11" x14ac:dyDescent="0.3">
      <c r="A298" s="49" t="s">
        <v>333</v>
      </c>
      <c r="B298" s="45"/>
      <c r="C298" s="45"/>
      <c r="D298" s="45"/>
      <c r="E298" s="45"/>
      <c r="F298" s="45"/>
      <c r="G298" s="45"/>
      <c r="H298" s="45"/>
      <c r="I298" s="45"/>
    </row>
    <row r="299" spans="1:11" x14ac:dyDescent="0.3">
      <c r="A299" s="50" t="s">
        <v>332</v>
      </c>
      <c r="B299" s="45" t="s">
        <v>333</v>
      </c>
      <c r="C299" s="45">
        <v>32942909.322307691</v>
      </c>
      <c r="D299" s="45">
        <v>135291336.17820513</v>
      </c>
      <c r="E299" s="45">
        <v>36866561.690000005</v>
      </c>
      <c r="F299" s="45">
        <v>18027782.923846148</v>
      </c>
      <c r="G299" s="45">
        <v>10440936.769999994</v>
      </c>
      <c r="H299" s="45">
        <v>-18838778.766153857</v>
      </c>
      <c r="I299" s="48" t="s">
        <v>25</v>
      </c>
    </row>
    <row r="300" spans="1:11" x14ac:dyDescent="0.3">
      <c r="A300" s="50" t="s">
        <v>334</v>
      </c>
      <c r="B300" s="45" t="s">
        <v>333</v>
      </c>
      <c r="C300" s="45">
        <v>981106</v>
      </c>
      <c r="D300" s="45">
        <v>981106</v>
      </c>
      <c r="E300" s="45">
        <v>981106</v>
      </c>
      <c r="F300" s="45">
        <v>981106</v>
      </c>
      <c r="G300" s="45">
        <v>981106</v>
      </c>
      <c r="H300" s="45">
        <v>0</v>
      </c>
      <c r="I300" s="48" t="s">
        <v>25</v>
      </c>
    </row>
    <row r="301" spans="1:11" x14ac:dyDescent="0.3">
      <c r="A301" s="50" t="s">
        <v>499</v>
      </c>
      <c r="B301" s="45" t="s">
        <v>333</v>
      </c>
      <c r="C301" s="45">
        <v>908185.84615384613</v>
      </c>
      <c r="D301" s="45">
        <v>7963486.846153846</v>
      </c>
      <c r="E301" s="45">
        <v>15184359.73076923</v>
      </c>
      <c r="F301" s="45">
        <v>12574633.923076924</v>
      </c>
      <c r="G301" s="45">
        <v>6923076.9230769221</v>
      </c>
      <c r="H301" s="45">
        <v>-2609725.8076923061</v>
      </c>
      <c r="I301" s="48" t="s">
        <v>25</v>
      </c>
    </row>
    <row r="302" spans="1:11" x14ac:dyDescent="0.3">
      <c r="A302" s="50" t="s">
        <v>337</v>
      </c>
      <c r="B302" s="45" t="s">
        <v>333</v>
      </c>
      <c r="C302" s="45">
        <v>1148388714.5907693</v>
      </c>
      <c r="D302" s="45">
        <v>94335855.779230773</v>
      </c>
      <c r="E302" s="45">
        <v>97479769.830000013</v>
      </c>
      <c r="F302" s="45">
        <v>97479769.830000013</v>
      </c>
      <c r="G302" s="45">
        <v>97479769.830000013</v>
      </c>
      <c r="H302" s="45">
        <v>0</v>
      </c>
      <c r="I302" s="48" t="s">
        <v>25</v>
      </c>
    </row>
    <row r="303" spans="1:11" x14ac:dyDescent="0.3">
      <c r="A303" s="50" t="s">
        <v>338</v>
      </c>
      <c r="B303" s="45" t="s">
        <v>333</v>
      </c>
      <c r="C303" s="45">
        <v>-1148394503.5907693</v>
      </c>
      <c r="D303" s="45">
        <v>-94340493.255384624</v>
      </c>
      <c r="E303" s="45">
        <v>-97479769.830000013</v>
      </c>
      <c r="F303" s="45">
        <v>-97479769.830000013</v>
      </c>
      <c r="G303" s="45">
        <v>-97479769.830000013</v>
      </c>
      <c r="H303" s="45">
        <v>0</v>
      </c>
      <c r="I303" s="48" t="s">
        <v>25</v>
      </c>
    </row>
    <row r="304" spans="1:11" x14ac:dyDescent="0.3">
      <c r="A304" s="50" t="s">
        <v>339</v>
      </c>
      <c r="B304" s="45" t="s">
        <v>333</v>
      </c>
      <c r="C304" s="45">
        <v>1165645687.2046151</v>
      </c>
      <c r="D304" s="45">
        <v>1216177001.2461536</v>
      </c>
      <c r="E304" s="45">
        <v>1272487894</v>
      </c>
      <c r="F304" s="45">
        <v>1333622980</v>
      </c>
      <c r="G304" s="45">
        <v>1399730656</v>
      </c>
      <c r="H304" s="45">
        <v>61135086</v>
      </c>
      <c r="I304" s="48" t="s">
        <v>25</v>
      </c>
    </row>
    <row r="305" spans="1:11" x14ac:dyDescent="0.3">
      <c r="A305" s="50" t="s">
        <v>340</v>
      </c>
      <c r="B305" s="45" t="s">
        <v>333</v>
      </c>
      <c r="C305" s="45">
        <v>33732507</v>
      </c>
      <c r="D305" s="45">
        <v>33732507</v>
      </c>
      <c r="E305" s="45">
        <v>33732507</v>
      </c>
      <c r="F305" s="45">
        <v>33732507</v>
      </c>
      <c r="G305" s="45">
        <v>33732507</v>
      </c>
      <c r="H305" s="45">
        <v>0</v>
      </c>
      <c r="I305" s="48" t="s">
        <v>25</v>
      </c>
    </row>
    <row r="306" spans="1:11" x14ac:dyDescent="0.3">
      <c r="A306" s="50" t="s">
        <v>498</v>
      </c>
      <c r="B306" s="45" t="s">
        <v>25</v>
      </c>
      <c r="C306" s="45">
        <v>1234204606.3730767</v>
      </c>
      <c r="D306" s="45">
        <v>1394140799.7943587</v>
      </c>
      <c r="E306" s="45">
        <v>1359252428.4207692</v>
      </c>
      <c r="F306" s="45">
        <v>1398939009.8469231</v>
      </c>
      <c r="G306" s="45">
        <v>1451808282.6930768</v>
      </c>
      <c r="H306" s="45">
        <v>39686581.426153898</v>
      </c>
      <c r="I306" s="51">
        <v>2.9197359222130112E-2</v>
      </c>
      <c r="J306" s="15" t="b">
        <f>OR(I306&gt;=10%,I306&lt;=-10%)</f>
        <v>0</v>
      </c>
      <c r="K306" s="14" t="b">
        <f>OR(H306&gt;$K$5,-H306&gt;$K$5)</f>
        <v>1</v>
      </c>
    </row>
    <row r="307" spans="1:11" x14ac:dyDescent="0.3">
      <c r="B307"/>
      <c r="C307"/>
      <c r="D307"/>
      <c r="E307"/>
      <c r="F307"/>
      <c r="G307"/>
    </row>
    <row r="308" spans="1:11" x14ac:dyDescent="0.3">
      <c r="A308" s="49" t="s">
        <v>497</v>
      </c>
      <c r="B308" s="45" t="s">
        <v>25</v>
      </c>
      <c r="C308" s="45">
        <v>3069145942.1453843</v>
      </c>
      <c r="D308" s="45">
        <v>3432273855.0625763</v>
      </c>
      <c r="E308" s="45">
        <v>3877109429.392736</v>
      </c>
      <c r="F308" s="45">
        <v>3628590762.8973083</v>
      </c>
      <c r="G308" s="45">
        <v>3480866814.4499474</v>
      </c>
      <c r="H308" s="45">
        <v>-248518666.49542761</v>
      </c>
      <c r="I308" s="51">
        <v>-6.4098955941605348E-2</v>
      </c>
      <c r="J308" s="15" t="b">
        <f>OR(I308&gt;=10%,I308&lt;=-10%)</f>
        <v>0</v>
      </c>
      <c r="K308" s="14" t="b">
        <f>OR(H308&gt;$K$5,-H308&gt;$K$5)</f>
        <v>1</v>
      </c>
    </row>
    <row r="309" spans="1:11" x14ac:dyDescent="0.3">
      <c r="B309"/>
      <c r="C309"/>
      <c r="D309"/>
      <c r="E309"/>
      <c r="F309"/>
      <c r="G309"/>
    </row>
    <row r="310" spans="1:11" x14ac:dyDescent="0.3">
      <c r="A310" s="47" t="s">
        <v>496</v>
      </c>
      <c r="B310" s="45" t="s">
        <v>25</v>
      </c>
      <c r="C310" s="45">
        <v>5096529597.962307</v>
      </c>
      <c r="D310" s="45">
        <v>5546217086.8053722</v>
      </c>
      <c r="E310" s="45">
        <v>5926464466.5544653</v>
      </c>
      <c r="F310" s="45">
        <v>5675147975.0633097</v>
      </c>
      <c r="G310" s="45">
        <v>5530365224.2182007</v>
      </c>
      <c r="H310" s="45">
        <v>-251316491.49115562</v>
      </c>
      <c r="I310" s="51">
        <v>-4.2405804153461214E-2</v>
      </c>
      <c r="J310" s="15" t="b">
        <f>OR(I310&gt;=10%,I310&lt;=-10%)</f>
        <v>0</v>
      </c>
      <c r="K310" s="14" t="b">
        <f>OR(H310&gt;$K$5,-H310&gt;$K$5)</f>
        <v>1</v>
      </c>
    </row>
    <row r="311" spans="1:11" x14ac:dyDescent="0.3">
      <c r="B311"/>
      <c r="C311"/>
      <c r="D311"/>
      <c r="E311"/>
      <c r="F311"/>
      <c r="G311"/>
    </row>
    <row r="312" spans="1:11" x14ac:dyDescent="0.3">
      <c r="A312" s="46" t="s">
        <v>347</v>
      </c>
      <c r="B312" s="45"/>
      <c r="C312" s="45"/>
      <c r="D312" s="45"/>
      <c r="E312" s="45"/>
      <c r="F312" s="45"/>
      <c r="G312" s="45"/>
      <c r="H312" s="45"/>
      <c r="I312" s="45"/>
    </row>
    <row r="313" spans="1:11" x14ac:dyDescent="0.3">
      <c r="A313" s="47" t="s">
        <v>495</v>
      </c>
      <c r="B313" s="45"/>
      <c r="C313" s="45"/>
      <c r="D313" s="45"/>
      <c r="E313" s="45"/>
      <c r="F313" s="45"/>
      <c r="G313" s="45"/>
      <c r="H313" s="45"/>
      <c r="I313" s="48"/>
    </row>
    <row r="314" spans="1:11" x14ac:dyDescent="0.3">
      <c r="A314" s="49" t="s">
        <v>351</v>
      </c>
      <c r="B314" s="45"/>
      <c r="C314" s="45"/>
      <c r="D314" s="45"/>
      <c r="E314" s="45"/>
      <c r="F314" s="45"/>
      <c r="G314" s="45"/>
      <c r="H314" s="45"/>
      <c r="I314" s="45"/>
    </row>
    <row r="315" spans="1:11" x14ac:dyDescent="0.3">
      <c r="A315" s="50" t="s">
        <v>350</v>
      </c>
      <c r="B315" s="45" t="s">
        <v>351</v>
      </c>
      <c r="C315" s="45">
        <v>-121542788.78384614</v>
      </c>
      <c r="D315" s="45">
        <v>-121070244.01685165</v>
      </c>
      <c r="E315" s="45">
        <v>-119170589.95912705</v>
      </c>
      <c r="F315" s="45">
        <v>-120245926.35671824</v>
      </c>
      <c r="G315" s="45">
        <v>-121330546.644739</v>
      </c>
      <c r="H315" s="45">
        <v>-1075336.3975911885</v>
      </c>
      <c r="I315" s="48" t="s">
        <v>25</v>
      </c>
    </row>
    <row r="316" spans="1:11" x14ac:dyDescent="0.3">
      <c r="A316" s="50" t="s">
        <v>354</v>
      </c>
      <c r="B316" s="45" t="s">
        <v>351</v>
      </c>
      <c r="C316" s="45">
        <v>391840.83615384612</v>
      </c>
      <c r="D316" s="45">
        <v>324931.14384615386</v>
      </c>
      <c r="E316" s="45">
        <v>324635</v>
      </c>
      <c r="F316" s="45">
        <v>324635</v>
      </c>
      <c r="G316" s="45">
        <v>324635</v>
      </c>
      <c r="H316" s="45">
        <v>0</v>
      </c>
      <c r="I316" s="48" t="s">
        <v>25</v>
      </c>
    </row>
    <row r="317" spans="1:11" x14ac:dyDescent="0.3">
      <c r="A317" s="50" t="s">
        <v>494</v>
      </c>
      <c r="B317" s="45" t="s">
        <v>25</v>
      </c>
      <c r="C317" s="45">
        <v>-121150947.94769229</v>
      </c>
      <c r="D317" s="45">
        <v>-120745312.87300549</v>
      </c>
      <c r="E317" s="45">
        <v>-118845954.95912705</v>
      </c>
      <c r="F317" s="45">
        <v>-119921291.35671824</v>
      </c>
      <c r="G317" s="45">
        <v>-121005911.644739</v>
      </c>
      <c r="H317" s="45">
        <v>-1075336.3975911885</v>
      </c>
      <c r="I317" s="51">
        <v>9.0481531151902755E-3</v>
      </c>
      <c r="J317" s="15" t="b">
        <f>OR(I317&gt;=10%,I317&lt;=-10%)</f>
        <v>0</v>
      </c>
      <c r="K317" s="14" t="b">
        <f>OR(H317&gt;$K$5,-H317&gt;$K$5)</f>
        <v>0</v>
      </c>
    </row>
    <row r="318" spans="1:11" x14ac:dyDescent="0.3">
      <c r="B318"/>
      <c r="C318"/>
      <c r="D318"/>
      <c r="E318"/>
      <c r="F318"/>
      <c r="G318"/>
    </row>
    <row r="319" spans="1:11" x14ac:dyDescent="0.3">
      <c r="A319" s="49" t="s">
        <v>356</v>
      </c>
      <c r="B319" s="45"/>
      <c r="C319" s="45"/>
      <c r="D319" s="45"/>
      <c r="E319" s="45"/>
      <c r="F319" s="45"/>
      <c r="G319" s="45"/>
      <c r="H319" s="45"/>
      <c r="I319" s="45"/>
    </row>
    <row r="320" spans="1:11" x14ac:dyDescent="0.3">
      <c r="A320" s="50" t="s">
        <v>355</v>
      </c>
      <c r="B320" s="45" t="s">
        <v>356</v>
      </c>
      <c r="C320" s="45">
        <v>-20600886.283076923</v>
      </c>
      <c r="D320" s="45">
        <v>-17774471.24076923</v>
      </c>
      <c r="E320" s="45">
        <v>-18149748.153846152</v>
      </c>
      <c r="F320" s="45">
        <v>-19599684.769230768</v>
      </c>
      <c r="G320" s="45">
        <v>-19500000</v>
      </c>
      <c r="H320" s="45">
        <v>-1449936.615384616</v>
      </c>
      <c r="I320" s="48" t="s">
        <v>25</v>
      </c>
    </row>
    <row r="321" spans="1:11" x14ac:dyDescent="0.3">
      <c r="A321" s="50" t="s">
        <v>493</v>
      </c>
      <c r="B321" s="45" t="s">
        <v>25</v>
      </c>
      <c r="C321" s="45">
        <v>-20600886.283076923</v>
      </c>
      <c r="D321" s="45">
        <v>-17774471.24076923</v>
      </c>
      <c r="E321" s="45">
        <v>-18149748.153846152</v>
      </c>
      <c r="F321" s="45">
        <v>-19599684.769230768</v>
      </c>
      <c r="G321" s="45">
        <v>-19500000</v>
      </c>
      <c r="H321" s="45">
        <v>-1449936.615384616</v>
      </c>
      <c r="I321" s="51">
        <v>7.9887423400823152E-2</v>
      </c>
      <c r="J321" s="15" t="b">
        <f>OR(I321&gt;=10%,I321&lt;=-10%)</f>
        <v>0</v>
      </c>
      <c r="K321" s="14" t="b">
        <f>OR(H321&gt;$K$5,-H321&gt;$K$5)</f>
        <v>0</v>
      </c>
    </row>
    <row r="322" spans="1:11" x14ac:dyDescent="0.3">
      <c r="B322"/>
      <c r="C322"/>
      <c r="D322"/>
      <c r="E322"/>
      <c r="F322"/>
      <c r="G322"/>
    </row>
    <row r="323" spans="1:11" x14ac:dyDescent="0.3">
      <c r="A323" s="49" t="s">
        <v>358</v>
      </c>
      <c r="B323" s="45"/>
      <c r="C323" s="45"/>
      <c r="D323" s="45"/>
      <c r="E323" s="45"/>
      <c r="F323" s="45"/>
      <c r="G323" s="45"/>
      <c r="H323" s="45"/>
      <c r="I323" s="45"/>
    </row>
    <row r="324" spans="1:11" x14ac:dyDescent="0.3">
      <c r="A324" s="50" t="s">
        <v>357</v>
      </c>
      <c r="B324" s="45" t="s">
        <v>358</v>
      </c>
      <c r="C324" s="45">
        <v>-248270348.75307697</v>
      </c>
      <c r="D324" s="45">
        <v>-231841202.86461538</v>
      </c>
      <c r="E324" s="45">
        <v>-224239326.66538462</v>
      </c>
      <c r="F324" s="45">
        <v>-216685618.68846157</v>
      </c>
      <c r="G324" s="45">
        <v>-207762151.99384615</v>
      </c>
      <c r="H324" s="45">
        <v>7553707.9769230485</v>
      </c>
      <c r="I324" s="48" t="s">
        <v>25</v>
      </c>
    </row>
    <row r="325" spans="1:11" x14ac:dyDescent="0.3">
      <c r="A325" s="50" t="s">
        <v>363</v>
      </c>
      <c r="B325" s="45" t="s">
        <v>358</v>
      </c>
      <c r="C325" s="45">
        <v>-4878236.4715384617</v>
      </c>
      <c r="D325" s="45">
        <v>-5740973.9215384619</v>
      </c>
      <c r="E325" s="45">
        <v>-6634798.403846154</v>
      </c>
      <c r="F325" s="45">
        <v>-7889068.4830769217</v>
      </c>
      <c r="G325" s="45">
        <v>-9165793.2061538454</v>
      </c>
      <c r="H325" s="45">
        <v>-1254270.0792307677</v>
      </c>
      <c r="I325" s="48" t="s">
        <v>25</v>
      </c>
    </row>
    <row r="326" spans="1:11" x14ac:dyDescent="0.3">
      <c r="A326" s="50" t="s">
        <v>492</v>
      </c>
      <c r="B326" s="45" t="s">
        <v>25</v>
      </c>
      <c r="C326" s="45">
        <v>-253148585.22461542</v>
      </c>
      <c r="D326" s="45">
        <v>-237582176.78615385</v>
      </c>
      <c r="E326" s="45">
        <v>-230874125.06923077</v>
      </c>
      <c r="F326" s="45">
        <v>-224574687.1715385</v>
      </c>
      <c r="G326" s="45">
        <v>-216927945.19999999</v>
      </c>
      <c r="H326" s="45">
        <v>6299437.8976922631</v>
      </c>
      <c r="I326" s="51">
        <v>-2.7285161972149502E-2</v>
      </c>
      <c r="J326" s="15" t="b">
        <f>OR(I326&gt;=10%,I326&lt;=-10%)</f>
        <v>0</v>
      </c>
      <c r="K326" s="14" t="b">
        <f>OR(H326&gt;$K$5,-H326&gt;$K$5)</f>
        <v>0</v>
      </c>
    </row>
    <row r="327" spans="1:11" x14ac:dyDescent="0.3">
      <c r="B327"/>
      <c r="C327"/>
      <c r="D327"/>
      <c r="E327"/>
      <c r="F327"/>
      <c r="G327"/>
    </row>
    <row r="328" spans="1:11" x14ac:dyDescent="0.3">
      <c r="A328" s="49" t="s">
        <v>360</v>
      </c>
      <c r="B328" s="45"/>
      <c r="C328" s="45"/>
      <c r="D328" s="45"/>
      <c r="E328" s="45"/>
      <c r="F328" s="45"/>
      <c r="G328" s="45"/>
      <c r="H328" s="45"/>
      <c r="I328" s="45"/>
    </row>
    <row r="329" spans="1:11" x14ac:dyDescent="0.3">
      <c r="A329" s="50" t="s">
        <v>359</v>
      </c>
      <c r="B329" s="45" t="s">
        <v>360</v>
      </c>
      <c r="C329" s="45">
        <v>-89839632.140000001</v>
      </c>
      <c r="D329" s="45">
        <v>-103000806.26000002</v>
      </c>
      <c r="E329" s="45">
        <v>-116161980.38000014</v>
      </c>
      <c r="F329" s="45">
        <v>-129323154.5</v>
      </c>
      <c r="G329" s="45">
        <v>-142484328.61999995</v>
      </c>
      <c r="H329" s="45">
        <v>-13161174.119999856</v>
      </c>
      <c r="I329" s="48" t="s">
        <v>25</v>
      </c>
    </row>
    <row r="330" spans="1:11" x14ac:dyDescent="0.3">
      <c r="A330" s="50" t="s">
        <v>361</v>
      </c>
      <c r="B330" s="45" t="s">
        <v>360</v>
      </c>
      <c r="C330" s="45">
        <v>-54440035.198461533</v>
      </c>
      <c r="D330" s="45">
        <v>-57114919.136541091</v>
      </c>
      <c r="E330" s="45">
        <v>-60073168.824012175</v>
      </c>
      <c r="F330" s="45">
        <v>-55608843.276319861</v>
      </c>
      <c r="G330" s="45">
        <v>-65500318.611704513</v>
      </c>
      <c r="H330" s="45">
        <v>4464325.5476923138</v>
      </c>
      <c r="I330" s="48" t="s">
        <v>25</v>
      </c>
    </row>
    <row r="331" spans="1:11" x14ac:dyDescent="0.3">
      <c r="A331" s="50" t="s">
        <v>491</v>
      </c>
      <c r="B331" s="45" t="s">
        <v>25</v>
      </c>
      <c r="C331" s="45">
        <v>-144279667.33846152</v>
      </c>
      <c r="D331" s="45">
        <v>-160115725.39654112</v>
      </c>
      <c r="E331" s="45">
        <v>-176235149.20401233</v>
      </c>
      <c r="F331" s="45">
        <v>-184931997.77631986</v>
      </c>
      <c r="G331" s="45">
        <v>-207984647.23170447</v>
      </c>
      <c r="H331" s="45">
        <v>-8696848.5723075271</v>
      </c>
      <c r="I331" s="51">
        <v>4.9347979739500947E-2</v>
      </c>
      <c r="J331" s="15" t="b">
        <f>OR(I331&gt;=10%,I331&lt;=-10%)</f>
        <v>0</v>
      </c>
      <c r="K331" s="14" t="b">
        <f>OR(H331&gt;$K$5,-H331&gt;$K$5)</f>
        <v>0</v>
      </c>
    </row>
    <row r="332" spans="1:11" x14ac:dyDescent="0.3">
      <c r="B332"/>
      <c r="C332"/>
      <c r="D332"/>
      <c r="E332"/>
      <c r="F332"/>
      <c r="G332"/>
    </row>
    <row r="333" spans="1:11" x14ac:dyDescent="0.3">
      <c r="A333" s="49" t="s">
        <v>370</v>
      </c>
      <c r="B333" s="45"/>
      <c r="C333" s="45"/>
      <c r="D333" s="45"/>
      <c r="E333" s="45"/>
      <c r="F333" s="45"/>
      <c r="G333" s="45"/>
      <c r="H333" s="45"/>
      <c r="I333" s="45"/>
    </row>
    <row r="334" spans="1:11" x14ac:dyDescent="0.3">
      <c r="A334" s="50" t="s">
        <v>369</v>
      </c>
      <c r="B334" s="45" t="s">
        <v>370</v>
      </c>
      <c r="C334" s="45">
        <v>-439955.5830769231</v>
      </c>
      <c r="D334" s="45">
        <v>-3215.0769230769229</v>
      </c>
      <c r="E334" s="45">
        <v>0</v>
      </c>
      <c r="F334" s="45">
        <v>0</v>
      </c>
      <c r="G334" s="45">
        <v>0</v>
      </c>
      <c r="H334" s="45">
        <v>0</v>
      </c>
      <c r="I334" s="48" t="s">
        <v>25</v>
      </c>
    </row>
    <row r="335" spans="1:11" x14ac:dyDescent="0.3">
      <c r="A335" s="50" t="s">
        <v>490</v>
      </c>
      <c r="B335" s="45" t="s">
        <v>25</v>
      </c>
      <c r="C335" s="45">
        <v>-439955.5830769231</v>
      </c>
      <c r="D335" s="45">
        <v>-3215.0769230769229</v>
      </c>
      <c r="E335" s="45">
        <v>0</v>
      </c>
      <c r="F335" s="45">
        <v>0</v>
      </c>
      <c r="G335" s="45">
        <v>0</v>
      </c>
      <c r="H335" s="45">
        <v>0</v>
      </c>
      <c r="I335" s="51">
        <v>0</v>
      </c>
    </row>
    <row r="336" spans="1:11" x14ac:dyDescent="0.3">
      <c r="B336"/>
      <c r="C336"/>
      <c r="D336"/>
      <c r="E336"/>
      <c r="F336"/>
      <c r="G336"/>
    </row>
    <row r="337" spans="1:11" x14ac:dyDescent="0.3">
      <c r="A337" s="49" t="s">
        <v>365</v>
      </c>
      <c r="B337" s="45"/>
      <c r="C337" s="45"/>
      <c r="D337" s="45"/>
      <c r="E337" s="45"/>
      <c r="F337" s="45"/>
      <c r="G337" s="45"/>
      <c r="H337" s="45"/>
      <c r="I337" s="45"/>
    </row>
    <row r="338" spans="1:11" x14ac:dyDescent="0.3">
      <c r="A338" s="50" t="s">
        <v>364</v>
      </c>
      <c r="B338" s="45" t="s">
        <v>365</v>
      </c>
      <c r="C338" s="45">
        <v>-1319258327.3076923</v>
      </c>
      <c r="D338" s="45">
        <v>-1392988652.8253844</v>
      </c>
      <c r="E338" s="45">
        <v>-1471983374.2776926</v>
      </c>
      <c r="F338" s="45">
        <v>-1552375918.8123083</v>
      </c>
      <c r="G338" s="45">
        <v>-1637170999.6738472</v>
      </c>
      <c r="H338" s="45">
        <v>-80392544.534615755</v>
      </c>
      <c r="I338" s="48" t="s">
        <v>25</v>
      </c>
    </row>
    <row r="339" spans="1:11" x14ac:dyDescent="0.3">
      <c r="A339" s="50" t="s">
        <v>366</v>
      </c>
      <c r="B339" s="45" t="s">
        <v>365</v>
      </c>
      <c r="C339" s="45">
        <v>-156975.42999999996</v>
      </c>
      <c r="D339" s="45">
        <v>-156975.42999999996</v>
      </c>
      <c r="E339" s="45">
        <v>-156975.42999999996</v>
      </c>
      <c r="F339" s="45">
        <v>-110516.43000000001</v>
      </c>
      <c r="G339" s="45">
        <v>-17598.429999999953</v>
      </c>
      <c r="H339" s="45">
        <v>46458.999999999956</v>
      </c>
      <c r="I339" s="48" t="s">
        <v>25</v>
      </c>
    </row>
    <row r="340" spans="1:11" x14ac:dyDescent="0.3">
      <c r="A340" s="50" t="s">
        <v>367</v>
      </c>
      <c r="B340" s="45" t="s">
        <v>365</v>
      </c>
      <c r="C340" s="45">
        <v>0</v>
      </c>
      <c r="D340" s="45">
        <v>-127886.02230769231</v>
      </c>
      <c r="E340" s="45">
        <v>-259660.84615384616</v>
      </c>
      <c r="F340" s="45">
        <v>-275451.76923076925</v>
      </c>
      <c r="G340" s="45">
        <v>-291242.69230769231</v>
      </c>
      <c r="H340" s="45">
        <v>-15790.923076923093</v>
      </c>
      <c r="I340" s="48" t="s">
        <v>25</v>
      </c>
    </row>
    <row r="341" spans="1:11" x14ac:dyDescent="0.3">
      <c r="A341" s="50" t="s">
        <v>489</v>
      </c>
      <c r="B341" s="45" t="s">
        <v>25</v>
      </c>
      <c r="C341" s="45">
        <v>-1319415302.7376924</v>
      </c>
      <c r="D341" s="45">
        <v>-1393273514.2776921</v>
      </c>
      <c r="E341" s="45">
        <v>-1472400010.5538464</v>
      </c>
      <c r="F341" s="45">
        <v>-1552761887.0115392</v>
      </c>
      <c r="G341" s="45">
        <v>-1637479840.796155</v>
      </c>
      <c r="H341" s="45">
        <v>-80361876.457692862</v>
      </c>
      <c r="I341" s="51">
        <v>5.4578834475466062E-2</v>
      </c>
      <c r="J341" s="15" t="b">
        <f>OR(I341&gt;=10%,I341&lt;=-10%)</f>
        <v>0</v>
      </c>
      <c r="K341" s="14" t="b">
        <f>OR(H341&gt;$K$5,-H341&gt;$K$5)</f>
        <v>1</v>
      </c>
    </row>
    <row r="342" spans="1:11" x14ac:dyDescent="0.3">
      <c r="B342"/>
      <c r="C342"/>
      <c r="D342"/>
      <c r="E342"/>
      <c r="F342"/>
      <c r="G342"/>
    </row>
    <row r="343" spans="1:11" x14ac:dyDescent="0.3">
      <c r="A343" s="49" t="s">
        <v>488</v>
      </c>
      <c r="B343" s="45" t="s">
        <v>25</v>
      </c>
      <c r="C343" s="45">
        <v>-1859035345.1146154</v>
      </c>
      <c r="D343" s="45">
        <v>-1929494415.6510849</v>
      </c>
      <c r="E343" s="45">
        <v>-2016504987.9400628</v>
      </c>
      <c r="F343" s="45">
        <v>-2101789548.0853467</v>
      </c>
      <c r="G343" s="45">
        <v>-2202898344.8725986</v>
      </c>
      <c r="H343" s="45">
        <v>-85284560.145283937</v>
      </c>
      <c r="I343" s="51">
        <v>4.2293255238810688E-2</v>
      </c>
      <c r="J343" s="15" t="b">
        <f>OR(I343&gt;=10%,I343&lt;=-10%)</f>
        <v>0</v>
      </c>
      <c r="K343" s="14" t="b">
        <f>OR(H343&gt;$K$5,-H343&gt;$K$5)</f>
        <v>1</v>
      </c>
    </row>
    <row r="344" spans="1:11" x14ac:dyDescent="0.3">
      <c r="B344"/>
      <c r="C344"/>
      <c r="D344"/>
      <c r="E344"/>
      <c r="F344"/>
      <c r="G344"/>
    </row>
    <row r="345" spans="1:11" x14ac:dyDescent="0.3">
      <c r="A345" s="47" t="s">
        <v>487</v>
      </c>
      <c r="B345" s="45"/>
      <c r="C345" s="45"/>
      <c r="D345" s="45"/>
      <c r="E345" s="45"/>
      <c r="F345" s="45"/>
      <c r="G345" s="45"/>
      <c r="H345" s="45"/>
      <c r="I345" s="48"/>
    </row>
    <row r="346" spans="1:11" x14ac:dyDescent="0.3">
      <c r="A346" s="49" t="s">
        <v>374</v>
      </c>
      <c r="B346" s="45"/>
      <c r="C346" s="45"/>
      <c r="D346" s="45"/>
      <c r="E346" s="45"/>
      <c r="F346" s="45"/>
      <c r="G346" s="45"/>
      <c r="H346" s="45"/>
      <c r="I346" s="45"/>
    </row>
    <row r="347" spans="1:11" x14ac:dyDescent="0.3">
      <c r="A347" s="50" t="s">
        <v>373</v>
      </c>
      <c r="B347" s="45" t="s">
        <v>374</v>
      </c>
      <c r="C347" s="45">
        <v>-546156682.14846146</v>
      </c>
      <c r="D347" s="45">
        <v>-527051662.39968228</v>
      </c>
      <c r="E347" s="45">
        <v>-527347414.35312372</v>
      </c>
      <c r="F347" s="45">
        <v>-556781269.73777771</v>
      </c>
      <c r="G347" s="45">
        <v>-560692444.77349687</v>
      </c>
      <c r="H347" s="45">
        <v>-29433855.384653986</v>
      </c>
      <c r="I347" s="48" t="s">
        <v>25</v>
      </c>
    </row>
    <row r="348" spans="1:11" x14ac:dyDescent="0.3">
      <c r="A348" s="50" t="s">
        <v>377</v>
      </c>
      <c r="B348" s="45" t="s">
        <v>374</v>
      </c>
      <c r="C348" s="45">
        <v>0</v>
      </c>
      <c r="D348" s="45">
        <v>-7922361.7161538452</v>
      </c>
      <c r="E348" s="45">
        <v>-41754303.384615384</v>
      </c>
      <c r="F348" s="45">
        <v>-47036629.692307696</v>
      </c>
      <c r="G348" s="45">
        <v>-48359175.153846152</v>
      </c>
      <c r="H348" s="45">
        <v>-5282326.3076923117</v>
      </c>
      <c r="I348" s="48" t="s">
        <v>25</v>
      </c>
    </row>
    <row r="349" spans="1:11" x14ac:dyDescent="0.3">
      <c r="A349" s="50" t="s">
        <v>486</v>
      </c>
      <c r="B349" s="45" t="s">
        <v>25</v>
      </c>
      <c r="C349" s="45">
        <v>-546156682.14846146</v>
      </c>
      <c r="D349" s="45">
        <v>-534974024.11583614</v>
      </c>
      <c r="E349" s="45">
        <v>-569101717.73773909</v>
      </c>
      <c r="F349" s="45">
        <v>-603817899.43008542</v>
      </c>
      <c r="G349" s="45">
        <v>-609051619.92734301</v>
      </c>
      <c r="H349" s="45">
        <v>-34716181.692346334</v>
      </c>
      <c r="I349" s="51">
        <v>6.1001716583018117E-2</v>
      </c>
      <c r="J349" s="15" t="b">
        <f>OR(I349&gt;=10%,I349&lt;=-10%)</f>
        <v>0</v>
      </c>
      <c r="K349" s="14" t="b">
        <f>OR(H349&gt;$K$5,-H349&gt;$K$5)</f>
        <v>1</v>
      </c>
    </row>
    <row r="350" spans="1:11" x14ac:dyDescent="0.3">
      <c r="B350"/>
      <c r="C350"/>
      <c r="D350"/>
      <c r="E350"/>
      <c r="F350"/>
      <c r="G350"/>
    </row>
    <row r="351" spans="1:11" x14ac:dyDescent="0.3">
      <c r="A351" s="49" t="s">
        <v>383</v>
      </c>
      <c r="B351" s="45"/>
      <c r="C351" s="45"/>
      <c r="D351" s="45"/>
      <c r="E351" s="45"/>
      <c r="F351" s="45"/>
      <c r="G351" s="45"/>
      <c r="H351" s="45"/>
      <c r="I351" s="45"/>
    </row>
    <row r="352" spans="1:11" x14ac:dyDescent="0.3">
      <c r="A352" s="50" t="s">
        <v>382</v>
      </c>
      <c r="B352" s="45" t="s">
        <v>383</v>
      </c>
      <c r="C352" s="45">
        <v>-20894727.443846151</v>
      </c>
      <c r="D352" s="45">
        <v>-22936249.376153842</v>
      </c>
      <c r="E352" s="45">
        <v>-30753821.350769229</v>
      </c>
      <c r="F352" s="45">
        <v>-31239239.889230769</v>
      </c>
      <c r="G352" s="45">
        <v>-31710197.735384617</v>
      </c>
      <c r="H352" s="45">
        <v>-485418.53846153989</v>
      </c>
      <c r="I352" s="48" t="s">
        <v>25</v>
      </c>
    </row>
    <row r="353" spans="1:11" x14ac:dyDescent="0.3">
      <c r="A353" s="50" t="s">
        <v>384</v>
      </c>
      <c r="B353" s="45" t="s">
        <v>383</v>
      </c>
      <c r="C353" s="45">
        <v>-64024.339999999975</v>
      </c>
      <c r="D353" s="45">
        <v>-64024.339999999975</v>
      </c>
      <c r="E353" s="45">
        <v>-64024.339999999975</v>
      </c>
      <c r="F353" s="45">
        <v>-64024.339999999975</v>
      </c>
      <c r="G353" s="45">
        <v>-64024.339999999975</v>
      </c>
      <c r="H353" s="45">
        <v>0</v>
      </c>
      <c r="I353" s="48" t="s">
        <v>25</v>
      </c>
    </row>
    <row r="354" spans="1:11" x14ac:dyDescent="0.3">
      <c r="A354" s="50" t="s">
        <v>386</v>
      </c>
      <c r="B354" s="45" t="s">
        <v>383</v>
      </c>
      <c r="C354" s="45">
        <v>0</v>
      </c>
      <c r="D354" s="45">
        <v>-76923.076923076922</v>
      </c>
      <c r="E354" s="45">
        <v>-250000</v>
      </c>
      <c r="F354" s="45">
        <v>-250000</v>
      </c>
      <c r="G354" s="45">
        <v>-250000</v>
      </c>
      <c r="H354" s="45">
        <v>0</v>
      </c>
      <c r="I354" s="48" t="s">
        <v>25</v>
      </c>
    </row>
    <row r="355" spans="1:11" x14ac:dyDescent="0.3">
      <c r="A355" s="50" t="s">
        <v>485</v>
      </c>
      <c r="B355" s="45" t="s">
        <v>25</v>
      </c>
      <c r="C355" s="45">
        <v>-20958751.783846151</v>
      </c>
      <c r="D355" s="45">
        <v>-23077196.793076918</v>
      </c>
      <c r="E355" s="45">
        <v>-31067845.690769229</v>
      </c>
      <c r="F355" s="45">
        <v>-31553264.229230769</v>
      </c>
      <c r="G355" s="45">
        <v>-32024222.075384617</v>
      </c>
      <c r="H355" s="45">
        <v>-485418.53846153989</v>
      </c>
      <c r="I355" s="51">
        <v>1.5624467280193998E-2</v>
      </c>
      <c r="J355" s="15" t="b">
        <f>OR(I355&gt;=10%,I355&lt;=-10%)</f>
        <v>0</v>
      </c>
      <c r="K355" s="14" t="b">
        <f>OR(H355&gt;$K$5,-H355&gt;$K$5)</f>
        <v>0</v>
      </c>
    </row>
    <row r="356" spans="1:11" x14ac:dyDescent="0.3">
      <c r="B356"/>
      <c r="C356"/>
      <c r="D356"/>
      <c r="E356"/>
      <c r="F356"/>
      <c r="G356"/>
    </row>
    <row r="357" spans="1:11" x14ac:dyDescent="0.3">
      <c r="A357" s="49" t="s">
        <v>390</v>
      </c>
      <c r="B357" s="45"/>
      <c r="C357" s="45"/>
      <c r="D357" s="45"/>
      <c r="E357" s="45"/>
      <c r="F357" s="45"/>
      <c r="G357" s="45"/>
      <c r="H357" s="45"/>
      <c r="I357" s="45"/>
    </row>
    <row r="358" spans="1:11" x14ac:dyDescent="0.3">
      <c r="A358" s="50" t="s">
        <v>389</v>
      </c>
      <c r="B358" s="45" t="s">
        <v>390</v>
      </c>
      <c r="C358" s="45">
        <v>-154343613.78307694</v>
      </c>
      <c r="D358" s="45">
        <v>-234639550.18638769</v>
      </c>
      <c r="E358" s="45">
        <v>-36423008.534033187</v>
      </c>
      <c r="F358" s="45">
        <v>-71707281.872833863</v>
      </c>
      <c r="G358" s="45">
        <v>-188881975.20537227</v>
      </c>
      <c r="H358" s="45">
        <v>-35284273.338800676</v>
      </c>
      <c r="I358" s="48" t="s">
        <v>25</v>
      </c>
    </row>
    <row r="359" spans="1:11" x14ac:dyDescent="0.3">
      <c r="A359" s="50" t="s">
        <v>391</v>
      </c>
      <c r="B359" s="45" t="s">
        <v>390</v>
      </c>
      <c r="C359" s="45">
        <v>-16515861.379230767</v>
      </c>
      <c r="D359" s="45">
        <v>-12809732.920308925</v>
      </c>
      <c r="E359" s="45">
        <v>-7710566.2072237153</v>
      </c>
      <c r="F359" s="45">
        <v>-4177684.4686478642</v>
      </c>
      <c r="G359" s="45">
        <v>-4008671.0755639141</v>
      </c>
      <c r="H359" s="45">
        <v>3532881.7385758511</v>
      </c>
      <c r="I359" s="48" t="s">
        <v>25</v>
      </c>
    </row>
    <row r="360" spans="1:11" x14ac:dyDescent="0.3">
      <c r="A360" s="50" t="s">
        <v>392</v>
      </c>
      <c r="B360" s="45" t="s">
        <v>390</v>
      </c>
      <c r="C360" s="45">
        <v>-143624470.30538461</v>
      </c>
      <c r="D360" s="45">
        <v>-155818298.05923074</v>
      </c>
      <c r="E360" s="45">
        <v>-168282847.39871767</v>
      </c>
      <c r="F360" s="45">
        <v>-195067142.27051273</v>
      </c>
      <c r="G360" s="45">
        <v>-207953360.21923059</v>
      </c>
      <c r="H360" s="45">
        <v>-26784294.871795058</v>
      </c>
      <c r="I360" s="48" t="s">
        <v>25</v>
      </c>
    </row>
    <row r="361" spans="1:11" x14ac:dyDescent="0.3">
      <c r="A361" s="50" t="s">
        <v>393</v>
      </c>
      <c r="B361" s="45" t="s">
        <v>390</v>
      </c>
      <c r="C361" s="45">
        <v>-107351937.54615384</v>
      </c>
      <c r="D361" s="45">
        <v>-108778760.65550813</v>
      </c>
      <c r="E361" s="45">
        <v>-113685844.87631458</v>
      </c>
      <c r="F361" s="45">
        <v>-114926734.00711282</v>
      </c>
      <c r="G361" s="45">
        <v>-116539262.83351064</v>
      </c>
      <c r="H361" s="45">
        <v>-1240889.1307982355</v>
      </c>
      <c r="I361" s="48" t="s">
        <v>25</v>
      </c>
    </row>
    <row r="362" spans="1:11" x14ac:dyDescent="0.3">
      <c r="A362" s="50" t="s">
        <v>394</v>
      </c>
      <c r="B362" s="45" t="s">
        <v>390</v>
      </c>
      <c r="C362" s="45">
        <v>-8350496.3269230779</v>
      </c>
      <c r="D362" s="45">
        <v>-8143139.2633076925</v>
      </c>
      <c r="E362" s="45">
        <v>-8328581.2326211529</v>
      </c>
      <c r="F362" s="45">
        <v>-8536651.1431866828</v>
      </c>
      <c r="G362" s="45">
        <v>-8710929.2134164497</v>
      </c>
      <c r="H362" s="45">
        <v>-208069.91056552995</v>
      </c>
      <c r="I362" s="48" t="s">
        <v>25</v>
      </c>
    </row>
    <row r="363" spans="1:11" x14ac:dyDescent="0.3">
      <c r="A363" s="50" t="s">
        <v>396</v>
      </c>
      <c r="B363" s="45" t="s">
        <v>390</v>
      </c>
      <c r="C363" s="45">
        <v>0</v>
      </c>
      <c r="D363" s="45">
        <v>13453844.748631798</v>
      </c>
      <c r="E363" s="45">
        <v>53648580.403640799</v>
      </c>
      <c r="F363" s="45">
        <v>41767585.025636092</v>
      </c>
      <c r="G363" s="45">
        <v>32351580.388144579</v>
      </c>
      <c r="H363" s="45">
        <v>-11880995.378004707</v>
      </c>
      <c r="I363" s="48" t="s">
        <v>25</v>
      </c>
    </row>
    <row r="364" spans="1:11" s="26" customFormat="1" x14ac:dyDescent="0.3">
      <c r="A364" s="52" t="s">
        <v>484</v>
      </c>
      <c r="B364" s="53" t="s">
        <v>25</v>
      </c>
      <c r="C364" s="53">
        <v>-430186379.34076923</v>
      </c>
      <c r="D364" s="53">
        <v>-506735636.33611137</v>
      </c>
      <c r="E364" s="53">
        <v>-280782267.84526944</v>
      </c>
      <c r="F364" s="53">
        <v>-352647908.73665786</v>
      </c>
      <c r="G364" s="53">
        <v>-493742618.15894932</v>
      </c>
      <c r="H364" s="53">
        <v>-71865640.891388416</v>
      </c>
      <c r="I364" s="54">
        <v>0.25594793233521207</v>
      </c>
      <c r="J364" s="17" t="b">
        <f>OR(I364&gt;=10%,I364&lt;=-10%)</f>
        <v>1</v>
      </c>
      <c r="K364" s="16" t="b">
        <f>OR(H364&gt;$K$5,-H364&gt;$K$5)</f>
        <v>1</v>
      </c>
    </row>
    <row r="365" spans="1:11" x14ac:dyDescent="0.3">
      <c r="B365"/>
      <c r="C365"/>
      <c r="D365"/>
      <c r="E365"/>
      <c r="F365"/>
      <c r="G365"/>
    </row>
    <row r="366" spans="1:11" x14ac:dyDescent="0.3">
      <c r="A366" s="49" t="s">
        <v>400</v>
      </c>
      <c r="B366" s="45"/>
      <c r="C366" s="45"/>
      <c r="D366" s="45"/>
      <c r="E366" s="45"/>
      <c r="F366" s="45"/>
      <c r="G366" s="45"/>
      <c r="H366" s="45"/>
      <c r="I366" s="45"/>
    </row>
    <row r="367" spans="1:11" x14ac:dyDescent="0.3">
      <c r="A367" s="50" t="s">
        <v>399</v>
      </c>
      <c r="B367" s="45" t="s">
        <v>400</v>
      </c>
      <c r="C367" s="45">
        <v>-114514303.2192308</v>
      </c>
      <c r="D367" s="45">
        <v>-118706647.68228634</v>
      </c>
      <c r="E367" s="45">
        <v>-111077460.26942308</v>
      </c>
      <c r="F367" s="45">
        <v>-117522307.56707264</v>
      </c>
      <c r="G367" s="45">
        <v>-134821194.91339737</v>
      </c>
      <c r="H367" s="45">
        <v>-6444847.2976495624</v>
      </c>
      <c r="I367" s="48" t="s">
        <v>25</v>
      </c>
    </row>
    <row r="368" spans="1:11" x14ac:dyDescent="0.3">
      <c r="A368" s="50" t="s">
        <v>401</v>
      </c>
      <c r="B368" s="45" t="s">
        <v>400</v>
      </c>
      <c r="C368" s="45">
        <v>-5604729.2415384604</v>
      </c>
      <c r="D368" s="45">
        <v>-4724878.5424367301</v>
      </c>
      <c r="E368" s="45">
        <v>-3184210.0646754676</v>
      </c>
      <c r="F368" s="45">
        <v>-2233805.5321996827</v>
      </c>
      <c r="G368" s="45">
        <v>-1363397.8191289173</v>
      </c>
      <c r="H368" s="45">
        <v>950404.53247578489</v>
      </c>
      <c r="I368" s="48" t="s">
        <v>25</v>
      </c>
    </row>
    <row r="369" spans="1:11" x14ac:dyDescent="0.3">
      <c r="A369" s="50" t="s">
        <v>402</v>
      </c>
      <c r="B369" s="45" t="s">
        <v>400</v>
      </c>
      <c r="C369" s="45">
        <v>-3955334.2399999998</v>
      </c>
      <c r="D369" s="45">
        <v>-4219295.066043308</v>
      </c>
      <c r="E369" s="45">
        <v>-4769959.3724331269</v>
      </c>
      <c r="F369" s="45">
        <v>-4694123.3225976089</v>
      </c>
      <c r="G369" s="45">
        <v>-4534148.3307002131</v>
      </c>
      <c r="H369" s="45">
        <v>75836.049835518003</v>
      </c>
      <c r="I369" s="48" t="s">
        <v>25</v>
      </c>
    </row>
    <row r="370" spans="1:11" x14ac:dyDescent="0.3">
      <c r="A370" s="50" t="s">
        <v>404</v>
      </c>
      <c r="B370" s="45" t="s">
        <v>400</v>
      </c>
      <c r="C370" s="45">
        <v>-1285.0599999999997</v>
      </c>
      <c r="D370" s="45">
        <v>-1285.0599999999997</v>
      </c>
      <c r="E370" s="45">
        <v>-1285.0599999999997</v>
      </c>
      <c r="F370" s="45">
        <v>-1285.0599999999997</v>
      </c>
      <c r="G370" s="45">
        <v>-1285.0599999999997</v>
      </c>
      <c r="H370" s="45">
        <v>0</v>
      </c>
      <c r="I370" s="48" t="s">
        <v>25</v>
      </c>
    </row>
    <row r="371" spans="1:11" x14ac:dyDescent="0.3">
      <c r="A371" s="50" t="s">
        <v>483</v>
      </c>
      <c r="B371" s="45" t="s">
        <v>25</v>
      </c>
      <c r="C371" s="45">
        <v>-124075651.76076926</v>
      </c>
      <c r="D371" s="45">
        <v>-127652106.35076638</v>
      </c>
      <c r="E371" s="45">
        <v>-119032914.76653168</v>
      </c>
      <c r="F371" s="45">
        <v>-124451521.48186994</v>
      </c>
      <c r="G371" s="45">
        <v>-140720026.12322652</v>
      </c>
      <c r="H371" s="45">
        <v>-5418606.7153382599</v>
      </c>
      <c r="I371" s="51">
        <v>4.5521919092430745E-2</v>
      </c>
      <c r="J371" s="15" t="b">
        <f>OR(I371&gt;=10%,I371&lt;=-10%)</f>
        <v>0</v>
      </c>
      <c r="K371" s="14" t="b">
        <f>OR(H371&gt;$K$5,-H371&gt;$K$5)</f>
        <v>0</v>
      </c>
    </row>
    <row r="372" spans="1:11" x14ac:dyDescent="0.3">
      <c r="B372"/>
      <c r="C372"/>
      <c r="D372"/>
      <c r="E372"/>
      <c r="F372"/>
      <c r="G372"/>
    </row>
    <row r="373" spans="1:11" x14ac:dyDescent="0.3">
      <c r="A373" s="49" t="s">
        <v>417</v>
      </c>
      <c r="B373" s="45"/>
      <c r="C373" s="45"/>
      <c r="D373" s="45"/>
      <c r="E373" s="45"/>
      <c r="F373" s="45"/>
      <c r="G373" s="45"/>
      <c r="H373" s="45"/>
      <c r="I373" s="45"/>
    </row>
    <row r="374" spans="1:11" x14ac:dyDescent="0.3">
      <c r="A374" s="50" t="s">
        <v>416</v>
      </c>
      <c r="B374" s="45" t="s">
        <v>417</v>
      </c>
      <c r="C374" s="45">
        <v>-82007177.583076924</v>
      </c>
      <c r="D374" s="45">
        <v>-82814867.178692311</v>
      </c>
      <c r="E374" s="45">
        <v>-84885238.858159602</v>
      </c>
      <c r="F374" s="45">
        <v>-87007369.829613596</v>
      </c>
      <c r="G374" s="45">
        <v>-88779080.56203562</v>
      </c>
      <c r="H374" s="45">
        <v>-2122130.9714539945</v>
      </c>
      <c r="I374" s="48" t="s">
        <v>25</v>
      </c>
    </row>
    <row r="375" spans="1:11" x14ac:dyDescent="0.3">
      <c r="A375" s="50" t="s">
        <v>482</v>
      </c>
      <c r="B375" s="45" t="s">
        <v>25</v>
      </c>
      <c r="C375" s="45">
        <v>-82007177.583076924</v>
      </c>
      <c r="D375" s="45">
        <v>-82814867.178692311</v>
      </c>
      <c r="E375" s="45">
        <v>-84885238.858159602</v>
      </c>
      <c r="F375" s="45">
        <v>-87007369.829613596</v>
      </c>
      <c r="G375" s="45">
        <v>-88779080.56203562</v>
      </c>
      <c r="H375" s="45">
        <v>-2122130.9714539945</v>
      </c>
      <c r="I375" s="51">
        <v>2.5000000000000053E-2</v>
      </c>
      <c r="J375" s="15" t="b">
        <f>OR(I375&gt;=10%,I375&lt;=-10%)</f>
        <v>0</v>
      </c>
      <c r="K375" s="14" t="b">
        <f>OR(H375&gt;$K$5,-H375&gt;$K$5)</f>
        <v>0</v>
      </c>
    </row>
    <row r="376" spans="1:11" x14ac:dyDescent="0.3">
      <c r="B376"/>
      <c r="C376"/>
      <c r="D376"/>
      <c r="E376"/>
      <c r="F376"/>
      <c r="G376"/>
    </row>
    <row r="377" spans="1:11" x14ac:dyDescent="0.3">
      <c r="A377" s="49" t="s">
        <v>420</v>
      </c>
      <c r="B377" s="45"/>
      <c r="C377" s="45"/>
      <c r="D377" s="45"/>
      <c r="E377" s="45"/>
      <c r="F377" s="45"/>
      <c r="G377" s="45"/>
      <c r="H377" s="45"/>
      <c r="I377" s="45"/>
    </row>
    <row r="378" spans="1:11" x14ac:dyDescent="0.3">
      <c r="A378" s="50" t="s">
        <v>419</v>
      </c>
      <c r="B378" s="45" t="s">
        <v>420</v>
      </c>
      <c r="C378" s="45">
        <v>-479149069.22692311</v>
      </c>
      <c r="D378" s="45">
        <v>-468356480.23331952</v>
      </c>
      <c r="E378" s="45">
        <v>-460230331.84383094</v>
      </c>
      <c r="F378" s="45">
        <v>-450433683.82872349</v>
      </c>
      <c r="G378" s="45">
        <v>-393139986.90024787</v>
      </c>
      <c r="H378" s="45">
        <v>9796648.0151074529</v>
      </c>
      <c r="I378" s="48" t="s">
        <v>25</v>
      </c>
    </row>
    <row r="379" spans="1:11" x14ac:dyDescent="0.3">
      <c r="A379" s="50" t="s">
        <v>421</v>
      </c>
      <c r="B379" s="45" t="s">
        <v>420</v>
      </c>
      <c r="C379" s="45">
        <v>-257227.1053846154</v>
      </c>
      <c r="D379" s="45">
        <v>-1841210.8269230761</v>
      </c>
      <c r="E379" s="45">
        <v>-4284498.4900000012</v>
      </c>
      <c r="F379" s="45">
        <v>-4284498.4900000012</v>
      </c>
      <c r="G379" s="45">
        <v>-4284498.4900000012</v>
      </c>
      <c r="H379" s="45">
        <v>0</v>
      </c>
      <c r="I379" s="48" t="s">
        <v>25</v>
      </c>
    </row>
    <row r="380" spans="1:11" x14ac:dyDescent="0.3">
      <c r="A380" s="50" t="s">
        <v>422</v>
      </c>
      <c r="B380" s="45" t="s">
        <v>420</v>
      </c>
      <c r="C380" s="45">
        <v>-333646.60153846157</v>
      </c>
      <c r="D380" s="45">
        <v>-350359.51769230771</v>
      </c>
      <c r="E380" s="45">
        <v>-227850.54</v>
      </c>
      <c r="F380" s="45">
        <v>-227850.54</v>
      </c>
      <c r="G380" s="45">
        <v>-227850.54</v>
      </c>
      <c r="H380" s="45">
        <v>0</v>
      </c>
      <c r="I380" s="48" t="s">
        <v>25</v>
      </c>
    </row>
    <row r="381" spans="1:11" x14ac:dyDescent="0.3">
      <c r="A381" s="50" t="s">
        <v>425</v>
      </c>
      <c r="B381" s="45" t="s">
        <v>420</v>
      </c>
      <c r="C381" s="45">
        <v>-14165817.755384615</v>
      </c>
      <c r="D381" s="45">
        <v>-11675968.598173078</v>
      </c>
      <c r="E381" s="45">
        <v>-11967867.813127402</v>
      </c>
      <c r="F381" s="45">
        <v>-12267064.508455588</v>
      </c>
      <c r="G381" s="45">
        <v>-12516074.649378955</v>
      </c>
      <c r="H381" s="45">
        <v>-299196.69532818533</v>
      </c>
      <c r="I381" s="48" t="s">
        <v>25</v>
      </c>
    </row>
    <row r="382" spans="1:11" x14ac:dyDescent="0.3">
      <c r="A382" s="50" t="s">
        <v>427</v>
      </c>
      <c r="B382" s="45" t="s">
        <v>420</v>
      </c>
      <c r="C382" s="45">
        <v>-1744496.1353846157</v>
      </c>
      <c r="D382" s="45">
        <v>-2358341.0992307696</v>
      </c>
      <c r="E382" s="45">
        <v>-3372903.11</v>
      </c>
      <c r="F382" s="45">
        <v>-3372903.11</v>
      </c>
      <c r="G382" s="45">
        <v>-3372903.11</v>
      </c>
      <c r="H382" s="45">
        <v>0</v>
      </c>
      <c r="I382" s="48" t="s">
        <v>25</v>
      </c>
    </row>
    <row r="383" spans="1:11" x14ac:dyDescent="0.3">
      <c r="A383" s="50" t="s">
        <v>428</v>
      </c>
      <c r="B383" s="45" t="s">
        <v>420</v>
      </c>
      <c r="C383" s="45">
        <v>-7663083.3461538469</v>
      </c>
      <c r="D383" s="45">
        <v>-7860048.3398269229</v>
      </c>
      <c r="E383" s="45">
        <v>-8056549.5483225938</v>
      </c>
      <c r="F383" s="45">
        <v>-8257963.2870306587</v>
      </c>
      <c r="G383" s="45">
        <v>-8427106.3592899833</v>
      </c>
      <c r="H383" s="45">
        <v>-201413.73870806489</v>
      </c>
      <c r="I383" s="48" t="s">
        <v>25</v>
      </c>
    </row>
    <row r="384" spans="1:11" x14ac:dyDescent="0.3">
      <c r="A384" s="50" t="s">
        <v>429</v>
      </c>
      <c r="B384" s="45" t="s">
        <v>420</v>
      </c>
      <c r="C384" s="45">
        <v>0</v>
      </c>
      <c r="D384" s="45">
        <v>-2964311.039230769</v>
      </c>
      <c r="E384" s="45">
        <v>-21730123.769230768</v>
      </c>
      <c r="F384" s="45">
        <v>-23917903.076923076</v>
      </c>
      <c r="G384" s="45">
        <v>-24589280.153846152</v>
      </c>
      <c r="H384" s="45">
        <v>-2187779.307692308</v>
      </c>
      <c r="I384" s="48" t="s">
        <v>25</v>
      </c>
    </row>
    <row r="385" spans="1:11" x14ac:dyDescent="0.3">
      <c r="A385" s="50" t="s">
        <v>481</v>
      </c>
      <c r="B385" s="45" t="s">
        <v>25</v>
      </c>
      <c r="C385" s="45">
        <v>-503313340.17076927</v>
      </c>
      <c r="D385" s="45">
        <v>-495406719.65439647</v>
      </c>
      <c r="E385" s="45">
        <v>-509870125.11451179</v>
      </c>
      <c r="F385" s="45">
        <v>-502761866.84113282</v>
      </c>
      <c r="G385" s="45">
        <v>-446557700.20276302</v>
      </c>
      <c r="H385" s="45">
        <v>7108258.2733789682</v>
      </c>
      <c r="I385" s="51">
        <v>-1.3941311567887065E-2</v>
      </c>
      <c r="J385" s="15" t="b">
        <f>OR(I385&gt;=10%,I385&lt;=-10%)</f>
        <v>0</v>
      </c>
      <c r="K385" s="14" t="b">
        <f>OR(H385&gt;$K$5,-H385&gt;$K$5)</f>
        <v>0</v>
      </c>
    </row>
    <row r="386" spans="1:11" x14ac:dyDescent="0.3">
      <c r="B386"/>
      <c r="C386"/>
      <c r="D386"/>
      <c r="E386"/>
      <c r="F386"/>
      <c r="G386"/>
    </row>
    <row r="387" spans="1:11" x14ac:dyDescent="0.3">
      <c r="A387" s="49" t="s">
        <v>432</v>
      </c>
      <c r="B387" s="45"/>
      <c r="C387" s="45"/>
      <c r="D387" s="45"/>
      <c r="E387" s="45"/>
      <c r="F387" s="45"/>
      <c r="G387" s="45"/>
      <c r="H387" s="45"/>
      <c r="I387" s="45"/>
    </row>
    <row r="388" spans="1:11" x14ac:dyDescent="0.3">
      <c r="A388" s="50" t="s">
        <v>431</v>
      </c>
      <c r="B388" s="45" t="s">
        <v>432</v>
      </c>
      <c r="C388" s="45">
        <v>-63506576.384615384</v>
      </c>
      <c r="D388" s="45">
        <v>-289236648.46153843</v>
      </c>
      <c r="E388" s="45">
        <v>-235307344</v>
      </c>
      <c r="F388" s="45">
        <v>-235307344</v>
      </c>
      <c r="G388" s="45">
        <v>-235307344</v>
      </c>
      <c r="H388" s="45">
        <v>0</v>
      </c>
      <c r="I388" s="48" t="s">
        <v>25</v>
      </c>
    </row>
    <row r="389" spans="1:11" x14ac:dyDescent="0.3">
      <c r="A389" s="50" t="s">
        <v>480</v>
      </c>
      <c r="B389" s="45" t="s">
        <v>25</v>
      </c>
      <c r="C389" s="45">
        <v>-63506576.384615384</v>
      </c>
      <c r="D389" s="45">
        <v>-289236648.46153843</v>
      </c>
      <c r="E389" s="45">
        <v>-235307344</v>
      </c>
      <c r="F389" s="45">
        <v>-235307344</v>
      </c>
      <c r="G389" s="45">
        <v>-235307344</v>
      </c>
      <c r="H389" s="45">
        <v>0</v>
      </c>
      <c r="I389" s="51">
        <v>0</v>
      </c>
    </row>
    <row r="390" spans="1:11" x14ac:dyDescent="0.3">
      <c r="B390"/>
      <c r="C390"/>
      <c r="D390"/>
      <c r="E390"/>
      <c r="F390"/>
      <c r="G390"/>
    </row>
    <row r="391" spans="1:11" x14ac:dyDescent="0.3">
      <c r="A391" s="49" t="s">
        <v>479</v>
      </c>
      <c r="B391" s="45" t="s">
        <v>25</v>
      </c>
      <c r="C391" s="45">
        <v>-1770204559.1723077</v>
      </c>
      <c r="D391" s="45">
        <v>-2059897198.8904181</v>
      </c>
      <c r="E391" s="45">
        <v>-1830047454.0129807</v>
      </c>
      <c r="F391" s="45">
        <v>-1937547174.5485904</v>
      </c>
      <c r="G391" s="45">
        <v>-2046182611.0497022</v>
      </c>
      <c r="H391" s="45">
        <v>-107499720.53560972</v>
      </c>
      <c r="I391" s="51">
        <v>5.8741493451375394E-2</v>
      </c>
      <c r="J391" s="15" t="b">
        <f>OR(I391&gt;=10%,I391&lt;=-10%)</f>
        <v>0</v>
      </c>
      <c r="K391" s="14" t="b">
        <f>OR(H391&gt;$K$5,-H391&gt;$K$5)</f>
        <v>1</v>
      </c>
    </row>
    <row r="392" spans="1:11" x14ac:dyDescent="0.3">
      <c r="B392"/>
      <c r="C392"/>
      <c r="D392"/>
      <c r="E392"/>
      <c r="F392"/>
      <c r="G392"/>
    </row>
    <row r="393" spans="1:11" x14ac:dyDescent="0.3">
      <c r="A393" s="47" t="s">
        <v>478</v>
      </c>
      <c r="B393" s="45"/>
      <c r="C393" s="45"/>
      <c r="D393" s="45"/>
      <c r="E393" s="45"/>
      <c r="F393" s="45"/>
      <c r="G393" s="45"/>
      <c r="H393" s="45"/>
      <c r="I393" s="48"/>
    </row>
    <row r="394" spans="1:11" x14ac:dyDescent="0.3">
      <c r="A394" s="49" t="s">
        <v>436</v>
      </c>
      <c r="B394" s="45"/>
      <c r="C394" s="45"/>
      <c r="D394" s="45"/>
      <c r="E394" s="45"/>
      <c r="F394" s="45"/>
      <c r="G394" s="45"/>
      <c r="H394" s="45"/>
      <c r="I394" s="45"/>
    </row>
    <row r="395" spans="1:11" x14ac:dyDescent="0.3">
      <c r="A395" s="50" t="s">
        <v>435</v>
      </c>
      <c r="B395" s="45" t="s">
        <v>436</v>
      </c>
      <c r="C395" s="45">
        <v>-2989268.9061538461</v>
      </c>
      <c r="D395" s="45">
        <v>-2784152.6771346158</v>
      </c>
      <c r="E395" s="45">
        <v>-2853756.4940629806</v>
      </c>
      <c r="F395" s="45">
        <v>-2925100.4064145545</v>
      </c>
      <c r="G395" s="45">
        <v>-2984866.705694613</v>
      </c>
      <c r="H395" s="45">
        <v>-71343.912351573817</v>
      </c>
      <c r="I395" s="48" t="s">
        <v>25</v>
      </c>
    </row>
    <row r="396" spans="1:11" x14ac:dyDescent="0.3">
      <c r="A396" s="50" t="s">
        <v>477</v>
      </c>
      <c r="B396" s="45" t="s">
        <v>25</v>
      </c>
      <c r="C396" s="45">
        <v>-2989268.9061538461</v>
      </c>
      <c r="D396" s="45">
        <v>-2784152.6771346158</v>
      </c>
      <c r="E396" s="45">
        <v>-2853756.4940629806</v>
      </c>
      <c r="F396" s="45">
        <v>-2925100.4064145545</v>
      </c>
      <c r="G396" s="45">
        <v>-2984866.705694613</v>
      </c>
      <c r="H396" s="45">
        <v>-71343.912351573817</v>
      </c>
      <c r="I396" s="51">
        <v>2.4999999999999755E-2</v>
      </c>
      <c r="J396" s="15" t="b">
        <f>OR(I396&gt;=10%,I396&lt;=-10%)</f>
        <v>0</v>
      </c>
      <c r="K396" s="14" t="b">
        <f>OR(H396&gt;$K$5,-H396&gt;$K$5)</f>
        <v>0</v>
      </c>
    </row>
    <row r="397" spans="1:11" x14ac:dyDescent="0.3">
      <c r="B397"/>
      <c r="C397"/>
      <c r="D397"/>
      <c r="E397"/>
      <c r="F397"/>
      <c r="G397"/>
    </row>
    <row r="398" spans="1:11" x14ac:dyDescent="0.3">
      <c r="A398" s="49" t="s">
        <v>439</v>
      </c>
      <c r="B398" s="45"/>
      <c r="C398" s="45"/>
      <c r="D398" s="45"/>
      <c r="E398" s="45"/>
      <c r="F398" s="45"/>
      <c r="G398" s="45"/>
      <c r="H398" s="45"/>
      <c r="I398" s="45"/>
    </row>
    <row r="399" spans="1:11" x14ac:dyDescent="0.3">
      <c r="A399" s="50" t="s">
        <v>438</v>
      </c>
      <c r="B399" s="45" t="s">
        <v>439</v>
      </c>
      <c r="C399" s="45">
        <v>-3302455.769230769</v>
      </c>
      <c r="D399" s="45">
        <v>-2739567.076923077</v>
      </c>
      <c r="E399" s="45">
        <v>-2571859</v>
      </c>
      <c r="F399" s="45">
        <v>-2571859</v>
      </c>
      <c r="G399" s="45">
        <v>-2571859</v>
      </c>
      <c r="H399" s="45">
        <v>0</v>
      </c>
      <c r="I399" s="48" t="s">
        <v>25</v>
      </c>
    </row>
    <row r="400" spans="1:11" x14ac:dyDescent="0.3">
      <c r="A400" s="50" t="s">
        <v>440</v>
      </c>
      <c r="B400" s="45" t="s">
        <v>439</v>
      </c>
      <c r="C400" s="45">
        <v>-4976240.076923077</v>
      </c>
      <c r="D400" s="45">
        <v>-5020000</v>
      </c>
      <c r="E400" s="45">
        <v>-5020000</v>
      </c>
      <c r="F400" s="45">
        <v>-5020000</v>
      </c>
      <c r="G400" s="45">
        <v>-5020000</v>
      </c>
      <c r="H400" s="45">
        <v>0</v>
      </c>
      <c r="I400" s="48" t="s">
        <v>25</v>
      </c>
    </row>
    <row r="401" spans="1:11" x14ac:dyDescent="0.3">
      <c r="A401" s="50" t="s">
        <v>441</v>
      </c>
      <c r="B401" s="45" t="s">
        <v>439</v>
      </c>
      <c r="C401" s="45">
        <v>-128887002.68153848</v>
      </c>
      <c r="D401" s="45">
        <v>-138741496.49538463</v>
      </c>
      <c r="E401" s="45">
        <v>-143513595.6553846</v>
      </c>
      <c r="F401" s="45">
        <v>-132521491.03999999</v>
      </c>
      <c r="G401" s="45">
        <v>-134104771.04000004</v>
      </c>
      <c r="H401" s="45">
        <v>10992104.615384609</v>
      </c>
      <c r="I401" s="48" t="s">
        <v>25</v>
      </c>
    </row>
    <row r="402" spans="1:11" x14ac:dyDescent="0.3">
      <c r="A402" s="50" t="s">
        <v>442</v>
      </c>
      <c r="B402" s="45" t="s">
        <v>439</v>
      </c>
      <c r="C402" s="45">
        <v>-65545385.73153846</v>
      </c>
      <c r="D402" s="45">
        <v>-53292677.015384622</v>
      </c>
      <c r="E402" s="45">
        <v>-41112997.000000052</v>
      </c>
      <c r="F402" s="45">
        <v>-28892065.000000101</v>
      </c>
      <c r="G402" s="45">
        <v>-16671133.00000013</v>
      </c>
      <c r="H402" s="45">
        <v>12220931.999999952</v>
      </c>
      <c r="I402" s="48" t="s">
        <v>25</v>
      </c>
    </row>
    <row r="403" spans="1:11" s="26" customFormat="1" x14ac:dyDescent="0.3">
      <c r="A403" s="52" t="s">
        <v>476</v>
      </c>
      <c r="B403" s="53" t="s">
        <v>25</v>
      </c>
      <c r="C403" s="53">
        <v>-202711084.25923079</v>
      </c>
      <c r="D403" s="53">
        <v>-199793740.58769232</v>
      </c>
      <c r="E403" s="53">
        <v>-192218451.65538466</v>
      </c>
      <c r="F403" s="53">
        <v>-169005415.04000008</v>
      </c>
      <c r="G403" s="53">
        <v>-158367763.04000014</v>
      </c>
      <c r="H403" s="53">
        <v>23213036.615384579</v>
      </c>
      <c r="I403" s="54">
        <v>-0.12076383102388967</v>
      </c>
      <c r="J403" s="17" t="b">
        <f>OR(I403&gt;=10%,I403&lt;=-10%)</f>
        <v>1</v>
      </c>
      <c r="K403" s="16" t="b">
        <f>OR(H403&gt;$K$5,-H403&gt;$K$5)</f>
        <v>1</v>
      </c>
    </row>
    <row r="404" spans="1:11" x14ac:dyDescent="0.3">
      <c r="B404"/>
      <c r="C404"/>
      <c r="D404"/>
      <c r="E404"/>
      <c r="F404"/>
      <c r="G404"/>
    </row>
    <row r="405" spans="1:11" x14ac:dyDescent="0.3">
      <c r="A405" s="49" t="s">
        <v>447</v>
      </c>
      <c r="B405" s="45"/>
      <c r="C405" s="45"/>
      <c r="D405" s="45"/>
      <c r="E405" s="45"/>
      <c r="F405" s="45"/>
      <c r="G405" s="45"/>
      <c r="H405" s="45"/>
      <c r="I405" s="45"/>
    </row>
    <row r="406" spans="1:11" x14ac:dyDescent="0.3">
      <c r="A406" s="50" t="s">
        <v>446</v>
      </c>
      <c r="B406" s="45" t="s">
        <v>447</v>
      </c>
      <c r="C406" s="45">
        <v>-2158206402.3846154</v>
      </c>
      <c r="D406" s="45">
        <v>-2223695684.9961543</v>
      </c>
      <c r="E406" s="45">
        <v>-2128453095.0269232</v>
      </c>
      <c r="F406" s="45">
        <v>-2125503855.2561541</v>
      </c>
      <c r="G406" s="45">
        <v>-2122275865.1546156</v>
      </c>
      <c r="H406" s="45">
        <v>2949239.7707691193</v>
      </c>
      <c r="I406" s="48" t="s">
        <v>25</v>
      </c>
    </row>
    <row r="407" spans="1:11" x14ac:dyDescent="0.3">
      <c r="A407" s="50" t="s">
        <v>449</v>
      </c>
      <c r="B407" s="45" t="s">
        <v>447</v>
      </c>
      <c r="C407" s="45">
        <v>-11901142.305384615</v>
      </c>
      <c r="D407" s="45">
        <v>-1314444.9238461538</v>
      </c>
      <c r="E407" s="45">
        <v>-10709.97</v>
      </c>
      <c r="F407" s="45">
        <v>-10709.97</v>
      </c>
      <c r="G407" s="45">
        <v>-10709.97</v>
      </c>
      <c r="H407" s="45">
        <v>0</v>
      </c>
      <c r="I407" s="48" t="s">
        <v>25</v>
      </c>
    </row>
    <row r="408" spans="1:11" x14ac:dyDescent="0.3">
      <c r="A408" s="50" t="s">
        <v>450</v>
      </c>
      <c r="B408" s="45" t="s">
        <v>447</v>
      </c>
      <c r="C408" s="45">
        <v>-8055792</v>
      </c>
      <c r="D408" s="45">
        <v>-3976908</v>
      </c>
      <c r="E408" s="45">
        <v>-608781.23076923075</v>
      </c>
      <c r="F408" s="45">
        <v>-109054</v>
      </c>
      <c r="G408" s="45">
        <v>-11439.23076923077</v>
      </c>
      <c r="H408" s="45">
        <v>499727.23076923075</v>
      </c>
      <c r="I408" s="48" t="s">
        <v>25</v>
      </c>
    </row>
    <row r="409" spans="1:11" x14ac:dyDescent="0.3">
      <c r="A409" s="50" t="s">
        <v>452</v>
      </c>
      <c r="B409" s="45" t="s">
        <v>447</v>
      </c>
      <c r="C409" s="45">
        <v>-4736987.620000001</v>
      </c>
      <c r="D409" s="45">
        <v>-24283960.527692303</v>
      </c>
      <c r="E409" s="45">
        <v>-38738501</v>
      </c>
      <c r="F409" s="45">
        <v>-30924321.615384616</v>
      </c>
      <c r="G409" s="45">
        <v>-20324219.076923076</v>
      </c>
      <c r="H409" s="45">
        <v>7814179.384615384</v>
      </c>
      <c r="I409" s="48" t="s">
        <v>25</v>
      </c>
    </row>
    <row r="410" spans="1:11" x14ac:dyDescent="0.3">
      <c r="A410" s="50" t="s">
        <v>453</v>
      </c>
      <c r="B410" s="45" t="s">
        <v>447</v>
      </c>
      <c r="C410" s="45">
        <v>-2049517.296923077</v>
      </c>
      <c r="D410" s="45">
        <v>-819806.93461538455</v>
      </c>
      <c r="E410" s="45">
        <v>-23648.307692307691</v>
      </c>
      <c r="F410" s="45">
        <v>0</v>
      </c>
      <c r="G410" s="45">
        <v>0</v>
      </c>
      <c r="H410" s="45">
        <v>23648.307692307691</v>
      </c>
      <c r="I410" s="48" t="s">
        <v>25</v>
      </c>
    </row>
    <row r="411" spans="1:11" x14ac:dyDescent="0.3">
      <c r="A411" s="50" t="s">
        <v>454</v>
      </c>
      <c r="B411" s="45" t="s">
        <v>447</v>
      </c>
      <c r="C411" s="45">
        <v>-981106</v>
      </c>
      <c r="D411" s="45">
        <v>-981106</v>
      </c>
      <c r="E411" s="45">
        <v>-981106</v>
      </c>
      <c r="F411" s="45">
        <v>-981106</v>
      </c>
      <c r="G411" s="45">
        <v>-981106</v>
      </c>
      <c r="H411" s="45">
        <v>0</v>
      </c>
      <c r="I411" s="48" t="s">
        <v>25</v>
      </c>
    </row>
    <row r="412" spans="1:11" x14ac:dyDescent="0.3">
      <c r="A412" s="50" t="s">
        <v>455</v>
      </c>
      <c r="B412" s="45" t="s">
        <v>447</v>
      </c>
      <c r="C412" s="45">
        <v>-70105101.230769232</v>
      </c>
      <c r="D412" s="45">
        <v>-205734.30769230769</v>
      </c>
      <c r="E412" s="45">
        <v>0</v>
      </c>
      <c r="F412" s="45">
        <v>0</v>
      </c>
      <c r="G412" s="45">
        <v>0</v>
      </c>
      <c r="H412" s="45">
        <v>0</v>
      </c>
      <c r="I412" s="48" t="s">
        <v>25</v>
      </c>
    </row>
    <row r="413" spans="1:11" x14ac:dyDescent="0.3">
      <c r="A413" s="50" t="s">
        <v>456</v>
      </c>
      <c r="B413" s="45" t="s">
        <v>447</v>
      </c>
      <c r="C413" s="45">
        <v>-209681811.80769235</v>
      </c>
      <c r="D413" s="45">
        <v>-225947145.78538463</v>
      </c>
      <c r="E413" s="45">
        <v>-235728931.05384621</v>
      </c>
      <c r="F413" s="45">
        <v>-245043865.17000008</v>
      </c>
      <c r="G413" s="45">
        <v>-248074047.05000016</v>
      </c>
      <c r="H413" s="45">
        <v>-9314934.1161538661</v>
      </c>
      <c r="I413" s="48" t="s">
        <v>25</v>
      </c>
    </row>
    <row r="414" spans="1:11" x14ac:dyDescent="0.3">
      <c r="A414" s="50" t="s">
        <v>457</v>
      </c>
      <c r="B414" s="45" t="s">
        <v>447</v>
      </c>
      <c r="C414" s="45">
        <v>-168121693.77615386</v>
      </c>
      <c r="D414" s="45">
        <v>-163832028.32155454</v>
      </c>
      <c r="E414" s="45">
        <v>-159331658.64031416</v>
      </c>
      <c r="F414" s="45">
        <v>-154831291.84073299</v>
      </c>
      <c r="G414" s="45">
        <v>-150330925.04115185</v>
      </c>
      <c r="H414" s="45">
        <v>4500366.7995811701</v>
      </c>
      <c r="I414" s="48" t="s">
        <v>25</v>
      </c>
    </row>
    <row r="415" spans="1:11" x14ac:dyDescent="0.3">
      <c r="A415" s="50" t="s">
        <v>458</v>
      </c>
      <c r="B415" s="45" t="s">
        <v>447</v>
      </c>
      <c r="C415" s="45">
        <v>-14780165</v>
      </c>
      <c r="D415" s="45">
        <v>-7824761</v>
      </c>
      <c r="E415" s="45">
        <v>-1426705.8461538462</v>
      </c>
      <c r="F415" s="45">
        <v>4</v>
      </c>
      <c r="G415" s="45">
        <v>4</v>
      </c>
      <c r="H415" s="45">
        <v>1426709.8461538462</v>
      </c>
      <c r="I415" s="48" t="s">
        <v>25</v>
      </c>
    </row>
    <row r="416" spans="1:11" x14ac:dyDescent="0.3">
      <c r="A416" s="50" t="s">
        <v>460</v>
      </c>
      <c r="B416" s="45" t="s">
        <v>447</v>
      </c>
      <c r="C416" s="45">
        <v>-101758079</v>
      </c>
      <c r="D416" s="45">
        <v>-97861547</v>
      </c>
      <c r="E416" s="45">
        <v>-93965015</v>
      </c>
      <c r="F416" s="45">
        <v>-90068483</v>
      </c>
      <c r="G416" s="45">
        <v>-86171951</v>
      </c>
      <c r="H416" s="45">
        <v>3896532</v>
      </c>
      <c r="I416" s="48" t="s">
        <v>25</v>
      </c>
    </row>
    <row r="417" spans="1:11" x14ac:dyDescent="0.3">
      <c r="A417" s="50" t="s">
        <v>461</v>
      </c>
      <c r="B417" s="45" t="s">
        <v>447</v>
      </c>
      <c r="C417" s="45">
        <v>-26964468</v>
      </c>
      <c r="D417" s="45">
        <v>-53540150.296153851</v>
      </c>
      <c r="E417" s="45">
        <v>-50980276.769999988</v>
      </c>
      <c r="F417" s="45">
        <v>-48644476.45019304</v>
      </c>
      <c r="G417" s="45">
        <v>-46523167.744534083</v>
      </c>
      <c r="H417" s="45">
        <v>2335800.3198069483</v>
      </c>
      <c r="I417" s="48" t="s">
        <v>25</v>
      </c>
    </row>
    <row r="418" spans="1:11" x14ac:dyDescent="0.3">
      <c r="A418" s="50" t="s">
        <v>462</v>
      </c>
      <c r="B418" s="45" t="s">
        <v>447</v>
      </c>
      <c r="C418" s="45">
        <v>0</v>
      </c>
      <c r="D418" s="45">
        <v>0</v>
      </c>
      <c r="E418" s="45">
        <v>-27059669.883545287</v>
      </c>
      <c r="F418" s="45">
        <v>-37260310.084450871</v>
      </c>
      <c r="G418" s="45">
        <v>-5755122.8444325542</v>
      </c>
      <c r="H418" s="45">
        <v>-10200640.200905584</v>
      </c>
      <c r="I418" s="48" t="s">
        <v>25</v>
      </c>
    </row>
    <row r="419" spans="1:11" x14ac:dyDescent="0.3">
      <c r="A419" s="50" t="s">
        <v>463</v>
      </c>
      <c r="B419" s="45" t="s">
        <v>447</v>
      </c>
      <c r="C419" s="45">
        <v>-6513324.7623076923</v>
      </c>
      <c r="D419" s="45">
        <v>-7910495.6876736879</v>
      </c>
      <c r="E419" s="45">
        <v>-5074118.3408671767</v>
      </c>
      <c r="F419" s="45">
        <v>-6021504.312989152</v>
      </c>
      <c r="G419" s="45">
        <v>-2880669.9627258335</v>
      </c>
      <c r="H419" s="45">
        <v>-947385.97212197538</v>
      </c>
      <c r="I419" s="48" t="s">
        <v>25</v>
      </c>
    </row>
    <row r="420" spans="1:11" x14ac:dyDescent="0.3">
      <c r="A420" s="50" t="s">
        <v>464</v>
      </c>
      <c r="B420" s="45" t="s">
        <v>447</v>
      </c>
      <c r="C420" s="45">
        <v>-1957843.9553846156</v>
      </c>
      <c r="D420" s="45">
        <v>-52467.281538461539</v>
      </c>
      <c r="E420" s="45">
        <v>-837904.55500212486</v>
      </c>
      <c r="F420" s="45">
        <v>-1824811.4343395664</v>
      </c>
      <c r="G420" s="45">
        <v>-365117.66320836602</v>
      </c>
      <c r="H420" s="45">
        <v>-986906.87933744153</v>
      </c>
      <c r="I420" s="48" t="s">
        <v>25</v>
      </c>
    </row>
    <row r="421" spans="1:11" x14ac:dyDescent="0.3">
      <c r="A421" s="50" t="s">
        <v>465</v>
      </c>
      <c r="B421" s="45" t="s">
        <v>447</v>
      </c>
      <c r="C421" s="45">
        <v>-4257.4653846153851</v>
      </c>
      <c r="D421" s="45">
        <v>-504584.55845007853</v>
      </c>
      <c r="E421" s="45">
        <v>-2779007.2821998671</v>
      </c>
      <c r="F421" s="45">
        <v>-1851724.225720793</v>
      </c>
      <c r="G421" s="45">
        <v>-262612.41691988573</v>
      </c>
      <c r="H421" s="45">
        <v>927283.05647907406</v>
      </c>
      <c r="I421" s="48" t="s">
        <v>25</v>
      </c>
    </row>
    <row r="422" spans="1:11" x14ac:dyDescent="0.3">
      <c r="A422" s="50" t="s">
        <v>466</v>
      </c>
      <c r="B422" s="45" t="s">
        <v>447</v>
      </c>
      <c r="C422" s="45">
        <v>-454228.27769230766</v>
      </c>
      <c r="D422" s="45">
        <v>-139152.01769230768</v>
      </c>
      <c r="E422" s="45">
        <v>-11689.744615384603</v>
      </c>
      <c r="F422" s="45">
        <v>-2931.5123076922723</v>
      </c>
      <c r="G422" s="45">
        <v>-681.4861538461156</v>
      </c>
      <c r="H422" s="45">
        <v>8758.2323076923312</v>
      </c>
      <c r="I422" s="48" t="s">
        <v>25</v>
      </c>
    </row>
    <row r="423" spans="1:11" x14ac:dyDescent="0.3">
      <c r="A423" s="50" t="s">
        <v>467</v>
      </c>
      <c r="B423" s="45" t="s">
        <v>447</v>
      </c>
      <c r="C423" s="45">
        <v>0</v>
      </c>
      <c r="D423" s="45">
        <v>-2128771.6662087915</v>
      </c>
      <c r="E423" s="45">
        <v>-6444637.4910714319</v>
      </c>
      <c r="F423" s="45">
        <v>-5686444.8125000056</v>
      </c>
      <c r="G423" s="45">
        <v>-4928252.1339285793</v>
      </c>
      <c r="H423" s="45">
        <v>758192.67857142631</v>
      </c>
      <c r="I423" s="48" t="s">
        <v>25</v>
      </c>
    </row>
    <row r="424" spans="1:11" x14ac:dyDescent="0.3">
      <c r="A424" s="50" t="s">
        <v>475</v>
      </c>
      <c r="B424" s="45" t="s">
        <v>25</v>
      </c>
      <c r="C424" s="45">
        <v>-2786271920.882308</v>
      </c>
      <c r="D424" s="45">
        <v>-2815018749.3046575</v>
      </c>
      <c r="E424" s="45">
        <v>-2752455456.1430006</v>
      </c>
      <c r="F424" s="45">
        <v>-2748764885.684773</v>
      </c>
      <c r="G424" s="45">
        <v>-2688895882.775363</v>
      </c>
      <c r="H424" s="45">
        <v>3690570.4582276344</v>
      </c>
      <c r="I424" s="51">
        <v>-1.3408284046853237E-3</v>
      </c>
      <c r="J424" s="15" t="b">
        <f>OR(I424&gt;=10%,I424&lt;=-10%)</f>
        <v>0</v>
      </c>
      <c r="K424" s="14" t="b">
        <f>OR(H424&gt;$K$5,-H424&gt;$K$5)</f>
        <v>0</v>
      </c>
    </row>
    <row r="425" spans="1:11" x14ac:dyDescent="0.3">
      <c r="B425"/>
      <c r="C425"/>
      <c r="D425"/>
      <c r="E425"/>
      <c r="F425"/>
      <c r="G425"/>
    </row>
    <row r="426" spans="1:11" x14ac:dyDescent="0.3">
      <c r="A426" s="49" t="s">
        <v>470</v>
      </c>
      <c r="B426" s="45"/>
      <c r="C426" s="45"/>
      <c r="D426" s="45"/>
      <c r="E426" s="45"/>
      <c r="F426" s="45"/>
      <c r="G426" s="45"/>
      <c r="H426" s="45"/>
      <c r="I426" s="45"/>
    </row>
    <row r="427" spans="1:11" x14ac:dyDescent="0.3">
      <c r="A427" s="50" t="s">
        <v>469</v>
      </c>
      <c r="B427" s="45" t="s">
        <v>470</v>
      </c>
      <c r="C427" s="45">
        <v>-30734277.118461542</v>
      </c>
      <c r="D427" s="45">
        <v>-49373080.966923073</v>
      </c>
      <c r="E427" s="45">
        <v>-44677754</v>
      </c>
      <c r="F427" s="45">
        <v>-38903547.615384616</v>
      </c>
      <c r="G427" s="45">
        <v>-30637367.230769232</v>
      </c>
      <c r="H427" s="45">
        <v>5774206.384615384</v>
      </c>
      <c r="I427" s="48" t="s">
        <v>25</v>
      </c>
    </row>
    <row r="428" spans="1:11" x14ac:dyDescent="0.3">
      <c r="A428" s="50" t="s">
        <v>474</v>
      </c>
      <c r="B428" s="45" t="s">
        <v>25</v>
      </c>
      <c r="C428" s="45">
        <v>-30734277.118461542</v>
      </c>
      <c r="D428" s="45">
        <v>-49373080.966923073</v>
      </c>
      <c r="E428" s="45">
        <v>-44677754</v>
      </c>
      <c r="F428" s="45">
        <v>-38903547.615384616</v>
      </c>
      <c r="G428" s="45">
        <v>-30637367.230769232</v>
      </c>
      <c r="H428" s="45">
        <v>5774206.384615384</v>
      </c>
      <c r="I428" s="51">
        <v>-0.12924119651617635</v>
      </c>
      <c r="J428" s="15" t="b">
        <f>OR(I428&gt;=10%,I428&lt;=-10%)</f>
        <v>1</v>
      </c>
      <c r="K428" s="14" t="b">
        <f>OR(H428&gt;$K$5,-H428&gt;$K$5)</f>
        <v>0</v>
      </c>
    </row>
    <row r="429" spans="1:11" x14ac:dyDescent="0.3">
      <c r="B429"/>
      <c r="C429"/>
      <c r="D429"/>
      <c r="E429"/>
      <c r="F429"/>
      <c r="G429"/>
    </row>
    <row r="430" spans="1:11" x14ac:dyDescent="0.3">
      <c r="A430" s="49" t="s">
        <v>473</v>
      </c>
      <c r="B430" s="45" t="s">
        <v>25</v>
      </c>
      <c r="C430" s="45">
        <v>-3022706551.1661544</v>
      </c>
      <c r="D430" s="45">
        <v>-3066969723.5364075</v>
      </c>
      <c r="E430" s="45">
        <v>-2992205418.292448</v>
      </c>
      <c r="F430" s="45">
        <v>-2959598948.746572</v>
      </c>
      <c r="G430" s="45">
        <v>-2880885879.7518268</v>
      </c>
      <c r="H430" s="45">
        <v>32606469.545876026</v>
      </c>
      <c r="I430" s="51">
        <v>-1.0897136054410145E-2</v>
      </c>
    </row>
    <row r="431" spans="1:11" x14ac:dyDescent="0.3">
      <c r="B431"/>
      <c r="C431"/>
      <c r="D431"/>
      <c r="E431"/>
      <c r="F431"/>
      <c r="G431"/>
    </row>
    <row r="432" spans="1:11" x14ac:dyDescent="0.3">
      <c r="A432" s="47" t="s">
        <v>472</v>
      </c>
      <c r="B432" s="45" t="s">
        <v>25</v>
      </c>
      <c r="C432" s="45">
        <v>-6651946455.4530773</v>
      </c>
      <c r="D432" s="45">
        <v>-7056361338.0779104</v>
      </c>
      <c r="E432" s="45">
        <v>-6838757860.245491</v>
      </c>
      <c r="F432" s="45">
        <v>-6998935671.3805084</v>
      </c>
      <c r="G432" s="45">
        <v>-7129966835.6741276</v>
      </c>
      <c r="H432" s="45">
        <v>-160177811.1350174</v>
      </c>
      <c r="I432" s="51">
        <v>2.3422062077405895E-2</v>
      </c>
    </row>
    <row r="433" spans="1:9" x14ac:dyDescent="0.3">
      <c r="B433"/>
      <c r="C433"/>
      <c r="D433"/>
      <c r="E433"/>
      <c r="F433"/>
      <c r="G433"/>
    </row>
    <row r="434" spans="1:9" x14ac:dyDescent="0.3">
      <c r="A434" s="46" t="s">
        <v>471</v>
      </c>
      <c r="B434" s="45" t="s">
        <v>25</v>
      </c>
      <c r="C434" s="45">
        <v>26138224286.163857</v>
      </c>
      <c r="D434" s="45">
        <v>28305469836.690262</v>
      </c>
      <c r="E434" s="45">
        <v>31556668426.929863</v>
      </c>
      <c r="F434" s="45">
        <v>33890520328.611938</v>
      </c>
      <c r="G434" s="45">
        <v>35820570532.781097</v>
      </c>
      <c r="H434" s="45">
        <v>2333851901.6820755</v>
      </c>
      <c r="I434" s="51">
        <v>7.3957487213397038E-2</v>
      </c>
    </row>
    <row r="436" spans="1:9" x14ac:dyDescent="0.3">
      <c r="A436" s="37" t="s">
        <v>560</v>
      </c>
      <c r="E436" s="41" t="e">
        <f>E434=RAF_Detailed_Juris_COS_ID_Rate!#REF!</f>
        <v>#REF!</v>
      </c>
      <c r="F436" s="65">
        <f>F434-RAF_Detailed_Juris_COS_ID_Rate!C555</f>
        <v>0</v>
      </c>
    </row>
    <row r="437" spans="1:9" x14ac:dyDescent="0.3">
      <c r="E437" s="64"/>
    </row>
  </sheetData>
  <pageMargins left="0.7" right="0.7" top="0.75" bottom="0.75" header="0.3" footer="0.3"/>
  <pageSetup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556"/>
  <sheetViews>
    <sheetView showGridLines="0" view="pageBreakPreview" zoomScale="60" zoomScaleNormal="100" workbookViewId="0">
      <pane xSplit="1" ySplit="5" topLeftCell="B6" activePane="bottomRight" state="frozen"/>
      <selection activeCell="A3" sqref="A3"/>
      <selection pane="topRight" activeCell="A3" sqref="A3"/>
      <selection pane="bottomLeft" activeCell="A3" sqref="A3"/>
      <selection pane="bottomRight" activeCell="A2" sqref="A2"/>
    </sheetView>
  </sheetViews>
  <sheetFormatPr defaultRowHeight="14.4" x14ac:dyDescent="0.3"/>
  <cols>
    <col min="1" max="1" width="82.5546875" customWidth="1"/>
    <col min="2" max="2" width="16.5546875" style="23" customWidth="1"/>
    <col min="3" max="3" width="20.109375" bestFit="1" customWidth="1"/>
    <col min="4" max="4" width="17.6640625" bestFit="1" customWidth="1"/>
    <col min="5" max="5" width="14" bestFit="1" customWidth="1"/>
    <col min="6" max="6" width="12.33203125" bestFit="1" customWidth="1"/>
    <col min="7" max="7" width="15" customWidth="1"/>
    <col min="8" max="8" width="15" bestFit="1" customWidth="1"/>
    <col min="9" max="9" width="14.6640625" bestFit="1" customWidth="1"/>
    <col min="10" max="10" width="20.109375" bestFit="1" customWidth="1"/>
    <col min="11" max="11" width="18" bestFit="1" customWidth="1"/>
    <col min="12" max="12" width="13.109375" bestFit="1" customWidth="1"/>
  </cols>
  <sheetData>
    <row r="1" spans="1:12" s="73" customFormat="1" ht="18.600000000000001" customHeight="1" x14ac:dyDescent="0.3">
      <c r="A1" s="73" t="s">
        <v>567</v>
      </c>
      <c r="B1" s="74"/>
    </row>
    <row r="2" spans="1:12" s="73" customFormat="1" ht="19.2" customHeight="1" x14ac:dyDescent="0.3">
      <c r="A2" s="73" t="s">
        <v>566</v>
      </c>
      <c r="B2" s="74"/>
    </row>
    <row r="3" spans="1:12" s="73" customFormat="1" ht="15" thickBot="1" x14ac:dyDescent="0.35">
      <c r="B3" s="74"/>
    </row>
    <row r="4" spans="1:12" ht="15" customHeight="1" thickBot="1" x14ac:dyDescent="0.35">
      <c r="A4" s="66" t="s">
        <v>0</v>
      </c>
      <c r="B4" s="67" t="s">
        <v>1</v>
      </c>
      <c r="C4" s="66" t="s">
        <v>4</v>
      </c>
      <c r="D4" s="69"/>
      <c r="E4" s="69"/>
      <c r="F4" s="69"/>
      <c r="G4" s="69"/>
      <c r="H4" s="69"/>
      <c r="I4" s="69"/>
      <c r="J4" s="69"/>
      <c r="K4" s="69"/>
      <c r="L4" s="70"/>
    </row>
    <row r="5" spans="1:12" ht="27" thickBot="1" x14ac:dyDescent="0.35">
      <c r="A5" s="66"/>
      <c r="B5" s="68"/>
      <c r="C5" s="38" t="s">
        <v>6</v>
      </c>
      <c r="D5" s="38" t="s">
        <v>7</v>
      </c>
      <c r="E5" s="38" t="s">
        <v>8</v>
      </c>
      <c r="F5" s="38" t="s">
        <v>552</v>
      </c>
      <c r="G5" s="38" t="s">
        <v>9</v>
      </c>
      <c r="H5" s="38" t="s">
        <v>10</v>
      </c>
      <c r="I5" s="38" t="s">
        <v>11</v>
      </c>
      <c r="J5" s="38" t="s">
        <v>553</v>
      </c>
      <c r="K5" s="38" t="s">
        <v>12</v>
      </c>
      <c r="L5" s="38" t="s">
        <v>13</v>
      </c>
    </row>
    <row r="6" spans="1:12" x14ac:dyDescent="0.3">
      <c r="A6" s="27" t="s">
        <v>14</v>
      </c>
      <c r="B6" s="32"/>
      <c r="C6" s="39"/>
      <c r="D6" s="39"/>
      <c r="E6" s="39"/>
      <c r="F6" s="39"/>
      <c r="G6" s="39"/>
      <c r="H6" s="39"/>
      <c r="I6" s="39"/>
      <c r="J6" s="39"/>
      <c r="K6" s="39"/>
      <c r="L6" s="39"/>
    </row>
    <row r="7" spans="1:12" x14ac:dyDescent="0.3">
      <c r="A7" s="28" t="s">
        <v>15</v>
      </c>
      <c r="B7" s="32"/>
      <c r="C7" s="39"/>
      <c r="D7" s="39"/>
      <c r="E7" s="39"/>
      <c r="F7" s="39"/>
      <c r="G7" s="39"/>
      <c r="H7" s="39"/>
      <c r="I7" s="39"/>
      <c r="J7" s="39"/>
      <c r="K7" s="39"/>
      <c r="L7" s="39"/>
    </row>
    <row r="8" spans="1:12" x14ac:dyDescent="0.3">
      <c r="A8" s="29" t="s">
        <v>16</v>
      </c>
      <c r="B8" s="32"/>
      <c r="C8" s="39"/>
      <c r="D8" s="39"/>
      <c r="E8" s="39"/>
      <c r="F8" s="39"/>
      <c r="G8" s="39"/>
      <c r="H8" s="39"/>
      <c r="I8" s="39"/>
      <c r="J8" s="39"/>
      <c r="K8" s="39"/>
      <c r="L8" s="39"/>
    </row>
    <row r="9" spans="1:12" x14ac:dyDescent="0.3">
      <c r="A9" s="30" t="s">
        <v>17</v>
      </c>
      <c r="B9" s="32"/>
      <c r="C9" s="39"/>
      <c r="D9" s="39"/>
      <c r="E9" s="39"/>
      <c r="F9" s="39"/>
      <c r="G9" s="39"/>
      <c r="H9" s="39"/>
      <c r="I9" s="39"/>
      <c r="J9" s="39"/>
      <c r="K9" s="39"/>
      <c r="L9" s="39"/>
    </row>
    <row r="10" spans="1:12" x14ac:dyDescent="0.3">
      <c r="A10" s="31" t="s">
        <v>18</v>
      </c>
      <c r="B10" s="32" t="s">
        <v>19</v>
      </c>
      <c r="C10" s="59">
        <v>974333572.59062743</v>
      </c>
      <c r="D10" s="59">
        <v>974333572.59062743</v>
      </c>
      <c r="E10" s="59">
        <v>0</v>
      </c>
      <c r="F10" s="59">
        <v>-2043585.1900000002</v>
      </c>
      <c r="G10" s="59">
        <v>972289987.40062737</v>
      </c>
      <c r="H10" s="59">
        <v>942622438.80189741</v>
      </c>
      <c r="I10" s="59">
        <v>0</v>
      </c>
      <c r="J10" s="59">
        <v>-1977073.6736242985</v>
      </c>
      <c r="K10" s="59">
        <v>940645365.12827313</v>
      </c>
      <c r="L10" s="60">
        <v>0.96745351419595016</v>
      </c>
    </row>
    <row r="11" spans="1:12" x14ac:dyDescent="0.3">
      <c r="A11" s="31" t="s">
        <v>20</v>
      </c>
      <c r="B11" s="32" t="s">
        <v>19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  <c r="H11" s="59">
        <v>0</v>
      </c>
      <c r="I11" s="59">
        <v>0</v>
      </c>
      <c r="J11" s="59">
        <v>0</v>
      </c>
      <c r="K11" s="59">
        <v>0</v>
      </c>
      <c r="L11" s="60">
        <v>0.94712157517284312</v>
      </c>
    </row>
    <row r="12" spans="1:12" x14ac:dyDescent="0.3">
      <c r="A12" s="31" t="s">
        <v>21</v>
      </c>
      <c r="B12" s="32" t="s">
        <v>19</v>
      </c>
      <c r="C12" s="59">
        <v>5873094.2437495273</v>
      </c>
      <c r="D12" s="59">
        <v>5873094.2437495273</v>
      </c>
      <c r="E12" s="59">
        <v>-5873094.2437495273</v>
      </c>
      <c r="F12" s="59">
        <v>0</v>
      </c>
      <c r="G12" s="59">
        <v>0</v>
      </c>
      <c r="H12" s="59">
        <v>5873094.2437495273</v>
      </c>
      <c r="I12" s="59">
        <v>-5873094.2437495273</v>
      </c>
      <c r="J12" s="59">
        <v>0</v>
      </c>
      <c r="K12" s="59">
        <v>0</v>
      </c>
      <c r="L12" s="60">
        <v>1</v>
      </c>
    </row>
    <row r="13" spans="1:12" x14ac:dyDescent="0.3">
      <c r="A13" s="58" t="s">
        <v>561</v>
      </c>
      <c r="B13" s="32"/>
      <c r="C13" s="59">
        <v>0</v>
      </c>
      <c r="D13" s="59">
        <v>0</v>
      </c>
      <c r="E13" s="59">
        <v>0</v>
      </c>
      <c r="F13" s="59">
        <v>0</v>
      </c>
      <c r="G13" s="59">
        <v>0</v>
      </c>
      <c r="H13" s="59">
        <v>0</v>
      </c>
      <c r="I13" s="59">
        <v>0</v>
      </c>
      <c r="J13" s="59">
        <v>0</v>
      </c>
      <c r="K13" s="59">
        <v>0</v>
      </c>
      <c r="L13" s="60">
        <v>0.94712157517284312</v>
      </c>
    </row>
    <row r="14" spans="1:12" x14ac:dyDescent="0.3">
      <c r="A14" s="31" t="s">
        <v>22</v>
      </c>
      <c r="B14" s="32" t="s">
        <v>19</v>
      </c>
      <c r="C14" s="59">
        <v>6359027</v>
      </c>
      <c r="D14" s="59">
        <v>6359027</v>
      </c>
      <c r="E14" s="59">
        <v>-6359027</v>
      </c>
      <c r="F14" s="59">
        <v>0</v>
      </c>
      <c r="G14" s="59">
        <v>0</v>
      </c>
      <c r="H14" s="59">
        <v>6022771.6688066395</v>
      </c>
      <c r="I14" s="59">
        <v>-6022771.6688066395</v>
      </c>
      <c r="J14" s="59">
        <v>0</v>
      </c>
      <c r="K14" s="59">
        <v>0</v>
      </c>
      <c r="L14" s="60">
        <v>0.94712157517284312</v>
      </c>
    </row>
    <row r="15" spans="1:12" x14ac:dyDescent="0.3">
      <c r="A15" s="31" t="s">
        <v>23</v>
      </c>
      <c r="B15" s="32" t="s">
        <v>19</v>
      </c>
      <c r="C15" s="59">
        <v>26140825.180000003</v>
      </c>
      <c r="D15" s="59">
        <v>26140825.180000003</v>
      </c>
      <c r="E15" s="59">
        <v>0</v>
      </c>
      <c r="F15" s="59">
        <v>0</v>
      </c>
      <c r="G15" s="59">
        <v>26140825.180000003</v>
      </c>
      <c r="H15" s="59">
        <v>0</v>
      </c>
      <c r="I15" s="59">
        <v>0</v>
      </c>
      <c r="J15" s="59">
        <v>0</v>
      </c>
      <c r="K15" s="59">
        <v>0</v>
      </c>
      <c r="L15" s="60">
        <v>0</v>
      </c>
    </row>
    <row r="16" spans="1:12" ht="15" thickBot="1" x14ac:dyDescent="0.35">
      <c r="A16" s="31" t="s">
        <v>24</v>
      </c>
      <c r="B16" s="32" t="s">
        <v>19</v>
      </c>
      <c r="C16" s="59">
        <v>25237641.27245941</v>
      </c>
      <c r="D16" s="59">
        <v>25237641.27245941</v>
      </c>
      <c r="E16" s="59">
        <v>-25237641.27245941</v>
      </c>
      <c r="F16" s="59">
        <v>0</v>
      </c>
      <c r="G16" s="59">
        <v>0</v>
      </c>
      <c r="H16" s="59">
        <v>24416244.739057608</v>
      </c>
      <c r="I16" s="59">
        <v>-24416244.739057608</v>
      </c>
      <c r="J16" s="59">
        <v>0</v>
      </c>
      <c r="K16" s="59">
        <v>0</v>
      </c>
      <c r="L16" s="60">
        <v>0.96745351419595016</v>
      </c>
    </row>
    <row r="17" spans="1:12" x14ac:dyDescent="0.3">
      <c r="A17" s="30" t="s">
        <v>17</v>
      </c>
      <c r="B17" s="33" t="s">
        <v>25</v>
      </c>
      <c r="C17" s="61">
        <v>1037944160.2868363</v>
      </c>
      <c r="D17" s="61">
        <v>1037944160.2868363</v>
      </c>
      <c r="E17" s="61">
        <v>-37469762.516208939</v>
      </c>
      <c r="F17" s="61">
        <v>-2043585.1900000002</v>
      </c>
      <c r="G17" s="61">
        <v>998430812.58062732</v>
      </c>
      <c r="H17" s="61">
        <v>978934549.45351124</v>
      </c>
      <c r="I17" s="61">
        <v>-36312110.651613772</v>
      </c>
      <c r="J17" s="61">
        <v>-1977073.6736242985</v>
      </c>
      <c r="K17" s="61">
        <v>940645365.12827313</v>
      </c>
      <c r="L17" s="62" t="s">
        <v>25</v>
      </c>
    </row>
    <row r="19" spans="1:12" x14ac:dyDescent="0.3">
      <c r="A19" s="30" t="s">
        <v>26</v>
      </c>
      <c r="B19" s="32"/>
      <c r="C19" s="59"/>
      <c r="D19" s="59"/>
      <c r="E19" s="59"/>
      <c r="F19" s="59"/>
      <c r="G19" s="59"/>
      <c r="H19" s="59"/>
      <c r="I19" s="59"/>
      <c r="J19" s="59"/>
      <c r="K19" s="59"/>
      <c r="L19" s="59"/>
    </row>
    <row r="20" spans="1:12" x14ac:dyDescent="0.3">
      <c r="A20" s="31" t="s">
        <v>27</v>
      </c>
      <c r="B20" s="32" t="s">
        <v>19</v>
      </c>
      <c r="C20" s="59">
        <v>2319301013.325223</v>
      </c>
      <c r="D20" s="59">
        <v>2319301013.325223</v>
      </c>
      <c r="E20" s="59">
        <v>0</v>
      </c>
      <c r="F20" s="59">
        <v>0</v>
      </c>
      <c r="G20" s="59">
        <v>2319301013.325223</v>
      </c>
      <c r="H20" s="59">
        <v>2204716367.4317169</v>
      </c>
      <c r="I20" s="59">
        <v>0</v>
      </c>
      <c r="J20" s="59">
        <v>0</v>
      </c>
      <c r="K20" s="59">
        <v>2204716367.4317169</v>
      </c>
      <c r="L20" s="60">
        <v>0.95059518137784804</v>
      </c>
    </row>
    <row r="21" spans="1:12" x14ac:dyDescent="0.3">
      <c r="A21" s="31" t="s">
        <v>28</v>
      </c>
      <c r="B21" s="32" t="s">
        <v>19</v>
      </c>
      <c r="C21" s="59">
        <v>370941.55999999994</v>
      </c>
      <c r="D21" s="59">
        <v>370941.55999999994</v>
      </c>
      <c r="E21" s="59">
        <v>-370941.55999999994</v>
      </c>
      <c r="F21" s="59">
        <v>0</v>
      </c>
      <c r="G21" s="59">
        <v>0</v>
      </c>
      <c r="H21" s="59">
        <v>351326.75460427161</v>
      </c>
      <c r="I21" s="59">
        <v>-351326.75460427161</v>
      </c>
      <c r="J21" s="59">
        <v>0</v>
      </c>
      <c r="K21" s="59">
        <v>0</v>
      </c>
      <c r="L21" s="60">
        <v>0.94712157517284312</v>
      </c>
    </row>
    <row r="22" spans="1:12" x14ac:dyDescent="0.3">
      <c r="A22" s="31" t="s">
        <v>29</v>
      </c>
      <c r="B22" s="32" t="s">
        <v>19</v>
      </c>
      <c r="C22" s="59">
        <v>905909140.74177194</v>
      </c>
      <c r="D22" s="59">
        <v>905909140.74177194</v>
      </c>
      <c r="E22" s="59">
        <v>-905909140.74177194</v>
      </c>
      <c r="F22" s="59">
        <v>0</v>
      </c>
      <c r="G22" s="59">
        <v>0</v>
      </c>
      <c r="H22" s="59">
        <v>858006092.34282386</v>
      </c>
      <c r="I22" s="59">
        <v>-858006092.34282386</v>
      </c>
      <c r="J22" s="59">
        <v>0</v>
      </c>
      <c r="K22" s="59">
        <v>0</v>
      </c>
      <c r="L22" s="60">
        <v>0.94712157517284312</v>
      </c>
    </row>
    <row r="23" spans="1:12" x14ac:dyDescent="0.3">
      <c r="A23" s="31" t="s">
        <v>554</v>
      </c>
      <c r="B23" s="32" t="s">
        <v>19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  <c r="H23" s="59">
        <v>0</v>
      </c>
      <c r="I23" s="59">
        <v>0</v>
      </c>
      <c r="J23" s="59">
        <v>0</v>
      </c>
      <c r="K23" s="59">
        <v>0</v>
      </c>
      <c r="L23" s="60">
        <v>0.94712157517284312</v>
      </c>
    </row>
    <row r="24" spans="1:12" x14ac:dyDescent="0.3">
      <c r="A24" s="31" t="s">
        <v>30</v>
      </c>
      <c r="B24" s="32" t="s">
        <v>19</v>
      </c>
      <c r="C24" s="59">
        <v>33201547.110000011</v>
      </c>
      <c r="D24" s="59">
        <v>33201547.110000011</v>
      </c>
      <c r="E24" s="59">
        <v>-33201547.110000011</v>
      </c>
      <c r="F24" s="59">
        <v>0</v>
      </c>
      <c r="G24" s="59">
        <v>0</v>
      </c>
      <c r="H24" s="59">
        <v>31445901.596998569</v>
      </c>
      <c r="I24" s="59">
        <v>-31445901.596998569</v>
      </c>
      <c r="J24" s="59">
        <v>0</v>
      </c>
      <c r="K24" s="59">
        <v>0</v>
      </c>
      <c r="L24" s="60">
        <v>0.94712157517284312</v>
      </c>
    </row>
    <row r="25" spans="1:12" ht="15" thickBot="1" x14ac:dyDescent="0.35">
      <c r="A25" s="31" t="s">
        <v>31</v>
      </c>
      <c r="B25" s="32" t="s">
        <v>32</v>
      </c>
      <c r="C25" s="59">
        <v>107382869.72000001</v>
      </c>
      <c r="D25" s="59">
        <v>107382869.72000001</v>
      </c>
      <c r="E25" s="59">
        <v>0</v>
      </c>
      <c r="F25" s="59">
        <v>0</v>
      </c>
      <c r="G25" s="59">
        <v>107382869.72000001</v>
      </c>
      <c r="H25" s="59">
        <v>102077638.51835723</v>
      </c>
      <c r="I25" s="59">
        <v>0</v>
      </c>
      <c r="J25" s="59">
        <v>0</v>
      </c>
      <c r="K25" s="59">
        <v>102077638.51835723</v>
      </c>
      <c r="L25" s="60">
        <v>0.95059518137784804</v>
      </c>
    </row>
    <row r="26" spans="1:12" x14ac:dyDescent="0.3">
      <c r="A26" s="30" t="s">
        <v>26</v>
      </c>
      <c r="B26" s="33" t="s">
        <v>25</v>
      </c>
      <c r="C26" s="61">
        <v>3366165512.456995</v>
      </c>
      <c r="D26" s="61">
        <v>3366165512.456995</v>
      </c>
      <c r="E26" s="61">
        <v>-939481629.41177189</v>
      </c>
      <c r="F26" s="61">
        <v>0</v>
      </c>
      <c r="G26" s="61">
        <v>2426683883.0452228</v>
      </c>
      <c r="H26" s="61">
        <v>3196597326.6445012</v>
      </c>
      <c r="I26" s="61">
        <v>-889803320.69442666</v>
      </c>
      <c r="J26" s="61">
        <v>0</v>
      </c>
      <c r="K26" s="61">
        <v>2306794005.9500742</v>
      </c>
      <c r="L26" s="62" t="s">
        <v>25</v>
      </c>
    </row>
    <row r="27" spans="1:12" x14ac:dyDescent="0.3">
      <c r="A27" s="4"/>
      <c r="B27" s="21"/>
      <c r="C27" s="1"/>
      <c r="D27" s="1"/>
      <c r="E27" s="1"/>
      <c r="F27" s="1"/>
      <c r="G27" s="1"/>
      <c r="H27" s="5"/>
      <c r="I27" s="1"/>
      <c r="J27" s="1"/>
      <c r="K27" s="1"/>
      <c r="L27" s="1"/>
    </row>
    <row r="28" spans="1:12" x14ac:dyDescent="0.3">
      <c r="A28" s="30" t="s">
        <v>33</v>
      </c>
      <c r="B28" s="32"/>
      <c r="C28" s="59"/>
      <c r="D28" s="59"/>
      <c r="E28" s="59"/>
      <c r="F28" s="59"/>
      <c r="G28" s="59"/>
      <c r="H28" s="59"/>
      <c r="I28" s="59"/>
      <c r="J28" s="59"/>
      <c r="K28" s="59"/>
      <c r="L28" s="59"/>
    </row>
    <row r="29" spans="1:12" x14ac:dyDescent="0.3">
      <c r="A29" s="31" t="s">
        <v>34</v>
      </c>
      <c r="B29" s="32" t="s">
        <v>19</v>
      </c>
      <c r="C29" s="59">
        <v>3718196873.4564466</v>
      </c>
      <c r="D29" s="59">
        <v>3718196873.4564466</v>
      </c>
      <c r="E29" s="59">
        <v>0</v>
      </c>
      <c r="F29" s="59">
        <v>-10869224.590000002</v>
      </c>
      <c r="G29" s="59">
        <v>3707327648.8664465</v>
      </c>
      <c r="H29" s="59">
        <v>3534500031.3218784</v>
      </c>
      <c r="I29" s="59">
        <v>0</v>
      </c>
      <c r="J29" s="59">
        <v>-10332232.520567618</v>
      </c>
      <c r="K29" s="59">
        <v>3524167798.801311</v>
      </c>
      <c r="L29" s="60">
        <v>0.95059518137784804</v>
      </c>
    </row>
    <row r="30" spans="1:12" x14ac:dyDescent="0.3">
      <c r="A30" s="31" t="s">
        <v>35</v>
      </c>
      <c r="B30" s="32" t="s">
        <v>19</v>
      </c>
      <c r="C30" s="59">
        <v>1573526628.7154515</v>
      </c>
      <c r="D30" s="59">
        <v>1573526628.7154515</v>
      </c>
      <c r="E30" s="59">
        <v>0</v>
      </c>
      <c r="F30" s="59">
        <v>0</v>
      </c>
      <c r="G30" s="59">
        <v>1573526628.7154515</v>
      </c>
      <c r="H30" s="59">
        <v>1495786831.0266383</v>
      </c>
      <c r="I30" s="59">
        <v>0</v>
      </c>
      <c r="J30" s="59">
        <v>0</v>
      </c>
      <c r="K30" s="59">
        <v>1495786831.0266383</v>
      </c>
      <c r="L30" s="60">
        <v>0.95059518137784804</v>
      </c>
    </row>
    <row r="31" spans="1:12" x14ac:dyDescent="0.3">
      <c r="A31" s="31" t="s">
        <v>36</v>
      </c>
      <c r="B31" s="32" t="s">
        <v>19</v>
      </c>
      <c r="C31" s="59">
        <v>533664339.91852719</v>
      </c>
      <c r="D31" s="59">
        <v>533664339.91852719</v>
      </c>
      <c r="E31" s="59">
        <v>0</v>
      </c>
      <c r="F31" s="59">
        <v>0</v>
      </c>
      <c r="G31" s="59">
        <v>533664339.91852719</v>
      </c>
      <c r="H31" s="59">
        <v>507298749.99974191</v>
      </c>
      <c r="I31" s="59">
        <v>0</v>
      </c>
      <c r="J31" s="59">
        <v>0</v>
      </c>
      <c r="K31" s="59">
        <v>507298749.99974191</v>
      </c>
      <c r="L31" s="60">
        <v>0.95059518137784804</v>
      </c>
    </row>
    <row r="32" spans="1:12" x14ac:dyDescent="0.3">
      <c r="A32" s="31" t="s">
        <v>37</v>
      </c>
      <c r="B32" s="32" t="s">
        <v>19</v>
      </c>
      <c r="C32" s="59">
        <v>1913625201.7135301</v>
      </c>
      <c r="D32" s="59">
        <v>1913625201.7135301</v>
      </c>
      <c r="E32" s="59">
        <v>0</v>
      </c>
      <c r="F32" s="59">
        <v>0</v>
      </c>
      <c r="G32" s="59">
        <v>1913625201.7135301</v>
      </c>
      <c r="H32" s="59">
        <v>1819082895.7120941</v>
      </c>
      <c r="I32" s="59">
        <v>0</v>
      </c>
      <c r="J32" s="59">
        <v>0</v>
      </c>
      <c r="K32" s="59">
        <v>1819082895.7120941</v>
      </c>
      <c r="L32" s="60">
        <v>0.95059518137784804</v>
      </c>
    </row>
    <row r="33" spans="1:12" x14ac:dyDescent="0.3">
      <c r="A33" s="31" t="s">
        <v>38</v>
      </c>
      <c r="B33" s="32" t="s">
        <v>19</v>
      </c>
      <c r="C33" s="59">
        <v>81149155.831690192</v>
      </c>
      <c r="D33" s="59">
        <v>81149155.831690192</v>
      </c>
      <c r="E33" s="59">
        <v>-81149155.831690192</v>
      </c>
      <c r="F33" s="59">
        <v>0</v>
      </c>
      <c r="G33" s="59">
        <v>0</v>
      </c>
      <c r="H33" s="59">
        <v>76858116.295256928</v>
      </c>
      <c r="I33" s="59">
        <v>-76858116.295256928</v>
      </c>
      <c r="J33" s="59">
        <v>0</v>
      </c>
      <c r="K33" s="59">
        <v>0</v>
      </c>
      <c r="L33" s="60">
        <v>0.94712157517284312</v>
      </c>
    </row>
    <row r="34" spans="1:12" x14ac:dyDescent="0.3">
      <c r="A34" s="31" t="s">
        <v>555</v>
      </c>
      <c r="B34" s="32" t="s">
        <v>19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  <c r="H34" s="59">
        <v>0</v>
      </c>
      <c r="I34" s="59">
        <v>0</v>
      </c>
      <c r="J34" s="59">
        <v>0</v>
      </c>
      <c r="K34" s="59">
        <v>0</v>
      </c>
      <c r="L34" s="60">
        <v>0.94712157517284312</v>
      </c>
    </row>
    <row r="35" spans="1:12" ht="15" thickBot="1" x14ac:dyDescent="0.35">
      <c r="A35" s="31" t="s">
        <v>39</v>
      </c>
      <c r="B35" s="32" t="s">
        <v>19</v>
      </c>
      <c r="C35" s="59">
        <v>148861753.44909051</v>
      </c>
      <c r="D35" s="59">
        <v>148861753.44909051</v>
      </c>
      <c r="E35" s="59">
        <v>0</v>
      </c>
      <c r="F35" s="59">
        <v>0</v>
      </c>
      <c r="G35" s="59">
        <v>148861753.44909051</v>
      </c>
      <c r="H35" s="59">
        <v>0</v>
      </c>
      <c r="I35" s="59">
        <v>0</v>
      </c>
      <c r="J35" s="59">
        <v>0</v>
      </c>
      <c r="K35" s="59">
        <v>0</v>
      </c>
      <c r="L35" s="60">
        <v>0</v>
      </c>
    </row>
    <row r="36" spans="1:12" x14ac:dyDescent="0.3">
      <c r="A36" s="30" t="s">
        <v>33</v>
      </c>
      <c r="B36" s="33" t="s">
        <v>25</v>
      </c>
      <c r="C36" s="61">
        <v>7969023953.0847359</v>
      </c>
      <c r="D36" s="61">
        <v>7969023953.0847359</v>
      </c>
      <c r="E36" s="61">
        <v>-81149155.831690192</v>
      </c>
      <c r="F36" s="61">
        <v>-10869224.590000002</v>
      </c>
      <c r="G36" s="61">
        <v>7877005572.6630459</v>
      </c>
      <c r="H36" s="61">
        <v>7433526624.3556089</v>
      </c>
      <c r="I36" s="61">
        <v>-76858116.295256928</v>
      </c>
      <c r="J36" s="61">
        <v>-10332232.520567618</v>
      </c>
      <c r="K36" s="61">
        <v>7346336275.5397854</v>
      </c>
      <c r="L36" s="62" t="s">
        <v>25</v>
      </c>
    </row>
    <row r="37" spans="1:12" x14ac:dyDescent="0.3">
      <c r="A37" s="6"/>
      <c r="B37" s="21"/>
      <c r="C37" s="1"/>
      <c r="D37" s="1"/>
      <c r="E37" s="1"/>
      <c r="F37" s="1"/>
      <c r="G37" s="1"/>
      <c r="H37" s="7"/>
      <c r="I37" s="1"/>
      <c r="J37" s="1"/>
      <c r="K37" s="1"/>
      <c r="L37" s="1"/>
    </row>
    <row r="38" spans="1:12" x14ac:dyDescent="0.3">
      <c r="A38" s="30" t="s">
        <v>40</v>
      </c>
      <c r="B38" s="32"/>
      <c r="C38" s="59"/>
      <c r="D38" s="59"/>
      <c r="E38" s="59"/>
      <c r="F38" s="59"/>
      <c r="G38" s="59"/>
      <c r="H38" s="59"/>
      <c r="I38" s="59"/>
      <c r="J38" s="59"/>
      <c r="K38" s="59"/>
      <c r="L38" s="59"/>
    </row>
    <row r="39" spans="1:12" x14ac:dyDescent="0.3">
      <c r="A39" s="31" t="s">
        <v>41</v>
      </c>
      <c r="B39" s="32" t="s">
        <v>19</v>
      </c>
      <c r="C39" s="59">
        <v>11583999780.518101</v>
      </c>
      <c r="D39" s="59">
        <v>11583999780.518101</v>
      </c>
      <c r="E39" s="59">
        <v>0</v>
      </c>
      <c r="F39" s="59">
        <v>0</v>
      </c>
      <c r="G39" s="59">
        <v>11583999780.518101</v>
      </c>
      <c r="H39" s="59">
        <v>11011694372.442556</v>
      </c>
      <c r="I39" s="59">
        <v>0</v>
      </c>
      <c r="J39" s="59">
        <v>0</v>
      </c>
      <c r="K39" s="59">
        <v>11011694372.442556</v>
      </c>
      <c r="L39" s="60">
        <v>0.95059518137784804</v>
      </c>
    </row>
    <row r="40" spans="1:12" x14ac:dyDescent="0.3">
      <c r="A40" s="31" t="s">
        <v>42</v>
      </c>
      <c r="B40" s="32" t="s">
        <v>43</v>
      </c>
      <c r="C40" s="59">
        <v>909940408.69000041</v>
      </c>
      <c r="D40" s="59">
        <v>909940408.69000041</v>
      </c>
      <c r="E40" s="59">
        <v>-909940408.69000041</v>
      </c>
      <c r="F40" s="59">
        <v>0</v>
      </c>
      <c r="G40" s="59">
        <v>0</v>
      </c>
      <c r="H40" s="59">
        <v>861824193.19189382</v>
      </c>
      <c r="I40" s="59">
        <v>-861824193.19189382</v>
      </c>
      <c r="J40" s="59">
        <v>0</v>
      </c>
      <c r="K40" s="59">
        <v>0</v>
      </c>
      <c r="L40" s="60">
        <v>0.94712157517284312</v>
      </c>
    </row>
    <row r="41" spans="1:12" x14ac:dyDescent="0.3">
      <c r="A41" s="31" t="s">
        <v>44</v>
      </c>
      <c r="B41" s="32" t="s">
        <v>19</v>
      </c>
      <c r="C41" s="59">
        <v>73310354.42442745</v>
      </c>
      <c r="D41" s="59">
        <v>73310354.42442745</v>
      </c>
      <c r="E41" s="59">
        <v>-73310354.42442745</v>
      </c>
      <c r="F41" s="59">
        <v>0</v>
      </c>
      <c r="G41" s="59">
        <v>0</v>
      </c>
      <c r="H41" s="59">
        <v>69433818.358943135</v>
      </c>
      <c r="I41" s="59">
        <v>-69433818.358943135</v>
      </c>
      <c r="J41" s="59">
        <v>0</v>
      </c>
      <c r="K41" s="59">
        <v>0</v>
      </c>
      <c r="L41" s="60">
        <v>0.94712157517284312</v>
      </c>
    </row>
    <row r="42" spans="1:12" x14ac:dyDescent="0.3">
      <c r="A42" s="31" t="s">
        <v>45</v>
      </c>
      <c r="B42" s="32" t="s">
        <v>19</v>
      </c>
      <c r="C42" s="59">
        <v>648548619.05927265</v>
      </c>
      <c r="D42" s="59">
        <v>648548619.05927265</v>
      </c>
      <c r="E42" s="59">
        <v>-648548619.05927265</v>
      </c>
      <c r="F42" s="59">
        <v>0</v>
      </c>
      <c r="G42" s="59">
        <v>0</v>
      </c>
      <c r="H42" s="59">
        <v>614254389.65959048</v>
      </c>
      <c r="I42" s="59">
        <v>-614254389.65959048</v>
      </c>
      <c r="J42" s="59">
        <v>0</v>
      </c>
      <c r="K42" s="59">
        <v>0</v>
      </c>
      <c r="L42" s="60">
        <v>0.94712157517284312</v>
      </c>
    </row>
    <row r="43" spans="1:12" ht="15" thickBot="1" x14ac:dyDescent="0.35">
      <c r="A43" s="31" t="s">
        <v>556</v>
      </c>
      <c r="B43" s="32" t="s">
        <v>19</v>
      </c>
      <c r="C43" s="59">
        <v>0</v>
      </c>
      <c r="D43" s="59">
        <v>0</v>
      </c>
      <c r="E43" s="59">
        <v>0</v>
      </c>
      <c r="F43" s="59">
        <v>0</v>
      </c>
      <c r="G43" s="59">
        <v>0</v>
      </c>
      <c r="H43" s="59">
        <v>0</v>
      </c>
      <c r="I43" s="59">
        <v>0</v>
      </c>
      <c r="J43" s="59">
        <v>0</v>
      </c>
      <c r="K43" s="59">
        <v>0</v>
      </c>
      <c r="L43" s="60">
        <v>0.94712157517284312</v>
      </c>
    </row>
    <row r="44" spans="1:12" x14ac:dyDescent="0.3">
      <c r="A44" s="30" t="s">
        <v>40</v>
      </c>
      <c r="B44" s="33" t="s">
        <v>25</v>
      </c>
      <c r="C44" s="61">
        <v>13215799162.691801</v>
      </c>
      <c r="D44" s="61">
        <v>13215799162.691801</v>
      </c>
      <c r="E44" s="61">
        <v>-1631799382.1737003</v>
      </c>
      <c r="F44" s="61">
        <v>0</v>
      </c>
      <c r="G44" s="61">
        <v>11583999780.518101</v>
      </c>
      <c r="H44" s="61">
        <v>12557206773.652985</v>
      </c>
      <c r="I44" s="61">
        <v>-1545512401.2104273</v>
      </c>
      <c r="J44" s="61">
        <v>0</v>
      </c>
      <c r="K44" s="61">
        <v>11011694372.442556</v>
      </c>
      <c r="L44" s="62" t="s">
        <v>25</v>
      </c>
    </row>
    <row r="45" spans="1:12" x14ac:dyDescent="0.3">
      <c r="A45" s="6"/>
      <c r="B45" s="21"/>
      <c r="C45" s="1"/>
      <c r="D45" s="1"/>
      <c r="E45" s="1"/>
      <c r="F45" s="1"/>
      <c r="G45" s="1"/>
      <c r="H45" s="7"/>
      <c r="I45" s="1"/>
      <c r="J45" s="1"/>
      <c r="K45" s="1"/>
      <c r="L45" s="1"/>
    </row>
    <row r="46" spans="1:12" x14ac:dyDescent="0.3">
      <c r="A46" s="30" t="s">
        <v>46</v>
      </c>
      <c r="B46" s="32"/>
      <c r="C46" s="59"/>
      <c r="D46" s="59"/>
      <c r="E46" s="59"/>
      <c r="F46" s="59"/>
      <c r="G46" s="59"/>
      <c r="H46" s="59"/>
      <c r="I46" s="59"/>
      <c r="J46" s="59"/>
      <c r="K46" s="59"/>
      <c r="L46" s="59"/>
    </row>
    <row r="47" spans="1:12" x14ac:dyDescent="0.3">
      <c r="A47" s="31" t="s">
        <v>47</v>
      </c>
      <c r="B47" s="32" t="s">
        <v>19</v>
      </c>
      <c r="C47" s="59">
        <v>4947398680.2546978</v>
      </c>
      <c r="D47" s="59">
        <v>4947398680.2546978</v>
      </c>
      <c r="E47" s="59">
        <v>0</v>
      </c>
      <c r="F47" s="59">
        <v>0</v>
      </c>
      <c r="G47" s="59">
        <v>4947398680.2546978</v>
      </c>
      <c r="H47" s="59">
        <v>4436534563.31392</v>
      </c>
      <c r="I47" s="59">
        <v>0</v>
      </c>
      <c r="J47" s="59">
        <v>0</v>
      </c>
      <c r="K47" s="59">
        <v>4436534563.31392</v>
      </c>
      <c r="L47" s="60">
        <v>0.89674086323795554</v>
      </c>
    </row>
    <row r="48" spans="1:12" x14ac:dyDescent="0.3">
      <c r="A48" s="31" t="s">
        <v>48</v>
      </c>
      <c r="B48" s="32" t="s">
        <v>19</v>
      </c>
      <c r="C48" s="59">
        <v>426813378.74643081</v>
      </c>
      <c r="D48" s="59">
        <v>426813378.74643081</v>
      </c>
      <c r="E48" s="59">
        <v>0</v>
      </c>
      <c r="F48" s="59">
        <v>0</v>
      </c>
      <c r="G48" s="59">
        <v>426813378.74643081</v>
      </c>
      <c r="H48" s="59">
        <v>405726741.18395555</v>
      </c>
      <c r="I48" s="59">
        <v>0</v>
      </c>
      <c r="J48" s="59">
        <v>0</v>
      </c>
      <c r="K48" s="59">
        <v>405726741.18395555</v>
      </c>
      <c r="L48" s="60">
        <v>0.95059518137784804</v>
      </c>
    </row>
    <row r="49" spans="1:12" x14ac:dyDescent="0.3">
      <c r="A49" s="31" t="s">
        <v>49</v>
      </c>
      <c r="B49" s="32" t="s">
        <v>19</v>
      </c>
      <c r="C49" s="59">
        <v>67190338.013283014</v>
      </c>
      <c r="D49" s="59">
        <v>67190338.013283014</v>
      </c>
      <c r="E49" s="59">
        <v>0</v>
      </c>
      <c r="F49" s="59">
        <v>0</v>
      </c>
      <c r="G49" s="59">
        <v>67190338.013283014</v>
      </c>
      <c r="H49" s="59">
        <v>67190338.013283014</v>
      </c>
      <c r="I49" s="59">
        <v>0</v>
      </c>
      <c r="J49" s="59">
        <v>0</v>
      </c>
      <c r="K49" s="59">
        <v>67190338.013283014</v>
      </c>
      <c r="L49" s="60">
        <v>1</v>
      </c>
    </row>
    <row r="50" spans="1:12" x14ac:dyDescent="0.3">
      <c r="A50" s="31" t="s">
        <v>50</v>
      </c>
      <c r="B50" s="32" t="s">
        <v>19</v>
      </c>
      <c r="C50" s="59">
        <v>4836656.0467169937</v>
      </c>
      <c r="D50" s="59">
        <v>4836656.0467169937</v>
      </c>
      <c r="E50" s="59">
        <v>0</v>
      </c>
      <c r="F50" s="59">
        <v>0</v>
      </c>
      <c r="G50" s="59">
        <v>4836656.0467169937</v>
      </c>
      <c r="H50" s="59">
        <v>0</v>
      </c>
      <c r="I50" s="59">
        <v>0</v>
      </c>
      <c r="J50" s="59">
        <v>0</v>
      </c>
      <c r="K50" s="59">
        <v>0</v>
      </c>
      <c r="L50" s="60">
        <v>0</v>
      </c>
    </row>
    <row r="51" spans="1:12" x14ac:dyDescent="0.3">
      <c r="A51" s="31" t="s">
        <v>51</v>
      </c>
      <c r="B51" s="32" t="s">
        <v>19</v>
      </c>
      <c r="C51" s="59">
        <v>8591037.5884928722</v>
      </c>
      <c r="D51" s="59">
        <v>8591037.5884928722</v>
      </c>
      <c r="E51" s="59">
        <v>-8591037.5884928722</v>
      </c>
      <c r="F51" s="59">
        <v>0</v>
      </c>
      <c r="G51" s="59">
        <v>0</v>
      </c>
      <c r="H51" s="59">
        <v>8136757.0531824725</v>
      </c>
      <c r="I51" s="59">
        <v>-8136757.0531824725</v>
      </c>
      <c r="J51" s="59">
        <v>0</v>
      </c>
      <c r="K51" s="59">
        <v>0</v>
      </c>
      <c r="L51" s="60">
        <v>0.94712157517284312</v>
      </c>
    </row>
    <row r="52" spans="1:12" x14ac:dyDescent="0.3">
      <c r="A52" s="31" t="s">
        <v>52</v>
      </c>
      <c r="B52" s="32" t="s">
        <v>19</v>
      </c>
      <c r="C52" s="59">
        <v>0</v>
      </c>
      <c r="D52" s="59">
        <v>0</v>
      </c>
      <c r="E52" s="59">
        <v>0</v>
      </c>
      <c r="F52" s="59">
        <v>0</v>
      </c>
      <c r="G52" s="59">
        <v>0</v>
      </c>
      <c r="H52" s="59">
        <v>0</v>
      </c>
      <c r="I52" s="59">
        <v>0</v>
      </c>
      <c r="J52" s="59">
        <v>0</v>
      </c>
      <c r="K52" s="59">
        <v>0</v>
      </c>
      <c r="L52" s="60">
        <v>1</v>
      </c>
    </row>
    <row r="53" spans="1:12" x14ac:dyDescent="0.3">
      <c r="A53" s="31" t="s">
        <v>53</v>
      </c>
      <c r="B53" s="32" t="s">
        <v>19</v>
      </c>
      <c r="C53" s="59">
        <v>754747.31501233228</v>
      </c>
      <c r="D53" s="59">
        <v>754747.31501233228</v>
      </c>
      <c r="E53" s="59">
        <v>0</v>
      </c>
      <c r="F53" s="59">
        <v>0</v>
      </c>
      <c r="G53" s="59">
        <v>754747.31501233228</v>
      </c>
      <c r="H53" s="59">
        <v>0</v>
      </c>
      <c r="I53" s="59">
        <v>0</v>
      </c>
      <c r="J53" s="59">
        <v>0</v>
      </c>
      <c r="K53" s="59">
        <v>0</v>
      </c>
      <c r="L53" s="60">
        <v>0</v>
      </c>
    </row>
    <row r="54" spans="1:12" ht="15" thickBot="1" x14ac:dyDescent="0.35">
      <c r="A54" s="31" t="s">
        <v>54</v>
      </c>
      <c r="B54" s="32" t="s">
        <v>55</v>
      </c>
      <c r="C54" s="59">
        <v>151582.5</v>
      </c>
      <c r="D54" s="59">
        <v>151582.5</v>
      </c>
      <c r="E54" s="59">
        <v>0</v>
      </c>
      <c r="F54" s="59">
        <v>0</v>
      </c>
      <c r="G54" s="59">
        <v>151582.5</v>
      </c>
      <c r="H54" s="59">
        <v>135930.22190176739</v>
      </c>
      <c r="I54" s="59">
        <v>0</v>
      </c>
      <c r="J54" s="59">
        <v>0</v>
      </c>
      <c r="K54" s="59">
        <v>135930.22190176739</v>
      </c>
      <c r="L54" s="60">
        <v>0.89674086323795554</v>
      </c>
    </row>
    <row r="55" spans="1:12" x14ac:dyDescent="0.3">
      <c r="A55" s="30" t="s">
        <v>46</v>
      </c>
      <c r="B55" s="33" t="s">
        <v>25</v>
      </c>
      <c r="C55" s="61">
        <v>5455736420.464633</v>
      </c>
      <c r="D55" s="61">
        <v>5455736420.464633</v>
      </c>
      <c r="E55" s="61">
        <v>-8591037.5884928722</v>
      </c>
      <c r="F55" s="61">
        <v>0</v>
      </c>
      <c r="G55" s="61">
        <v>5447145382.8761396</v>
      </c>
      <c r="H55" s="61">
        <v>4917724329.7862425</v>
      </c>
      <c r="I55" s="61">
        <v>-8136757.0531824725</v>
      </c>
      <c r="J55" s="61">
        <v>0</v>
      </c>
      <c r="K55" s="61">
        <v>4909587572.7330599</v>
      </c>
      <c r="L55" s="62" t="s">
        <v>25</v>
      </c>
    </row>
    <row r="56" spans="1:12" x14ac:dyDescent="0.3">
      <c r="A56" s="6"/>
      <c r="B56" s="21"/>
      <c r="C56" s="1"/>
      <c r="D56" s="1"/>
      <c r="E56" s="1"/>
      <c r="F56" s="1"/>
      <c r="G56" s="1"/>
      <c r="H56" s="7"/>
      <c r="I56" s="1"/>
      <c r="J56" s="1"/>
      <c r="K56" s="1"/>
      <c r="L56" s="1"/>
    </row>
    <row r="57" spans="1:12" x14ac:dyDescent="0.3">
      <c r="A57" s="30" t="s">
        <v>56</v>
      </c>
      <c r="B57" s="32"/>
      <c r="C57" s="59"/>
      <c r="D57" s="59"/>
      <c r="E57" s="59"/>
      <c r="F57" s="59"/>
      <c r="G57" s="59"/>
      <c r="H57" s="59"/>
      <c r="I57" s="59"/>
      <c r="J57" s="59"/>
      <c r="K57" s="59"/>
      <c r="L57" s="59"/>
    </row>
    <row r="58" spans="1:12" x14ac:dyDescent="0.3">
      <c r="A58" s="31" t="s">
        <v>57</v>
      </c>
      <c r="B58" s="32" t="s">
        <v>19</v>
      </c>
      <c r="C58" s="59">
        <v>91271640.190000027</v>
      </c>
      <c r="D58" s="59">
        <v>91271640.190000027</v>
      </c>
      <c r="E58" s="59">
        <v>0</v>
      </c>
      <c r="F58" s="59">
        <v>0</v>
      </c>
      <c r="G58" s="59">
        <v>91271640.190000027</v>
      </c>
      <c r="H58" s="59">
        <v>91271640.190000027</v>
      </c>
      <c r="I58" s="59">
        <v>0</v>
      </c>
      <c r="J58" s="59">
        <v>0</v>
      </c>
      <c r="K58" s="59">
        <v>91271640.190000027</v>
      </c>
      <c r="L58" s="60">
        <v>1</v>
      </c>
    </row>
    <row r="59" spans="1:12" x14ac:dyDescent="0.3">
      <c r="A59" s="31" t="s">
        <v>58</v>
      </c>
      <c r="B59" s="32" t="s">
        <v>19</v>
      </c>
      <c r="C59" s="59">
        <v>196192614.32084104</v>
      </c>
      <c r="D59" s="59">
        <v>196192614.32084104</v>
      </c>
      <c r="E59" s="59">
        <v>0</v>
      </c>
      <c r="F59" s="59">
        <v>0</v>
      </c>
      <c r="G59" s="59">
        <v>196192614.32084104</v>
      </c>
      <c r="H59" s="59">
        <v>196192614.32084104</v>
      </c>
      <c r="I59" s="59">
        <v>0</v>
      </c>
      <c r="J59" s="59">
        <v>0</v>
      </c>
      <c r="K59" s="59">
        <v>196192614.32084104</v>
      </c>
      <c r="L59" s="60">
        <v>1</v>
      </c>
    </row>
    <row r="60" spans="1:12" x14ac:dyDescent="0.3">
      <c r="A60" s="31" t="s">
        <v>59</v>
      </c>
      <c r="B60" s="32" t="s">
        <v>19</v>
      </c>
      <c r="C60" s="59">
        <v>1807479284.9806094</v>
      </c>
      <c r="D60" s="59">
        <v>1807479284.9806094</v>
      </c>
      <c r="E60" s="59">
        <v>0</v>
      </c>
      <c r="F60" s="59">
        <v>0</v>
      </c>
      <c r="G60" s="59">
        <v>1807479284.9806094</v>
      </c>
      <c r="H60" s="59">
        <v>1807479284.9806094</v>
      </c>
      <c r="I60" s="59">
        <v>0</v>
      </c>
      <c r="J60" s="59">
        <v>0</v>
      </c>
      <c r="K60" s="59">
        <v>1807479284.9806094</v>
      </c>
      <c r="L60" s="60">
        <v>1</v>
      </c>
    </row>
    <row r="61" spans="1:12" x14ac:dyDescent="0.3">
      <c r="A61" s="31" t="s">
        <v>60</v>
      </c>
      <c r="B61" s="32" t="s">
        <v>19</v>
      </c>
      <c r="C61" s="59">
        <v>1934495523.9763219</v>
      </c>
      <c r="D61" s="59">
        <v>1934495523.9763219</v>
      </c>
      <c r="E61" s="59">
        <v>0</v>
      </c>
      <c r="F61" s="59">
        <v>0</v>
      </c>
      <c r="G61" s="59">
        <v>1934495523.9763219</v>
      </c>
      <c r="H61" s="59">
        <v>1934495523.9763219</v>
      </c>
      <c r="I61" s="59">
        <v>0</v>
      </c>
      <c r="J61" s="59">
        <v>0</v>
      </c>
      <c r="K61" s="59">
        <v>1934495523.9763219</v>
      </c>
      <c r="L61" s="60">
        <v>1</v>
      </c>
    </row>
    <row r="62" spans="1:12" x14ac:dyDescent="0.3">
      <c r="A62" s="31" t="s">
        <v>61</v>
      </c>
      <c r="B62" s="32" t="s">
        <v>19</v>
      </c>
      <c r="C62" s="59">
        <v>2109951830.9722929</v>
      </c>
      <c r="D62" s="59">
        <v>2109951830.9722929</v>
      </c>
      <c r="E62" s="59">
        <v>0</v>
      </c>
      <c r="F62" s="59">
        <v>0</v>
      </c>
      <c r="G62" s="59">
        <v>2109951830.9722929</v>
      </c>
      <c r="H62" s="59">
        <v>2109951830.9722929</v>
      </c>
      <c r="I62" s="59">
        <v>0</v>
      </c>
      <c r="J62" s="59">
        <v>0</v>
      </c>
      <c r="K62" s="59">
        <v>2109951830.9722929</v>
      </c>
      <c r="L62" s="60">
        <v>1</v>
      </c>
    </row>
    <row r="63" spans="1:12" x14ac:dyDescent="0.3">
      <c r="A63" s="31" t="s">
        <v>62</v>
      </c>
      <c r="B63" s="32" t="s">
        <v>19</v>
      </c>
      <c r="C63" s="59">
        <v>1767239767.9149146</v>
      </c>
      <c r="D63" s="59">
        <v>1767239767.9149146</v>
      </c>
      <c r="E63" s="59">
        <v>0</v>
      </c>
      <c r="F63" s="59">
        <v>0</v>
      </c>
      <c r="G63" s="59">
        <v>1767239767.9149146</v>
      </c>
      <c r="H63" s="59">
        <v>1767239767.9149146</v>
      </c>
      <c r="I63" s="59">
        <v>0</v>
      </c>
      <c r="J63" s="59">
        <v>0</v>
      </c>
      <c r="K63" s="59">
        <v>1767239767.9149146</v>
      </c>
      <c r="L63" s="60">
        <v>1</v>
      </c>
    </row>
    <row r="64" spans="1:12" x14ac:dyDescent="0.3">
      <c r="A64" s="31" t="s">
        <v>63</v>
      </c>
      <c r="B64" s="32" t="s">
        <v>19</v>
      </c>
      <c r="C64" s="59">
        <v>2555868103.1902466</v>
      </c>
      <c r="D64" s="59">
        <v>2555868103.1902466</v>
      </c>
      <c r="E64" s="59">
        <v>0</v>
      </c>
      <c r="F64" s="59">
        <v>0</v>
      </c>
      <c r="G64" s="59">
        <v>2555868103.1902466</v>
      </c>
      <c r="H64" s="59">
        <v>2555868103.1902466</v>
      </c>
      <c r="I64" s="59">
        <v>0</v>
      </c>
      <c r="J64" s="59">
        <v>0</v>
      </c>
      <c r="K64" s="59">
        <v>2555868103.1902466</v>
      </c>
      <c r="L64" s="60">
        <v>1</v>
      </c>
    </row>
    <row r="65" spans="1:12" x14ac:dyDescent="0.3">
      <c r="A65" s="31" t="s">
        <v>64</v>
      </c>
      <c r="B65" s="32" t="s">
        <v>19</v>
      </c>
      <c r="C65" s="59">
        <v>2196472114.7493277</v>
      </c>
      <c r="D65" s="59">
        <v>2196472114.7493277</v>
      </c>
      <c r="E65" s="59">
        <v>0</v>
      </c>
      <c r="F65" s="59">
        <v>0</v>
      </c>
      <c r="G65" s="59">
        <v>2196472114.7493277</v>
      </c>
      <c r="H65" s="59">
        <v>2196472114.7493277</v>
      </c>
      <c r="I65" s="59">
        <v>0</v>
      </c>
      <c r="J65" s="59">
        <v>0</v>
      </c>
      <c r="K65" s="59">
        <v>2196472114.7493277</v>
      </c>
      <c r="L65" s="60">
        <v>1</v>
      </c>
    </row>
    <row r="66" spans="1:12" x14ac:dyDescent="0.3">
      <c r="A66" s="31" t="s">
        <v>65</v>
      </c>
      <c r="B66" s="32" t="s">
        <v>19</v>
      </c>
      <c r="C66" s="59">
        <v>1321225140.7260451</v>
      </c>
      <c r="D66" s="59">
        <v>1321225140.7260451</v>
      </c>
      <c r="E66" s="59">
        <v>0</v>
      </c>
      <c r="F66" s="59">
        <v>0</v>
      </c>
      <c r="G66" s="59">
        <v>1321225140.7260451</v>
      </c>
      <c r="H66" s="59">
        <v>1321225140.7260451</v>
      </c>
      <c r="I66" s="59">
        <v>0</v>
      </c>
      <c r="J66" s="59">
        <v>0</v>
      </c>
      <c r="K66" s="59">
        <v>1321225140.7260451</v>
      </c>
      <c r="L66" s="60">
        <v>1</v>
      </c>
    </row>
    <row r="67" spans="1:12" x14ac:dyDescent="0.3">
      <c r="A67" s="31" t="s">
        <v>66</v>
      </c>
      <c r="B67" s="32" t="s">
        <v>19</v>
      </c>
      <c r="C67" s="59">
        <v>885862061.06907976</v>
      </c>
      <c r="D67" s="59">
        <v>885862061.06907976</v>
      </c>
      <c r="E67" s="59">
        <v>0</v>
      </c>
      <c r="F67" s="59">
        <v>0</v>
      </c>
      <c r="G67" s="59">
        <v>885862061.06907976</v>
      </c>
      <c r="H67" s="59">
        <v>883842640.22358239</v>
      </c>
      <c r="I67" s="59">
        <v>0</v>
      </c>
      <c r="J67" s="59">
        <v>0</v>
      </c>
      <c r="K67" s="59">
        <v>883842640.22358239</v>
      </c>
      <c r="L67" s="60">
        <v>0.99772038906027838</v>
      </c>
    </row>
    <row r="68" spans="1:12" x14ac:dyDescent="0.3">
      <c r="A68" s="31" t="s">
        <v>67</v>
      </c>
      <c r="B68" s="32" t="s">
        <v>19</v>
      </c>
      <c r="C68" s="59">
        <v>80781320.832400993</v>
      </c>
      <c r="D68" s="59">
        <v>80781320.832400993</v>
      </c>
      <c r="E68" s="59">
        <v>0</v>
      </c>
      <c r="F68" s="59">
        <v>0</v>
      </c>
      <c r="G68" s="59">
        <v>80781320.832400993</v>
      </c>
      <c r="H68" s="59">
        <v>80781320.832400993</v>
      </c>
      <c r="I68" s="59">
        <v>0</v>
      </c>
      <c r="J68" s="59">
        <v>0</v>
      </c>
      <c r="K68" s="59">
        <v>80781320.832400993</v>
      </c>
      <c r="L68" s="60">
        <v>1</v>
      </c>
    </row>
    <row r="69" spans="1:12" x14ac:dyDescent="0.3">
      <c r="A69" s="31" t="s">
        <v>68</v>
      </c>
      <c r="B69" s="32" t="s">
        <v>19</v>
      </c>
      <c r="C69" s="59">
        <v>475029516.3738628</v>
      </c>
      <c r="D69" s="59">
        <v>475029516.3738628</v>
      </c>
      <c r="E69" s="59">
        <v>0</v>
      </c>
      <c r="F69" s="59">
        <v>0</v>
      </c>
      <c r="G69" s="59">
        <v>475029516.3738628</v>
      </c>
      <c r="H69" s="59">
        <v>475029516.3738628</v>
      </c>
      <c r="I69" s="59">
        <v>0</v>
      </c>
      <c r="J69" s="59">
        <v>0</v>
      </c>
      <c r="K69" s="59">
        <v>475029516.3738628</v>
      </c>
      <c r="L69" s="60">
        <v>1</v>
      </c>
    </row>
    <row r="70" spans="1:12" ht="15" thickBot="1" x14ac:dyDescent="0.35">
      <c r="A70" s="31" t="s">
        <v>69</v>
      </c>
      <c r="B70" s="32" t="s">
        <v>19</v>
      </c>
      <c r="C70" s="59">
        <v>8015839.9993673302</v>
      </c>
      <c r="D70" s="59">
        <v>8015839.9993673302</v>
      </c>
      <c r="E70" s="59">
        <v>-8015839.9993673302</v>
      </c>
      <c r="F70" s="59">
        <v>0</v>
      </c>
      <c r="G70" s="59">
        <v>0</v>
      </c>
      <c r="H70" s="59">
        <v>7591975.0065342672</v>
      </c>
      <c r="I70" s="59">
        <v>-7591975.0065342672</v>
      </c>
      <c r="J70" s="59">
        <v>0</v>
      </c>
      <c r="K70" s="59">
        <v>0</v>
      </c>
      <c r="L70" s="60">
        <v>0.94712157517284312</v>
      </c>
    </row>
    <row r="71" spans="1:12" x14ac:dyDescent="0.3">
      <c r="A71" s="30" t="s">
        <v>56</v>
      </c>
      <c r="B71" s="33" t="s">
        <v>25</v>
      </c>
      <c r="C71" s="61">
        <v>15429884759.295313</v>
      </c>
      <c r="D71" s="61">
        <v>15429884759.295313</v>
      </c>
      <c r="E71" s="61">
        <v>-8015839.9993673302</v>
      </c>
      <c r="F71" s="61">
        <v>0</v>
      </c>
      <c r="G71" s="61">
        <v>15421868919.295946</v>
      </c>
      <c r="H71" s="61">
        <v>15427441473.456984</v>
      </c>
      <c r="I71" s="61">
        <v>-7591975.0065342672</v>
      </c>
      <c r="J71" s="61">
        <v>0</v>
      </c>
      <c r="K71" s="61">
        <v>15419849498.450449</v>
      </c>
      <c r="L71" s="62" t="s">
        <v>25</v>
      </c>
    </row>
    <row r="72" spans="1:12" x14ac:dyDescent="0.3">
      <c r="A72" s="6"/>
      <c r="B72" s="21"/>
      <c r="C72" s="1"/>
      <c r="D72" s="1"/>
      <c r="E72" s="1"/>
      <c r="F72" s="1"/>
      <c r="G72" s="1"/>
      <c r="H72" s="7"/>
      <c r="I72" s="1"/>
      <c r="J72" s="1"/>
      <c r="K72" s="1"/>
      <c r="L72" s="1"/>
    </row>
    <row r="73" spans="1:12" x14ac:dyDescent="0.3">
      <c r="A73" s="30" t="s">
        <v>70</v>
      </c>
      <c r="B73" s="32"/>
      <c r="C73" s="59"/>
      <c r="D73" s="59"/>
      <c r="E73" s="59"/>
      <c r="F73" s="59"/>
      <c r="G73" s="59"/>
      <c r="H73" s="59"/>
      <c r="I73" s="59"/>
      <c r="J73" s="59"/>
      <c r="K73" s="59"/>
      <c r="L73" s="59"/>
    </row>
    <row r="74" spans="1:12" x14ac:dyDescent="0.3">
      <c r="A74" s="31" t="s">
        <v>71</v>
      </c>
      <c r="B74" s="32" t="s">
        <v>19</v>
      </c>
      <c r="C74" s="59">
        <v>0</v>
      </c>
      <c r="D74" s="59">
        <v>0</v>
      </c>
      <c r="E74" s="59">
        <v>0</v>
      </c>
      <c r="F74" s="59">
        <v>0</v>
      </c>
      <c r="G74" s="59">
        <v>0</v>
      </c>
      <c r="H74" s="59">
        <v>0</v>
      </c>
      <c r="I74" s="59">
        <v>0</v>
      </c>
      <c r="J74" s="59">
        <v>0</v>
      </c>
      <c r="K74" s="59">
        <v>0</v>
      </c>
      <c r="L74" s="60">
        <v>1</v>
      </c>
    </row>
    <row r="75" spans="1:12" x14ac:dyDescent="0.3">
      <c r="A75" s="31" t="s">
        <v>72</v>
      </c>
      <c r="B75" s="32" t="s">
        <v>19</v>
      </c>
      <c r="C75" s="59">
        <v>19452382.981600273</v>
      </c>
      <c r="D75" s="59">
        <v>19452382.981600273</v>
      </c>
      <c r="E75" s="59">
        <v>-19452382.981600273</v>
      </c>
      <c r="F75" s="59">
        <v>0</v>
      </c>
      <c r="G75" s="59">
        <v>0</v>
      </c>
      <c r="H75" s="59">
        <v>19452382.981600273</v>
      </c>
      <c r="I75" s="59">
        <v>-19452382.981600273</v>
      </c>
      <c r="J75" s="59">
        <v>0</v>
      </c>
      <c r="K75" s="59">
        <v>0</v>
      </c>
      <c r="L75" s="60">
        <v>1</v>
      </c>
    </row>
    <row r="76" spans="1:12" x14ac:dyDescent="0.3">
      <c r="A76" s="31" t="s">
        <v>73</v>
      </c>
      <c r="B76" s="32" t="s">
        <v>19</v>
      </c>
      <c r="C76" s="59">
        <v>0</v>
      </c>
      <c r="D76" s="59">
        <v>0</v>
      </c>
      <c r="E76" s="59">
        <v>0</v>
      </c>
      <c r="F76" s="59">
        <v>0</v>
      </c>
      <c r="G76" s="59">
        <v>0</v>
      </c>
      <c r="H76" s="59">
        <v>0</v>
      </c>
      <c r="I76" s="59">
        <v>0</v>
      </c>
      <c r="J76" s="59">
        <v>0</v>
      </c>
      <c r="K76" s="59">
        <v>0</v>
      </c>
      <c r="L76" s="60">
        <v>1</v>
      </c>
    </row>
    <row r="77" spans="1:12" x14ac:dyDescent="0.3">
      <c r="A77" s="31" t="s">
        <v>74</v>
      </c>
      <c r="B77" s="32" t="s">
        <v>19</v>
      </c>
      <c r="C77" s="59">
        <v>0</v>
      </c>
      <c r="D77" s="59">
        <v>0</v>
      </c>
      <c r="E77" s="59">
        <v>0</v>
      </c>
      <c r="F77" s="59">
        <v>0</v>
      </c>
      <c r="G77" s="59">
        <v>0</v>
      </c>
      <c r="H77" s="59">
        <v>0</v>
      </c>
      <c r="I77" s="59">
        <v>0</v>
      </c>
      <c r="J77" s="59">
        <v>0</v>
      </c>
      <c r="K77" s="59">
        <v>0</v>
      </c>
      <c r="L77" s="60">
        <v>1</v>
      </c>
    </row>
    <row r="78" spans="1:12" x14ac:dyDescent="0.3">
      <c r="A78" s="31" t="s">
        <v>75</v>
      </c>
      <c r="B78" s="32" t="s">
        <v>19</v>
      </c>
      <c r="C78" s="59">
        <v>0</v>
      </c>
      <c r="D78" s="59">
        <v>0</v>
      </c>
      <c r="E78" s="59">
        <v>0</v>
      </c>
      <c r="F78" s="59">
        <v>0</v>
      </c>
      <c r="G78" s="59">
        <v>0</v>
      </c>
      <c r="H78" s="59">
        <v>0</v>
      </c>
      <c r="I78" s="59">
        <v>0</v>
      </c>
      <c r="J78" s="59">
        <v>0</v>
      </c>
      <c r="K78" s="59">
        <v>0</v>
      </c>
      <c r="L78" s="60">
        <v>1</v>
      </c>
    </row>
    <row r="79" spans="1:12" x14ac:dyDescent="0.3">
      <c r="A79" s="31" t="s">
        <v>76</v>
      </c>
      <c r="B79" s="32" t="s">
        <v>19</v>
      </c>
      <c r="C79" s="59">
        <v>0</v>
      </c>
      <c r="D79" s="59">
        <v>0</v>
      </c>
      <c r="E79" s="59">
        <v>0</v>
      </c>
      <c r="F79" s="59">
        <v>0</v>
      </c>
      <c r="G79" s="59">
        <v>0</v>
      </c>
      <c r="H79" s="59">
        <v>0</v>
      </c>
      <c r="I79" s="59">
        <v>0</v>
      </c>
      <c r="J79" s="59">
        <v>0</v>
      </c>
      <c r="K79" s="59">
        <v>0</v>
      </c>
      <c r="L79" s="60">
        <v>1</v>
      </c>
    </row>
    <row r="80" spans="1:12" x14ac:dyDescent="0.3">
      <c r="A80" s="31" t="s">
        <v>77</v>
      </c>
      <c r="B80" s="32" t="s">
        <v>19</v>
      </c>
      <c r="C80" s="59">
        <v>0</v>
      </c>
      <c r="D80" s="59">
        <v>0</v>
      </c>
      <c r="E80" s="59">
        <v>0</v>
      </c>
      <c r="F80" s="59">
        <v>0</v>
      </c>
      <c r="G80" s="59">
        <v>0</v>
      </c>
      <c r="H80" s="59">
        <v>0</v>
      </c>
      <c r="I80" s="59">
        <v>0</v>
      </c>
      <c r="J80" s="59">
        <v>0</v>
      </c>
      <c r="K80" s="59">
        <v>0</v>
      </c>
      <c r="L80" s="60">
        <v>1</v>
      </c>
    </row>
    <row r="81" spans="1:12" x14ac:dyDescent="0.3">
      <c r="A81" s="31" t="s">
        <v>78</v>
      </c>
      <c r="B81" s="32" t="s">
        <v>19</v>
      </c>
      <c r="C81" s="59">
        <v>22123192.444228467</v>
      </c>
      <c r="D81" s="59">
        <v>22123192.444228467</v>
      </c>
      <c r="E81" s="59">
        <v>-22123192.444228467</v>
      </c>
      <c r="F81" s="59">
        <v>0</v>
      </c>
      <c r="G81" s="59">
        <v>0</v>
      </c>
      <c r="H81" s="59">
        <v>22123192.444228467</v>
      </c>
      <c r="I81" s="59">
        <v>-22123192.444228467</v>
      </c>
      <c r="J81" s="59">
        <v>0</v>
      </c>
      <c r="K81" s="59">
        <v>0</v>
      </c>
      <c r="L81" s="60">
        <v>1</v>
      </c>
    </row>
    <row r="82" spans="1:12" ht="15" thickBot="1" x14ac:dyDescent="0.35">
      <c r="A82" s="31" t="s">
        <v>79</v>
      </c>
      <c r="B82" s="32" t="s">
        <v>19</v>
      </c>
      <c r="C82" s="59">
        <v>0</v>
      </c>
      <c r="D82" s="59">
        <v>0</v>
      </c>
      <c r="E82" s="59">
        <v>0</v>
      </c>
      <c r="F82" s="59">
        <v>0</v>
      </c>
      <c r="G82" s="59">
        <v>0</v>
      </c>
      <c r="H82" s="59">
        <v>0</v>
      </c>
      <c r="I82" s="59">
        <v>0</v>
      </c>
      <c r="J82" s="59">
        <v>0</v>
      </c>
      <c r="K82" s="59">
        <v>0</v>
      </c>
      <c r="L82" s="60">
        <v>1</v>
      </c>
    </row>
    <row r="83" spans="1:12" x14ac:dyDescent="0.3">
      <c r="A83" s="30" t="s">
        <v>70</v>
      </c>
      <c r="B83" s="33" t="s">
        <v>25</v>
      </c>
      <c r="C83" s="61">
        <v>41575575.42582874</v>
      </c>
      <c r="D83" s="61">
        <v>41575575.42582874</v>
      </c>
      <c r="E83" s="61">
        <v>-41575575.42582874</v>
      </c>
      <c r="F83" s="61">
        <v>0</v>
      </c>
      <c r="G83" s="61">
        <v>0</v>
      </c>
      <c r="H83" s="61">
        <v>41575575.42582874</v>
      </c>
      <c r="I83" s="61">
        <v>-41575575.42582874</v>
      </c>
      <c r="J83" s="61">
        <v>0</v>
      </c>
      <c r="K83" s="61">
        <v>0</v>
      </c>
      <c r="L83" s="62" t="s">
        <v>25</v>
      </c>
    </row>
    <row r="84" spans="1:12" x14ac:dyDescent="0.3">
      <c r="A84" s="6"/>
      <c r="B84" s="21"/>
      <c r="C84" s="1"/>
      <c r="D84" s="1"/>
      <c r="E84" s="1"/>
      <c r="F84" s="1"/>
      <c r="G84" s="1"/>
      <c r="H84" s="7"/>
      <c r="I84" s="1"/>
      <c r="J84" s="1"/>
      <c r="K84" s="1"/>
      <c r="L84" s="1"/>
    </row>
    <row r="85" spans="1:12" x14ac:dyDescent="0.3">
      <c r="A85" s="30" t="s">
        <v>80</v>
      </c>
      <c r="B85" s="32"/>
      <c r="C85" s="59"/>
      <c r="D85" s="59"/>
      <c r="E85" s="59"/>
      <c r="F85" s="59"/>
      <c r="G85" s="59"/>
      <c r="H85" s="59"/>
      <c r="I85" s="59"/>
      <c r="J85" s="59"/>
      <c r="K85" s="59"/>
      <c r="L85" s="59"/>
    </row>
    <row r="86" spans="1:12" x14ac:dyDescent="0.3">
      <c r="A86" s="31" t="s">
        <v>81</v>
      </c>
      <c r="B86" s="32" t="s">
        <v>19</v>
      </c>
      <c r="C86" s="59">
        <v>336103581.54357117</v>
      </c>
      <c r="D86" s="59">
        <v>336103581.54357117</v>
      </c>
      <c r="E86" s="59">
        <v>0</v>
      </c>
      <c r="F86" s="59">
        <v>0</v>
      </c>
      <c r="G86" s="59">
        <v>336103581.54357117</v>
      </c>
      <c r="H86" s="59">
        <v>325164591.09817302</v>
      </c>
      <c r="I86" s="59">
        <v>0</v>
      </c>
      <c r="J86" s="59">
        <v>0</v>
      </c>
      <c r="K86" s="59">
        <v>325164591.09817302</v>
      </c>
      <c r="L86" s="60">
        <v>0.96745351419595016</v>
      </c>
    </row>
    <row r="87" spans="1:12" x14ac:dyDescent="0.3">
      <c r="A87" s="31" t="s">
        <v>82</v>
      </c>
      <c r="B87" s="32" t="s">
        <v>19</v>
      </c>
      <c r="C87" s="59">
        <v>491295497.72847551</v>
      </c>
      <c r="D87" s="59">
        <v>491295497.72847551</v>
      </c>
      <c r="E87" s="59">
        <v>0</v>
      </c>
      <c r="F87" s="59">
        <v>0</v>
      </c>
      <c r="G87" s="59">
        <v>491295497.72847551</v>
      </c>
      <c r="H87" s="59">
        <v>475305555.78606206</v>
      </c>
      <c r="I87" s="59">
        <v>0</v>
      </c>
      <c r="J87" s="59">
        <v>0</v>
      </c>
      <c r="K87" s="59">
        <v>475305555.78606206</v>
      </c>
      <c r="L87" s="60">
        <v>0.96745351419595016</v>
      </c>
    </row>
    <row r="88" spans="1:12" x14ac:dyDescent="0.3">
      <c r="A88" s="31" t="s">
        <v>83</v>
      </c>
      <c r="B88" s="32" t="s">
        <v>19</v>
      </c>
      <c r="C88" s="59">
        <v>410208308.73578966</v>
      </c>
      <c r="D88" s="59">
        <v>410208308.73578966</v>
      </c>
      <c r="E88" s="59">
        <v>-10271646.289999995</v>
      </c>
      <c r="F88" s="59">
        <v>0</v>
      </c>
      <c r="G88" s="59">
        <v>399936662.44578964</v>
      </c>
      <c r="H88" s="59">
        <v>396857469.838817</v>
      </c>
      <c r="I88" s="59">
        <v>-9937340.2998382896</v>
      </c>
      <c r="J88" s="59">
        <v>0</v>
      </c>
      <c r="K88" s="59">
        <v>386920129.5389787</v>
      </c>
      <c r="L88" s="60">
        <v>0.96745351419595016</v>
      </c>
    </row>
    <row r="89" spans="1:12" x14ac:dyDescent="0.3">
      <c r="A89" s="31" t="s">
        <v>84</v>
      </c>
      <c r="B89" s="32" t="s">
        <v>19</v>
      </c>
      <c r="C89" s="59">
        <v>2656390.3402434392</v>
      </c>
      <c r="D89" s="59">
        <v>2656390.3402434392</v>
      </c>
      <c r="E89" s="59">
        <v>-2656390.3402434392</v>
      </c>
      <c r="F89" s="59">
        <v>0</v>
      </c>
      <c r="G89" s="59">
        <v>0</v>
      </c>
      <c r="H89" s="59">
        <v>2656390.3402434392</v>
      </c>
      <c r="I89" s="59">
        <v>-2656390.3402434392</v>
      </c>
      <c r="J89" s="59">
        <v>0</v>
      </c>
      <c r="K89" s="59">
        <v>0</v>
      </c>
      <c r="L89" s="60">
        <v>1</v>
      </c>
    </row>
    <row r="90" spans="1:12" x14ac:dyDescent="0.3">
      <c r="A90" s="31" t="s">
        <v>85</v>
      </c>
      <c r="B90" s="32" t="s">
        <v>19</v>
      </c>
      <c r="C90" s="59">
        <v>6760571.6393894842</v>
      </c>
      <c r="D90" s="59">
        <v>6760571.6393894842</v>
      </c>
      <c r="E90" s="59">
        <v>-6760571.6393894842</v>
      </c>
      <c r="F90" s="59">
        <v>0</v>
      </c>
      <c r="G90" s="59">
        <v>0</v>
      </c>
      <c r="H90" s="59">
        <v>6403083.260167419</v>
      </c>
      <c r="I90" s="59">
        <v>-6403083.260167419</v>
      </c>
      <c r="J90" s="59">
        <v>0</v>
      </c>
      <c r="K90" s="59">
        <v>0</v>
      </c>
      <c r="L90" s="60">
        <v>0.94712157517284312</v>
      </c>
    </row>
    <row r="91" spans="1:12" x14ac:dyDescent="0.3">
      <c r="A91" s="58" t="s">
        <v>562</v>
      </c>
      <c r="B91" s="32"/>
      <c r="C91" s="59">
        <v>0</v>
      </c>
      <c r="D91" s="59">
        <v>0</v>
      </c>
      <c r="E91" s="59">
        <v>0</v>
      </c>
      <c r="F91" s="59">
        <v>0</v>
      </c>
      <c r="G91" s="59">
        <v>0</v>
      </c>
      <c r="H91" s="59">
        <v>0</v>
      </c>
      <c r="I91" s="59">
        <v>0</v>
      </c>
      <c r="J91" s="59">
        <v>0</v>
      </c>
      <c r="K91" s="59">
        <v>0</v>
      </c>
      <c r="L91" s="60">
        <v>0.94712157517284312</v>
      </c>
    </row>
    <row r="92" spans="1:12" ht="15" thickBot="1" x14ac:dyDescent="0.35">
      <c r="A92" s="31" t="s">
        <v>86</v>
      </c>
      <c r="B92" s="32" t="s">
        <v>19</v>
      </c>
      <c r="C92" s="59">
        <v>59224687.570000015</v>
      </c>
      <c r="D92" s="59">
        <v>59224687.570000015</v>
      </c>
      <c r="E92" s="59">
        <v>-59224687.570000015</v>
      </c>
      <c r="F92" s="59">
        <v>0</v>
      </c>
      <c r="G92" s="59">
        <v>0</v>
      </c>
      <c r="H92" s="59">
        <v>57297132.11675372</v>
      </c>
      <c r="I92" s="59">
        <v>-57297132.11675372</v>
      </c>
      <c r="J92" s="59">
        <v>0</v>
      </c>
      <c r="K92" s="59">
        <v>0</v>
      </c>
      <c r="L92" s="60">
        <v>0.96745351419595016</v>
      </c>
    </row>
    <row r="93" spans="1:12" x14ac:dyDescent="0.3">
      <c r="A93" s="30" t="s">
        <v>80</v>
      </c>
      <c r="B93" s="33" t="s">
        <v>25</v>
      </c>
      <c r="C93" s="61">
        <v>1306249037.5574691</v>
      </c>
      <c r="D93" s="61">
        <v>1306249037.5574691</v>
      </c>
      <c r="E93" s="61">
        <v>-78913295.839632928</v>
      </c>
      <c r="F93" s="61">
        <v>0</v>
      </c>
      <c r="G93" s="61">
        <v>1227335741.7178364</v>
      </c>
      <c r="H93" s="61">
        <v>1263684222.4402165</v>
      </c>
      <c r="I93" s="61">
        <v>-76293946.017002866</v>
      </c>
      <c r="J93" s="61">
        <v>0</v>
      </c>
      <c r="K93" s="61">
        <v>1187390276.423214</v>
      </c>
      <c r="L93" s="62" t="s">
        <v>25</v>
      </c>
    </row>
    <row r="94" spans="1:12" ht="15" thickBot="1" x14ac:dyDescent="0.35">
      <c r="A94" s="2"/>
      <c r="B94" s="21"/>
      <c r="C94" s="1"/>
      <c r="D94" s="1"/>
      <c r="E94" s="1"/>
      <c r="F94" s="1"/>
      <c r="G94" s="1"/>
      <c r="H94" s="3"/>
      <c r="I94" s="1"/>
      <c r="J94" s="1"/>
      <c r="K94" s="1"/>
      <c r="L94" s="1"/>
    </row>
    <row r="95" spans="1:12" x14ac:dyDescent="0.3">
      <c r="A95" s="29" t="s">
        <v>16</v>
      </c>
      <c r="B95" s="33" t="s">
        <v>25</v>
      </c>
      <c r="C95" s="61">
        <v>47822378581.263618</v>
      </c>
      <c r="D95" s="61">
        <v>47822378581.263618</v>
      </c>
      <c r="E95" s="61">
        <v>-2826995678.7866936</v>
      </c>
      <c r="F95" s="61">
        <v>-12912809.780000001</v>
      </c>
      <c r="G95" s="61">
        <v>44982470092.696922</v>
      </c>
      <c r="H95" s="61">
        <v>45816690875.215874</v>
      </c>
      <c r="I95" s="61">
        <v>-2682084202.3542733</v>
      </c>
      <c r="J95" s="61">
        <v>-12309306.194191918</v>
      </c>
      <c r="K95" s="61">
        <v>43122297366.667419</v>
      </c>
      <c r="L95" s="62" t="s">
        <v>25</v>
      </c>
    </row>
    <row r="96" spans="1:12" x14ac:dyDescent="0.3">
      <c r="A96" s="6"/>
      <c r="B96" s="21"/>
      <c r="C96" s="1"/>
      <c r="D96" s="1"/>
      <c r="E96" s="1"/>
      <c r="F96" s="1"/>
      <c r="G96" s="1"/>
      <c r="H96" s="7"/>
      <c r="I96" s="1"/>
      <c r="J96" s="1"/>
      <c r="K96" s="1"/>
      <c r="L96" s="1"/>
    </row>
    <row r="97" spans="1:12" x14ac:dyDescent="0.3">
      <c r="A97" s="29" t="s">
        <v>87</v>
      </c>
      <c r="B97" s="32"/>
      <c r="C97" s="59"/>
      <c r="D97" s="59"/>
      <c r="E97" s="59"/>
      <c r="F97" s="59"/>
      <c r="G97" s="59"/>
      <c r="H97" s="59"/>
      <c r="I97" s="59"/>
      <c r="J97" s="59"/>
      <c r="K97" s="59"/>
      <c r="L97" s="59"/>
    </row>
    <row r="98" spans="1:12" x14ac:dyDescent="0.3">
      <c r="A98" s="31" t="s">
        <v>88</v>
      </c>
      <c r="B98" s="32" t="s">
        <v>89</v>
      </c>
      <c r="C98" s="59">
        <v>0</v>
      </c>
      <c r="D98" s="59">
        <v>0</v>
      </c>
      <c r="E98" s="59">
        <v>0</v>
      </c>
      <c r="F98" s="59">
        <v>0</v>
      </c>
      <c r="G98" s="59">
        <v>0</v>
      </c>
      <c r="H98" s="59">
        <v>0</v>
      </c>
      <c r="I98" s="59">
        <v>0</v>
      </c>
      <c r="J98" s="59">
        <v>0</v>
      </c>
      <c r="K98" s="59">
        <v>0</v>
      </c>
      <c r="L98" s="60">
        <v>0.95059518137784804</v>
      </c>
    </row>
    <row r="99" spans="1:12" x14ac:dyDescent="0.3">
      <c r="A99" s="31" t="s">
        <v>90</v>
      </c>
      <c r="B99" s="32" t="s">
        <v>89</v>
      </c>
      <c r="C99" s="59">
        <v>0</v>
      </c>
      <c r="D99" s="59">
        <v>0</v>
      </c>
      <c r="E99" s="59">
        <v>0</v>
      </c>
      <c r="F99" s="59">
        <v>0</v>
      </c>
      <c r="G99" s="59">
        <v>0</v>
      </c>
      <c r="H99" s="59">
        <v>0</v>
      </c>
      <c r="I99" s="59">
        <v>0</v>
      </c>
      <c r="J99" s="59">
        <v>0</v>
      </c>
      <c r="K99" s="59">
        <v>0</v>
      </c>
      <c r="L99" s="60">
        <v>0.95059518137784804</v>
      </c>
    </row>
    <row r="100" spans="1:12" x14ac:dyDescent="0.3">
      <c r="A100" s="31" t="s">
        <v>91</v>
      </c>
      <c r="B100" s="32" t="s">
        <v>89</v>
      </c>
      <c r="C100" s="59">
        <v>95089348.960000023</v>
      </c>
      <c r="D100" s="59">
        <v>95089348.960000023</v>
      </c>
      <c r="E100" s="59">
        <v>0</v>
      </c>
      <c r="F100" s="59">
        <v>0</v>
      </c>
      <c r="G100" s="59">
        <v>95089348.960000023</v>
      </c>
      <c r="H100" s="59">
        <v>90391476.921732709</v>
      </c>
      <c r="I100" s="59">
        <v>0</v>
      </c>
      <c r="J100" s="59">
        <v>0</v>
      </c>
      <c r="K100" s="59">
        <v>90391476.921732709</v>
      </c>
      <c r="L100" s="60">
        <v>0.95059518137784804</v>
      </c>
    </row>
    <row r="101" spans="1:12" x14ac:dyDescent="0.3">
      <c r="A101" s="31" t="s">
        <v>92</v>
      </c>
      <c r="B101" s="32" t="s">
        <v>89</v>
      </c>
      <c r="C101" s="59">
        <v>1369105</v>
      </c>
      <c r="D101" s="59">
        <v>1369105</v>
      </c>
      <c r="E101" s="59">
        <v>-1369105</v>
      </c>
      <c r="F101" s="59">
        <v>0</v>
      </c>
      <c r="G101" s="59">
        <v>0</v>
      </c>
      <c r="H101" s="59">
        <v>1296708.8841770154</v>
      </c>
      <c r="I101" s="59">
        <v>-1296708.8841770154</v>
      </c>
      <c r="J101" s="59">
        <v>0</v>
      </c>
      <c r="K101" s="59">
        <v>0</v>
      </c>
      <c r="L101" s="60">
        <v>0.94712157517284312</v>
      </c>
    </row>
    <row r="102" spans="1:12" x14ac:dyDescent="0.3">
      <c r="A102" s="31" t="s">
        <v>93</v>
      </c>
      <c r="B102" s="32" t="s">
        <v>89</v>
      </c>
      <c r="C102" s="59">
        <v>72951927.954870194</v>
      </c>
      <c r="D102" s="59">
        <v>72951927.954870194</v>
      </c>
      <c r="E102" s="59">
        <v>0</v>
      </c>
      <c r="F102" s="59">
        <v>0</v>
      </c>
      <c r="G102" s="59">
        <v>72951927.954870194</v>
      </c>
      <c r="H102" s="59">
        <v>65820146.274853237</v>
      </c>
      <c r="I102" s="59">
        <v>0</v>
      </c>
      <c r="J102" s="59">
        <v>0</v>
      </c>
      <c r="K102" s="59">
        <v>65820146.274853237</v>
      </c>
      <c r="L102" s="60">
        <v>0.90223998350764834</v>
      </c>
    </row>
    <row r="103" spans="1:12" x14ac:dyDescent="0.3">
      <c r="A103" s="31" t="s">
        <v>94</v>
      </c>
      <c r="B103" s="32" t="s">
        <v>89</v>
      </c>
      <c r="C103" s="59">
        <v>44397630.670000002</v>
      </c>
      <c r="D103" s="59">
        <v>44397630.670000002</v>
      </c>
      <c r="E103" s="59">
        <v>0</v>
      </c>
      <c r="F103" s="59">
        <v>0</v>
      </c>
      <c r="G103" s="59">
        <v>44397630.670000002</v>
      </c>
      <c r="H103" s="59">
        <v>44397630.670000002</v>
      </c>
      <c r="I103" s="59">
        <v>0</v>
      </c>
      <c r="J103" s="59">
        <v>0</v>
      </c>
      <c r="K103" s="59">
        <v>44397630.670000002</v>
      </c>
      <c r="L103" s="60">
        <v>1</v>
      </c>
    </row>
    <row r="104" spans="1:12" ht="15" thickBot="1" x14ac:dyDescent="0.35">
      <c r="A104" s="31" t="s">
        <v>95</v>
      </c>
      <c r="B104" s="32" t="s">
        <v>89</v>
      </c>
      <c r="C104" s="59">
        <v>33806286.248411462</v>
      </c>
      <c r="D104" s="59">
        <v>33806286.248411462</v>
      </c>
      <c r="E104" s="59">
        <v>0</v>
      </c>
      <c r="F104" s="59">
        <v>0</v>
      </c>
      <c r="G104" s="59">
        <v>33806286.248411462</v>
      </c>
      <c r="H104" s="59">
        <v>32706010.432939894</v>
      </c>
      <c r="I104" s="59">
        <v>0</v>
      </c>
      <c r="J104" s="59">
        <v>0</v>
      </c>
      <c r="K104" s="59">
        <v>32706010.432939894</v>
      </c>
      <c r="L104" s="60">
        <v>0.96745351419595016</v>
      </c>
    </row>
    <row r="105" spans="1:12" x14ac:dyDescent="0.3">
      <c r="A105" s="29" t="s">
        <v>87</v>
      </c>
      <c r="B105" s="33" t="s">
        <v>25</v>
      </c>
      <c r="C105" s="61">
        <v>247614298.8332817</v>
      </c>
      <c r="D105" s="61">
        <v>247614298.8332817</v>
      </c>
      <c r="E105" s="61">
        <v>-1369105</v>
      </c>
      <c r="F105" s="61">
        <v>0</v>
      </c>
      <c r="G105" s="61">
        <v>246245193.8332817</v>
      </c>
      <c r="H105" s="61">
        <v>234611973.18370283</v>
      </c>
      <c r="I105" s="61">
        <v>-1296708.8841770154</v>
      </c>
      <c r="J105" s="61">
        <v>0</v>
      </c>
      <c r="K105" s="61">
        <v>233315264.29952586</v>
      </c>
      <c r="L105" s="62" t="s">
        <v>25</v>
      </c>
    </row>
    <row r="106" spans="1:12" x14ac:dyDescent="0.3">
      <c r="A106" s="6"/>
      <c r="B106" s="21"/>
      <c r="C106" s="1"/>
      <c r="D106" s="1"/>
      <c r="E106" s="1"/>
      <c r="F106" s="1"/>
      <c r="G106" s="1"/>
      <c r="H106" s="7"/>
      <c r="I106" s="1"/>
      <c r="J106" s="1"/>
      <c r="K106" s="1"/>
      <c r="L106" s="1"/>
    </row>
    <row r="107" spans="1:12" x14ac:dyDescent="0.3">
      <c r="A107" s="29" t="s">
        <v>96</v>
      </c>
      <c r="B107" s="32"/>
      <c r="C107" s="59"/>
      <c r="D107" s="59"/>
      <c r="E107" s="59"/>
      <c r="F107" s="59"/>
      <c r="G107" s="59"/>
      <c r="H107" s="59"/>
      <c r="I107" s="59"/>
      <c r="J107" s="59"/>
      <c r="K107" s="59"/>
      <c r="L107" s="59"/>
    </row>
    <row r="108" spans="1:12" x14ac:dyDescent="0.3">
      <c r="A108" s="31" t="s">
        <v>97</v>
      </c>
      <c r="B108" s="32" t="s">
        <v>98</v>
      </c>
      <c r="C108" s="59">
        <v>117974924.88547142</v>
      </c>
      <c r="D108" s="59">
        <v>117974924.88547142</v>
      </c>
      <c r="E108" s="59">
        <v>0</v>
      </c>
      <c r="F108" s="59">
        <v>-995121.30870776065</v>
      </c>
      <c r="G108" s="59">
        <v>116979803.57676366</v>
      </c>
      <c r="H108" s="59">
        <v>114135255.66745257</v>
      </c>
      <c r="I108" s="59">
        <v>0</v>
      </c>
      <c r="J108" s="59">
        <v>-962733.60716059594</v>
      </c>
      <c r="K108" s="59">
        <v>113172522.06029198</v>
      </c>
      <c r="L108" s="60">
        <v>0.96745351419595016</v>
      </c>
    </row>
    <row r="109" spans="1:12" x14ac:dyDescent="0.3">
      <c r="A109" s="31" t="s">
        <v>99</v>
      </c>
      <c r="B109" s="32" t="s">
        <v>98</v>
      </c>
      <c r="C109" s="59">
        <v>29571081.449830711</v>
      </c>
      <c r="D109" s="59">
        <v>29571081.449830711</v>
      </c>
      <c r="E109" s="59">
        <v>-7897821.7226989223</v>
      </c>
      <c r="F109" s="59">
        <v>-890265.28616040561</v>
      </c>
      <c r="G109" s="59">
        <v>20782994.440971382</v>
      </c>
      <c r="H109" s="59">
        <v>28110127.53434094</v>
      </c>
      <c r="I109" s="59">
        <v>-7480197.3504369007</v>
      </c>
      <c r="J109" s="59">
        <v>-846281.89117205259</v>
      </c>
      <c r="K109" s="59">
        <v>19783648.292731989</v>
      </c>
      <c r="L109" s="60">
        <v>0.95059518137784804</v>
      </c>
    </row>
    <row r="110" spans="1:12" x14ac:dyDescent="0.3">
      <c r="A110" s="31" t="s">
        <v>100</v>
      </c>
      <c r="B110" s="32" t="s">
        <v>98</v>
      </c>
      <c r="C110" s="59">
        <v>531637791.09002137</v>
      </c>
      <c r="D110" s="59">
        <v>531637791.09002137</v>
      </c>
      <c r="E110" s="59">
        <v>-409385911.05821079</v>
      </c>
      <c r="F110" s="59">
        <v>-5997209.8805018552</v>
      </c>
      <c r="G110" s="59">
        <v>116254670.15130873</v>
      </c>
      <c r="H110" s="59">
        <v>505372322.44853735</v>
      </c>
      <c r="I110" s="59">
        <v>-389146082.14806128</v>
      </c>
      <c r="J110" s="59">
        <v>-5700918.8141166838</v>
      </c>
      <c r="K110" s="59">
        <v>110525321.48635939</v>
      </c>
      <c r="L110" s="60">
        <v>0.95059518137784804</v>
      </c>
    </row>
    <row r="111" spans="1:12" x14ac:dyDescent="0.3">
      <c r="A111" s="31" t="s">
        <v>101</v>
      </c>
      <c r="B111" s="32" t="s">
        <v>98</v>
      </c>
      <c r="C111" s="59">
        <v>0</v>
      </c>
      <c r="D111" s="59">
        <v>0</v>
      </c>
      <c r="E111" s="59">
        <v>0</v>
      </c>
      <c r="F111" s="59">
        <v>0</v>
      </c>
      <c r="G111" s="59">
        <v>0</v>
      </c>
      <c r="H111" s="59">
        <v>0</v>
      </c>
      <c r="I111" s="59">
        <v>0</v>
      </c>
      <c r="J111" s="59">
        <v>0</v>
      </c>
      <c r="K111" s="59">
        <v>0</v>
      </c>
      <c r="L111" s="60">
        <v>0</v>
      </c>
    </row>
    <row r="112" spans="1:12" x14ac:dyDescent="0.3">
      <c r="A112" s="31" t="s">
        <v>102</v>
      </c>
      <c r="B112" s="32" t="s">
        <v>98</v>
      </c>
      <c r="C112" s="59">
        <v>689391174.37836432</v>
      </c>
      <c r="D112" s="59">
        <v>689391174.37836432</v>
      </c>
      <c r="E112" s="59">
        <v>-571765990.14178133</v>
      </c>
      <c r="F112" s="59">
        <v>-197614.57889373432</v>
      </c>
      <c r="G112" s="59">
        <v>117427569.65768926</v>
      </c>
      <c r="H112" s="59">
        <v>655331928.44848895</v>
      </c>
      <c r="I112" s="59">
        <v>-543517995.1045115</v>
      </c>
      <c r="J112" s="59">
        <v>-187851.46646639644</v>
      </c>
      <c r="K112" s="59">
        <v>111626081.87751105</v>
      </c>
      <c r="L112" s="60">
        <v>0.95059518137784804</v>
      </c>
    </row>
    <row r="113" spans="1:12" x14ac:dyDescent="0.3">
      <c r="A113" s="31" t="s">
        <v>103</v>
      </c>
      <c r="B113" s="32" t="s">
        <v>43</v>
      </c>
      <c r="C113" s="59">
        <v>5.5300000060636263</v>
      </c>
      <c r="D113" s="59">
        <v>5.5300000060636263</v>
      </c>
      <c r="E113" s="59">
        <v>-5.5300000060636263</v>
      </c>
      <c r="F113" s="59">
        <v>0</v>
      </c>
      <c r="G113" s="59">
        <v>0</v>
      </c>
      <c r="H113" s="59">
        <v>5.2375823164488136</v>
      </c>
      <c r="I113" s="59">
        <v>-5.2375823164488136</v>
      </c>
      <c r="J113" s="59">
        <v>0</v>
      </c>
      <c r="K113" s="59">
        <v>0</v>
      </c>
      <c r="L113" s="60">
        <v>0.94712157517284312</v>
      </c>
    </row>
    <row r="114" spans="1:12" x14ac:dyDescent="0.3">
      <c r="A114" s="31" t="s">
        <v>104</v>
      </c>
      <c r="B114" s="32" t="s">
        <v>98</v>
      </c>
      <c r="C114" s="59">
        <v>214787298.9972547</v>
      </c>
      <c r="D114" s="59">
        <v>214787298.9972547</v>
      </c>
      <c r="E114" s="59">
        <v>-7246075.4034122629</v>
      </c>
      <c r="F114" s="59">
        <v>-22045.262574579931</v>
      </c>
      <c r="G114" s="59">
        <v>207519178.33126786</v>
      </c>
      <c r="H114" s="59">
        <v>193789689.10493541</v>
      </c>
      <c r="I114" s="59">
        <v>-6537698.9524698565</v>
      </c>
      <c r="J114" s="59">
        <v>-19890.117341710768</v>
      </c>
      <c r="K114" s="59">
        <v>187232100.03512385</v>
      </c>
      <c r="L114" s="60">
        <v>0.90223998350764834</v>
      </c>
    </row>
    <row r="115" spans="1:12" x14ac:dyDescent="0.3">
      <c r="A115" s="31" t="s">
        <v>105</v>
      </c>
      <c r="B115" s="32" t="s">
        <v>98</v>
      </c>
      <c r="C115" s="59">
        <v>0</v>
      </c>
      <c r="D115" s="59">
        <v>0</v>
      </c>
      <c r="E115" s="59">
        <v>0</v>
      </c>
      <c r="F115" s="59">
        <v>0</v>
      </c>
      <c r="G115" s="59">
        <v>0</v>
      </c>
      <c r="H115" s="59">
        <v>0</v>
      </c>
      <c r="I115" s="59">
        <v>0</v>
      </c>
      <c r="J115" s="59">
        <v>0</v>
      </c>
      <c r="K115" s="59">
        <v>0</v>
      </c>
      <c r="L115" s="60">
        <v>0</v>
      </c>
    </row>
    <row r="116" spans="1:12" x14ac:dyDescent="0.3">
      <c r="A116" s="31" t="s">
        <v>106</v>
      </c>
      <c r="B116" s="32" t="s">
        <v>98</v>
      </c>
      <c r="C116" s="59">
        <v>140427238.71963423</v>
      </c>
      <c r="D116" s="59">
        <v>140427238.71963423</v>
      </c>
      <c r="E116" s="59">
        <v>0</v>
      </c>
      <c r="F116" s="59">
        <v>-1459727.0829203126</v>
      </c>
      <c r="G116" s="59">
        <v>138967511.63671392</v>
      </c>
      <c r="H116" s="59">
        <v>140427238.71963421</v>
      </c>
      <c r="I116" s="59">
        <v>0</v>
      </c>
      <c r="J116" s="59">
        <v>-1459727.0829203126</v>
      </c>
      <c r="K116" s="59">
        <v>138967511.63671389</v>
      </c>
      <c r="L116" s="60">
        <v>0.99999999999999989</v>
      </c>
    </row>
    <row r="117" spans="1:12" ht="15" thickBot="1" x14ac:dyDescent="0.35">
      <c r="A117" s="31" t="s">
        <v>107</v>
      </c>
      <c r="B117" s="32" t="s">
        <v>98</v>
      </c>
      <c r="C117" s="59">
        <v>68928382.425657809</v>
      </c>
      <c r="D117" s="59">
        <v>68928382.425657809</v>
      </c>
      <c r="E117" s="59">
        <v>0</v>
      </c>
      <c r="F117" s="59">
        <v>-5796.3897565613543</v>
      </c>
      <c r="G117" s="59">
        <v>68922586.035901248</v>
      </c>
      <c r="H117" s="59">
        <v>66685005.805545017</v>
      </c>
      <c r="I117" s="59">
        <v>0</v>
      </c>
      <c r="J117" s="59">
        <v>-5607.7376396346899</v>
      </c>
      <c r="K117" s="59">
        <v>66679398.067905381</v>
      </c>
      <c r="L117" s="60">
        <v>0.96745351419595016</v>
      </c>
    </row>
    <row r="118" spans="1:12" x14ac:dyDescent="0.3">
      <c r="A118" s="29" t="s">
        <v>96</v>
      </c>
      <c r="B118" s="33" t="s">
        <v>25</v>
      </c>
      <c r="C118" s="61">
        <v>1792717897.4762344</v>
      </c>
      <c r="D118" s="61">
        <v>1792717897.4762344</v>
      </c>
      <c r="E118" s="61">
        <v>-996295803.8561033</v>
      </c>
      <c r="F118" s="61">
        <v>-9567779.7895152103</v>
      </c>
      <c r="G118" s="61">
        <v>786854313.83061624</v>
      </c>
      <c r="H118" s="61">
        <v>1703851572.9665167</v>
      </c>
      <c r="I118" s="61">
        <v>-946681978.79306185</v>
      </c>
      <c r="J118" s="61">
        <v>-9183010.7168173864</v>
      </c>
      <c r="K118" s="61">
        <v>747986583.4566375</v>
      </c>
      <c r="L118" s="62" t="s">
        <v>25</v>
      </c>
    </row>
    <row r="119" spans="1:12" x14ac:dyDescent="0.3">
      <c r="A119" s="6"/>
      <c r="B119" s="21"/>
      <c r="C119" s="1"/>
      <c r="D119" s="1"/>
      <c r="E119" s="1"/>
      <c r="F119" s="1"/>
      <c r="G119" s="1"/>
      <c r="H119" s="7"/>
      <c r="I119" s="1"/>
      <c r="J119" s="1"/>
      <c r="K119" s="1"/>
      <c r="L119" s="1"/>
    </row>
    <row r="120" spans="1:12" x14ac:dyDescent="0.3">
      <c r="A120" s="29" t="s">
        <v>108</v>
      </c>
      <c r="B120" s="32"/>
      <c r="C120" s="59"/>
      <c r="D120" s="59"/>
      <c r="E120" s="59"/>
      <c r="F120" s="59"/>
      <c r="G120" s="59"/>
      <c r="H120" s="59"/>
      <c r="I120" s="59"/>
      <c r="J120" s="59"/>
      <c r="K120" s="59"/>
      <c r="L120" s="59"/>
    </row>
    <row r="121" spans="1:12" x14ac:dyDescent="0.3">
      <c r="A121" s="30" t="s">
        <v>109</v>
      </c>
      <c r="B121" s="32"/>
      <c r="C121" s="59"/>
      <c r="D121" s="59"/>
      <c r="E121" s="59"/>
      <c r="F121" s="59"/>
      <c r="G121" s="59"/>
      <c r="H121" s="59"/>
      <c r="I121" s="59"/>
      <c r="J121" s="59"/>
      <c r="K121" s="59"/>
      <c r="L121" s="59"/>
    </row>
    <row r="122" spans="1:12" x14ac:dyDescent="0.3">
      <c r="A122" s="31" t="s">
        <v>110</v>
      </c>
      <c r="B122" s="32" t="s">
        <v>111</v>
      </c>
      <c r="C122" s="59">
        <v>-320818848.24875772</v>
      </c>
      <c r="D122" s="59">
        <v>-320818848.24875772</v>
      </c>
      <c r="E122" s="59">
        <v>0</v>
      </c>
      <c r="F122" s="59">
        <v>274869.98428135569</v>
      </c>
      <c r="G122" s="59">
        <v>-320543978.26447636</v>
      </c>
      <c r="H122" s="59">
        <v>-310377322.15855789</v>
      </c>
      <c r="I122" s="59">
        <v>0</v>
      </c>
      <c r="J122" s="59">
        <v>265923.93223998311</v>
      </c>
      <c r="K122" s="59">
        <v>-310111398.22631788</v>
      </c>
      <c r="L122" s="60">
        <v>0.96745351419595016</v>
      </c>
    </row>
    <row r="123" spans="1:12" x14ac:dyDescent="0.3">
      <c r="A123" s="31" t="s">
        <v>112</v>
      </c>
      <c r="B123" s="32" t="s">
        <v>111</v>
      </c>
      <c r="C123" s="59">
        <v>50599344.863800243</v>
      </c>
      <c r="D123" s="59">
        <v>50599344.863800243</v>
      </c>
      <c r="E123" s="59">
        <v>-50599344.863800243</v>
      </c>
      <c r="F123" s="59">
        <v>0</v>
      </c>
      <c r="G123" s="59">
        <v>0</v>
      </c>
      <c r="H123" s="59">
        <v>48952514.004496343</v>
      </c>
      <c r="I123" s="59">
        <v>-48952514.004496343</v>
      </c>
      <c r="J123" s="59">
        <v>0</v>
      </c>
      <c r="K123" s="59">
        <v>0</v>
      </c>
      <c r="L123" s="60">
        <v>0.96745351419595016</v>
      </c>
    </row>
    <row r="124" spans="1:12" x14ac:dyDescent="0.3">
      <c r="A124" s="31" t="s">
        <v>113</v>
      </c>
      <c r="B124" s="32" t="s">
        <v>111</v>
      </c>
      <c r="C124" s="59">
        <v>0</v>
      </c>
      <c r="D124" s="59">
        <v>0</v>
      </c>
      <c r="E124" s="59">
        <v>0</v>
      </c>
      <c r="F124" s="59">
        <v>0</v>
      </c>
      <c r="G124" s="59">
        <v>0</v>
      </c>
      <c r="H124" s="59">
        <v>0</v>
      </c>
      <c r="I124" s="59">
        <v>0</v>
      </c>
      <c r="J124" s="59">
        <v>0</v>
      </c>
      <c r="K124" s="59">
        <v>0</v>
      </c>
      <c r="L124" s="60">
        <v>0.94712157517284312</v>
      </c>
    </row>
    <row r="125" spans="1:12" x14ac:dyDescent="0.3">
      <c r="A125" s="31" t="s">
        <v>114</v>
      </c>
      <c r="B125" s="32" t="s">
        <v>111</v>
      </c>
      <c r="C125" s="59">
        <v>-3457154.9752650717</v>
      </c>
      <c r="D125" s="59">
        <v>-3457154.9752650717</v>
      </c>
      <c r="E125" s="59">
        <v>3457154.9752650717</v>
      </c>
      <c r="F125" s="59">
        <v>0</v>
      </c>
      <c r="G125" s="59">
        <v>0</v>
      </c>
      <c r="H125" s="59">
        <v>-3457154.9752650717</v>
      </c>
      <c r="I125" s="59">
        <v>3457154.9752650717</v>
      </c>
      <c r="J125" s="59">
        <v>0</v>
      </c>
      <c r="K125" s="59">
        <v>0</v>
      </c>
      <c r="L125" s="60">
        <v>1</v>
      </c>
    </row>
    <row r="126" spans="1:12" x14ac:dyDescent="0.3">
      <c r="A126" s="31" t="s">
        <v>115</v>
      </c>
      <c r="B126" s="32" t="s">
        <v>111</v>
      </c>
      <c r="C126" s="59">
        <v>-6779781.3799999999</v>
      </c>
      <c r="D126" s="59">
        <v>-6779781.3799999999</v>
      </c>
      <c r="E126" s="59">
        <v>0</v>
      </c>
      <c r="F126" s="59">
        <v>0</v>
      </c>
      <c r="G126" s="59">
        <v>-6779781.3799999999</v>
      </c>
      <c r="H126" s="59">
        <v>-6559123.3215612685</v>
      </c>
      <c r="I126" s="59">
        <v>0</v>
      </c>
      <c r="J126" s="59">
        <v>0</v>
      </c>
      <c r="K126" s="59">
        <v>-6559123.3215612685</v>
      </c>
      <c r="L126" s="60">
        <v>0.96745351419595016</v>
      </c>
    </row>
    <row r="127" spans="1:12" x14ac:dyDescent="0.3">
      <c r="A127" s="31"/>
      <c r="B127" s="32"/>
      <c r="C127" s="59">
        <v>0</v>
      </c>
      <c r="D127" s="59">
        <v>0</v>
      </c>
      <c r="E127" s="59">
        <v>0</v>
      </c>
      <c r="F127" s="59">
        <v>0</v>
      </c>
      <c r="G127" s="59">
        <v>0</v>
      </c>
      <c r="H127" s="59">
        <v>0</v>
      </c>
      <c r="I127" s="59">
        <v>0</v>
      </c>
      <c r="J127" s="59">
        <v>0</v>
      </c>
      <c r="K127" s="59">
        <v>0</v>
      </c>
      <c r="L127" s="60">
        <v>0.94712157517284312</v>
      </c>
    </row>
    <row r="128" spans="1:12" x14ac:dyDescent="0.3">
      <c r="A128" s="31" t="s">
        <v>116</v>
      </c>
      <c r="B128" s="32" t="s">
        <v>111</v>
      </c>
      <c r="C128" s="59">
        <v>0</v>
      </c>
      <c r="D128" s="59">
        <v>0</v>
      </c>
      <c r="E128" s="59">
        <v>0</v>
      </c>
      <c r="F128" s="59">
        <v>0</v>
      </c>
      <c r="G128" s="59">
        <v>0</v>
      </c>
      <c r="H128" s="59">
        <v>0</v>
      </c>
      <c r="I128" s="59">
        <v>0</v>
      </c>
      <c r="J128" s="59">
        <v>0</v>
      </c>
      <c r="K128" s="59">
        <v>0</v>
      </c>
      <c r="L128" s="60">
        <v>0.96251873996716342</v>
      </c>
    </row>
    <row r="129" spans="1:12" x14ac:dyDescent="0.3">
      <c r="A129" s="31" t="s">
        <v>117</v>
      </c>
      <c r="B129" s="32" t="s">
        <v>111</v>
      </c>
      <c r="C129" s="59">
        <v>-894452514.69000041</v>
      </c>
      <c r="D129" s="59">
        <v>-894452514.69000041</v>
      </c>
      <c r="E129" s="59">
        <v>0</v>
      </c>
      <c r="F129" s="59">
        <v>0</v>
      </c>
      <c r="G129" s="59">
        <v>-894452514.69000041</v>
      </c>
      <c r="H129" s="59">
        <v>0</v>
      </c>
      <c r="I129" s="59">
        <v>0</v>
      </c>
      <c r="J129" s="59">
        <v>0</v>
      </c>
      <c r="K129" s="59">
        <v>0</v>
      </c>
      <c r="L129" s="60">
        <v>0</v>
      </c>
    </row>
    <row r="130" spans="1:12" x14ac:dyDescent="0.3">
      <c r="A130" s="31" t="s">
        <v>118</v>
      </c>
      <c r="B130" s="32" t="s">
        <v>111</v>
      </c>
      <c r="C130" s="59">
        <v>-1622117.5462522844</v>
      </c>
      <c r="D130" s="59">
        <v>-1622117.5462522844</v>
      </c>
      <c r="E130" s="59">
        <v>1622117.5462522844</v>
      </c>
      <c r="F130" s="59">
        <v>0</v>
      </c>
      <c r="G130" s="59">
        <v>0</v>
      </c>
      <c r="H130" s="59">
        <v>-1536342.5255219708</v>
      </c>
      <c r="I130" s="59">
        <v>1536342.5255219708</v>
      </c>
      <c r="J130" s="59">
        <v>0</v>
      </c>
      <c r="K130" s="59">
        <v>0</v>
      </c>
      <c r="L130" s="60">
        <v>0.94712157517284312</v>
      </c>
    </row>
    <row r="131" spans="1:12" ht="15" thickBot="1" x14ac:dyDescent="0.35">
      <c r="A131" s="31" t="s">
        <v>119</v>
      </c>
      <c r="B131" s="32" t="s">
        <v>43</v>
      </c>
      <c r="C131" s="59">
        <v>0</v>
      </c>
      <c r="D131" s="59">
        <v>0</v>
      </c>
      <c r="E131" s="59">
        <v>0</v>
      </c>
      <c r="F131" s="59">
        <v>0</v>
      </c>
      <c r="G131" s="59">
        <v>0</v>
      </c>
      <c r="H131" s="59">
        <v>0</v>
      </c>
      <c r="I131" s="59">
        <v>0</v>
      </c>
      <c r="J131" s="59">
        <v>0</v>
      </c>
      <c r="K131" s="59">
        <v>0</v>
      </c>
      <c r="L131" s="60">
        <v>0.94712157517284312</v>
      </c>
    </row>
    <row r="132" spans="1:12" x14ac:dyDescent="0.3">
      <c r="A132" s="30" t="s">
        <v>109</v>
      </c>
      <c r="B132" s="33" t="s">
        <v>25</v>
      </c>
      <c r="C132" s="61">
        <v>-1176531071.9764752</v>
      </c>
      <c r="D132" s="61">
        <v>-1176531071.9764752</v>
      </c>
      <c r="E132" s="61">
        <v>-45520072.342282884</v>
      </c>
      <c r="F132" s="61">
        <v>274869.98428135569</v>
      </c>
      <c r="G132" s="61">
        <v>-1221776274.3344767</v>
      </c>
      <c r="H132" s="61">
        <v>-272977428.97640991</v>
      </c>
      <c r="I132" s="61">
        <v>-43959016.503709301</v>
      </c>
      <c r="J132" s="61">
        <v>265923.93223998311</v>
      </c>
      <c r="K132" s="61">
        <v>-316670521.54787916</v>
      </c>
      <c r="L132" s="62" t="s">
        <v>25</v>
      </c>
    </row>
    <row r="133" spans="1:12" x14ac:dyDescent="0.3">
      <c r="A133" s="6"/>
      <c r="B133" s="21"/>
      <c r="C133" s="1"/>
      <c r="D133" s="1"/>
      <c r="E133" s="1"/>
      <c r="F133" s="1"/>
      <c r="G133" s="1"/>
      <c r="H133" s="7"/>
      <c r="I133" s="1"/>
      <c r="J133" s="1"/>
      <c r="K133" s="1"/>
      <c r="L133" s="1"/>
    </row>
    <row r="134" spans="1:12" x14ac:dyDescent="0.3">
      <c r="A134" s="30" t="s">
        <v>120</v>
      </c>
      <c r="B134" s="32"/>
      <c r="C134" s="59"/>
      <c r="D134" s="59"/>
      <c r="E134" s="59"/>
      <c r="F134" s="59"/>
      <c r="G134" s="59"/>
      <c r="H134" s="59"/>
      <c r="I134" s="59"/>
      <c r="J134" s="59"/>
      <c r="K134" s="59"/>
      <c r="L134" s="59"/>
    </row>
    <row r="135" spans="1:12" x14ac:dyDescent="0.3">
      <c r="A135" s="31" t="s">
        <v>121</v>
      </c>
      <c r="B135" s="32" t="s">
        <v>111</v>
      </c>
      <c r="C135" s="59">
        <v>-1288837951.8292012</v>
      </c>
      <c r="D135" s="59">
        <v>-1288837951.8292012</v>
      </c>
      <c r="E135" s="59">
        <v>0</v>
      </c>
      <c r="F135" s="59">
        <v>-17137029.993478946</v>
      </c>
      <c r="G135" s="59">
        <v>-1305974981.8226802</v>
      </c>
      <c r="H135" s="59">
        <v>-1225163146.5857337</v>
      </c>
      <c r="I135" s="59">
        <v>0</v>
      </c>
      <c r="J135" s="59">
        <v>-16290378.134928741</v>
      </c>
      <c r="K135" s="59">
        <v>-1241453524.7206624</v>
      </c>
      <c r="L135" s="60">
        <v>0.95059518137784804</v>
      </c>
    </row>
    <row r="136" spans="1:12" x14ac:dyDescent="0.3">
      <c r="A136" s="31" t="s">
        <v>122</v>
      </c>
      <c r="B136" s="32" t="s">
        <v>111</v>
      </c>
      <c r="C136" s="59">
        <v>-370941.55999999994</v>
      </c>
      <c r="D136" s="59">
        <v>-370941.55999999994</v>
      </c>
      <c r="E136" s="59">
        <v>370941.55999999994</v>
      </c>
      <c r="F136" s="59">
        <v>0</v>
      </c>
      <c r="G136" s="59">
        <v>0</v>
      </c>
      <c r="H136" s="59">
        <v>-351326.75460427161</v>
      </c>
      <c r="I136" s="59">
        <v>351326.75460427161</v>
      </c>
      <c r="J136" s="59">
        <v>0</v>
      </c>
      <c r="K136" s="59">
        <v>0</v>
      </c>
      <c r="L136" s="60">
        <v>0.94712157517284312</v>
      </c>
    </row>
    <row r="137" spans="1:12" x14ac:dyDescent="0.3">
      <c r="A137" s="31" t="s">
        <v>123</v>
      </c>
      <c r="B137" s="32" t="s">
        <v>111</v>
      </c>
      <c r="C137" s="59">
        <v>-130205170.47089323</v>
      </c>
      <c r="D137" s="59">
        <v>-130205170.47089323</v>
      </c>
      <c r="E137" s="59">
        <v>130205170.47089323</v>
      </c>
      <c r="F137" s="59">
        <v>0</v>
      </c>
      <c r="G137" s="59">
        <v>0</v>
      </c>
      <c r="H137" s="59">
        <v>-123320126.15204096</v>
      </c>
      <c r="I137" s="59">
        <v>123320126.15204096</v>
      </c>
      <c r="J137" s="59">
        <v>0</v>
      </c>
      <c r="K137" s="59">
        <v>0</v>
      </c>
      <c r="L137" s="60">
        <v>0.94712157517284312</v>
      </c>
    </row>
    <row r="138" spans="1:12" x14ac:dyDescent="0.3">
      <c r="A138" s="31" t="s">
        <v>557</v>
      </c>
      <c r="B138" s="32" t="s">
        <v>111</v>
      </c>
      <c r="C138" s="59">
        <v>0</v>
      </c>
      <c r="D138" s="59">
        <v>0</v>
      </c>
      <c r="E138" s="59">
        <v>0</v>
      </c>
      <c r="F138" s="59">
        <v>0</v>
      </c>
      <c r="G138" s="59">
        <v>0</v>
      </c>
      <c r="H138" s="59">
        <v>0</v>
      </c>
      <c r="I138" s="59">
        <v>0</v>
      </c>
      <c r="J138" s="59">
        <v>0</v>
      </c>
      <c r="K138" s="59">
        <v>0</v>
      </c>
      <c r="L138" s="60">
        <v>0.94712157517284312</v>
      </c>
    </row>
    <row r="139" spans="1:12" x14ac:dyDescent="0.3">
      <c r="A139" s="31" t="s">
        <v>124</v>
      </c>
      <c r="B139" s="32" t="s">
        <v>111</v>
      </c>
      <c r="C139" s="59">
        <v>-235702733.47000012</v>
      </c>
      <c r="D139" s="59">
        <v>-235702733.47000012</v>
      </c>
      <c r="E139" s="59">
        <v>0</v>
      </c>
      <c r="F139" s="59">
        <v>0</v>
      </c>
      <c r="G139" s="59">
        <v>-235702733.47000012</v>
      </c>
      <c r="H139" s="59">
        <v>-224057882.67416933</v>
      </c>
      <c r="I139" s="59">
        <v>0</v>
      </c>
      <c r="J139" s="59">
        <v>0</v>
      </c>
      <c r="K139" s="59">
        <v>-224057882.67416933</v>
      </c>
      <c r="L139" s="60">
        <v>0.95059518137784804</v>
      </c>
    </row>
    <row r="140" spans="1:12" x14ac:dyDescent="0.3">
      <c r="A140" s="31" t="s">
        <v>125</v>
      </c>
      <c r="B140" s="32" t="s">
        <v>111</v>
      </c>
      <c r="C140" s="59">
        <v>-33201547.129999999</v>
      </c>
      <c r="D140" s="59">
        <v>-33201547.129999999</v>
      </c>
      <c r="E140" s="59">
        <v>33201547.129999999</v>
      </c>
      <c r="F140" s="59">
        <v>0</v>
      </c>
      <c r="G140" s="59">
        <v>0</v>
      </c>
      <c r="H140" s="59">
        <v>-31445901.615940988</v>
      </c>
      <c r="I140" s="59">
        <v>31445901.615940988</v>
      </c>
      <c r="J140" s="59">
        <v>0</v>
      </c>
      <c r="K140" s="59">
        <v>0</v>
      </c>
      <c r="L140" s="60">
        <v>0.94712157517284312</v>
      </c>
    </row>
    <row r="141" spans="1:12" x14ac:dyDescent="0.3">
      <c r="A141" s="31" t="s">
        <v>126</v>
      </c>
      <c r="B141" s="32" t="s">
        <v>111</v>
      </c>
      <c r="C141" s="59">
        <v>146014234.30999997</v>
      </c>
      <c r="D141" s="59">
        <v>146014234.30999997</v>
      </c>
      <c r="E141" s="59">
        <v>0</v>
      </c>
      <c r="F141" s="59">
        <v>0</v>
      </c>
      <c r="G141" s="59">
        <v>146014234.30999997</v>
      </c>
      <c r="H141" s="59">
        <v>138800427.54766202</v>
      </c>
      <c r="I141" s="59">
        <v>0</v>
      </c>
      <c r="J141" s="59">
        <v>0</v>
      </c>
      <c r="K141" s="59">
        <v>138800427.54766202</v>
      </c>
      <c r="L141" s="60">
        <v>0.95059518137784804</v>
      </c>
    </row>
    <row r="142" spans="1:12" x14ac:dyDescent="0.3">
      <c r="A142" s="31" t="s">
        <v>127</v>
      </c>
      <c r="B142" s="32" t="s">
        <v>111</v>
      </c>
      <c r="C142" s="59">
        <v>-146014234.30999997</v>
      </c>
      <c r="D142" s="59">
        <v>-146014234.30999997</v>
      </c>
      <c r="E142" s="59">
        <v>0</v>
      </c>
      <c r="F142" s="59">
        <v>0</v>
      </c>
      <c r="G142" s="59">
        <v>-146014234.30999997</v>
      </c>
      <c r="H142" s="59">
        <v>0</v>
      </c>
      <c r="I142" s="59">
        <v>0</v>
      </c>
      <c r="J142" s="59">
        <v>0</v>
      </c>
      <c r="K142" s="59">
        <v>0</v>
      </c>
      <c r="L142" s="60">
        <v>0</v>
      </c>
    </row>
    <row r="143" spans="1:12" ht="15" thickBot="1" x14ac:dyDescent="0.35">
      <c r="A143" s="31" t="s">
        <v>128</v>
      </c>
      <c r="B143" s="32" t="s">
        <v>129</v>
      </c>
      <c r="C143" s="59">
        <v>-71400287.859999999</v>
      </c>
      <c r="D143" s="59">
        <v>-71400287.859999999</v>
      </c>
      <c r="E143" s="59">
        <v>0</v>
      </c>
      <c r="F143" s="59">
        <v>0</v>
      </c>
      <c r="G143" s="59">
        <v>-71400287.859999999</v>
      </c>
      <c r="H143" s="59">
        <v>-67872769.588707268</v>
      </c>
      <c r="I143" s="59">
        <v>0</v>
      </c>
      <c r="J143" s="59">
        <v>0</v>
      </c>
      <c r="K143" s="59">
        <v>-67872769.588707268</v>
      </c>
      <c r="L143" s="60">
        <v>0.95059518137784804</v>
      </c>
    </row>
    <row r="144" spans="1:12" x14ac:dyDescent="0.3">
      <c r="A144" s="30" t="s">
        <v>120</v>
      </c>
      <c r="B144" s="33" t="s">
        <v>25</v>
      </c>
      <c r="C144" s="61">
        <v>-1759718632.3200943</v>
      </c>
      <c r="D144" s="61">
        <v>-1759718632.3200943</v>
      </c>
      <c r="E144" s="61">
        <v>163777659.16089323</v>
      </c>
      <c r="F144" s="61">
        <v>-17137029.993478946</v>
      </c>
      <c r="G144" s="61">
        <v>-1613078003.1526802</v>
      </c>
      <c r="H144" s="61">
        <v>-1533410725.8235345</v>
      </c>
      <c r="I144" s="61">
        <v>155117354.52258623</v>
      </c>
      <c r="J144" s="61">
        <v>-16290378.134928741</v>
      </c>
      <c r="K144" s="61">
        <v>-1394583749.4358768</v>
      </c>
      <c r="L144" s="62" t="s">
        <v>25</v>
      </c>
    </row>
    <row r="145" spans="1:12" x14ac:dyDescent="0.3">
      <c r="A145" s="6"/>
      <c r="B145" s="21"/>
      <c r="C145" s="1"/>
      <c r="D145" s="1"/>
      <c r="E145" s="1"/>
      <c r="F145" s="1"/>
      <c r="G145" s="1"/>
      <c r="H145" s="7"/>
      <c r="I145" s="1"/>
      <c r="J145" s="1"/>
      <c r="K145" s="1"/>
      <c r="L145" s="1"/>
    </row>
    <row r="146" spans="1:12" x14ac:dyDescent="0.3">
      <c r="A146" s="30" t="s">
        <v>130</v>
      </c>
      <c r="B146" s="32"/>
      <c r="C146" s="59"/>
      <c r="D146" s="59"/>
      <c r="E146" s="59"/>
      <c r="F146" s="59"/>
      <c r="G146" s="59"/>
      <c r="H146" s="59"/>
      <c r="I146" s="59"/>
      <c r="J146" s="59"/>
      <c r="K146" s="59"/>
      <c r="L146" s="59"/>
    </row>
    <row r="147" spans="1:12" x14ac:dyDescent="0.3">
      <c r="A147" s="31" t="s">
        <v>131</v>
      </c>
      <c r="B147" s="32" t="s">
        <v>111</v>
      </c>
      <c r="C147" s="59">
        <v>-5493875.0603824547</v>
      </c>
      <c r="D147" s="59">
        <v>-5493875.0603824547</v>
      </c>
      <c r="E147" s="59">
        <v>0</v>
      </c>
      <c r="F147" s="59">
        <v>0</v>
      </c>
      <c r="G147" s="59">
        <v>-5493875.0603824547</v>
      </c>
      <c r="H147" s="59">
        <v>0</v>
      </c>
      <c r="I147" s="59">
        <v>0</v>
      </c>
      <c r="J147" s="59">
        <v>0</v>
      </c>
      <c r="K147" s="59">
        <v>0</v>
      </c>
      <c r="L147" s="60">
        <v>0</v>
      </c>
    </row>
    <row r="148" spans="1:12" x14ac:dyDescent="0.3">
      <c r="A148" s="31" t="s">
        <v>132</v>
      </c>
      <c r="B148" s="32" t="s">
        <v>111</v>
      </c>
      <c r="C148" s="59">
        <v>-1080291012.0048375</v>
      </c>
      <c r="D148" s="59">
        <v>-1080291012.0048375</v>
      </c>
      <c r="E148" s="59">
        <v>0</v>
      </c>
      <c r="F148" s="59">
        <v>-78045214.490847468</v>
      </c>
      <c r="G148" s="59">
        <v>-1158336226.4956851</v>
      </c>
      <c r="H148" s="59">
        <v>-1026919430.4975976</v>
      </c>
      <c r="I148" s="59">
        <v>0</v>
      </c>
      <c r="J148" s="59">
        <v>-74189404.824600205</v>
      </c>
      <c r="K148" s="59">
        <v>-1101108835.3221977</v>
      </c>
      <c r="L148" s="60">
        <v>0.95059518137784804</v>
      </c>
    </row>
    <row r="149" spans="1:12" x14ac:dyDescent="0.3">
      <c r="A149" s="31" t="s">
        <v>133</v>
      </c>
      <c r="B149" s="32" t="s">
        <v>111</v>
      </c>
      <c r="C149" s="59">
        <v>-530781540.63888448</v>
      </c>
      <c r="D149" s="59">
        <v>-530781540.63888448</v>
      </c>
      <c r="E149" s="59">
        <v>0</v>
      </c>
      <c r="F149" s="59">
        <v>0</v>
      </c>
      <c r="G149" s="59">
        <v>-530781540.63888448</v>
      </c>
      <c r="H149" s="59">
        <v>-504558374.895634</v>
      </c>
      <c r="I149" s="59">
        <v>0</v>
      </c>
      <c r="J149" s="59">
        <v>0</v>
      </c>
      <c r="K149" s="59">
        <v>-504558374.895634</v>
      </c>
      <c r="L149" s="60">
        <v>0.95059518137784804</v>
      </c>
    </row>
    <row r="150" spans="1:12" x14ac:dyDescent="0.3">
      <c r="A150" s="31" t="s">
        <v>134</v>
      </c>
      <c r="B150" s="32" t="s">
        <v>111</v>
      </c>
      <c r="C150" s="59">
        <v>-241623029.44369254</v>
      </c>
      <c r="D150" s="59">
        <v>-241623029.44369254</v>
      </c>
      <c r="E150" s="59">
        <v>0</v>
      </c>
      <c r="F150" s="59">
        <v>0</v>
      </c>
      <c r="G150" s="59">
        <v>-241623029.44369254</v>
      </c>
      <c r="H150" s="59">
        <v>-229685687.49909201</v>
      </c>
      <c r="I150" s="59">
        <v>0</v>
      </c>
      <c r="J150" s="59">
        <v>0</v>
      </c>
      <c r="K150" s="59">
        <v>-229685687.49909201</v>
      </c>
      <c r="L150" s="60">
        <v>0.95059518137784804</v>
      </c>
    </row>
    <row r="151" spans="1:12" x14ac:dyDescent="0.3">
      <c r="A151" s="31" t="s">
        <v>135</v>
      </c>
      <c r="B151" s="32" t="s">
        <v>111</v>
      </c>
      <c r="C151" s="59">
        <v>-691255623.80502582</v>
      </c>
      <c r="D151" s="59">
        <v>-691255623.80502582</v>
      </c>
      <c r="E151" s="59">
        <v>0</v>
      </c>
      <c r="F151" s="59">
        <v>0</v>
      </c>
      <c r="G151" s="59">
        <v>-691255623.80502582</v>
      </c>
      <c r="H151" s="59">
        <v>-657104265.089396</v>
      </c>
      <c r="I151" s="59">
        <v>0</v>
      </c>
      <c r="J151" s="59">
        <v>0</v>
      </c>
      <c r="K151" s="59">
        <v>-657104265.089396</v>
      </c>
      <c r="L151" s="60">
        <v>0.95059518137784804</v>
      </c>
    </row>
    <row r="152" spans="1:12" x14ac:dyDescent="0.3">
      <c r="A152" s="31" t="s">
        <v>136</v>
      </c>
      <c r="B152" s="32" t="s">
        <v>111</v>
      </c>
      <c r="C152" s="59">
        <v>-3102310.6083525815</v>
      </c>
      <c r="D152" s="59">
        <v>-3102310.6083525815</v>
      </c>
      <c r="E152" s="59">
        <v>3102310.6083525815</v>
      </c>
      <c r="F152" s="59">
        <v>0</v>
      </c>
      <c r="G152" s="59">
        <v>0</v>
      </c>
      <c r="H152" s="59">
        <v>-2938265.3100583181</v>
      </c>
      <c r="I152" s="59">
        <v>2938265.3100583181</v>
      </c>
      <c r="J152" s="59">
        <v>0</v>
      </c>
      <c r="K152" s="59">
        <v>0</v>
      </c>
      <c r="L152" s="60">
        <v>0.94712157517284312</v>
      </c>
    </row>
    <row r="153" spans="1:12" x14ac:dyDescent="0.3">
      <c r="A153" s="31" t="s">
        <v>558</v>
      </c>
      <c r="B153" s="32" t="s">
        <v>111</v>
      </c>
      <c r="C153" s="59">
        <v>0</v>
      </c>
      <c r="D153" s="59">
        <v>0</v>
      </c>
      <c r="E153" s="59">
        <v>0</v>
      </c>
      <c r="F153" s="59">
        <v>0</v>
      </c>
      <c r="G153" s="59">
        <v>0</v>
      </c>
      <c r="H153" s="59">
        <v>0</v>
      </c>
      <c r="I153" s="59">
        <v>0</v>
      </c>
      <c r="J153" s="59">
        <v>0</v>
      </c>
      <c r="K153" s="59">
        <v>0</v>
      </c>
      <c r="L153" s="60">
        <v>0.94712157517284312</v>
      </c>
    </row>
    <row r="154" spans="1:12" x14ac:dyDescent="0.3">
      <c r="A154" s="31" t="s">
        <v>137</v>
      </c>
      <c r="B154" s="32" t="s">
        <v>111</v>
      </c>
      <c r="C154" s="59">
        <v>0</v>
      </c>
      <c r="D154" s="59">
        <v>0</v>
      </c>
      <c r="E154" s="59">
        <v>0</v>
      </c>
      <c r="F154" s="59">
        <v>0</v>
      </c>
      <c r="G154" s="59">
        <v>0</v>
      </c>
      <c r="H154" s="59">
        <v>0</v>
      </c>
      <c r="I154" s="59">
        <v>0</v>
      </c>
      <c r="J154" s="59">
        <v>0</v>
      </c>
      <c r="K154" s="59">
        <v>0</v>
      </c>
      <c r="L154" s="60">
        <v>0.95059518137784804</v>
      </c>
    </row>
    <row r="155" spans="1:12" ht="15" thickBot="1" x14ac:dyDescent="0.35">
      <c r="A155" s="31" t="s">
        <v>138</v>
      </c>
      <c r="B155" s="32" t="s">
        <v>111</v>
      </c>
      <c r="C155" s="59">
        <v>-15329544.476041177</v>
      </c>
      <c r="D155" s="59">
        <v>-15329544.476041177</v>
      </c>
      <c r="E155" s="59">
        <v>0</v>
      </c>
      <c r="F155" s="59">
        <v>0</v>
      </c>
      <c r="G155" s="59">
        <v>-15329544.476041177</v>
      </c>
      <c r="H155" s="59">
        <v>0</v>
      </c>
      <c r="I155" s="59">
        <v>0</v>
      </c>
      <c r="J155" s="59">
        <v>0</v>
      </c>
      <c r="K155" s="59">
        <v>0</v>
      </c>
      <c r="L155" s="60">
        <v>0</v>
      </c>
    </row>
    <row r="156" spans="1:12" x14ac:dyDescent="0.3">
      <c r="A156" s="30" t="s">
        <v>130</v>
      </c>
      <c r="B156" s="33" t="s">
        <v>25</v>
      </c>
      <c r="C156" s="61">
        <v>-2567876936.0372167</v>
      </c>
      <c r="D156" s="61">
        <v>-2567876936.0372167</v>
      </c>
      <c r="E156" s="61">
        <v>3102310.6083525815</v>
      </c>
      <c r="F156" s="61">
        <v>-78045214.490847468</v>
      </c>
      <c r="G156" s="61">
        <v>-2642819839.9197116</v>
      </c>
      <c r="H156" s="61">
        <v>-2421206023.2917781</v>
      </c>
      <c r="I156" s="61">
        <v>2938265.3100583181</v>
      </c>
      <c r="J156" s="61">
        <v>-74189404.824600205</v>
      </c>
      <c r="K156" s="61">
        <v>-2492457162.8063197</v>
      </c>
      <c r="L156" s="62" t="s">
        <v>25</v>
      </c>
    </row>
    <row r="157" spans="1:12" x14ac:dyDescent="0.3">
      <c r="A157" s="6"/>
      <c r="B157" s="21"/>
      <c r="C157" s="1"/>
      <c r="D157" s="1"/>
      <c r="E157" s="1"/>
      <c r="F157" s="1"/>
      <c r="G157" s="1"/>
      <c r="H157" s="7"/>
      <c r="I157" s="1"/>
      <c r="J157" s="1"/>
      <c r="K157" s="1"/>
      <c r="L157" s="1"/>
    </row>
    <row r="158" spans="1:12" x14ac:dyDescent="0.3">
      <c r="A158" s="30" t="s">
        <v>139</v>
      </c>
      <c r="B158" s="32"/>
      <c r="C158" s="59"/>
      <c r="D158" s="59"/>
      <c r="E158" s="59"/>
      <c r="F158" s="59"/>
      <c r="G158" s="59"/>
      <c r="H158" s="59"/>
      <c r="I158" s="59"/>
      <c r="J158" s="59"/>
      <c r="K158" s="59"/>
      <c r="L158" s="59"/>
    </row>
    <row r="159" spans="1:12" x14ac:dyDescent="0.3">
      <c r="A159" s="31" t="s">
        <v>140</v>
      </c>
      <c r="B159" s="32" t="s">
        <v>111</v>
      </c>
      <c r="C159" s="59">
        <v>-1582839563.6952958</v>
      </c>
      <c r="D159" s="59">
        <v>-1582839563.6952958</v>
      </c>
      <c r="E159" s="59">
        <v>0</v>
      </c>
      <c r="F159" s="59">
        <v>-42948154.655009724</v>
      </c>
      <c r="G159" s="59">
        <v>-1625787718.3503056</v>
      </c>
      <c r="H159" s="59">
        <v>-1504639662.1429636</v>
      </c>
      <c r="I159" s="59">
        <v>0</v>
      </c>
      <c r="J159" s="59">
        <v>-40826308.864122838</v>
      </c>
      <c r="K159" s="59">
        <v>-1545465971.0070865</v>
      </c>
      <c r="L159" s="60">
        <v>0.95059518137784804</v>
      </c>
    </row>
    <row r="160" spans="1:12" x14ac:dyDescent="0.3">
      <c r="A160" s="31" t="s">
        <v>141</v>
      </c>
      <c r="B160" s="32" t="s">
        <v>111</v>
      </c>
      <c r="C160" s="59">
        <v>-158821368.38999993</v>
      </c>
      <c r="D160" s="59">
        <v>-158821368.38999993</v>
      </c>
      <c r="E160" s="59">
        <v>0</v>
      </c>
      <c r="F160" s="59">
        <v>-2966570.7429403607</v>
      </c>
      <c r="G160" s="59">
        <v>-161787939.13294029</v>
      </c>
      <c r="H160" s="59">
        <v>-150974827.49136999</v>
      </c>
      <c r="I160" s="59">
        <v>0</v>
      </c>
      <c r="J160" s="59">
        <v>-2820007.8534556096</v>
      </c>
      <c r="K160" s="59">
        <v>-153794835.3448256</v>
      </c>
      <c r="L160" s="60">
        <v>0.95059518137784804</v>
      </c>
    </row>
    <row r="161" spans="1:12" x14ac:dyDescent="0.3">
      <c r="A161" s="31" t="s">
        <v>142</v>
      </c>
      <c r="B161" s="32" t="s">
        <v>111</v>
      </c>
      <c r="C161" s="59">
        <v>-2644029.3992307689</v>
      </c>
      <c r="D161" s="59">
        <v>-2644029.3992307689</v>
      </c>
      <c r="E161" s="59">
        <v>2644029.3992307689</v>
      </c>
      <c r="F161" s="59">
        <v>0</v>
      </c>
      <c r="G161" s="59">
        <v>0</v>
      </c>
      <c r="H161" s="59">
        <v>-2504217.2894027517</v>
      </c>
      <c r="I161" s="59">
        <v>2504217.2894027517</v>
      </c>
      <c r="J161" s="59">
        <v>0</v>
      </c>
      <c r="K161" s="59">
        <v>0</v>
      </c>
      <c r="L161" s="60">
        <v>0.94712157517284312</v>
      </c>
    </row>
    <row r="162" spans="1:12" x14ac:dyDescent="0.3">
      <c r="A162" s="31" t="s">
        <v>143</v>
      </c>
      <c r="B162" s="32" t="s">
        <v>43</v>
      </c>
      <c r="C162" s="59">
        <v>-123679995.38461539</v>
      </c>
      <c r="D162" s="59">
        <v>-123679995.38461539</v>
      </c>
      <c r="E162" s="59">
        <v>123679995.38461539</v>
      </c>
      <c r="F162" s="59">
        <v>0</v>
      </c>
      <c r="G162" s="59">
        <v>0</v>
      </c>
      <c r="H162" s="59">
        <v>-117139992.0460469</v>
      </c>
      <c r="I162" s="59">
        <v>117139992.0460469</v>
      </c>
      <c r="J162" s="59">
        <v>0</v>
      </c>
      <c r="K162" s="59">
        <v>0</v>
      </c>
      <c r="L162" s="60">
        <v>0.94712157517284312</v>
      </c>
    </row>
    <row r="163" spans="1:12" x14ac:dyDescent="0.3">
      <c r="A163" s="31" t="s">
        <v>144</v>
      </c>
      <c r="B163" s="32" t="s">
        <v>111</v>
      </c>
      <c r="C163" s="59">
        <v>-2042111.9593668717</v>
      </c>
      <c r="D163" s="59">
        <v>-2042111.9593668717</v>
      </c>
      <c r="E163" s="59">
        <v>2042111.9593668717</v>
      </c>
      <c r="F163" s="59">
        <v>0</v>
      </c>
      <c r="G163" s="59">
        <v>0</v>
      </c>
      <c r="H163" s="59">
        <v>-1934128.2956348525</v>
      </c>
      <c r="I163" s="59">
        <v>1934128.2956348525</v>
      </c>
      <c r="J163" s="59">
        <v>0</v>
      </c>
      <c r="K163" s="59">
        <v>0</v>
      </c>
      <c r="L163" s="60">
        <v>0.94712157517284312</v>
      </c>
    </row>
    <row r="164" spans="1:12" x14ac:dyDescent="0.3">
      <c r="A164" s="31" t="s">
        <v>145</v>
      </c>
      <c r="B164" s="32" t="s">
        <v>111</v>
      </c>
      <c r="C164" s="59">
        <v>-137153468.99909979</v>
      </c>
      <c r="D164" s="59">
        <v>-137153468.99909979</v>
      </c>
      <c r="E164" s="59">
        <v>137153468.99909979</v>
      </c>
      <c r="F164" s="59">
        <v>0</v>
      </c>
      <c r="G164" s="59">
        <v>0</v>
      </c>
      <c r="H164" s="59">
        <v>-129901009.59884711</v>
      </c>
      <c r="I164" s="59">
        <v>129901009.59884711</v>
      </c>
      <c r="J164" s="59">
        <v>0</v>
      </c>
      <c r="K164" s="59">
        <v>0</v>
      </c>
      <c r="L164" s="60">
        <v>0.94712157517284312</v>
      </c>
    </row>
    <row r="165" spans="1:12" ht="15" thickBot="1" x14ac:dyDescent="0.35">
      <c r="A165" s="31" t="s">
        <v>559</v>
      </c>
      <c r="B165" s="32" t="s">
        <v>111</v>
      </c>
      <c r="C165" s="59">
        <v>0</v>
      </c>
      <c r="D165" s="59">
        <v>0</v>
      </c>
      <c r="E165" s="59">
        <v>0</v>
      </c>
      <c r="F165" s="59">
        <v>0</v>
      </c>
      <c r="G165" s="59">
        <v>0</v>
      </c>
      <c r="H165" s="59">
        <v>0</v>
      </c>
      <c r="I165" s="59">
        <v>0</v>
      </c>
      <c r="J165" s="59">
        <v>0</v>
      </c>
      <c r="K165" s="59">
        <v>0</v>
      </c>
      <c r="L165" s="60">
        <v>0.94712157517284312</v>
      </c>
    </row>
    <row r="166" spans="1:12" x14ac:dyDescent="0.3">
      <c r="A166" s="30" t="s">
        <v>139</v>
      </c>
      <c r="B166" s="33" t="s">
        <v>25</v>
      </c>
      <c r="C166" s="61">
        <v>-2007180537.8276083</v>
      </c>
      <c r="D166" s="61">
        <v>-2007180537.8276083</v>
      </c>
      <c r="E166" s="61">
        <v>265519605.74231282</v>
      </c>
      <c r="F166" s="61">
        <v>-45914725.397950083</v>
      </c>
      <c r="G166" s="61">
        <v>-1787575657.4832458</v>
      </c>
      <c r="H166" s="61">
        <v>-1907093836.8642652</v>
      </c>
      <c r="I166" s="61">
        <v>251479347.22993159</v>
      </c>
      <c r="J166" s="61">
        <v>-43646316.717578448</v>
      </c>
      <c r="K166" s="61">
        <v>-1699260806.351912</v>
      </c>
      <c r="L166" s="62" t="s">
        <v>25</v>
      </c>
    </row>
    <row r="167" spans="1:12" x14ac:dyDescent="0.3">
      <c r="A167" s="6"/>
      <c r="B167" s="21"/>
      <c r="C167" s="1"/>
      <c r="D167" s="1"/>
      <c r="E167" s="1"/>
      <c r="F167" s="1"/>
      <c r="G167" s="1"/>
      <c r="H167" s="7"/>
      <c r="I167" s="1"/>
      <c r="J167" s="1"/>
      <c r="K167" s="1"/>
      <c r="L167" s="1"/>
    </row>
    <row r="168" spans="1:12" x14ac:dyDescent="0.3">
      <c r="A168" s="30" t="s">
        <v>146</v>
      </c>
      <c r="B168" s="32"/>
      <c r="C168" s="59"/>
      <c r="D168" s="59"/>
      <c r="E168" s="59"/>
      <c r="F168" s="59"/>
      <c r="G168" s="59"/>
      <c r="H168" s="59"/>
      <c r="I168" s="59"/>
      <c r="J168" s="59"/>
      <c r="K168" s="59"/>
      <c r="L168" s="59"/>
    </row>
    <row r="169" spans="1:12" x14ac:dyDescent="0.3">
      <c r="A169" s="31" t="s">
        <v>147</v>
      </c>
      <c r="B169" s="32" t="s">
        <v>111</v>
      </c>
      <c r="C169" s="59">
        <v>-1719773773.3178568</v>
      </c>
      <c r="D169" s="59">
        <v>-1719773773.3178568</v>
      </c>
      <c r="E169" s="59">
        <v>0</v>
      </c>
      <c r="F169" s="59">
        <v>3116357.9175231792</v>
      </c>
      <c r="G169" s="59">
        <v>-1716657415.4003336</v>
      </c>
      <c r="H169" s="59">
        <v>-1542191418.059051</v>
      </c>
      <c r="I169" s="59">
        <v>0</v>
      </c>
      <c r="J169" s="59">
        <v>2794565.4891181746</v>
      </c>
      <c r="K169" s="59">
        <v>-1539396852.5699329</v>
      </c>
      <c r="L169" s="60">
        <v>0.89674086323795554</v>
      </c>
    </row>
    <row r="170" spans="1:12" x14ac:dyDescent="0.3">
      <c r="A170" s="31" t="s">
        <v>148</v>
      </c>
      <c r="B170" s="32" t="s">
        <v>111</v>
      </c>
      <c r="C170" s="59">
        <v>-84092099.794127524</v>
      </c>
      <c r="D170" s="59">
        <v>-84092099.794127524</v>
      </c>
      <c r="E170" s="59">
        <v>0</v>
      </c>
      <c r="F170" s="59">
        <v>0</v>
      </c>
      <c r="G170" s="59">
        <v>-84092099.794127524</v>
      </c>
      <c r="H170" s="59">
        <v>-79937544.856242746</v>
      </c>
      <c r="I170" s="59">
        <v>0</v>
      </c>
      <c r="J170" s="59">
        <v>0</v>
      </c>
      <c r="K170" s="59">
        <v>-79937544.856242746</v>
      </c>
      <c r="L170" s="60">
        <v>0.95059518137784804</v>
      </c>
    </row>
    <row r="171" spans="1:12" x14ac:dyDescent="0.3">
      <c r="A171" s="31" t="s">
        <v>149</v>
      </c>
      <c r="B171" s="32" t="s">
        <v>111</v>
      </c>
      <c r="C171" s="59">
        <v>-31531214.661618572</v>
      </c>
      <c r="D171" s="59">
        <v>-31531214.661618572</v>
      </c>
      <c r="E171" s="59">
        <v>0</v>
      </c>
      <c r="F171" s="59">
        <v>0</v>
      </c>
      <c r="G171" s="59">
        <v>-31531214.661618572</v>
      </c>
      <c r="H171" s="59">
        <v>-31531214.661618572</v>
      </c>
      <c r="I171" s="59">
        <v>0</v>
      </c>
      <c r="J171" s="59">
        <v>0</v>
      </c>
      <c r="K171" s="59">
        <v>-31531214.661618572</v>
      </c>
      <c r="L171" s="60">
        <v>1</v>
      </c>
    </row>
    <row r="172" spans="1:12" x14ac:dyDescent="0.3">
      <c r="A172" s="31" t="s">
        <v>150</v>
      </c>
      <c r="B172" s="32" t="s">
        <v>111</v>
      </c>
      <c r="C172" s="59">
        <v>-2108208.0321508115</v>
      </c>
      <c r="D172" s="59">
        <v>-2108208.0321508115</v>
      </c>
      <c r="E172" s="59">
        <v>0</v>
      </c>
      <c r="F172" s="59">
        <v>0</v>
      </c>
      <c r="G172" s="59">
        <v>-2108208.0321508115</v>
      </c>
      <c r="H172" s="59">
        <v>0</v>
      </c>
      <c r="I172" s="59">
        <v>0</v>
      </c>
      <c r="J172" s="59">
        <v>0</v>
      </c>
      <c r="K172" s="59">
        <v>0</v>
      </c>
      <c r="L172" s="60">
        <v>0</v>
      </c>
    </row>
    <row r="173" spans="1:12" x14ac:dyDescent="0.3">
      <c r="A173" s="31" t="s">
        <v>151</v>
      </c>
      <c r="B173" s="32" t="s">
        <v>111</v>
      </c>
      <c r="C173" s="59">
        <v>-2068016.395736489</v>
      </c>
      <c r="D173" s="59">
        <v>-2068016.395736489</v>
      </c>
      <c r="E173" s="59">
        <v>2068016.395736489</v>
      </c>
      <c r="F173" s="59">
        <v>0</v>
      </c>
      <c r="G173" s="59">
        <v>0</v>
      </c>
      <c r="H173" s="59">
        <v>-1958662.9462132091</v>
      </c>
      <c r="I173" s="59">
        <v>1958662.9462132091</v>
      </c>
      <c r="J173" s="59">
        <v>0</v>
      </c>
      <c r="K173" s="59">
        <v>0</v>
      </c>
      <c r="L173" s="60">
        <v>0.94712157517284312</v>
      </c>
    </row>
    <row r="174" spans="1:12" x14ac:dyDescent="0.3">
      <c r="A174" s="31" t="s">
        <v>152</v>
      </c>
      <c r="B174" s="32" t="s">
        <v>111</v>
      </c>
      <c r="C174" s="59">
        <v>0</v>
      </c>
      <c r="D174" s="59">
        <v>0</v>
      </c>
      <c r="E174" s="59">
        <v>0</v>
      </c>
      <c r="F174" s="59">
        <v>0</v>
      </c>
      <c r="G174" s="59">
        <v>0</v>
      </c>
      <c r="H174" s="59">
        <v>0</v>
      </c>
      <c r="I174" s="59">
        <v>0</v>
      </c>
      <c r="J174" s="59">
        <v>0</v>
      </c>
      <c r="K174" s="59">
        <v>0</v>
      </c>
      <c r="L174" s="60">
        <v>1</v>
      </c>
    </row>
    <row r="175" spans="1:12" ht="15" thickBot="1" x14ac:dyDescent="0.35">
      <c r="A175" s="31" t="s">
        <v>153</v>
      </c>
      <c r="B175" s="32" t="s">
        <v>111</v>
      </c>
      <c r="C175" s="59">
        <v>-98258.052843395853</v>
      </c>
      <c r="D175" s="59">
        <v>-98258.052843395853</v>
      </c>
      <c r="E175" s="59">
        <v>0</v>
      </c>
      <c r="F175" s="59">
        <v>0</v>
      </c>
      <c r="G175" s="59">
        <v>-98258.052843395853</v>
      </c>
      <c r="H175" s="59">
        <v>0</v>
      </c>
      <c r="I175" s="59">
        <v>0</v>
      </c>
      <c r="J175" s="59">
        <v>0</v>
      </c>
      <c r="K175" s="59">
        <v>0</v>
      </c>
      <c r="L175" s="60">
        <v>0</v>
      </c>
    </row>
    <row r="176" spans="1:12" x14ac:dyDescent="0.3">
      <c r="A176" s="30" t="s">
        <v>146</v>
      </c>
      <c r="B176" s="33" t="s">
        <v>25</v>
      </c>
      <c r="C176" s="61">
        <v>-1839671570.2543333</v>
      </c>
      <c r="D176" s="61">
        <v>-1839671570.2543333</v>
      </c>
      <c r="E176" s="61">
        <v>2068016.395736489</v>
      </c>
      <c r="F176" s="61">
        <v>3116357.9175231792</v>
      </c>
      <c r="G176" s="61">
        <v>-1834487195.9410737</v>
      </c>
      <c r="H176" s="61">
        <v>-1655618840.5231254</v>
      </c>
      <c r="I176" s="61">
        <v>1958662.9462132091</v>
      </c>
      <c r="J176" s="61">
        <v>2794565.4891181746</v>
      </c>
      <c r="K176" s="61">
        <v>-1650865612.0877941</v>
      </c>
      <c r="L176" s="62" t="s">
        <v>25</v>
      </c>
    </row>
    <row r="177" spans="1:12" x14ac:dyDescent="0.3">
      <c r="A177" s="6"/>
      <c r="B177" s="21"/>
      <c r="C177" s="1"/>
      <c r="D177" s="1"/>
      <c r="E177" s="1"/>
      <c r="F177" s="1"/>
      <c r="G177" s="1"/>
      <c r="H177" s="7"/>
      <c r="I177" s="1"/>
      <c r="J177" s="1"/>
      <c r="K177" s="1"/>
      <c r="L177" s="1"/>
    </row>
    <row r="178" spans="1:12" x14ac:dyDescent="0.3">
      <c r="A178" s="30" t="s">
        <v>154</v>
      </c>
      <c r="B178" s="32"/>
      <c r="C178" s="59"/>
      <c r="D178" s="59"/>
      <c r="E178" s="59"/>
      <c r="F178" s="59"/>
      <c r="G178" s="59"/>
      <c r="H178" s="59"/>
      <c r="I178" s="59"/>
      <c r="J178" s="59"/>
      <c r="K178" s="59"/>
      <c r="L178" s="59"/>
    </row>
    <row r="179" spans="1:12" x14ac:dyDescent="0.3">
      <c r="A179" s="31" t="s">
        <v>155</v>
      </c>
      <c r="B179" s="32" t="s">
        <v>111</v>
      </c>
      <c r="C179" s="59">
        <v>14633.670000000004</v>
      </c>
      <c r="D179" s="59">
        <v>14633.670000000004</v>
      </c>
      <c r="E179" s="59">
        <v>0</v>
      </c>
      <c r="F179" s="59">
        <v>0</v>
      </c>
      <c r="G179" s="59">
        <v>14633.670000000004</v>
      </c>
      <c r="H179" s="59">
        <v>14633.670000000004</v>
      </c>
      <c r="I179" s="59">
        <v>0</v>
      </c>
      <c r="J179" s="59">
        <v>0</v>
      </c>
      <c r="K179" s="59">
        <v>14633.670000000004</v>
      </c>
      <c r="L179" s="60">
        <v>1</v>
      </c>
    </row>
    <row r="180" spans="1:12" x14ac:dyDescent="0.3">
      <c r="A180" s="31" t="s">
        <v>156</v>
      </c>
      <c r="B180" s="32" t="s">
        <v>111</v>
      </c>
      <c r="C180" s="59">
        <v>-56013697.672311589</v>
      </c>
      <c r="D180" s="59">
        <v>-56013697.672311589</v>
      </c>
      <c r="E180" s="59">
        <v>0</v>
      </c>
      <c r="F180" s="59">
        <v>0</v>
      </c>
      <c r="G180" s="59">
        <v>-56013697.672311589</v>
      </c>
      <c r="H180" s="59">
        <v>-56013697.672311589</v>
      </c>
      <c r="I180" s="59">
        <v>0</v>
      </c>
      <c r="J180" s="59">
        <v>0</v>
      </c>
      <c r="K180" s="59">
        <v>-56013697.672311589</v>
      </c>
      <c r="L180" s="60">
        <v>1</v>
      </c>
    </row>
    <row r="181" spans="1:12" x14ac:dyDescent="0.3">
      <c r="A181" s="31" t="s">
        <v>157</v>
      </c>
      <c r="B181" s="32" t="s">
        <v>111</v>
      </c>
      <c r="C181" s="59">
        <v>-546672959.89376116</v>
      </c>
      <c r="D181" s="59">
        <v>-546672959.89376116</v>
      </c>
      <c r="E181" s="59">
        <v>0</v>
      </c>
      <c r="F181" s="59">
        <v>0</v>
      </c>
      <c r="G181" s="59">
        <v>-546672959.89376116</v>
      </c>
      <c r="H181" s="59">
        <v>-546672959.89376116</v>
      </c>
      <c r="I181" s="59">
        <v>0</v>
      </c>
      <c r="J181" s="59">
        <v>0</v>
      </c>
      <c r="K181" s="59">
        <v>-546672959.89376116</v>
      </c>
      <c r="L181" s="60">
        <v>1</v>
      </c>
    </row>
    <row r="182" spans="1:12" x14ac:dyDescent="0.3">
      <c r="A182" s="31" t="s">
        <v>158</v>
      </c>
      <c r="B182" s="32" t="s">
        <v>111</v>
      </c>
      <c r="C182" s="59">
        <v>-603820915.13951612</v>
      </c>
      <c r="D182" s="59">
        <v>-603820915.13951612</v>
      </c>
      <c r="E182" s="59">
        <v>0</v>
      </c>
      <c r="F182" s="59">
        <v>0</v>
      </c>
      <c r="G182" s="59">
        <v>-603820915.13951612</v>
      </c>
      <c r="H182" s="59">
        <v>-603820915.13951612</v>
      </c>
      <c r="I182" s="59">
        <v>0</v>
      </c>
      <c r="J182" s="59">
        <v>0</v>
      </c>
      <c r="K182" s="59">
        <v>-603820915.13951612</v>
      </c>
      <c r="L182" s="60">
        <v>1</v>
      </c>
    </row>
    <row r="183" spans="1:12" x14ac:dyDescent="0.3">
      <c r="A183" s="31" t="s">
        <v>159</v>
      </c>
      <c r="B183" s="32" t="s">
        <v>111</v>
      </c>
      <c r="C183" s="59">
        <v>-767960326.79215765</v>
      </c>
      <c r="D183" s="59">
        <v>-767960326.79215765</v>
      </c>
      <c r="E183" s="59">
        <v>0</v>
      </c>
      <c r="F183" s="59">
        <v>0</v>
      </c>
      <c r="G183" s="59">
        <v>-767960326.79215765</v>
      </c>
      <c r="H183" s="59">
        <v>-767960326.79215765</v>
      </c>
      <c r="I183" s="59">
        <v>0</v>
      </c>
      <c r="J183" s="59">
        <v>0</v>
      </c>
      <c r="K183" s="59">
        <v>-767960326.79215765</v>
      </c>
      <c r="L183" s="60">
        <v>1</v>
      </c>
    </row>
    <row r="184" spans="1:12" x14ac:dyDescent="0.3">
      <c r="A184" s="31" t="s">
        <v>160</v>
      </c>
      <c r="B184" s="32" t="s">
        <v>111</v>
      </c>
      <c r="C184" s="59">
        <v>-381638425.40292275</v>
      </c>
      <c r="D184" s="59">
        <v>-381638425.40292275</v>
      </c>
      <c r="E184" s="59">
        <v>0</v>
      </c>
      <c r="F184" s="59">
        <v>0</v>
      </c>
      <c r="G184" s="59">
        <v>-381638425.40292275</v>
      </c>
      <c r="H184" s="59">
        <v>-381638425.40292275</v>
      </c>
      <c r="I184" s="59">
        <v>0</v>
      </c>
      <c r="J184" s="59">
        <v>0</v>
      </c>
      <c r="K184" s="59">
        <v>-381638425.40292275</v>
      </c>
      <c r="L184" s="60">
        <v>1</v>
      </c>
    </row>
    <row r="185" spans="1:12" x14ac:dyDescent="0.3">
      <c r="A185" s="31" t="s">
        <v>161</v>
      </c>
      <c r="B185" s="32" t="s">
        <v>111</v>
      </c>
      <c r="C185" s="59">
        <v>-782425431.41931391</v>
      </c>
      <c r="D185" s="59">
        <v>-782425431.41931391</v>
      </c>
      <c r="E185" s="59">
        <v>0</v>
      </c>
      <c r="F185" s="59">
        <v>0</v>
      </c>
      <c r="G185" s="59">
        <v>-782425431.41931391</v>
      </c>
      <c r="H185" s="59">
        <v>-782425431.41931391</v>
      </c>
      <c r="I185" s="59">
        <v>0</v>
      </c>
      <c r="J185" s="59">
        <v>0</v>
      </c>
      <c r="K185" s="59">
        <v>-782425431.41931391</v>
      </c>
      <c r="L185" s="60">
        <v>1</v>
      </c>
    </row>
    <row r="186" spans="1:12" x14ac:dyDescent="0.3">
      <c r="A186" s="31" t="s">
        <v>162</v>
      </c>
      <c r="B186" s="32" t="s">
        <v>111</v>
      </c>
      <c r="C186" s="59">
        <v>-996354555.10612118</v>
      </c>
      <c r="D186" s="59">
        <v>-996354555.10612118</v>
      </c>
      <c r="E186" s="59">
        <v>0</v>
      </c>
      <c r="F186" s="59">
        <v>11203174.985755883</v>
      </c>
      <c r="G186" s="59">
        <v>-985151380.12036526</v>
      </c>
      <c r="H186" s="59">
        <v>-996354555.10612118</v>
      </c>
      <c r="I186" s="59">
        <v>0</v>
      </c>
      <c r="J186" s="59">
        <v>11203174.985755883</v>
      </c>
      <c r="K186" s="59">
        <v>-985151380.12036526</v>
      </c>
      <c r="L186" s="60">
        <v>1</v>
      </c>
    </row>
    <row r="187" spans="1:12" x14ac:dyDescent="0.3">
      <c r="A187" s="31" t="s">
        <v>163</v>
      </c>
      <c r="B187" s="32" t="s">
        <v>111</v>
      </c>
      <c r="C187" s="59">
        <v>-449196779.9677819</v>
      </c>
      <c r="D187" s="59">
        <v>-449196779.9677819</v>
      </c>
      <c r="E187" s="59">
        <v>0</v>
      </c>
      <c r="F187" s="59">
        <v>0</v>
      </c>
      <c r="G187" s="59">
        <v>-449196779.9677819</v>
      </c>
      <c r="H187" s="59">
        <v>-449196779.9677819</v>
      </c>
      <c r="I187" s="59">
        <v>0</v>
      </c>
      <c r="J187" s="59">
        <v>0</v>
      </c>
      <c r="K187" s="59">
        <v>-449196779.9677819</v>
      </c>
      <c r="L187" s="60">
        <v>1</v>
      </c>
    </row>
    <row r="188" spans="1:12" x14ac:dyDescent="0.3">
      <c r="A188" s="31" t="s">
        <v>164</v>
      </c>
      <c r="B188" s="32" t="s">
        <v>111</v>
      </c>
      <c r="C188" s="59">
        <v>-295179850.52054882</v>
      </c>
      <c r="D188" s="59">
        <v>-295179850.52054882</v>
      </c>
      <c r="E188" s="59">
        <v>0</v>
      </c>
      <c r="F188" s="59">
        <v>0</v>
      </c>
      <c r="G188" s="59">
        <v>-295179850.52054882</v>
      </c>
      <c r="H188" s="59">
        <v>-294506955.30411679</v>
      </c>
      <c r="I188" s="59">
        <v>0</v>
      </c>
      <c r="J188" s="59">
        <v>0</v>
      </c>
      <c r="K188" s="59">
        <v>-294506955.30411679</v>
      </c>
      <c r="L188" s="60">
        <v>0.99772038906027838</v>
      </c>
    </row>
    <row r="189" spans="1:12" x14ac:dyDescent="0.3">
      <c r="A189" s="31" t="s">
        <v>165</v>
      </c>
      <c r="B189" s="32" t="s">
        <v>111</v>
      </c>
      <c r="C189" s="59">
        <v>-34069828.660375103</v>
      </c>
      <c r="D189" s="59">
        <v>-34069828.660375103</v>
      </c>
      <c r="E189" s="59">
        <v>0</v>
      </c>
      <c r="F189" s="59">
        <v>0</v>
      </c>
      <c r="G189" s="59">
        <v>-34069828.660375103</v>
      </c>
      <c r="H189" s="59">
        <v>-34069828.660375103</v>
      </c>
      <c r="I189" s="59">
        <v>0</v>
      </c>
      <c r="J189" s="59">
        <v>0</v>
      </c>
      <c r="K189" s="59">
        <v>-34069828.660375103</v>
      </c>
      <c r="L189" s="60">
        <v>1</v>
      </c>
    </row>
    <row r="190" spans="1:12" x14ac:dyDescent="0.3">
      <c r="A190" s="31" t="s">
        <v>166</v>
      </c>
      <c r="B190" s="32" t="s">
        <v>111</v>
      </c>
      <c r="C190" s="59">
        <v>-180389267.49095982</v>
      </c>
      <c r="D190" s="59">
        <v>-180389267.49095982</v>
      </c>
      <c r="E190" s="59">
        <v>0</v>
      </c>
      <c r="F190" s="59">
        <v>0</v>
      </c>
      <c r="G190" s="59">
        <v>-180389267.49095982</v>
      </c>
      <c r="H190" s="59">
        <v>-180389267.49095982</v>
      </c>
      <c r="I190" s="59">
        <v>0</v>
      </c>
      <c r="J190" s="59">
        <v>0</v>
      </c>
      <c r="K190" s="59">
        <v>-180389267.49095982</v>
      </c>
      <c r="L190" s="60">
        <v>1</v>
      </c>
    </row>
    <row r="191" spans="1:12" x14ac:dyDescent="0.3">
      <c r="A191" s="31" t="s">
        <v>167</v>
      </c>
      <c r="B191" s="32" t="s">
        <v>111</v>
      </c>
      <c r="C191" s="59">
        <v>-2854672.696006089</v>
      </c>
      <c r="D191" s="59">
        <v>-2854672.696006089</v>
      </c>
      <c r="E191" s="59">
        <v>2854672.696006089</v>
      </c>
      <c r="F191" s="59">
        <v>0</v>
      </c>
      <c r="G191" s="59">
        <v>0</v>
      </c>
      <c r="H191" s="59">
        <v>-2703722.1004441939</v>
      </c>
      <c r="I191" s="59">
        <v>2703722.1004441939</v>
      </c>
      <c r="J191" s="59">
        <v>0</v>
      </c>
      <c r="K191" s="59">
        <v>0</v>
      </c>
      <c r="L191" s="60">
        <v>0.94712157517284312</v>
      </c>
    </row>
    <row r="192" spans="1:12" ht="15" thickBot="1" x14ac:dyDescent="0.35">
      <c r="A192" s="31" t="s">
        <v>168</v>
      </c>
      <c r="B192" s="32" t="s">
        <v>111</v>
      </c>
      <c r="C192" s="59">
        <v>0</v>
      </c>
      <c r="D192" s="59">
        <v>0</v>
      </c>
      <c r="E192" s="59">
        <v>0</v>
      </c>
      <c r="F192" s="59">
        <v>0</v>
      </c>
      <c r="G192" s="59">
        <v>0</v>
      </c>
      <c r="H192" s="59">
        <v>0</v>
      </c>
      <c r="I192" s="59">
        <v>0</v>
      </c>
      <c r="J192" s="59">
        <v>0</v>
      </c>
      <c r="K192" s="59">
        <v>0</v>
      </c>
      <c r="L192" s="60">
        <v>0.99999999999999989</v>
      </c>
    </row>
    <row r="193" spans="1:12" x14ac:dyDescent="0.3">
      <c r="A193" s="30" t="s">
        <v>154</v>
      </c>
      <c r="B193" s="33" t="s">
        <v>25</v>
      </c>
      <c r="C193" s="61">
        <v>-5096562077.0917749</v>
      </c>
      <c r="D193" s="61">
        <v>-5096562077.0917749</v>
      </c>
      <c r="E193" s="61">
        <v>2854672.696006089</v>
      </c>
      <c r="F193" s="61">
        <v>11203174.985755883</v>
      </c>
      <c r="G193" s="61">
        <v>-5082504229.4100132</v>
      </c>
      <c r="H193" s="61">
        <v>-5095738231.2797813</v>
      </c>
      <c r="I193" s="61">
        <v>2703722.1004441939</v>
      </c>
      <c r="J193" s="61">
        <v>11203174.985755883</v>
      </c>
      <c r="K193" s="61">
        <v>-5081831334.1935816</v>
      </c>
      <c r="L193" s="62" t="s">
        <v>25</v>
      </c>
    </row>
    <row r="194" spans="1:12" x14ac:dyDescent="0.3">
      <c r="A194" s="6"/>
      <c r="B194" s="21"/>
      <c r="C194" s="1"/>
      <c r="D194" s="1"/>
      <c r="E194" s="1"/>
      <c r="F194" s="1"/>
      <c r="G194" s="1"/>
      <c r="H194" s="7"/>
      <c r="I194" s="1"/>
      <c r="J194" s="1"/>
      <c r="K194" s="1"/>
      <c r="L194" s="1"/>
    </row>
    <row r="195" spans="1:12" x14ac:dyDescent="0.3">
      <c r="A195" s="30" t="s">
        <v>169</v>
      </c>
      <c r="B195" s="32"/>
      <c r="C195" s="59"/>
      <c r="D195" s="59"/>
      <c r="E195" s="59"/>
      <c r="F195" s="59"/>
      <c r="G195" s="59"/>
      <c r="H195" s="59"/>
      <c r="I195" s="59"/>
      <c r="J195" s="59"/>
      <c r="K195" s="59"/>
      <c r="L195" s="59"/>
    </row>
    <row r="196" spans="1:12" x14ac:dyDescent="0.3">
      <c r="A196" s="31" t="s">
        <v>170</v>
      </c>
      <c r="B196" s="32" t="s">
        <v>111</v>
      </c>
      <c r="C196" s="59">
        <v>0</v>
      </c>
      <c r="D196" s="59">
        <v>0</v>
      </c>
      <c r="E196" s="59">
        <v>0</v>
      </c>
      <c r="F196" s="59">
        <v>0</v>
      </c>
      <c r="G196" s="59">
        <v>0</v>
      </c>
      <c r="H196" s="59">
        <v>0</v>
      </c>
      <c r="I196" s="59">
        <v>0</v>
      </c>
      <c r="J196" s="59">
        <v>0</v>
      </c>
      <c r="K196" s="59">
        <v>0</v>
      </c>
      <c r="L196" s="60">
        <v>1</v>
      </c>
    </row>
    <row r="197" spans="1:12" x14ac:dyDescent="0.3">
      <c r="A197" s="31" t="s">
        <v>171</v>
      </c>
      <c r="B197" s="32" t="s">
        <v>111</v>
      </c>
      <c r="C197" s="59">
        <v>-4579985.2650959026</v>
      </c>
      <c r="D197" s="59">
        <v>-4579985.2650959026</v>
      </c>
      <c r="E197" s="59">
        <v>4579985.2650959026</v>
      </c>
      <c r="F197" s="59">
        <v>0</v>
      </c>
      <c r="G197" s="59">
        <v>0</v>
      </c>
      <c r="H197" s="59">
        <v>-4579985.2650959026</v>
      </c>
      <c r="I197" s="59">
        <v>4579985.2650959026</v>
      </c>
      <c r="J197" s="59">
        <v>0</v>
      </c>
      <c r="K197" s="59">
        <v>0</v>
      </c>
      <c r="L197" s="60">
        <v>1</v>
      </c>
    </row>
    <row r="198" spans="1:12" x14ac:dyDescent="0.3">
      <c r="A198" s="31" t="s">
        <v>172</v>
      </c>
      <c r="B198" s="32" t="s">
        <v>111</v>
      </c>
      <c r="C198" s="59">
        <v>0</v>
      </c>
      <c r="D198" s="59">
        <v>0</v>
      </c>
      <c r="E198" s="59">
        <v>0</v>
      </c>
      <c r="F198" s="59">
        <v>0</v>
      </c>
      <c r="G198" s="59">
        <v>0</v>
      </c>
      <c r="H198" s="59">
        <v>0</v>
      </c>
      <c r="I198" s="59">
        <v>0</v>
      </c>
      <c r="J198" s="59">
        <v>0</v>
      </c>
      <c r="K198" s="59">
        <v>0</v>
      </c>
      <c r="L198" s="60">
        <v>1</v>
      </c>
    </row>
    <row r="199" spans="1:12" x14ac:dyDescent="0.3">
      <c r="A199" s="31" t="s">
        <v>173</v>
      </c>
      <c r="B199" s="32" t="s">
        <v>111</v>
      </c>
      <c r="C199" s="59">
        <v>0</v>
      </c>
      <c r="D199" s="59">
        <v>0</v>
      </c>
      <c r="E199" s="59">
        <v>0</v>
      </c>
      <c r="F199" s="59">
        <v>0</v>
      </c>
      <c r="G199" s="59">
        <v>0</v>
      </c>
      <c r="H199" s="59">
        <v>0</v>
      </c>
      <c r="I199" s="59">
        <v>0</v>
      </c>
      <c r="J199" s="59">
        <v>0</v>
      </c>
      <c r="K199" s="59">
        <v>0</v>
      </c>
      <c r="L199" s="60">
        <v>1</v>
      </c>
    </row>
    <row r="200" spans="1:12" x14ac:dyDescent="0.3">
      <c r="A200" s="31" t="s">
        <v>174</v>
      </c>
      <c r="B200" s="32" t="s">
        <v>111</v>
      </c>
      <c r="C200" s="59">
        <v>0</v>
      </c>
      <c r="D200" s="59">
        <v>0</v>
      </c>
      <c r="E200" s="59">
        <v>0</v>
      </c>
      <c r="F200" s="59">
        <v>0</v>
      </c>
      <c r="G200" s="59">
        <v>0</v>
      </c>
      <c r="H200" s="59">
        <v>0</v>
      </c>
      <c r="I200" s="59">
        <v>0</v>
      </c>
      <c r="J200" s="59">
        <v>0</v>
      </c>
      <c r="K200" s="59">
        <v>0</v>
      </c>
      <c r="L200" s="60">
        <v>1</v>
      </c>
    </row>
    <row r="201" spans="1:12" x14ac:dyDescent="0.3">
      <c r="A201" s="31" t="s">
        <v>175</v>
      </c>
      <c r="B201" s="32" t="s">
        <v>111</v>
      </c>
      <c r="C201" s="59">
        <v>0</v>
      </c>
      <c r="D201" s="59">
        <v>0</v>
      </c>
      <c r="E201" s="59">
        <v>0</v>
      </c>
      <c r="F201" s="59">
        <v>0</v>
      </c>
      <c r="G201" s="59">
        <v>0</v>
      </c>
      <c r="H201" s="59">
        <v>0</v>
      </c>
      <c r="I201" s="59">
        <v>0</v>
      </c>
      <c r="J201" s="59">
        <v>0</v>
      </c>
      <c r="K201" s="59">
        <v>0</v>
      </c>
      <c r="L201" s="60">
        <v>1</v>
      </c>
    </row>
    <row r="202" spans="1:12" x14ac:dyDescent="0.3">
      <c r="A202" s="31" t="s">
        <v>176</v>
      </c>
      <c r="B202" s="32" t="s">
        <v>111</v>
      </c>
      <c r="C202" s="59">
        <v>0</v>
      </c>
      <c r="D202" s="59">
        <v>0</v>
      </c>
      <c r="E202" s="59">
        <v>0</v>
      </c>
      <c r="F202" s="59">
        <v>0</v>
      </c>
      <c r="G202" s="59">
        <v>0</v>
      </c>
      <c r="H202" s="59">
        <v>0</v>
      </c>
      <c r="I202" s="59">
        <v>0</v>
      </c>
      <c r="J202" s="59">
        <v>0</v>
      </c>
      <c r="K202" s="59">
        <v>0</v>
      </c>
      <c r="L202" s="60">
        <v>1</v>
      </c>
    </row>
    <row r="203" spans="1:12" x14ac:dyDescent="0.3">
      <c r="A203" s="31" t="s">
        <v>177</v>
      </c>
      <c r="B203" s="32" t="s">
        <v>111</v>
      </c>
      <c r="C203" s="59">
        <v>-13198260.256544052</v>
      </c>
      <c r="D203" s="59">
        <v>-13198260.256544052</v>
      </c>
      <c r="E203" s="59">
        <v>13198260.256544052</v>
      </c>
      <c r="F203" s="59">
        <v>0</v>
      </c>
      <c r="G203" s="59">
        <v>0</v>
      </c>
      <c r="H203" s="59">
        <v>-13198260.256544052</v>
      </c>
      <c r="I203" s="59">
        <v>13198260.256544052</v>
      </c>
      <c r="J203" s="59">
        <v>0</v>
      </c>
      <c r="K203" s="59">
        <v>0</v>
      </c>
      <c r="L203" s="60">
        <v>1</v>
      </c>
    </row>
    <row r="204" spans="1:12" ht="15" thickBot="1" x14ac:dyDescent="0.35">
      <c r="A204" s="31" t="s">
        <v>178</v>
      </c>
      <c r="B204" s="32" t="s">
        <v>111</v>
      </c>
      <c r="C204" s="59">
        <v>0</v>
      </c>
      <c r="D204" s="59">
        <v>0</v>
      </c>
      <c r="E204" s="59">
        <v>0</v>
      </c>
      <c r="F204" s="59">
        <v>0</v>
      </c>
      <c r="G204" s="59">
        <v>0</v>
      </c>
      <c r="H204" s="59">
        <v>0</v>
      </c>
      <c r="I204" s="59">
        <v>0</v>
      </c>
      <c r="J204" s="59">
        <v>0</v>
      </c>
      <c r="K204" s="59">
        <v>0</v>
      </c>
      <c r="L204" s="60">
        <v>1</v>
      </c>
    </row>
    <row r="205" spans="1:12" x14ac:dyDescent="0.3">
      <c r="A205" s="30" t="s">
        <v>169</v>
      </c>
      <c r="B205" s="33" t="s">
        <v>25</v>
      </c>
      <c r="C205" s="61">
        <v>-17778245.521639954</v>
      </c>
      <c r="D205" s="61">
        <v>-17778245.521639954</v>
      </c>
      <c r="E205" s="61">
        <v>17778245.521639954</v>
      </c>
      <c r="F205" s="61">
        <v>0</v>
      </c>
      <c r="G205" s="61">
        <v>0</v>
      </c>
      <c r="H205" s="61">
        <v>-17778245.521639954</v>
      </c>
      <c r="I205" s="61">
        <v>17778245.521639954</v>
      </c>
      <c r="J205" s="61">
        <v>0</v>
      </c>
      <c r="K205" s="61">
        <v>0</v>
      </c>
      <c r="L205" s="62" t="s">
        <v>25</v>
      </c>
    </row>
    <row r="206" spans="1:12" x14ac:dyDescent="0.3">
      <c r="A206" s="6"/>
      <c r="B206" s="21"/>
      <c r="C206" s="1"/>
      <c r="D206" s="1"/>
      <c r="E206" s="1"/>
      <c r="F206" s="1"/>
      <c r="G206" s="1"/>
      <c r="H206" s="7"/>
      <c r="I206" s="1"/>
      <c r="J206" s="1"/>
      <c r="K206" s="1"/>
      <c r="L206" s="1"/>
    </row>
    <row r="207" spans="1:12" x14ac:dyDescent="0.3">
      <c r="A207" s="30" t="s">
        <v>179</v>
      </c>
      <c r="B207" s="32"/>
      <c r="C207" s="59"/>
      <c r="D207" s="59"/>
      <c r="E207" s="59"/>
      <c r="F207" s="59"/>
      <c r="G207" s="59"/>
      <c r="H207" s="59"/>
      <c r="I207" s="59"/>
      <c r="J207" s="59"/>
      <c r="K207" s="59"/>
      <c r="L207" s="59"/>
    </row>
    <row r="208" spans="1:12" x14ac:dyDescent="0.3">
      <c r="A208" s="31" t="s">
        <v>180</v>
      </c>
      <c r="B208" s="32" t="s">
        <v>111</v>
      </c>
      <c r="C208" s="59">
        <v>-153346190.24136665</v>
      </c>
      <c r="D208" s="59">
        <v>-153346190.24136665</v>
      </c>
      <c r="E208" s="59">
        <v>0</v>
      </c>
      <c r="F208" s="59">
        <v>0</v>
      </c>
      <c r="G208" s="59">
        <v>-153346190.24136665</v>
      </c>
      <c r="H208" s="59">
        <v>-148355310.63757089</v>
      </c>
      <c r="I208" s="59">
        <v>0</v>
      </c>
      <c r="J208" s="59">
        <v>0</v>
      </c>
      <c r="K208" s="59">
        <v>-148355310.63757089</v>
      </c>
      <c r="L208" s="60">
        <v>0.96745351419595016</v>
      </c>
    </row>
    <row r="209" spans="1:12" x14ac:dyDescent="0.3">
      <c r="A209" s="31" t="s">
        <v>181</v>
      </c>
      <c r="B209" s="32" t="s">
        <v>111</v>
      </c>
      <c r="C209" s="59">
        <v>-127164573.40520933</v>
      </c>
      <c r="D209" s="59">
        <v>-127164573.40520933</v>
      </c>
      <c r="E209" s="59">
        <v>0</v>
      </c>
      <c r="F209" s="59">
        <v>0</v>
      </c>
      <c r="G209" s="59">
        <v>-127164573.40520933</v>
      </c>
      <c r="H209" s="59">
        <v>-123025813.42209864</v>
      </c>
      <c r="I209" s="59">
        <v>0</v>
      </c>
      <c r="J209" s="59">
        <v>0</v>
      </c>
      <c r="K209" s="59">
        <v>-123025813.42209864</v>
      </c>
      <c r="L209" s="60">
        <v>0.96745351419595016</v>
      </c>
    </row>
    <row r="210" spans="1:12" x14ac:dyDescent="0.3">
      <c r="A210" s="31" t="s">
        <v>182</v>
      </c>
      <c r="B210" s="32" t="s">
        <v>111</v>
      </c>
      <c r="C210" s="59">
        <v>-174457449.37339041</v>
      </c>
      <c r="D210" s="59">
        <v>-174457449.37339041</v>
      </c>
      <c r="E210" s="59">
        <v>0</v>
      </c>
      <c r="F210" s="59">
        <v>1335209.4374844877</v>
      </c>
      <c r="G210" s="59">
        <v>-173122239.93590593</v>
      </c>
      <c r="H210" s="59">
        <v>-168779472.4739486</v>
      </c>
      <c r="I210" s="59">
        <v>0</v>
      </c>
      <c r="J210" s="59">
        <v>1291753.0624819652</v>
      </c>
      <c r="K210" s="59">
        <v>-167487719.41146663</v>
      </c>
      <c r="L210" s="60">
        <v>0.96745351419595016</v>
      </c>
    </row>
    <row r="211" spans="1:12" x14ac:dyDescent="0.3">
      <c r="A211" s="31" t="s">
        <v>183</v>
      </c>
      <c r="B211" s="32" t="s">
        <v>111</v>
      </c>
      <c r="C211" s="59">
        <v>-792496.34928032593</v>
      </c>
      <c r="D211" s="59">
        <v>-792496.34928032593</v>
      </c>
      <c r="E211" s="59">
        <v>792496.34928032593</v>
      </c>
      <c r="F211" s="59">
        <v>0</v>
      </c>
      <c r="G211" s="59">
        <v>0</v>
      </c>
      <c r="H211" s="59">
        <v>-792496.34928032593</v>
      </c>
      <c r="I211" s="59">
        <v>792496.34928032593</v>
      </c>
      <c r="J211" s="59">
        <v>0</v>
      </c>
      <c r="K211" s="59">
        <v>0</v>
      </c>
      <c r="L211" s="60">
        <v>1</v>
      </c>
    </row>
    <row r="212" spans="1:12" x14ac:dyDescent="0.3">
      <c r="A212" s="31" t="s">
        <v>184</v>
      </c>
      <c r="B212" s="32" t="s">
        <v>111</v>
      </c>
      <c r="C212" s="59">
        <v>-721116.32860030932</v>
      </c>
      <c r="D212" s="59">
        <v>-721116.32860030932</v>
      </c>
      <c r="E212" s="59">
        <v>721116.32860030932</v>
      </c>
      <c r="F212" s="59">
        <v>0</v>
      </c>
      <c r="G212" s="59">
        <v>0</v>
      </c>
      <c r="H212" s="59">
        <v>-682984.83302678249</v>
      </c>
      <c r="I212" s="59">
        <v>682984.83302678249</v>
      </c>
      <c r="J212" s="59">
        <v>0</v>
      </c>
      <c r="K212" s="59">
        <v>0</v>
      </c>
      <c r="L212" s="60">
        <v>0.94712157517284312</v>
      </c>
    </row>
    <row r="213" spans="1:12" x14ac:dyDescent="0.3">
      <c r="A213" s="58" t="s">
        <v>563</v>
      </c>
      <c r="B213" s="32"/>
      <c r="C213" s="59">
        <v>0</v>
      </c>
      <c r="D213" s="59">
        <v>0</v>
      </c>
      <c r="E213" s="59">
        <v>0</v>
      </c>
      <c r="F213" s="59">
        <v>0</v>
      </c>
      <c r="G213" s="59">
        <v>0</v>
      </c>
      <c r="H213" s="59">
        <v>0</v>
      </c>
      <c r="I213" s="59">
        <v>0</v>
      </c>
      <c r="J213" s="59">
        <v>0</v>
      </c>
      <c r="K213" s="59">
        <v>0</v>
      </c>
      <c r="L213" s="60">
        <v>0.94712157517284312</v>
      </c>
    </row>
    <row r="214" spans="1:12" ht="15" thickBot="1" x14ac:dyDescent="0.35">
      <c r="A214" s="31" t="s">
        <v>185</v>
      </c>
      <c r="B214" s="32" t="s">
        <v>111</v>
      </c>
      <c r="C214" s="59">
        <v>-8032499.8500000006</v>
      </c>
      <c r="D214" s="59">
        <v>-8032499.8500000006</v>
      </c>
      <c r="E214" s="59">
        <v>8032499.8500000006</v>
      </c>
      <c r="F214" s="59">
        <v>0</v>
      </c>
      <c r="G214" s="59">
        <v>0</v>
      </c>
      <c r="H214" s="59">
        <v>-7771070.2076609433</v>
      </c>
      <c r="I214" s="59">
        <v>7771070.2076609433</v>
      </c>
      <c r="J214" s="59">
        <v>0</v>
      </c>
      <c r="K214" s="59">
        <v>0</v>
      </c>
      <c r="L214" s="60">
        <v>0.96745351419595016</v>
      </c>
    </row>
    <row r="215" spans="1:12" ht="15" thickBot="1" x14ac:dyDescent="0.35">
      <c r="A215" s="30" t="s">
        <v>179</v>
      </c>
      <c r="B215" s="33" t="s">
        <v>25</v>
      </c>
      <c r="C215" s="61">
        <v>-464514325.54784697</v>
      </c>
      <c r="D215" s="61">
        <v>-464514325.54784697</v>
      </c>
      <c r="E215" s="61">
        <v>9546112.5278806351</v>
      </c>
      <c r="F215" s="61">
        <v>1335209.4374844877</v>
      </c>
      <c r="G215" s="61">
        <v>-453633003.58248192</v>
      </c>
      <c r="H215" s="61">
        <v>-449407147.92358613</v>
      </c>
      <c r="I215" s="61">
        <v>9246551.3899680525</v>
      </c>
      <c r="J215" s="61">
        <v>1291753.0624819652</v>
      </c>
      <c r="K215" s="61">
        <v>-438868843.47113609</v>
      </c>
      <c r="L215" s="62" t="s">
        <v>25</v>
      </c>
    </row>
    <row r="216" spans="1:12" x14ac:dyDescent="0.3">
      <c r="A216" s="11"/>
      <c r="B216" s="24"/>
      <c r="C216" s="12"/>
      <c r="D216" s="12"/>
      <c r="E216" s="12"/>
      <c r="F216" s="12"/>
      <c r="G216" s="12"/>
      <c r="H216" s="13"/>
      <c r="I216" s="12"/>
      <c r="J216" s="12"/>
      <c r="K216" s="12"/>
      <c r="L216" s="12"/>
    </row>
    <row r="217" spans="1:12" x14ac:dyDescent="0.3">
      <c r="A217" s="30" t="s">
        <v>186</v>
      </c>
      <c r="B217" s="32"/>
      <c r="C217" s="59"/>
      <c r="D217" s="59"/>
      <c r="E217" s="59"/>
      <c r="F217" s="59"/>
      <c r="G217" s="59"/>
      <c r="H217" s="59"/>
      <c r="I217" s="59"/>
      <c r="J217" s="59"/>
      <c r="K217" s="59"/>
      <c r="L217" s="59"/>
    </row>
    <row r="218" spans="1:12" x14ac:dyDescent="0.3">
      <c r="A218" s="31" t="s">
        <v>187</v>
      </c>
      <c r="B218" s="32" t="s">
        <v>111</v>
      </c>
      <c r="C218" s="59">
        <v>-3984818543.1922178</v>
      </c>
      <c r="D218" s="59">
        <v>-3984818543.1922178</v>
      </c>
      <c r="E218" s="59">
        <v>3984818543.1922178</v>
      </c>
      <c r="F218" s="59">
        <v>0</v>
      </c>
      <c r="G218" s="59">
        <v>0</v>
      </c>
      <c r="H218" s="59">
        <v>-3787949305.8236184</v>
      </c>
      <c r="I218" s="59">
        <v>3787949305.8236184</v>
      </c>
      <c r="J218" s="59">
        <v>0</v>
      </c>
      <c r="K218" s="59">
        <v>0</v>
      </c>
      <c r="L218" s="60">
        <v>0.95059518137784804</v>
      </c>
    </row>
    <row r="219" spans="1:12" ht="15" thickBot="1" x14ac:dyDescent="0.35">
      <c r="A219" s="31" t="s">
        <v>188</v>
      </c>
      <c r="B219" s="32" t="s">
        <v>111</v>
      </c>
      <c r="C219" s="59">
        <v>3602025015.9384613</v>
      </c>
      <c r="D219" s="59">
        <v>3602025015.9384613</v>
      </c>
      <c r="E219" s="59">
        <v>-3602025015.9384613</v>
      </c>
      <c r="F219" s="59">
        <v>0</v>
      </c>
      <c r="G219" s="59">
        <v>0</v>
      </c>
      <c r="H219" s="59">
        <v>3484791759.8913879</v>
      </c>
      <c r="I219" s="59">
        <v>-3484791759.8913879</v>
      </c>
      <c r="J219" s="59">
        <v>0</v>
      </c>
      <c r="K219" s="59">
        <v>0</v>
      </c>
      <c r="L219" s="60">
        <v>0.96745351419595016</v>
      </c>
    </row>
    <row r="220" spans="1:12" x14ac:dyDescent="0.3">
      <c r="A220" s="30" t="s">
        <v>186</v>
      </c>
      <c r="B220" s="33" t="s">
        <v>25</v>
      </c>
      <c r="C220" s="61">
        <v>-382793527.25375652</v>
      </c>
      <c r="D220" s="61">
        <v>-382793527.25375652</v>
      </c>
      <c r="E220" s="61">
        <v>382793527.25375652</v>
      </c>
      <c r="F220" s="61">
        <v>0</v>
      </c>
      <c r="G220" s="61">
        <v>0</v>
      </c>
      <c r="H220" s="61">
        <v>-303157545.93223047</v>
      </c>
      <c r="I220" s="61">
        <v>303157545.93223047</v>
      </c>
      <c r="J220" s="61">
        <v>0</v>
      </c>
      <c r="K220" s="61">
        <v>0</v>
      </c>
      <c r="L220" s="62" t="s">
        <v>25</v>
      </c>
    </row>
    <row r="221" spans="1:12" ht="15" thickBot="1" x14ac:dyDescent="0.35">
      <c r="A221" s="6"/>
      <c r="B221" s="21"/>
      <c r="C221" s="1"/>
      <c r="D221" s="1"/>
      <c r="E221" s="1"/>
      <c r="F221" s="1"/>
      <c r="G221" s="1"/>
      <c r="H221" s="7"/>
      <c r="I221" s="1"/>
      <c r="J221" s="1"/>
      <c r="K221" s="1"/>
      <c r="L221" s="1"/>
    </row>
    <row r="222" spans="1:12" x14ac:dyDescent="0.3">
      <c r="A222" s="29" t="s">
        <v>108</v>
      </c>
      <c r="B222" s="33" t="s">
        <v>25</v>
      </c>
      <c r="C222" s="61">
        <v>-15312626923.83075</v>
      </c>
      <c r="D222" s="61">
        <v>-15312626923.83075</v>
      </c>
      <c r="E222" s="61">
        <v>801920077.56429541</v>
      </c>
      <c r="F222" s="61">
        <v>-125167357.55723159</v>
      </c>
      <c r="G222" s="61">
        <v>-14635874203.823683</v>
      </c>
      <c r="H222" s="61">
        <v>-13656388026.136353</v>
      </c>
      <c r="I222" s="61">
        <v>700420678.44936275</v>
      </c>
      <c r="J222" s="61">
        <v>-118570682.2075114</v>
      </c>
      <c r="K222" s="61">
        <v>-13074538029.894499</v>
      </c>
      <c r="L222" s="62" t="s">
        <v>25</v>
      </c>
    </row>
    <row r="223" spans="1:12" x14ac:dyDescent="0.3">
      <c r="A223" s="6"/>
      <c r="B223" s="21"/>
      <c r="C223" s="1"/>
      <c r="D223" s="1"/>
      <c r="E223" s="1"/>
      <c r="F223" s="1"/>
      <c r="G223" s="1"/>
      <c r="H223" s="7"/>
      <c r="I223" s="1"/>
      <c r="J223" s="1"/>
      <c r="K223" s="1"/>
      <c r="L223" s="1"/>
    </row>
    <row r="224" spans="1:12" x14ac:dyDescent="0.3">
      <c r="A224" s="29" t="s">
        <v>189</v>
      </c>
      <c r="B224" s="32"/>
      <c r="C224" s="59"/>
      <c r="D224" s="59"/>
      <c r="E224" s="59"/>
      <c r="F224" s="59"/>
      <c r="G224" s="59"/>
      <c r="H224" s="59"/>
      <c r="I224" s="59"/>
      <c r="J224" s="59"/>
      <c r="K224" s="59"/>
      <c r="L224" s="59"/>
    </row>
    <row r="225" spans="1:12" x14ac:dyDescent="0.3">
      <c r="A225" s="31" t="s">
        <v>190</v>
      </c>
      <c r="B225" s="32" t="s">
        <v>191</v>
      </c>
      <c r="C225" s="59">
        <v>428660227.50769234</v>
      </c>
      <c r="D225" s="59">
        <v>428660227.50769234</v>
      </c>
      <c r="E225" s="59">
        <v>0</v>
      </c>
      <c r="F225" s="59">
        <v>0</v>
      </c>
      <c r="G225" s="59">
        <v>428660227.50769234</v>
      </c>
      <c r="H225" s="59">
        <v>406621731.95188797</v>
      </c>
      <c r="I225" s="59">
        <v>0</v>
      </c>
      <c r="J225" s="59">
        <v>0</v>
      </c>
      <c r="K225" s="59">
        <v>406621731.95188797</v>
      </c>
      <c r="L225" s="60">
        <v>0.94858749624629246</v>
      </c>
    </row>
    <row r="226" spans="1:12" x14ac:dyDescent="0.3">
      <c r="A226" s="31" t="s">
        <v>192</v>
      </c>
      <c r="B226" s="32" t="s">
        <v>193</v>
      </c>
      <c r="C226" s="59">
        <v>0</v>
      </c>
      <c r="D226" s="59">
        <v>0</v>
      </c>
      <c r="E226" s="59">
        <v>0</v>
      </c>
      <c r="F226" s="59">
        <v>0</v>
      </c>
      <c r="G226" s="59">
        <v>0</v>
      </c>
      <c r="H226" s="59">
        <v>0</v>
      </c>
      <c r="I226" s="59">
        <v>0</v>
      </c>
      <c r="J226" s="59">
        <v>0</v>
      </c>
      <c r="K226" s="59">
        <v>0</v>
      </c>
      <c r="L226" s="60">
        <v>0.94858749624629246</v>
      </c>
    </row>
    <row r="227" spans="1:12" x14ac:dyDescent="0.3">
      <c r="A227" s="31" t="s">
        <v>194</v>
      </c>
      <c r="B227" s="32" t="s">
        <v>195</v>
      </c>
      <c r="C227" s="59">
        <v>807457614.95999992</v>
      </c>
      <c r="D227" s="59">
        <v>807457614.95999992</v>
      </c>
      <c r="E227" s="59">
        <v>0</v>
      </c>
      <c r="F227" s="59">
        <v>0</v>
      </c>
      <c r="G227" s="59">
        <v>807457614.95999992</v>
      </c>
      <c r="H227" s="59">
        <v>765944197.29990923</v>
      </c>
      <c r="I227" s="59">
        <v>0</v>
      </c>
      <c r="J227" s="59">
        <v>0</v>
      </c>
      <c r="K227" s="59">
        <v>765944197.29990923</v>
      </c>
      <c r="L227" s="60">
        <v>0.94858749624629246</v>
      </c>
    </row>
    <row r="228" spans="1:12" x14ac:dyDescent="0.3">
      <c r="A228" s="31" t="s">
        <v>196</v>
      </c>
      <c r="B228" s="32" t="s">
        <v>197</v>
      </c>
      <c r="C228" s="59">
        <v>60655473.820000015</v>
      </c>
      <c r="D228" s="59">
        <v>60655473.820000015</v>
      </c>
      <c r="E228" s="59">
        <v>0</v>
      </c>
      <c r="F228" s="59">
        <v>0</v>
      </c>
      <c r="G228" s="59">
        <v>60655473.820000015</v>
      </c>
      <c r="H228" s="59">
        <v>57537024.044546358</v>
      </c>
      <c r="I228" s="59">
        <v>0</v>
      </c>
      <c r="J228" s="59">
        <v>0</v>
      </c>
      <c r="K228" s="59">
        <v>57537024.044546358</v>
      </c>
      <c r="L228" s="60">
        <v>0.94858749624629246</v>
      </c>
    </row>
    <row r="229" spans="1:12" x14ac:dyDescent="0.3">
      <c r="A229" s="31" t="s">
        <v>198</v>
      </c>
      <c r="B229" s="32" t="s">
        <v>199</v>
      </c>
      <c r="C229" s="59">
        <v>-632549145.10091567</v>
      </c>
      <c r="D229" s="59">
        <v>-632549145.10091567</v>
      </c>
      <c r="E229" s="59">
        <v>0</v>
      </c>
      <c r="F229" s="59">
        <v>0</v>
      </c>
      <c r="G229" s="59">
        <v>-632549145.10091567</v>
      </c>
      <c r="H229" s="59">
        <v>-600028209.80401039</v>
      </c>
      <c r="I229" s="59">
        <v>0</v>
      </c>
      <c r="J229" s="59">
        <v>0</v>
      </c>
      <c r="K229" s="59">
        <v>-600028209.80401039</v>
      </c>
      <c r="L229" s="60">
        <v>0.94858749624629246</v>
      </c>
    </row>
    <row r="230" spans="1:12" ht="15" thickBot="1" x14ac:dyDescent="0.35">
      <c r="A230" s="31" t="s">
        <v>200</v>
      </c>
      <c r="B230" s="32" t="s">
        <v>201</v>
      </c>
      <c r="C230" s="59">
        <v>0</v>
      </c>
      <c r="D230" s="59">
        <v>0</v>
      </c>
      <c r="E230" s="59">
        <v>0</v>
      </c>
      <c r="F230" s="59">
        <v>0</v>
      </c>
      <c r="G230" s="59">
        <v>0</v>
      </c>
      <c r="H230" s="59">
        <v>0</v>
      </c>
      <c r="I230" s="59">
        <v>0</v>
      </c>
      <c r="J230" s="59">
        <v>0</v>
      </c>
      <c r="K230" s="59">
        <v>0</v>
      </c>
      <c r="L230" s="60">
        <v>0.94858749624629246</v>
      </c>
    </row>
    <row r="231" spans="1:12" x14ac:dyDescent="0.3">
      <c r="A231" s="29" t="s">
        <v>189</v>
      </c>
      <c r="B231" s="33" t="s">
        <v>25</v>
      </c>
      <c r="C231" s="61">
        <v>664224171.18677664</v>
      </c>
      <c r="D231" s="61">
        <v>664224171.18677664</v>
      </c>
      <c r="E231" s="61">
        <v>0</v>
      </c>
      <c r="F231" s="61">
        <v>0</v>
      </c>
      <c r="G231" s="61">
        <v>664224171.18677664</v>
      </c>
      <c r="H231" s="61">
        <v>630074743.49233317</v>
      </c>
      <c r="I231" s="61">
        <v>0</v>
      </c>
      <c r="J231" s="61">
        <v>0</v>
      </c>
      <c r="K231" s="61">
        <v>630074743.49233317</v>
      </c>
      <c r="L231" s="62" t="s">
        <v>25</v>
      </c>
    </row>
    <row r="232" spans="1:12" ht="15" thickBot="1" x14ac:dyDescent="0.35">
      <c r="A232" s="6"/>
      <c r="B232" s="21"/>
      <c r="C232" s="1"/>
      <c r="D232" s="1"/>
      <c r="E232" s="1"/>
      <c r="F232" s="1"/>
      <c r="G232" s="1"/>
      <c r="H232" s="7"/>
      <c r="I232" s="1"/>
      <c r="J232" s="1"/>
      <c r="K232" s="1"/>
      <c r="L232" s="1"/>
    </row>
    <row r="233" spans="1:12" x14ac:dyDescent="0.3">
      <c r="A233" s="28" t="s">
        <v>15</v>
      </c>
      <c r="B233" s="33" t="s">
        <v>25</v>
      </c>
      <c r="C233" s="61">
        <v>35214308024.929161</v>
      </c>
      <c r="D233" s="61">
        <v>35214308024.929161</v>
      </c>
      <c r="E233" s="61">
        <v>-3022740510.0785017</v>
      </c>
      <c r="F233" s="61">
        <v>-147647947.1267468</v>
      </c>
      <c r="G233" s="61">
        <v>32043919567.723915</v>
      </c>
      <c r="H233" s="61">
        <v>34728841138.722069</v>
      </c>
      <c r="I233" s="61">
        <v>-2929642211.5821495</v>
      </c>
      <c r="J233" s="61">
        <v>-140062999.11852071</v>
      </c>
      <c r="K233" s="61">
        <v>31659135928.021408</v>
      </c>
      <c r="L233" s="62" t="s">
        <v>25</v>
      </c>
    </row>
    <row r="234" spans="1:12" x14ac:dyDescent="0.3">
      <c r="A234" s="6"/>
      <c r="B234" s="21"/>
      <c r="C234" s="1"/>
      <c r="D234" s="1"/>
      <c r="E234" s="1"/>
      <c r="F234" s="1"/>
      <c r="G234" s="1"/>
      <c r="H234" s="7"/>
      <c r="I234" s="1"/>
      <c r="J234" s="1"/>
      <c r="K234" s="1"/>
      <c r="L234" s="1"/>
    </row>
    <row r="235" spans="1:12" x14ac:dyDescent="0.3">
      <c r="A235" s="28" t="s">
        <v>202</v>
      </c>
      <c r="B235" s="32"/>
      <c r="C235" s="59"/>
      <c r="D235" s="59"/>
      <c r="E235" s="59"/>
      <c r="F235" s="59"/>
      <c r="G235" s="59"/>
      <c r="H235" s="59"/>
      <c r="I235" s="59"/>
      <c r="J235" s="59"/>
      <c r="K235" s="59"/>
      <c r="L235" s="59"/>
    </row>
    <row r="236" spans="1:12" x14ac:dyDescent="0.3">
      <c r="A236" s="29" t="s">
        <v>203</v>
      </c>
      <c r="B236" s="32"/>
      <c r="C236" s="59"/>
      <c r="D236" s="59"/>
      <c r="E236" s="59"/>
      <c r="F236" s="59"/>
      <c r="G236" s="59"/>
      <c r="H236" s="59"/>
      <c r="I236" s="59"/>
      <c r="J236" s="59"/>
      <c r="K236" s="59"/>
      <c r="L236" s="59"/>
    </row>
    <row r="237" spans="1:12" x14ac:dyDescent="0.3">
      <c r="A237" s="30" t="s">
        <v>204</v>
      </c>
      <c r="B237" s="32"/>
      <c r="C237" s="59"/>
      <c r="D237" s="59"/>
      <c r="E237" s="59"/>
      <c r="F237" s="59"/>
      <c r="G237" s="59"/>
      <c r="H237" s="59"/>
      <c r="I237" s="59"/>
      <c r="J237" s="59"/>
      <c r="K237" s="59"/>
      <c r="L237" s="59"/>
    </row>
    <row r="238" spans="1:12" x14ac:dyDescent="0.3">
      <c r="A238" s="31" t="s">
        <v>205</v>
      </c>
      <c r="B238" s="32" t="s">
        <v>206</v>
      </c>
      <c r="C238" s="59">
        <v>853020.38384615059</v>
      </c>
      <c r="D238" s="59">
        <v>853020.38384615059</v>
      </c>
      <c r="E238" s="59">
        <v>0</v>
      </c>
      <c r="F238" s="59">
        <v>0</v>
      </c>
      <c r="G238" s="59">
        <v>853020.38384615059</v>
      </c>
      <c r="H238" s="59">
        <v>824146.36897047737</v>
      </c>
      <c r="I238" s="59">
        <v>0</v>
      </c>
      <c r="J238" s="59">
        <v>0</v>
      </c>
      <c r="K238" s="59">
        <v>824146.36897047737</v>
      </c>
      <c r="L238" s="60">
        <v>0.96615085005884116</v>
      </c>
    </row>
    <row r="239" spans="1:12" x14ac:dyDescent="0.3">
      <c r="A239" s="31" t="s">
        <v>207</v>
      </c>
      <c r="B239" s="32" t="s">
        <v>206</v>
      </c>
      <c r="C239" s="59">
        <v>0</v>
      </c>
      <c r="D239" s="59">
        <v>0</v>
      </c>
      <c r="E239" s="59">
        <v>0</v>
      </c>
      <c r="F239" s="59">
        <v>0</v>
      </c>
      <c r="G239" s="59">
        <v>0</v>
      </c>
      <c r="H239" s="59">
        <v>0</v>
      </c>
      <c r="I239" s="59">
        <v>0</v>
      </c>
      <c r="J239" s="59">
        <v>0</v>
      </c>
      <c r="K239" s="59">
        <v>0</v>
      </c>
      <c r="L239" s="60">
        <v>0.96615085005884116</v>
      </c>
    </row>
    <row r="240" spans="1:12" x14ac:dyDescent="0.3">
      <c r="A240" s="31" t="s">
        <v>208</v>
      </c>
      <c r="B240" s="32" t="s">
        <v>206</v>
      </c>
      <c r="C240" s="59">
        <v>0</v>
      </c>
      <c r="D240" s="59">
        <v>0</v>
      </c>
      <c r="E240" s="59">
        <v>0</v>
      </c>
      <c r="F240" s="59">
        <v>0</v>
      </c>
      <c r="G240" s="59">
        <v>0</v>
      </c>
      <c r="H240" s="59">
        <v>0</v>
      </c>
      <c r="I240" s="59">
        <v>0</v>
      </c>
      <c r="J240" s="59">
        <v>0</v>
      </c>
      <c r="K240" s="59">
        <v>0</v>
      </c>
      <c r="L240" s="60">
        <v>1</v>
      </c>
    </row>
    <row r="241" spans="1:12" ht="15" thickBot="1" x14ac:dyDescent="0.35">
      <c r="A241" s="31" t="s">
        <v>209</v>
      </c>
      <c r="B241" s="32" t="s">
        <v>43</v>
      </c>
      <c r="C241" s="59">
        <v>2176820</v>
      </c>
      <c r="D241" s="59">
        <v>2176820</v>
      </c>
      <c r="E241" s="59">
        <v>-2176820</v>
      </c>
      <c r="F241" s="59">
        <v>0</v>
      </c>
      <c r="G241" s="59">
        <v>0</v>
      </c>
      <c r="H241" s="59">
        <v>2061713.1872677484</v>
      </c>
      <c r="I241" s="59">
        <v>-2061713.1872677484</v>
      </c>
      <c r="J241" s="59">
        <v>0</v>
      </c>
      <c r="K241" s="59">
        <v>0</v>
      </c>
      <c r="L241" s="60">
        <v>0.94712157517284312</v>
      </c>
    </row>
    <row r="242" spans="1:12" x14ac:dyDescent="0.3">
      <c r="A242" s="30" t="s">
        <v>204</v>
      </c>
      <c r="B242" s="33" t="s">
        <v>25</v>
      </c>
      <c r="C242" s="61">
        <v>3029840.3838461507</v>
      </c>
      <c r="D242" s="61">
        <v>3029840.3838461507</v>
      </c>
      <c r="E242" s="61">
        <v>-2176820</v>
      </c>
      <c r="F242" s="61">
        <v>0</v>
      </c>
      <c r="G242" s="61">
        <v>853020.38384615059</v>
      </c>
      <c r="H242" s="61">
        <v>2885859.5562382257</v>
      </c>
      <c r="I242" s="61">
        <v>-2061713.1872677484</v>
      </c>
      <c r="J242" s="61">
        <v>0</v>
      </c>
      <c r="K242" s="61">
        <v>824146.36897047737</v>
      </c>
      <c r="L242" s="62" t="s">
        <v>25</v>
      </c>
    </row>
    <row r="243" spans="1:12" x14ac:dyDescent="0.3">
      <c r="A243" s="6"/>
      <c r="B243" s="21"/>
      <c r="C243" s="1"/>
      <c r="D243" s="1"/>
      <c r="E243" s="1"/>
      <c r="F243" s="1"/>
      <c r="G243" s="1"/>
      <c r="H243" s="7"/>
      <c r="I243" s="1"/>
      <c r="J243" s="1"/>
      <c r="K243" s="1"/>
      <c r="L243" s="1"/>
    </row>
    <row r="244" spans="1:12" x14ac:dyDescent="0.3">
      <c r="A244" s="30" t="s">
        <v>210</v>
      </c>
      <c r="B244" s="32"/>
      <c r="C244" s="59"/>
      <c r="D244" s="59"/>
      <c r="E244" s="59"/>
      <c r="F244" s="59"/>
      <c r="G244" s="59"/>
      <c r="H244" s="59"/>
      <c r="I244" s="59"/>
      <c r="J244" s="59"/>
      <c r="K244" s="59"/>
      <c r="L244" s="59"/>
    </row>
    <row r="245" spans="1:12" ht="15" thickBot="1" x14ac:dyDescent="0.35">
      <c r="A245" s="31" t="s">
        <v>211</v>
      </c>
      <c r="B245" s="32" t="s">
        <v>212</v>
      </c>
      <c r="C245" s="59">
        <v>0</v>
      </c>
      <c r="D245" s="59">
        <v>0</v>
      </c>
      <c r="E245" s="59">
        <v>0</v>
      </c>
      <c r="F245" s="59">
        <v>0</v>
      </c>
      <c r="G245" s="59">
        <v>0</v>
      </c>
      <c r="H245" s="59">
        <v>0</v>
      </c>
      <c r="I245" s="59">
        <v>0</v>
      </c>
      <c r="J245" s="59">
        <v>0</v>
      </c>
      <c r="K245" s="59">
        <v>0</v>
      </c>
      <c r="L245" s="60">
        <v>0.96615085005884116</v>
      </c>
    </row>
    <row r="246" spans="1:12" x14ac:dyDescent="0.3">
      <c r="A246" s="30" t="s">
        <v>210</v>
      </c>
      <c r="B246" s="33" t="s">
        <v>25</v>
      </c>
      <c r="C246" s="61">
        <v>0</v>
      </c>
      <c r="D246" s="61">
        <v>0</v>
      </c>
      <c r="E246" s="61">
        <v>0</v>
      </c>
      <c r="F246" s="61">
        <v>0</v>
      </c>
      <c r="G246" s="61">
        <v>0</v>
      </c>
      <c r="H246" s="61">
        <v>0</v>
      </c>
      <c r="I246" s="61">
        <v>0</v>
      </c>
      <c r="J246" s="61">
        <v>0</v>
      </c>
      <c r="K246" s="61">
        <v>0</v>
      </c>
      <c r="L246" s="62" t="s">
        <v>25</v>
      </c>
    </row>
    <row r="247" spans="1:12" x14ac:dyDescent="0.3">
      <c r="A247" s="6"/>
      <c r="B247" s="21"/>
      <c r="C247" s="1"/>
      <c r="D247" s="1"/>
      <c r="E247" s="1"/>
      <c r="F247" s="1"/>
      <c r="G247" s="1"/>
      <c r="H247" s="7"/>
      <c r="I247" s="1"/>
      <c r="J247" s="1"/>
      <c r="K247" s="1"/>
      <c r="L247" s="1"/>
    </row>
    <row r="248" spans="1:12" x14ac:dyDescent="0.3">
      <c r="A248" s="30" t="s">
        <v>213</v>
      </c>
      <c r="B248" s="32"/>
      <c r="C248" s="59"/>
      <c r="D248" s="59"/>
      <c r="E248" s="59"/>
      <c r="F248" s="59"/>
      <c r="G248" s="59"/>
      <c r="H248" s="59"/>
      <c r="I248" s="59"/>
      <c r="J248" s="59"/>
      <c r="K248" s="59"/>
      <c r="L248" s="59"/>
    </row>
    <row r="249" spans="1:12" ht="15" thickBot="1" x14ac:dyDescent="0.35">
      <c r="A249" s="31" t="s">
        <v>214</v>
      </c>
      <c r="B249" s="32" t="s">
        <v>215</v>
      </c>
      <c r="C249" s="59">
        <v>2145909.2199999997</v>
      </c>
      <c r="D249" s="59">
        <v>2145909.2199999997</v>
      </c>
      <c r="E249" s="59">
        <v>0</v>
      </c>
      <c r="F249" s="59">
        <v>0</v>
      </c>
      <c r="G249" s="59">
        <v>2145909.2199999997</v>
      </c>
      <c r="H249" s="59">
        <v>2073272.0170521045</v>
      </c>
      <c r="I249" s="59">
        <v>0</v>
      </c>
      <c r="J249" s="59">
        <v>0</v>
      </c>
      <c r="K249" s="59">
        <v>2073272.0170521045</v>
      </c>
      <c r="L249" s="60">
        <v>0.96615085005884116</v>
      </c>
    </row>
    <row r="250" spans="1:12" x14ac:dyDescent="0.3">
      <c r="A250" s="30" t="s">
        <v>213</v>
      </c>
      <c r="B250" s="33" t="s">
        <v>25</v>
      </c>
      <c r="C250" s="61">
        <v>2145909.2199999997</v>
      </c>
      <c r="D250" s="61">
        <v>2145909.2199999997</v>
      </c>
      <c r="E250" s="61">
        <v>0</v>
      </c>
      <c r="F250" s="61">
        <v>0</v>
      </c>
      <c r="G250" s="61">
        <v>2145909.2199999997</v>
      </c>
      <c r="H250" s="61">
        <v>2073272.0170521045</v>
      </c>
      <c r="I250" s="61">
        <v>0</v>
      </c>
      <c r="J250" s="61">
        <v>0</v>
      </c>
      <c r="K250" s="61">
        <v>2073272.0170521045</v>
      </c>
      <c r="L250" s="62" t="s">
        <v>25</v>
      </c>
    </row>
    <row r="251" spans="1:12" x14ac:dyDescent="0.3">
      <c r="A251" s="6"/>
      <c r="B251" s="21"/>
      <c r="C251" s="1"/>
      <c r="D251" s="1"/>
      <c r="E251" s="1"/>
      <c r="F251" s="1"/>
      <c r="G251" s="1"/>
      <c r="H251" s="7"/>
      <c r="I251" s="1"/>
      <c r="J251" s="1"/>
      <c r="K251" s="1"/>
      <c r="L251" s="1"/>
    </row>
    <row r="252" spans="1:12" x14ac:dyDescent="0.3">
      <c r="A252" s="30" t="s">
        <v>216</v>
      </c>
      <c r="B252" s="32"/>
      <c r="C252" s="59"/>
      <c r="D252" s="59"/>
      <c r="E252" s="59"/>
      <c r="F252" s="59"/>
      <c r="G252" s="59"/>
      <c r="H252" s="59"/>
      <c r="I252" s="59"/>
      <c r="J252" s="59"/>
      <c r="K252" s="59"/>
      <c r="L252" s="59"/>
    </row>
    <row r="253" spans="1:12" ht="15" thickBot="1" x14ac:dyDescent="0.35">
      <c r="A253" s="31" t="s">
        <v>217</v>
      </c>
      <c r="B253" s="32" t="s">
        <v>218</v>
      </c>
      <c r="C253" s="59">
        <v>3300</v>
      </c>
      <c r="D253" s="59">
        <v>3300</v>
      </c>
      <c r="E253" s="59">
        <v>0</v>
      </c>
      <c r="F253" s="59">
        <v>0</v>
      </c>
      <c r="G253" s="59">
        <v>3300</v>
      </c>
      <c r="H253" s="59">
        <v>3188.2978051941759</v>
      </c>
      <c r="I253" s="59">
        <v>0</v>
      </c>
      <c r="J253" s="59">
        <v>0</v>
      </c>
      <c r="K253" s="59">
        <v>3188.2978051941759</v>
      </c>
      <c r="L253" s="60">
        <v>0.96615085005884116</v>
      </c>
    </row>
    <row r="254" spans="1:12" x14ac:dyDescent="0.3">
      <c r="A254" s="30" t="s">
        <v>216</v>
      </c>
      <c r="B254" s="33" t="s">
        <v>25</v>
      </c>
      <c r="C254" s="61">
        <v>3300</v>
      </c>
      <c r="D254" s="61">
        <v>3300</v>
      </c>
      <c r="E254" s="61">
        <v>0</v>
      </c>
      <c r="F254" s="61">
        <v>0</v>
      </c>
      <c r="G254" s="61">
        <v>3300</v>
      </c>
      <c r="H254" s="61">
        <v>3188.2978051941759</v>
      </c>
      <c r="I254" s="61">
        <v>0</v>
      </c>
      <c r="J254" s="61">
        <v>0</v>
      </c>
      <c r="K254" s="61">
        <v>3188.2978051941759</v>
      </c>
      <c r="L254" s="62" t="s">
        <v>25</v>
      </c>
    </row>
    <row r="255" spans="1:12" x14ac:dyDescent="0.3">
      <c r="A255" s="6"/>
      <c r="B255" s="21"/>
      <c r="C255" s="1"/>
      <c r="D255" s="1"/>
      <c r="E255" s="1"/>
      <c r="F255" s="1"/>
      <c r="G255" s="1"/>
      <c r="H255" s="7"/>
      <c r="I255" s="1"/>
      <c r="J255" s="1"/>
      <c r="K255" s="1"/>
      <c r="L255" s="1"/>
    </row>
    <row r="256" spans="1:12" x14ac:dyDescent="0.3">
      <c r="A256" s="30" t="s">
        <v>219</v>
      </c>
      <c r="B256" s="32"/>
      <c r="C256" s="59"/>
      <c r="D256" s="59"/>
      <c r="E256" s="59"/>
      <c r="F256" s="59"/>
      <c r="G256" s="59"/>
      <c r="H256" s="59"/>
      <c r="I256" s="59"/>
      <c r="J256" s="59"/>
      <c r="K256" s="59"/>
      <c r="L256" s="59"/>
    </row>
    <row r="257" spans="1:12" ht="15" thickBot="1" x14ac:dyDescent="0.35">
      <c r="A257" s="31" t="s">
        <v>220</v>
      </c>
      <c r="B257" s="32" t="s">
        <v>221</v>
      </c>
      <c r="C257" s="59">
        <v>0</v>
      </c>
      <c r="D257" s="59">
        <v>0</v>
      </c>
      <c r="E257" s="59">
        <v>0</v>
      </c>
      <c r="F257" s="59">
        <v>0</v>
      </c>
      <c r="G257" s="59">
        <v>0</v>
      </c>
      <c r="H257" s="59">
        <v>0</v>
      </c>
      <c r="I257" s="59">
        <v>0</v>
      </c>
      <c r="J257" s="59">
        <v>0</v>
      </c>
      <c r="K257" s="59">
        <v>0</v>
      </c>
      <c r="L257" s="60">
        <v>0.96615085005884116</v>
      </c>
    </row>
    <row r="258" spans="1:12" x14ac:dyDescent="0.3">
      <c r="A258" s="30" t="s">
        <v>219</v>
      </c>
      <c r="B258" s="33" t="s">
        <v>25</v>
      </c>
      <c r="C258" s="61">
        <v>0</v>
      </c>
      <c r="D258" s="61">
        <v>0</v>
      </c>
      <c r="E258" s="61">
        <v>0</v>
      </c>
      <c r="F258" s="61">
        <v>0</v>
      </c>
      <c r="G258" s="61">
        <v>0</v>
      </c>
      <c r="H258" s="61">
        <v>0</v>
      </c>
      <c r="I258" s="61">
        <v>0</v>
      </c>
      <c r="J258" s="61">
        <v>0</v>
      </c>
      <c r="K258" s="61">
        <v>0</v>
      </c>
      <c r="L258" s="62" t="s">
        <v>25</v>
      </c>
    </row>
    <row r="259" spans="1:12" x14ac:dyDescent="0.3">
      <c r="A259" s="6"/>
      <c r="B259" s="21"/>
      <c r="C259" s="1"/>
      <c r="D259" s="1"/>
      <c r="E259" s="1"/>
      <c r="F259" s="1"/>
      <c r="G259" s="1"/>
      <c r="H259" s="7"/>
      <c r="I259" s="1"/>
      <c r="J259" s="1"/>
      <c r="K259" s="1"/>
      <c r="L259" s="1"/>
    </row>
    <row r="260" spans="1:12" x14ac:dyDescent="0.3">
      <c r="A260" s="30" t="s">
        <v>222</v>
      </c>
      <c r="B260" s="32"/>
      <c r="C260" s="59"/>
      <c r="D260" s="59"/>
      <c r="E260" s="59"/>
      <c r="F260" s="59"/>
      <c r="G260" s="59"/>
      <c r="H260" s="59"/>
      <c r="I260" s="59"/>
      <c r="J260" s="59"/>
      <c r="K260" s="59"/>
      <c r="L260" s="59"/>
    </row>
    <row r="261" spans="1:12" ht="15" thickBot="1" x14ac:dyDescent="0.35">
      <c r="A261" s="31" t="s">
        <v>223</v>
      </c>
      <c r="B261" s="32" t="s">
        <v>224</v>
      </c>
      <c r="C261" s="59">
        <v>0</v>
      </c>
      <c r="D261" s="59">
        <v>0</v>
      </c>
      <c r="E261" s="59">
        <v>0</v>
      </c>
      <c r="F261" s="59">
        <v>0</v>
      </c>
      <c r="G261" s="59">
        <v>0</v>
      </c>
      <c r="H261" s="59">
        <v>0</v>
      </c>
      <c r="I261" s="59">
        <v>0</v>
      </c>
      <c r="J261" s="59">
        <v>0</v>
      </c>
      <c r="K261" s="59">
        <v>0</v>
      </c>
      <c r="L261" s="60">
        <v>0.96615085005884116</v>
      </c>
    </row>
    <row r="262" spans="1:12" x14ac:dyDescent="0.3">
      <c r="A262" s="30" t="s">
        <v>222</v>
      </c>
      <c r="B262" s="33" t="s">
        <v>25</v>
      </c>
      <c r="C262" s="61">
        <v>0</v>
      </c>
      <c r="D262" s="61">
        <v>0</v>
      </c>
      <c r="E262" s="61">
        <v>0</v>
      </c>
      <c r="F262" s="61">
        <v>0</v>
      </c>
      <c r="G262" s="61">
        <v>0</v>
      </c>
      <c r="H262" s="61">
        <v>0</v>
      </c>
      <c r="I262" s="61">
        <v>0</v>
      </c>
      <c r="J262" s="61">
        <v>0</v>
      </c>
      <c r="K262" s="61">
        <v>0</v>
      </c>
      <c r="L262" s="62" t="s">
        <v>25</v>
      </c>
    </row>
    <row r="263" spans="1:12" x14ac:dyDescent="0.3">
      <c r="A263" s="6"/>
      <c r="B263" s="21"/>
      <c r="C263" s="1"/>
      <c r="D263" s="1"/>
      <c r="E263" s="1"/>
      <c r="F263" s="1"/>
      <c r="G263" s="1"/>
      <c r="H263" s="7"/>
      <c r="I263" s="1"/>
      <c r="J263" s="1"/>
      <c r="K263" s="1"/>
      <c r="L263" s="1"/>
    </row>
    <row r="264" spans="1:12" x14ac:dyDescent="0.3">
      <c r="A264" s="30" t="s">
        <v>225</v>
      </c>
      <c r="B264" s="32"/>
      <c r="C264" s="59"/>
      <c r="D264" s="59"/>
      <c r="E264" s="59"/>
      <c r="F264" s="59"/>
      <c r="G264" s="59"/>
      <c r="H264" s="59"/>
      <c r="I264" s="59"/>
      <c r="J264" s="59"/>
      <c r="K264" s="59"/>
      <c r="L264" s="59"/>
    </row>
    <row r="265" spans="1:12" ht="15" thickBot="1" x14ac:dyDescent="0.35">
      <c r="A265" s="31" t="s">
        <v>226</v>
      </c>
      <c r="B265" s="32" t="s">
        <v>227</v>
      </c>
      <c r="C265" s="59">
        <v>647462256.91233623</v>
      </c>
      <c r="D265" s="59">
        <v>647462256.91233623</v>
      </c>
      <c r="E265" s="59">
        <v>0</v>
      </c>
      <c r="F265" s="59">
        <v>0</v>
      </c>
      <c r="G265" s="59">
        <v>647462256.91233623</v>
      </c>
      <c r="H265" s="59">
        <v>647462256.91233623</v>
      </c>
      <c r="I265" s="59">
        <v>0</v>
      </c>
      <c r="J265" s="59">
        <v>0</v>
      </c>
      <c r="K265" s="59">
        <v>647462256.91233623</v>
      </c>
      <c r="L265" s="60">
        <v>1</v>
      </c>
    </row>
    <row r="266" spans="1:12" ht="15" thickBot="1" x14ac:dyDescent="0.35">
      <c r="A266" s="30" t="s">
        <v>225</v>
      </c>
      <c r="B266" s="33" t="s">
        <v>25</v>
      </c>
      <c r="C266" s="61">
        <v>647462256.91233623</v>
      </c>
      <c r="D266" s="61">
        <v>647462256.91233623</v>
      </c>
      <c r="E266" s="61">
        <v>0</v>
      </c>
      <c r="F266" s="61">
        <v>0</v>
      </c>
      <c r="G266" s="61">
        <v>647462256.91233623</v>
      </c>
      <c r="H266" s="61">
        <v>647462256.91233623</v>
      </c>
      <c r="I266" s="61">
        <v>0</v>
      </c>
      <c r="J266" s="61">
        <v>0</v>
      </c>
      <c r="K266" s="61">
        <v>647462256.91233623</v>
      </c>
      <c r="L266" s="62" t="s">
        <v>25</v>
      </c>
    </row>
    <row r="267" spans="1:12" x14ac:dyDescent="0.3">
      <c r="A267" s="8"/>
      <c r="B267" s="22"/>
      <c r="C267" s="9"/>
      <c r="D267" s="9"/>
      <c r="E267" s="9"/>
      <c r="F267" s="9"/>
      <c r="G267" s="9"/>
      <c r="H267" s="10"/>
      <c r="I267" s="9"/>
      <c r="J267" s="9"/>
      <c r="K267" s="9"/>
      <c r="L267" s="9"/>
    </row>
    <row r="268" spans="1:12" x14ac:dyDescent="0.3">
      <c r="A268" s="30" t="s">
        <v>228</v>
      </c>
      <c r="B268" s="32"/>
      <c r="C268" s="59"/>
      <c r="D268" s="59"/>
      <c r="E268" s="59"/>
      <c r="F268" s="59"/>
      <c r="G268" s="59"/>
      <c r="H268" s="59"/>
      <c r="I268" s="59"/>
      <c r="J268" s="59"/>
      <c r="K268" s="59"/>
      <c r="L268" s="59"/>
    </row>
    <row r="269" spans="1:12" x14ac:dyDescent="0.3">
      <c r="A269" s="31" t="s">
        <v>229</v>
      </c>
      <c r="B269" s="32" t="s">
        <v>230</v>
      </c>
      <c r="C269" s="59">
        <v>114612220.21299297</v>
      </c>
      <c r="D269" s="59">
        <v>114612220.21299297</v>
      </c>
      <c r="E269" s="59">
        <v>0</v>
      </c>
      <c r="F269" s="59">
        <v>0</v>
      </c>
      <c r="G269" s="59">
        <v>114612220.21299297</v>
      </c>
      <c r="H269" s="59">
        <v>110732693.98591425</v>
      </c>
      <c r="I269" s="59">
        <v>0</v>
      </c>
      <c r="J269" s="59">
        <v>0</v>
      </c>
      <c r="K269" s="59">
        <v>110732693.98591425</v>
      </c>
      <c r="L269" s="60">
        <v>0.96615085005884116</v>
      </c>
    </row>
    <row r="270" spans="1:12" x14ac:dyDescent="0.3">
      <c r="A270" s="31" t="s">
        <v>231</v>
      </c>
      <c r="B270" s="32" t="s">
        <v>230</v>
      </c>
      <c r="C270" s="59">
        <v>0</v>
      </c>
      <c r="D270" s="59">
        <v>0</v>
      </c>
      <c r="E270" s="59">
        <v>0</v>
      </c>
      <c r="F270" s="59">
        <v>0</v>
      </c>
      <c r="G270" s="59">
        <v>0</v>
      </c>
      <c r="H270" s="59">
        <v>0</v>
      </c>
      <c r="I270" s="59">
        <v>0</v>
      </c>
      <c r="J270" s="59">
        <v>0</v>
      </c>
      <c r="K270" s="59">
        <v>0</v>
      </c>
      <c r="L270" s="60">
        <v>0.96745351419595016</v>
      </c>
    </row>
    <row r="271" spans="1:12" x14ac:dyDescent="0.3">
      <c r="A271" s="31" t="s">
        <v>232</v>
      </c>
      <c r="B271" s="32" t="s">
        <v>230</v>
      </c>
      <c r="C271" s="59">
        <v>0</v>
      </c>
      <c r="D271" s="59">
        <v>0</v>
      </c>
      <c r="E271" s="59">
        <v>0</v>
      </c>
      <c r="F271" s="59">
        <v>0</v>
      </c>
      <c r="G271" s="59">
        <v>0</v>
      </c>
      <c r="H271" s="59">
        <v>0</v>
      </c>
      <c r="I271" s="59">
        <v>0</v>
      </c>
      <c r="J271" s="59">
        <v>0</v>
      </c>
      <c r="K271" s="59">
        <v>0</v>
      </c>
      <c r="L271" s="60">
        <v>0.96745351419595016</v>
      </c>
    </row>
    <row r="272" spans="1:12" ht="15" thickBot="1" x14ac:dyDescent="0.35">
      <c r="A272" s="31" t="s">
        <v>233</v>
      </c>
      <c r="B272" s="32" t="s">
        <v>43</v>
      </c>
      <c r="C272" s="59">
        <v>0</v>
      </c>
      <c r="D272" s="59">
        <v>0</v>
      </c>
      <c r="E272" s="59">
        <v>0</v>
      </c>
      <c r="F272" s="59">
        <v>0</v>
      </c>
      <c r="G272" s="59">
        <v>0</v>
      </c>
      <c r="H272" s="59">
        <v>0</v>
      </c>
      <c r="I272" s="59">
        <v>0</v>
      </c>
      <c r="J272" s="59">
        <v>0</v>
      </c>
      <c r="K272" s="59">
        <v>0</v>
      </c>
      <c r="L272" s="60">
        <v>0.94712157517284312</v>
      </c>
    </row>
    <row r="273" spans="1:12" x14ac:dyDescent="0.3">
      <c r="A273" s="30" t="s">
        <v>228</v>
      </c>
      <c r="B273" s="33" t="s">
        <v>25</v>
      </c>
      <c r="C273" s="61">
        <v>114612220.21299297</v>
      </c>
      <c r="D273" s="61">
        <v>114612220.21299297</v>
      </c>
      <c r="E273" s="61">
        <v>0</v>
      </c>
      <c r="F273" s="61">
        <v>0</v>
      </c>
      <c r="G273" s="61">
        <v>114612220.21299297</v>
      </c>
      <c r="H273" s="61">
        <v>110732693.98591425</v>
      </c>
      <c r="I273" s="61">
        <v>0</v>
      </c>
      <c r="J273" s="61">
        <v>0</v>
      </c>
      <c r="K273" s="61">
        <v>110732693.98591425</v>
      </c>
      <c r="L273" s="62" t="s">
        <v>25</v>
      </c>
    </row>
    <row r="274" spans="1:12" x14ac:dyDescent="0.3">
      <c r="A274" s="4"/>
      <c r="B274" s="21"/>
      <c r="C274" s="1"/>
      <c r="D274" s="1"/>
      <c r="E274" s="1"/>
      <c r="F274" s="1"/>
      <c r="G274" s="1"/>
      <c r="H274" s="5"/>
      <c r="I274" s="1"/>
      <c r="J274" s="1"/>
      <c r="K274" s="1"/>
      <c r="L274" s="1"/>
    </row>
    <row r="275" spans="1:12" x14ac:dyDescent="0.3">
      <c r="A275" s="30" t="s">
        <v>234</v>
      </c>
      <c r="B275" s="32"/>
      <c r="C275" s="59"/>
      <c r="D275" s="59"/>
      <c r="E275" s="59"/>
      <c r="F275" s="59"/>
      <c r="G275" s="59"/>
      <c r="H275" s="59"/>
      <c r="I275" s="59"/>
      <c r="J275" s="59"/>
      <c r="K275" s="59"/>
      <c r="L275" s="59"/>
    </row>
    <row r="276" spans="1:12" x14ac:dyDescent="0.3">
      <c r="A276" s="31" t="s">
        <v>235</v>
      </c>
      <c r="B276" s="32" t="s">
        <v>236</v>
      </c>
      <c r="C276" s="59">
        <v>-6040759.5193076925</v>
      </c>
      <c r="D276" s="59">
        <v>-6040759.5193076925</v>
      </c>
      <c r="E276" s="59">
        <v>0</v>
      </c>
      <c r="F276" s="59">
        <v>0</v>
      </c>
      <c r="G276" s="59">
        <v>-6040759.5193076925</v>
      </c>
      <c r="H276" s="59">
        <v>-6040759.5193076925</v>
      </c>
      <c r="I276" s="59">
        <v>0</v>
      </c>
      <c r="J276" s="59">
        <v>0</v>
      </c>
      <c r="K276" s="59">
        <v>-6040759.5193076925</v>
      </c>
      <c r="L276" s="60">
        <v>1</v>
      </c>
    </row>
    <row r="277" spans="1:12" ht="15" thickBot="1" x14ac:dyDescent="0.35">
      <c r="A277" s="31" t="s">
        <v>237</v>
      </c>
      <c r="B277" s="32" t="s">
        <v>43</v>
      </c>
      <c r="C277" s="59">
        <v>0</v>
      </c>
      <c r="D277" s="59">
        <v>0</v>
      </c>
      <c r="E277" s="59">
        <v>0</v>
      </c>
      <c r="F277" s="59">
        <v>0</v>
      </c>
      <c r="G277" s="59">
        <v>0</v>
      </c>
      <c r="H277" s="59">
        <v>0</v>
      </c>
      <c r="I277" s="59">
        <v>0</v>
      </c>
      <c r="J277" s="59">
        <v>0</v>
      </c>
      <c r="K277" s="59">
        <v>0</v>
      </c>
      <c r="L277" s="60">
        <v>0.94712157517284312</v>
      </c>
    </row>
    <row r="278" spans="1:12" x14ac:dyDescent="0.3">
      <c r="A278" s="30" t="s">
        <v>234</v>
      </c>
      <c r="B278" s="33" t="s">
        <v>25</v>
      </c>
      <c r="C278" s="61">
        <v>-6040759.5193076925</v>
      </c>
      <c r="D278" s="61">
        <v>-6040759.5193076925</v>
      </c>
      <c r="E278" s="61">
        <v>0</v>
      </c>
      <c r="F278" s="61">
        <v>0</v>
      </c>
      <c r="G278" s="61">
        <v>-6040759.5193076925</v>
      </c>
      <c r="H278" s="61">
        <v>-6040759.5193076925</v>
      </c>
      <c r="I278" s="61">
        <v>0</v>
      </c>
      <c r="J278" s="61">
        <v>0</v>
      </c>
      <c r="K278" s="61">
        <v>-6040759.5193076925</v>
      </c>
      <c r="L278" s="62" t="s">
        <v>25</v>
      </c>
    </row>
    <row r="279" spans="1:12" x14ac:dyDescent="0.3">
      <c r="A279" s="6"/>
      <c r="B279" s="21"/>
      <c r="C279" s="1"/>
      <c r="D279" s="1"/>
      <c r="E279" s="1"/>
      <c r="F279" s="1"/>
      <c r="G279" s="1"/>
      <c r="H279" s="7"/>
      <c r="I279" s="1"/>
      <c r="J279" s="1"/>
      <c r="K279" s="1"/>
      <c r="L279" s="1"/>
    </row>
    <row r="280" spans="1:12" x14ac:dyDescent="0.3">
      <c r="A280" s="30" t="s">
        <v>238</v>
      </c>
      <c r="B280" s="32"/>
      <c r="C280" s="59"/>
      <c r="D280" s="59"/>
      <c r="E280" s="59"/>
      <c r="F280" s="59"/>
      <c r="G280" s="59"/>
      <c r="H280" s="59"/>
      <c r="I280" s="59"/>
      <c r="J280" s="59"/>
      <c r="K280" s="59"/>
      <c r="L280" s="59"/>
    </row>
    <row r="281" spans="1:12" ht="15" thickBot="1" x14ac:dyDescent="0.35">
      <c r="A281" s="31" t="s">
        <v>239</v>
      </c>
      <c r="B281" s="32" t="s">
        <v>240</v>
      </c>
      <c r="C281" s="59">
        <v>0</v>
      </c>
      <c r="D281" s="59">
        <v>0</v>
      </c>
      <c r="E281" s="59">
        <v>0</v>
      </c>
      <c r="F281" s="59">
        <v>0</v>
      </c>
      <c r="G281" s="59">
        <v>0</v>
      </c>
      <c r="H281" s="59">
        <v>0</v>
      </c>
      <c r="I281" s="59">
        <v>0</v>
      </c>
      <c r="J281" s="59">
        <v>0</v>
      </c>
      <c r="K281" s="59">
        <v>0</v>
      </c>
      <c r="L281" s="60">
        <v>0.96615085005884116</v>
      </c>
    </row>
    <row r="282" spans="1:12" x14ac:dyDescent="0.3">
      <c r="A282" s="30" t="s">
        <v>238</v>
      </c>
      <c r="B282" s="33" t="s">
        <v>25</v>
      </c>
      <c r="C282" s="61">
        <v>0</v>
      </c>
      <c r="D282" s="61">
        <v>0</v>
      </c>
      <c r="E282" s="61">
        <v>0</v>
      </c>
      <c r="F282" s="61">
        <v>0</v>
      </c>
      <c r="G282" s="61">
        <v>0</v>
      </c>
      <c r="H282" s="61">
        <v>0</v>
      </c>
      <c r="I282" s="61">
        <v>0</v>
      </c>
      <c r="J282" s="61">
        <v>0</v>
      </c>
      <c r="K282" s="61">
        <v>0</v>
      </c>
      <c r="L282" s="62" t="s">
        <v>25</v>
      </c>
    </row>
    <row r="283" spans="1:12" x14ac:dyDescent="0.3">
      <c r="A283" s="6"/>
      <c r="B283" s="21"/>
      <c r="C283" s="1"/>
      <c r="D283" s="1"/>
      <c r="E283" s="1"/>
      <c r="F283" s="1"/>
      <c r="G283" s="1"/>
      <c r="H283" s="7"/>
      <c r="I283" s="1"/>
      <c r="J283" s="1"/>
      <c r="K283" s="1"/>
      <c r="L283" s="1"/>
    </row>
    <row r="284" spans="1:12" x14ac:dyDescent="0.3">
      <c r="A284" s="30" t="s">
        <v>241</v>
      </c>
      <c r="B284" s="32"/>
      <c r="C284" s="59"/>
      <c r="D284" s="59"/>
      <c r="E284" s="59"/>
      <c r="F284" s="59"/>
      <c r="G284" s="59"/>
      <c r="H284" s="59"/>
      <c r="I284" s="59"/>
      <c r="J284" s="59"/>
      <c r="K284" s="59"/>
      <c r="L284" s="59"/>
    </row>
    <row r="285" spans="1:12" ht="15" thickBot="1" x14ac:dyDescent="0.35">
      <c r="A285" s="31" t="s">
        <v>242</v>
      </c>
      <c r="B285" s="32" t="s">
        <v>243</v>
      </c>
      <c r="C285" s="59">
        <v>35304580.090000018</v>
      </c>
      <c r="D285" s="59">
        <v>35304580.090000018</v>
      </c>
      <c r="E285" s="59">
        <v>-35304580.090000018</v>
      </c>
      <c r="F285" s="59">
        <v>0</v>
      </c>
      <c r="G285" s="59">
        <v>0</v>
      </c>
      <c r="H285" s="59">
        <v>34109550.064923957</v>
      </c>
      <c r="I285" s="59">
        <v>-34109550.064923957</v>
      </c>
      <c r="J285" s="59">
        <v>0</v>
      </c>
      <c r="K285" s="59">
        <v>0</v>
      </c>
      <c r="L285" s="60">
        <v>0.96615085005884116</v>
      </c>
    </row>
    <row r="286" spans="1:12" x14ac:dyDescent="0.3">
      <c r="A286" s="30" t="s">
        <v>241</v>
      </c>
      <c r="B286" s="33" t="s">
        <v>25</v>
      </c>
      <c r="C286" s="61">
        <v>35304580.090000018</v>
      </c>
      <c r="D286" s="61">
        <v>35304580.090000018</v>
      </c>
      <c r="E286" s="61">
        <v>-35304580.090000018</v>
      </c>
      <c r="F286" s="61">
        <v>0</v>
      </c>
      <c r="G286" s="61">
        <v>0</v>
      </c>
      <c r="H286" s="61">
        <v>34109550.064923957</v>
      </c>
      <c r="I286" s="61">
        <v>-34109550.064923957</v>
      </c>
      <c r="J286" s="61">
        <v>0</v>
      </c>
      <c r="K286" s="61">
        <v>0</v>
      </c>
      <c r="L286" s="62" t="s">
        <v>25</v>
      </c>
    </row>
    <row r="287" spans="1:12" x14ac:dyDescent="0.3">
      <c r="A287" s="6"/>
      <c r="B287" s="21"/>
      <c r="C287" s="1"/>
      <c r="D287" s="1"/>
      <c r="E287" s="1"/>
      <c r="F287" s="1"/>
      <c r="G287" s="1"/>
      <c r="H287" s="7"/>
      <c r="I287" s="1"/>
      <c r="J287" s="1"/>
      <c r="K287" s="1"/>
      <c r="L287" s="1"/>
    </row>
    <row r="288" spans="1:12" x14ac:dyDescent="0.3">
      <c r="A288" s="30" t="s">
        <v>244</v>
      </c>
      <c r="B288" s="32"/>
      <c r="C288" s="59"/>
      <c r="D288" s="59"/>
      <c r="E288" s="59"/>
      <c r="F288" s="59"/>
      <c r="G288" s="59"/>
      <c r="H288" s="59"/>
      <c r="I288" s="59"/>
      <c r="J288" s="59"/>
      <c r="K288" s="59"/>
      <c r="L288" s="59"/>
    </row>
    <row r="289" spans="1:12" ht="15" thickBot="1" x14ac:dyDescent="0.35">
      <c r="A289" s="31" t="s">
        <v>245</v>
      </c>
      <c r="B289" s="32" t="s">
        <v>246</v>
      </c>
      <c r="C289" s="59">
        <v>331284598.68440396</v>
      </c>
      <c r="D289" s="59">
        <v>331284598.68440396</v>
      </c>
      <c r="E289" s="59">
        <v>0</v>
      </c>
      <c r="F289" s="59">
        <v>0</v>
      </c>
      <c r="G289" s="59">
        <v>331284598.68440396</v>
      </c>
      <c r="H289" s="59">
        <v>314252428.01099652</v>
      </c>
      <c r="I289" s="59">
        <v>0</v>
      </c>
      <c r="J289" s="59">
        <v>0</v>
      </c>
      <c r="K289" s="59">
        <v>314252428.01099652</v>
      </c>
      <c r="L289" s="60">
        <v>0.94858749624629246</v>
      </c>
    </row>
    <row r="290" spans="1:12" x14ac:dyDescent="0.3">
      <c r="A290" s="30" t="s">
        <v>244</v>
      </c>
      <c r="B290" s="33" t="s">
        <v>25</v>
      </c>
      <c r="C290" s="61">
        <v>331284598.68440396</v>
      </c>
      <c r="D290" s="61">
        <v>331284598.68440396</v>
      </c>
      <c r="E290" s="61">
        <v>0</v>
      </c>
      <c r="F290" s="61">
        <v>0</v>
      </c>
      <c r="G290" s="61">
        <v>331284598.68440396</v>
      </c>
      <c r="H290" s="61">
        <v>314252428.01099652</v>
      </c>
      <c r="I290" s="61">
        <v>0</v>
      </c>
      <c r="J290" s="61">
        <v>0</v>
      </c>
      <c r="K290" s="61">
        <v>314252428.01099652</v>
      </c>
      <c r="L290" s="62" t="s">
        <v>25</v>
      </c>
    </row>
    <row r="291" spans="1:12" x14ac:dyDescent="0.3">
      <c r="A291" s="6"/>
      <c r="B291" s="21"/>
      <c r="C291" s="1"/>
      <c r="D291" s="1"/>
      <c r="E291" s="1"/>
      <c r="F291" s="1"/>
      <c r="G291" s="1"/>
      <c r="H291" s="7"/>
      <c r="I291" s="1"/>
      <c r="J291" s="1"/>
      <c r="K291" s="1"/>
      <c r="L291" s="1"/>
    </row>
    <row r="292" spans="1:12" x14ac:dyDescent="0.3">
      <c r="A292" s="30" t="s">
        <v>247</v>
      </c>
      <c r="B292" s="32"/>
      <c r="C292" s="59"/>
      <c r="D292" s="59"/>
      <c r="E292" s="59"/>
      <c r="F292" s="59"/>
      <c r="G292" s="59"/>
      <c r="H292" s="59"/>
      <c r="I292" s="59"/>
      <c r="J292" s="59"/>
      <c r="K292" s="59"/>
      <c r="L292" s="59"/>
    </row>
    <row r="293" spans="1:12" ht="15" thickBot="1" x14ac:dyDescent="0.35">
      <c r="A293" s="31" t="s">
        <v>248</v>
      </c>
      <c r="B293" s="32" t="s">
        <v>249</v>
      </c>
      <c r="C293" s="59">
        <v>483834550.2119506</v>
      </c>
      <c r="D293" s="59">
        <v>483834550.2119506</v>
      </c>
      <c r="E293" s="59">
        <v>0</v>
      </c>
      <c r="F293" s="59">
        <v>0</v>
      </c>
      <c r="G293" s="59">
        <v>483834550.2119506</v>
      </c>
      <c r="H293" s="59">
        <v>465699821.62258595</v>
      </c>
      <c r="I293" s="59">
        <v>0</v>
      </c>
      <c r="J293" s="59">
        <v>0</v>
      </c>
      <c r="K293" s="59">
        <v>465699821.62258595</v>
      </c>
      <c r="L293" s="60">
        <v>0.96251873996716342</v>
      </c>
    </row>
    <row r="294" spans="1:12" x14ac:dyDescent="0.3">
      <c r="A294" s="30" t="s">
        <v>247</v>
      </c>
      <c r="B294" s="33" t="s">
        <v>25</v>
      </c>
      <c r="C294" s="61">
        <v>483834550.2119506</v>
      </c>
      <c r="D294" s="61">
        <v>483834550.2119506</v>
      </c>
      <c r="E294" s="61">
        <v>0</v>
      </c>
      <c r="F294" s="61">
        <v>0</v>
      </c>
      <c r="G294" s="61">
        <v>483834550.2119506</v>
      </c>
      <c r="H294" s="61">
        <v>465699821.62258595</v>
      </c>
      <c r="I294" s="61">
        <v>0</v>
      </c>
      <c r="J294" s="61">
        <v>0</v>
      </c>
      <c r="K294" s="61">
        <v>465699821.62258595</v>
      </c>
      <c r="L294" s="62" t="s">
        <v>25</v>
      </c>
    </row>
    <row r="295" spans="1:12" x14ac:dyDescent="0.3">
      <c r="A295" s="4"/>
      <c r="B295" s="21"/>
      <c r="C295" s="1"/>
      <c r="D295" s="1"/>
      <c r="E295" s="1"/>
      <c r="F295" s="1"/>
      <c r="G295" s="1"/>
      <c r="H295" s="5"/>
      <c r="I295" s="1"/>
      <c r="J295" s="1"/>
      <c r="K295" s="1"/>
      <c r="L295" s="1"/>
    </row>
    <row r="296" spans="1:12" x14ac:dyDescent="0.3">
      <c r="A296" s="30" t="s">
        <v>250</v>
      </c>
      <c r="B296" s="32"/>
      <c r="C296" s="59"/>
      <c r="D296" s="59"/>
      <c r="E296" s="59"/>
      <c r="F296" s="59"/>
      <c r="G296" s="59"/>
      <c r="H296" s="59"/>
      <c r="I296" s="59"/>
      <c r="J296" s="59"/>
      <c r="K296" s="59"/>
      <c r="L296" s="59"/>
    </row>
    <row r="297" spans="1:12" x14ac:dyDescent="0.3">
      <c r="A297" s="31" t="s">
        <v>251</v>
      </c>
      <c r="B297" s="32" t="s">
        <v>252</v>
      </c>
      <c r="C297" s="59">
        <v>0</v>
      </c>
      <c r="D297" s="59">
        <v>0</v>
      </c>
      <c r="E297" s="59">
        <v>0</v>
      </c>
      <c r="F297" s="59">
        <v>0</v>
      </c>
      <c r="G297" s="59">
        <v>0</v>
      </c>
      <c r="H297" s="59">
        <v>0</v>
      </c>
      <c r="I297" s="59">
        <v>0</v>
      </c>
      <c r="J297" s="59">
        <v>0</v>
      </c>
      <c r="K297" s="59">
        <v>0</v>
      </c>
      <c r="L297" s="60">
        <v>1</v>
      </c>
    </row>
    <row r="298" spans="1:12" ht="15" thickBot="1" x14ac:dyDescent="0.35">
      <c r="A298" s="31" t="s">
        <v>253</v>
      </c>
      <c r="B298" s="32" t="s">
        <v>252</v>
      </c>
      <c r="C298" s="59">
        <v>0</v>
      </c>
      <c r="D298" s="59">
        <v>0</v>
      </c>
      <c r="E298" s="59">
        <v>0</v>
      </c>
      <c r="F298" s="59">
        <v>0</v>
      </c>
      <c r="G298" s="59">
        <v>0</v>
      </c>
      <c r="H298" s="59">
        <v>0</v>
      </c>
      <c r="I298" s="59">
        <v>0</v>
      </c>
      <c r="J298" s="59">
        <v>0</v>
      </c>
      <c r="K298" s="59">
        <v>0</v>
      </c>
      <c r="L298" s="60">
        <v>1</v>
      </c>
    </row>
    <row r="299" spans="1:12" x14ac:dyDescent="0.3">
      <c r="A299" s="30" t="s">
        <v>250</v>
      </c>
      <c r="B299" s="33" t="s">
        <v>25</v>
      </c>
      <c r="C299" s="61">
        <v>0</v>
      </c>
      <c r="D299" s="61">
        <v>0</v>
      </c>
      <c r="E299" s="61">
        <v>0</v>
      </c>
      <c r="F299" s="61">
        <v>0</v>
      </c>
      <c r="G299" s="61">
        <v>0</v>
      </c>
      <c r="H299" s="61">
        <v>0</v>
      </c>
      <c r="I299" s="61">
        <v>0</v>
      </c>
      <c r="J299" s="61">
        <v>0</v>
      </c>
      <c r="K299" s="61">
        <v>0</v>
      </c>
      <c r="L299" s="62" t="s">
        <v>25</v>
      </c>
    </row>
    <row r="300" spans="1:12" x14ac:dyDescent="0.3">
      <c r="A300" s="6"/>
      <c r="B300" s="21"/>
      <c r="C300" s="1"/>
      <c r="D300" s="1"/>
      <c r="E300" s="1"/>
      <c r="F300" s="1"/>
      <c r="G300" s="1"/>
      <c r="H300" s="7"/>
      <c r="I300" s="1"/>
      <c r="J300" s="1"/>
      <c r="K300" s="1"/>
      <c r="L300" s="1"/>
    </row>
    <row r="301" spans="1:12" x14ac:dyDescent="0.3">
      <c r="A301" s="30" t="s">
        <v>254</v>
      </c>
      <c r="B301" s="32"/>
      <c r="C301" s="59"/>
      <c r="D301" s="59"/>
      <c r="E301" s="59"/>
      <c r="F301" s="59"/>
      <c r="G301" s="59"/>
      <c r="H301" s="59"/>
      <c r="I301" s="59"/>
      <c r="J301" s="59"/>
      <c r="K301" s="59"/>
      <c r="L301" s="59"/>
    </row>
    <row r="302" spans="1:12" ht="15" thickBot="1" x14ac:dyDescent="0.35">
      <c r="A302" s="31" t="s">
        <v>255</v>
      </c>
      <c r="B302" s="32" t="s">
        <v>256</v>
      </c>
      <c r="C302" s="59">
        <v>1840205.1976923081</v>
      </c>
      <c r="D302" s="59">
        <v>1840205.1976923081</v>
      </c>
      <c r="E302" s="59">
        <v>0</v>
      </c>
      <c r="F302" s="59">
        <v>0</v>
      </c>
      <c r="G302" s="59">
        <v>1840205.1976923081</v>
      </c>
      <c r="H302" s="59">
        <v>1771231.9881638254</v>
      </c>
      <c r="I302" s="59">
        <v>0</v>
      </c>
      <c r="J302" s="59">
        <v>0</v>
      </c>
      <c r="K302" s="59">
        <v>1771231.9881638254</v>
      </c>
      <c r="L302" s="60">
        <v>0.96251873996716342</v>
      </c>
    </row>
    <row r="303" spans="1:12" x14ac:dyDescent="0.3">
      <c r="A303" s="30" t="s">
        <v>254</v>
      </c>
      <c r="B303" s="33" t="s">
        <v>25</v>
      </c>
      <c r="C303" s="61">
        <v>1840205.1976923081</v>
      </c>
      <c r="D303" s="61">
        <v>1840205.1976923081</v>
      </c>
      <c r="E303" s="61">
        <v>0</v>
      </c>
      <c r="F303" s="61">
        <v>0</v>
      </c>
      <c r="G303" s="61">
        <v>1840205.1976923081</v>
      </c>
      <c r="H303" s="61">
        <v>1771231.9881638254</v>
      </c>
      <c r="I303" s="61">
        <v>0</v>
      </c>
      <c r="J303" s="61">
        <v>0</v>
      </c>
      <c r="K303" s="61">
        <v>1771231.9881638254</v>
      </c>
      <c r="L303" s="62" t="s">
        <v>25</v>
      </c>
    </row>
    <row r="304" spans="1:12" x14ac:dyDescent="0.3">
      <c r="A304" s="6"/>
      <c r="B304" s="21"/>
      <c r="C304" s="1"/>
      <c r="D304" s="1"/>
      <c r="E304" s="1"/>
      <c r="F304" s="1"/>
      <c r="G304" s="1"/>
      <c r="H304" s="7"/>
      <c r="I304" s="1"/>
      <c r="J304" s="1"/>
      <c r="K304" s="1"/>
      <c r="L304" s="1"/>
    </row>
    <row r="305" spans="1:12" x14ac:dyDescent="0.3">
      <c r="A305" s="30" t="s">
        <v>257</v>
      </c>
      <c r="B305" s="32"/>
      <c r="C305" s="59"/>
      <c r="D305" s="59"/>
      <c r="E305" s="59"/>
      <c r="F305" s="59"/>
      <c r="G305" s="59"/>
      <c r="H305" s="59"/>
      <c r="I305" s="59"/>
      <c r="J305" s="59"/>
      <c r="K305" s="59"/>
      <c r="L305" s="59"/>
    </row>
    <row r="306" spans="1:12" x14ac:dyDescent="0.3">
      <c r="A306" s="31" t="s">
        <v>258</v>
      </c>
      <c r="B306" s="32" t="s">
        <v>259</v>
      </c>
      <c r="C306" s="59">
        <v>61905958.786854066</v>
      </c>
      <c r="D306" s="59">
        <v>61905958.786854066</v>
      </c>
      <c r="E306" s="59">
        <v>0</v>
      </c>
      <c r="F306" s="59">
        <v>0</v>
      </c>
      <c r="G306" s="59">
        <v>61905958.786854066</v>
      </c>
      <c r="H306" s="59">
        <v>59810494.705626644</v>
      </c>
      <c r="I306" s="59">
        <v>0</v>
      </c>
      <c r="J306" s="59">
        <v>0</v>
      </c>
      <c r="K306" s="59">
        <v>59810494.705626644</v>
      </c>
      <c r="L306" s="60">
        <v>0.96615085005884116</v>
      </c>
    </row>
    <row r="307" spans="1:12" x14ac:dyDescent="0.3">
      <c r="A307" s="31" t="s">
        <v>260</v>
      </c>
      <c r="B307" s="32" t="s">
        <v>259</v>
      </c>
      <c r="C307" s="59">
        <v>21639230.769230768</v>
      </c>
      <c r="D307" s="59">
        <v>21639230.769230768</v>
      </c>
      <c r="E307" s="59">
        <v>0</v>
      </c>
      <c r="F307" s="59">
        <v>0</v>
      </c>
      <c r="G307" s="59">
        <v>21639230.769230768</v>
      </c>
      <c r="H307" s="59">
        <v>21639230.769230768</v>
      </c>
      <c r="I307" s="59">
        <v>0</v>
      </c>
      <c r="J307" s="59">
        <v>0</v>
      </c>
      <c r="K307" s="59">
        <v>21639230.769230768</v>
      </c>
      <c r="L307" s="60">
        <v>1</v>
      </c>
    </row>
    <row r="308" spans="1:12" x14ac:dyDescent="0.3">
      <c r="A308" s="31" t="s">
        <v>261</v>
      </c>
      <c r="B308" s="32" t="s">
        <v>259</v>
      </c>
      <c r="C308" s="59">
        <v>50678145.659999982</v>
      </c>
      <c r="D308" s="59">
        <v>50678145.659999982</v>
      </c>
      <c r="E308" s="59">
        <v>-50678145.659999982</v>
      </c>
      <c r="F308" s="59">
        <v>0</v>
      </c>
      <c r="G308" s="59">
        <v>0</v>
      </c>
      <c r="H308" s="59">
        <v>50678145.659999982</v>
      </c>
      <c r="I308" s="59">
        <v>-50678145.659999982</v>
      </c>
      <c r="J308" s="59">
        <v>0</v>
      </c>
      <c r="K308" s="59">
        <v>0</v>
      </c>
      <c r="L308" s="60">
        <v>1</v>
      </c>
    </row>
    <row r="309" spans="1:12" x14ac:dyDescent="0.3">
      <c r="A309" s="31" t="s">
        <v>262</v>
      </c>
      <c r="B309" s="32" t="s">
        <v>259</v>
      </c>
      <c r="C309" s="59">
        <v>3388.93</v>
      </c>
      <c r="D309" s="59">
        <v>3388.93</v>
      </c>
      <c r="E309" s="59">
        <v>-3388.93</v>
      </c>
      <c r="F309" s="59">
        <v>0</v>
      </c>
      <c r="G309" s="59">
        <v>0</v>
      </c>
      <c r="H309" s="59">
        <v>3261.908633436919</v>
      </c>
      <c r="I309" s="59">
        <v>-3261.908633436919</v>
      </c>
      <c r="J309" s="59">
        <v>0</v>
      </c>
      <c r="K309" s="59">
        <v>0</v>
      </c>
      <c r="L309" s="60">
        <v>0.96251873996716342</v>
      </c>
    </row>
    <row r="310" spans="1:12" x14ac:dyDescent="0.3">
      <c r="A310" s="31" t="s">
        <v>263</v>
      </c>
      <c r="B310" s="32" t="s">
        <v>43</v>
      </c>
      <c r="C310" s="59">
        <v>0</v>
      </c>
      <c r="D310" s="59">
        <v>0</v>
      </c>
      <c r="E310" s="59">
        <v>0</v>
      </c>
      <c r="F310" s="59">
        <v>0</v>
      </c>
      <c r="G310" s="59">
        <v>0</v>
      </c>
      <c r="H310" s="59">
        <v>0</v>
      </c>
      <c r="I310" s="59">
        <v>0</v>
      </c>
      <c r="J310" s="59">
        <v>0</v>
      </c>
      <c r="K310" s="59">
        <v>0</v>
      </c>
      <c r="L310" s="60">
        <v>0.94712157517284312</v>
      </c>
    </row>
    <row r="311" spans="1:12" ht="15" thickBot="1" x14ac:dyDescent="0.35">
      <c r="A311" s="31" t="s">
        <v>264</v>
      </c>
      <c r="B311" s="32" t="s">
        <v>43</v>
      </c>
      <c r="C311" s="59">
        <v>0</v>
      </c>
      <c r="D311" s="59">
        <v>0</v>
      </c>
      <c r="E311" s="59">
        <v>0</v>
      </c>
      <c r="F311" s="59">
        <v>0</v>
      </c>
      <c r="G311" s="59">
        <v>0</v>
      </c>
      <c r="H311" s="59">
        <v>0</v>
      </c>
      <c r="I311" s="59">
        <v>0</v>
      </c>
      <c r="J311" s="59">
        <v>0</v>
      </c>
      <c r="K311" s="59">
        <v>0</v>
      </c>
      <c r="L311" s="60">
        <v>0.94712157517284312</v>
      </c>
    </row>
    <row r="312" spans="1:12" x14ac:dyDescent="0.3">
      <c r="A312" s="30" t="s">
        <v>257</v>
      </c>
      <c r="B312" s="33" t="s">
        <v>25</v>
      </c>
      <c r="C312" s="61">
        <v>134226724.14608485</v>
      </c>
      <c r="D312" s="61">
        <v>134226724.14608485</v>
      </c>
      <c r="E312" s="61">
        <v>-50681534.589999981</v>
      </c>
      <c r="F312" s="61">
        <v>0</v>
      </c>
      <c r="G312" s="61">
        <v>83545189.556084841</v>
      </c>
      <c r="H312" s="61">
        <v>132131133.04349084</v>
      </c>
      <c r="I312" s="61">
        <v>-50681407.568633415</v>
      </c>
      <c r="J312" s="61">
        <v>0</v>
      </c>
      <c r="K312" s="61">
        <v>81449725.47485742</v>
      </c>
      <c r="L312" s="62" t="s">
        <v>25</v>
      </c>
    </row>
    <row r="313" spans="1:12" x14ac:dyDescent="0.3">
      <c r="A313" s="6"/>
      <c r="B313" s="21"/>
      <c r="C313" s="1"/>
      <c r="D313" s="1"/>
      <c r="E313" s="1"/>
      <c r="F313" s="1"/>
      <c r="G313" s="1"/>
      <c r="H313" s="7"/>
      <c r="I313" s="1"/>
      <c r="J313" s="1"/>
      <c r="K313" s="1"/>
      <c r="L313" s="1"/>
    </row>
    <row r="314" spans="1:12" x14ac:dyDescent="0.3">
      <c r="A314" s="30" t="s">
        <v>265</v>
      </c>
      <c r="B314" s="32"/>
      <c r="C314" s="59"/>
      <c r="D314" s="59"/>
      <c r="E314" s="59"/>
      <c r="F314" s="59"/>
      <c r="G314" s="59"/>
      <c r="H314" s="59"/>
      <c r="I314" s="59"/>
      <c r="J314" s="59"/>
      <c r="K314" s="59"/>
      <c r="L314" s="59"/>
    </row>
    <row r="315" spans="1:12" ht="15" thickBot="1" x14ac:dyDescent="0.35">
      <c r="A315" s="31" t="s">
        <v>266</v>
      </c>
      <c r="B315" s="32" t="s">
        <v>267</v>
      </c>
      <c r="C315" s="59">
        <v>2001.43</v>
      </c>
      <c r="D315" s="59">
        <v>2001.43</v>
      </c>
      <c r="E315" s="59">
        <v>-2001.43</v>
      </c>
      <c r="F315" s="59">
        <v>0</v>
      </c>
      <c r="G315" s="59">
        <v>0</v>
      </c>
      <c r="H315" s="59">
        <v>1933.6832958332666</v>
      </c>
      <c r="I315" s="59">
        <v>-1933.6832958332666</v>
      </c>
      <c r="J315" s="59">
        <v>0</v>
      </c>
      <c r="K315" s="59">
        <v>0</v>
      </c>
      <c r="L315" s="60">
        <v>0.96615085005884116</v>
      </c>
    </row>
    <row r="316" spans="1:12" x14ac:dyDescent="0.3">
      <c r="A316" s="30" t="s">
        <v>265</v>
      </c>
      <c r="B316" s="33" t="s">
        <v>25</v>
      </c>
      <c r="C316" s="61">
        <v>2001.43</v>
      </c>
      <c r="D316" s="61">
        <v>2001.43</v>
      </c>
      <c r="E316" s="61">
        <v>-2001.43</v>
      </c>
      <c r="F316" s="61">
        <v>0</v>
      </c>
      <c r="G316" s="61">
        <v>0</v>
      </c>
      <c r="H316" s="61">
        <v>1933.6832958332666</v>
      </c>
      <c r="I316" s="61">
        <v>-1933.6832958332666</v>
      </c>
      <c r="J316" s="61">
        <v>0</v>
      </c>
      <c r="K316" s="61">
        <v>0</v>
      </c>
      <c r="L316" s="62" t="s">
        <v>25</v>
      </c>
    </row>
    <row r="317" spans="1:12" x14ac:dyDescent="0.3">
      <c r="A317" s="6"/>
      <c r="B317" s="21"/>
      <c r="C317" s="1"/>
      <c r="D317" s="1"/>
      <c r="E317" s="1"/>
      <c r="F317" s="1"/>
      <c r="G317" s="1"/>
      <c r="H317" s="7"/>
      <c r="I317" s="1"/>
      <c r="J317" s="1"/>
      <c r="K317" s="1"/>
      <c r="L317" s="1"/>
    </row>
    <row r="318" spans="1:12" x14ac:dyDescent="0.3">
      <c r="A318" s="30" t="s">
        <v>268</v>
      </c>
      <c r="B318" s="32"/>
      <c r="C318" s="59"/>
      <c r="D318" s="59"/>
      <c r="E318" s="59"/>
      <c r="F318" s="59"/>
      <c r="G318" s="59"/>
      <c r="H318" s="59"/>
      <c r="I318" s="59"/>
      <c r="J318" s="59"/>
      <c r="K318" s="59"/>
      <c r="L318" s="59"/>
    </row>
    <row r="319" spans="1:12" ht="15" thickBot="1" x14ac:dyDescent="0.35">
      <c r="A319" s="31" t="s">
        <v>269</v>
      </c>
      <c r="B319" s="32" t="s">
        <v>270</v>
      </c>
      <c r="C319" s="59">
        <v>22603348.12538461</v>
      </c>
      <c r="D319" s="59">
        <v>22603348.12538461</v>
      </c>
      <c r="E319" s="59">
        <v>-16052342.98076923</v>
      </c>
      <c r="F319" s="59">
        <v>0</v>
      </c>
      <c r="G319" s="59">
        <v>6551005.1446153801</v>
      </c>
      <c r="H319" s="59">
        <v>21838244.005516253</v>
      </c>
      <c r="I319" s="59">
        <v>-16052342.98076923</v>
      </c>
      <c r="J319" s="59">
        <v>0</v>
      </c>
      <c r="K319" s="59">
        <v>5785901.0247470234</v>
      </c>
      <c r="L319" s="60">
        <v>0.96615085005884116</v>
      </c>
    </row>
    <row r="320" spans="1:12" ht="15" thickBot="1" x14ac:dyDescent="0.35">
      <c r="A320" s="30" t="s">
        <v>268</v>
      </c>
      <c r="B320" s="33" t="s">
        <v>25</v>
      </c>
      <c r="C320" s="61">
        <v>22603348.12538461</v>
      </c>
      <c r="D320" s="61">
        <v>22603348.12538461</v>
      </c>
      <c r="E320" s="61">
        <v>-16052342.98076923</v>
      </c>
      <c r="F320" s="61">
        <v>0</v>
      </c>
      <c r="G320" s="61">
        <v>6551005.1446153801</v>
      </c>
      <c r="H320" s="61">
        <v>21838244.005516253</v>
      </c>
      <c r="I320" s="61">
        <v>-16052342.98076923</v>
      </c>
      <c r="J320" s="61">
        <v>0</v>
      </c>
      <c r="K320" s="61">
        <v>5785901.0247470234</v>
      </c>
      <c r="L320" s="62" t="s">
        <v>25</v>
      </c>
    </row>
    <row r="321" spans="1:12" x14ac:dyDescent="0.3">
      <c r="A321" s="8"/>
      <c r="B321" s="22"/>
      <c r="C321" s="9"/>
      <c r="D321" s="9"/>
      <c r="E321" s="9"/>
      <c r="F321" s="9"/>
      <c r="G321" s="9"/>
      <c r="H321" s="10"/>
      <c r="I321" s="9"/>
      <c r="J321" s="9"/>
      <c r="K321" s="9"/>
      <c r="L321" s="9"/>
    </row>
    <row r="322" spans="1:12" x14ac:dyDescent="0.3">
      <c r="A322" s="30" t="s">
        <v>271</v>
      </c>
      <c r="B322" s="32"/>
      <c r="C322" s="59"/>
      <c r="D322" s="59"/>
      <c r="E322" s="59"/>
      <c r="F322" s="59"/>
      <c r="G322" s="59"/>
      <c r="H322" s="59"/>
      <c r="I322" s="59"/>
      <c r="J322" s="59"/>
      <c r="K322" s="59"/>
      <c r="L322" s="59"/>
    </row>
    <row r="323" spans="1:12" x14ac:dyDescent="0.3">
      <c r="A323" s="31" t="s">
        <v>272</v>
      </c>
      <c r="B323" s="32" t="s">
        <v>273</v>
      </c>
      <c r="C323" s="59">
        <v>0</v>
      </c>
      <c r="D323" s="59">
        <v>0</v>
      </c>
      <c r="E323" s="59">
        <v>0</v>
      </c>
      <c r="F323" s="59">
        <v>0</v>
      </c>
      <c r="G323" s="59">
        <v>0</v>
      </c>
      <c r="H323" s="59">
        <v>0</v>
      </c>
      <c r="I323" s="59">
        <v>0</v>
      </c>
      <c r="J323" s="59">
        <v>0</v>
      </c>
      <c r="K323" s="59">
        <v>0</v>
      </c>
      <c r="L323" s="60">
        <v>1</v>
      </c>
    </row>
    <row r="324" spans="1:12" x14ac:dyDescent="0.3">
      <c r="A324" s="31" t="s">
        <v>274</v>
      </c>
      <c r="B324" s="32" t="s">
        <v>273</v>
      </c>
      <c r="C324" s="59">
        <v>228509849.76347876</v>
      </c>
      <c r="D324" s="59">
        <v>228509849.76347876</v>
      </c>
      <c r="E324" s="59">
        <v>0</v>
      </c>
      <c r="F324" s="59">
        <v>0</v>
      </c>
      <c r="G324" s="59">
        <v>228509849.76347876</v>
      </c>
      <c r="H324" s="59">
        <v>228509849.76347876</v>
      </c>
      <c r="I324" s="59">
        <v>0</v>
      </c>
      <c r="J324" s="59">
        <v>0</v>
      </c>
      <c r="K324" s="59">
        <v>228509849.76347876</v>
      </c>
      <c r="L324" s="60">
        <v>1</v>
      </c>
    </row>
    <row r="325" spans="1:12" x14ac:dyDescent="0.3">
      <c r="A325" s="31" t="s">
        <v>275</v>
      </c>
      <c r="B325" s="32" t="s">
        <v>273</v>
      </c>
      <c r="C325" s="59">
        <v>16216674.636777818</v>
      </c>
      <c r="D325" s="59">
        <v>16216674.636777818</v>
      </c>
      <c r="E325" s="59">
        <v>0</v>
      </c>
      <c r="F325" s="59">
        <v>0</v>
      </c>
      <c r="G325" s="59">
        <v>16216674.636777818</v>
      </c>
      <c r="H325" s="59">
        <v>0</v>
      </c>
      <c r="I325" s="59">
        <v>0</v>
      </c>
      <c r="J325" s="59">
        <v>0</v>
      </c>
      <c r="K325" s="59">
        <v>0</v>
      </c>
      <c r="L325" s="60">
        <v>0</v>
      </c>
    </row>
    <row r="326" spans="1:12" ht="15" thickBot="1" x14ac:dyDescent="0.35">
      <c r="A326" s="31" t="s">
        <v>276</v>
      </c>
      <c r="B326" s="32" t="s">
        <v>43</v>
      </c>
      <c r="C326" s="59">
        <v>0</v>
      </c>
      <c r="D326" s="59">
        <v>0</v>
      </c>
      <c r="E326" s="59">
        <v>0</v>
      </c>
      <c r="F326" s="59">
        <v>0</v>
      </c>
      <c r="G326" s="59">
        <v>0</v>
      </c>
      <c r="H326" s="59">
        <v>0</v>
      </c>
      <c r="I326" s="59">
        <v>0</v>
      </c>
      <c r="J326" s="59">
        <v>0</v>
      </c>
      <c r="K326" s="59">
        <v>0</v>
      </c>
      <c r="L326" s="60">
        <v>0.94712157517284312</v>
      </c>
    </row>
    <row r="327" spans="1:12" ht="15" thickBot="1" x14ac:dyDescent="0.35">
      <c r="A327" s="30" t="s">
        <v>271</v>
      </c>
      <c r="B327" s="33" t="s">
        <v>25</v>
      </c>
      <c r="C327" s="61">
        <v>244726524.40025657</v>
      </c>
      <c r="D327" s="61">
        <v>244726524.40025657</v>
      </c>
      <c r="E327" s="61">
        <v>0</v>
      </c>
      <c r="F327" s="61">
        <v>0</v>
      </c>
      <c r="G327" s="61">
        <v>244726524.40025657</v>
      </c>
      <c r="H327" s="61">
        <v>228509849.76347876</v>
      </c>
      <c r="I327" s="61">
        <v>0</v>
      </c>
      <c r="J327" s="61">
        <v>0</v>
      </c>
      <c r="K327" s="61">
        <v>228509849.76347876</v>
      </c>
      <c r="L327" s="62" t="s">
        <v>25</v>
      </c>
    </row>
    <row r="328" spans="1:12" x14ac:dyDescent="0.3">
      <c r="A328" s="8"/>
      <c r="B328" s="22"/>
      <c r="C328" s="9"/>
      <c r="D328" s="9"/>
      <c r="E328" s="9"/>
      <c r="F328" s="9"/>
      <c r="G328" s="9"/>
      <c r="H328" s="10"/>
      <c r="I328" s="9"/>
      <c r="J328" s="9"/>
      <c r="K328" s="9"/>
      <c r="L328" s="9"/>
    </row>
    <row r="329" spans="1:12" x14ac:dyDescent="0.3">
      <c r="A329" s="30" t="s">
        <v>277</v>
      </c>
      <c r="B329" s="32"/>
      <c r="C329" s="59"/>
      <c r="D329" s="59"/>
      <c r="E329" s="59"/>
      <c r="F329" s="59"/>
      <c r="G329" s="59"/>
      <c r="H329" s="59"/>
      <c r="I329" s="59"/>
      <c r="J329" s="59"/>
      <c r="K329" s="59"/>
      <c r="L329" s="59"/>
    </row>
    <row r="330" spans="1:12" x14ac:dyDescent="0.3">
      <c r="A330" s="31" t="s">
        <v>278</v>
      </c>
      <c r="B330" s="32" t="s">
        <v>279</v>
      </c>
      <c r="C330" s="59">
        <v>0</v>
      </c>
      <c r="D330" s="59">
        <v>0</v>
      </c>
      <c r="E330" s="59">
        <v>0</v>
      </c>
      <c r="F330" s="59">
        <v>0</v>
      </c>
      <c r="G330" s="59">
        <v>0</v>
      </c>
      <c r="H330" s="59">
        <v>0</v>
      </c>
      <c r="I330" s="59">
        <v>0</v>
      </c>
      <c r="J330" s="59">
        <v>0</v>
      </c>
      <c r="K330" s="59">
        <v>0</v>
      </c>
      <c r="L330" s="60">
        <v>0.96251873996716342</v>
      </c>
    </row>
    <row r="331" spans="1:12" x14ac:dyDescent="0.3">
      <c r="A331" s="31" t="s">
        <v>280</v>
      </c>
      <c r="B331" s="32" t="s">
        <v>281</v>
      </c>
      <c r="C331" s="59">
        <v>26274042.280360699</v>
      </c>
      <c r="D331" s="59">
        <v>26274042.280360699</v>
      </c>
      <c r="E331" s="59">
        <v>-26274042.280360699</v>
      </c>
      <c r="F331" s="59">
        <v>0</v>
      </c>
      <c r="G331" s="59">
        <v>0</v>
      </c>
      <c r="H331" s="59">
        <v>25384688.283652421</v>
      </c>
      <c r="I331" s="59">
        <v>-25384688.283652421</v>
      </c>
      <c r="J331" s="59">
        <v>0</v>
      </c>
      <c r="K331" s="59">
        <v>0</v>
      </c>
      <c r="L331" s="60">
        <v>0.96615085005884116</v>
      </c>
    </row>
    <row r="332" spans="1:12" x14ac:dyDescent="0.3">
      <c r="A332" s="31" t="s">
        <v>282</v>
      </c>
      <c r="B332" s="32" t="s">
        <v>281</v>
      </c>
      <c r="C332" s="59">
        <v>0</v>
      </c>
      <c r="D332" s="59">
        <v>0</v>
      </c>
      <c r="E332" s="59">
        <v>0</v>
      </c>
      <c r="F332" s="59">
        <v>0</v>
      </c>
      <c r="G332" s="59">
        <v>0</v>
      </c>
      <c r="H332" s="59">
        <v>0</v>
      </c>
      <c r="I332" s="59">
        <v>0</v>
      </c>
      <c r="J332" s="59">
        <v>0</v>
      </c>
      <c r="K332" s="59">
        <v>0</v>
      </c>
      <c r="L332" s="60">
        <v>0.96615085005884116</v>
      </c>
    </row>
    <row r="333" spans="1:12" ht="15" thickBot="1" x14ac:dyDescent="0.35">
      <c r="A333" s="31" t="s">
        <v>283</v>
      </c>
      <c r="B333" s="32" t="s">
        <v>284</v>
      </c>
      <c r="C333" s="59">
        <v>5247870.3900000006</v>
      </c>
      <c r="D333" s="59">
        <v>5247870.3900000006</v>
      </c>
      <c r="E333" s="59">
        <v>0</v>
      </c>
      <c r="F333" s="59">
        <v>0</v>
      </c>
      <c r="G333" s="59">
        <v>5247870.3900000006</v>
      </c>
      <c r="H333" s="59">
        <v>4978064.2338751545</v>
      </c>
      <c r="I333" s="59">
        <v>0</v>
      </c>
      <c r="J333" s="59">
        <v>0</v>
      </c>
      <c r="K333" s="59">
        <v>4978064.2338751545</v>
      </c>
      <c r="L333" s="60">
        <v>0.94858749624629246</v>
      </c>
    </row>
    <row r="334" spans="1:12" x14ac:dyDescent="0.3">
      <c r="A334" s="30" t="s">
        <v>277</v>
      </c>
      <c r="B334" s="33" t="s">
        <v>25</v>
      </c>
      <c r="C334" s="61">
        <v>31521912.670360699</v>
      </c>
      <c r="D334" s="61">
        <v>31521912.670360699</v>
      </c>
      <c r="E334" s="61">
        <v>-26274042.280360699</v>
      </c>
      <c r="F334" s="61">
        <v>0</v>
      </c>
      <c r="G334" s="61">
        <v>5247870.3900000006</v>
      </c>
      <c r="H334" s="61">
        <v>30362752.517527577</v>
      </c>
      <c r="I334" s="61">
        <v>-25384688.283652421</v>
      </c>
      <c r="J334" s="61">
        <v>0</v>
      </c>
      <c r="K334" s="61">
        <v>4978064.2338751545</v>
      </c>
      <c r="L334" s="62" t="s">
        <v>25</v>
      </c>
    </row>
    <row r="335" spans="1:12" ht="15" thickBot="1" x14ac:dyDescent="0.35">
      <c r="A335" s="6"/>
      <c r="B335" s="21"/>
      <c r="C335" s="1"/>
      <c r="D335" s="1"/>
      <c r="E335" s="1"/>
      <c r="F335" s="1"/>
      <c r="G335" s="1"/>
      <c r="H335" s="7"/>
      <c r="I335" s="1"/>
      <c r="J335" s="1"/>
      <c r="K335" s="1"/>
      <c r="L335" s="1"/>
    </row>
    <row r="336" spans="1:12" x14ac:dyDescent="0.3">
      <c r="A336" s="29" t="s">
        <v>203</v>
      </c>
      <c r="B336" s="33" t="s">
        <v>25</v>
      </c>
      <c r="C336" s="61">
        <v>2046557212.1660013</v>
      </c>
      <c r="D336" s="61">
        <v>2046557212.1660013</v>
      </c>
      <c r="E336" s="61">
        <v>-130491321.37112994</v>
      </c>
      <c r="F336" s="61">
        <v>0</v>
      </c>
      <c r="G336" s="61">
        <v>1916065890.7948716</v>
      </c>
      <c r="H336" s="61">
        <v>1985793455.9500177</v>
      </c>
      <c r="I336" s="61">
        <v>-128291635.76854262</v>
      </c>
      <c r="J336" s="61">
        <v>0</v>
      </c>
      <c r="K336" s="61">
        <v>1857501820.1814749</v>
      </c>
      <c r="L336" s="62" t="s">
        <v>25</v>
      </c>
    </row>
    <row r="337" spans="1:12" x14ac:dyDescent="0.3">
      <c r="A337" s="6"/>
      <c r="B337" s="21"/>
      <c r="C337" s="1"/>
      <c r="D337" s="1"/>
      <c r="E337" s="1"/>
      <c r="F337" s="1"/>
      <c r="G337" s="1"/>
      <c r="H337" s="7"/>
      <c r="I337" s="1"/>
      <c r="J337" s="1"/>
      <c r="K337" s="1"/>
      <c r="L337" s="1"/>
    </row>
    <row r="338" spans="1:12" x14ac:dyDescent="0.3">
      <c r="A338" s="29" t="s">
        <v>285</v>
      </c>
      <c r="B338" s="32"/>
      <c r="C338" s="59"/>
      <c r="D338" s="59"/>
      <c r="E338" s="59"/>
      <c r="F338" s="59"/>
      <c r="G338" s="59"/>
      <c r="H338" s="59"/>
      <c r="I338" s="59"/>
      <c r="J338" s="59"/>
      <c r="K338" s="59"/>
      <c r="L338" s="59"/>
    </row>
    <row r="339" spans="1:12" x14ac:dyDescent="0.3">
      <c r="A339" s="30" t="s">
        <v>286</v>
      </c>
      <c r="B339" s="32"/>
      <c r="C339" s="59"/>
      <c r="D339" s="59"/>
      <c r="E339" s="59"/>
      <c r="F339" s="59"/>
      <c r="G339" s="59"/>
      <c r="H339" s="59"/>
      <c r="I339" s="59"/>
      <c r="J339" s="59"/>
      <c r="K339" s="59"/>
      <c r="L339" s="59"/>
    </row>
    <row r="340" spans="1:12" x14ac:dyDescent="0.3">
      <c r="A340" s="31" t="s">
        <v>287</v>
      </c>
      <c r="B340" s="32" t="s">
        <v>288</v>
      </c>
      <c r="C340" s="59">
        <v>0</v>
      </c>
      <c r="D340" s="59">
        <v>0</v>
      </c>
      <c r="E340" s="59">
        <v>0</v>
      </c>
      <c r="F340" s="59">
        <v>0</v>
      </c>
      <c r="G340" s="59">
        <v>0</v>
      </c>
      <c r="H340" s="59">
        <v>0</v>
      </c>
      <c r="I340" s="59">
        <v>0</v>
      </c>
      <c r="J340" s="59">
        <v>0</v>
      </c>
      <c r="K340" s="59">
        <v>0</v>
      </c>
      <c r="L340" s="60">
        <v>0.96615085005884116</v>
      </c>
    </row>
    <row r="341" spans="1:12" x14ac:dyDescent="0.3">
      <c r="A341" s="31" t="s">
        <v>289</v>
      </c>
      <c r="B341" s="32" t="s">
        <v>288</v>
      </c>
      <c r="C341" s="59">
        <v>0</v>
      </c>
      <c r="D341" s="59">
        <v>0</v>
      </c>
      <c r="E341" s="59">
        <v>0</v>
      </c>
      <c r="F341" s="59">
        <v>0</v>
      </c>
      <c r="G341" s="59">
        <v>0</v>
      </c>
      <c r="H341" s="59">
        <v>0</v>
      </c>
      <c r="I341" s="59">
        <v>0</v>
      </c>
      <c r="J341" s="59">
        <v>0</v>
      </c>
      <c r="K341" s="59">
        <v>0</v>
      </c>
      <c r="L341" s="60">
        <v>1</v>
      </c>
    </row>
    <row r="342" spans="1:12" x14ac:dyDescent="0.3">
      <c r="A342" s="31" t="s">
        <v>290</v>
      </c>
      <c r="B342" s="32" t="s">
        <v>288</v>
      </c>
      <c r="C342" s="59">
        <v>0</v>
      </c>
      <c r="D342" s="59">
        <v>0</v>
      </c>
      <c r="E342" s="59">
        <v>0</v>
      </c>
      <c r="F342" s="59">
        <v>0</v>
      </c>
      <c r="G342" s="59">
        <v>0</v>
      </c>
      <c r="H342" s="59">
        <v>0</v>
      </c>
      <c r="I342" s="59">
        <v>0</v>
      </c>
      <c r="J342" s="59">
        <v>0</v>
      </c>
      <c r="K342" s="59">
        <v>0</v>
      </c>
      <c r="L342" s="60">
        <v>1</v>
      </c>
    </row>
    <row r="343" spans="1:12" ht="15" thickBot="1" x14ac:dyDescent="0.35">
      <c r="A343" s="31" t="s">
        <v>291</v>
      </c>
      <c r="B343" s="32" t="s">
        <v>288</v>
      </c>
      <c r="C343" s="59">
        <v>0</v>
      </c>
      <c r="D343" s="59">
        <v>0</v>
      </c>
      <c r="E343" s="59">
        <v>0</v>
      </c>
      <c r="F343" s="59">
        <v>0</v>
      </c>
      <c r="G343" s="59">
        <v>0</v>
      </c>
      <c r="H343" s="59">
        <v>0</v>
      </c>
      <c r="I343" s="59">
        <v>0</v>
      </c>
      <c r="J343" s="59">
        <v>0</v>
      </c>
      <c r="K343" s="59">
        <v>0</v>
      </c>
      <c r="L343" s="60">
        <v>0.96615085005884116</v>
      </c>
    </row>
    <row r="344" spans="1:12" x14ac:dyDescent="0.3">
      <c r="A344" s="30" t="s">
        <v>286</v>
      </c>
      <c r="B344" s="33" t="s">
        <v>25</v>
      </c>
      <c r="C344" s="61">
        <v>0</v>
      </c>
      <c r="D344" s="61">
        <v>0</v>
      </c>
      <c r="E344" s="61">
        <v>0</v>
      </c>
      <c r="F344" s="61">
        <v>0</v>
      </c>
      <c r="G344" s="61">
        <v>0</v>
      </c>
      <c r="H344" s="61">
        <v>0</v>
      </c>
      <c r="I344" s="61">
        <v>0</v>
      </c>
      <c r="J344" s="61">
        <v>0</v>
      </c>
      <c r="K344" s="61">
        <v>0</v>
      </c>
      <c r="L344" s="62" t="s">
        <v>25</v>
      </c>
    </row>
    <row r="345" spans="1:12" x14ac:dyDescent="0.3">
      <c r="A345" s="6"/>
      <c r="B345" s="21"/>
      <c r="C345" s="1"/>
      <c r="D345" s="1"/>
      <c r="E345" s="1"/>
      <c r="F345" s="1"/>
      <c r="G345" s="1"/>
      <c r="H345" s="7"/>
      <c r="I345" s="1"/>
      <c r="J345" s="1"/>
      <c r="K345" s="1"/>
      <c r="L345" s="1"/>
    </row>
    <row r="346" spans="1:12" x14ac:dyDescent="0.3">
      <c r="A346" s="30" t="s">
        <v>292</v>
      </c>
      <c r="B346" s="32"/>
      <c r="C346" s="59"/>
      <c r="D346" s="59"/>
      <c r="E346" s="59"/>
      <c r="F346" s="59"/>
      <c r="G346" s="59"/>
      <c r="H346" s="59"/>
      <c r="I346" s="59"/>
      <c r="J346" s="59"/>
      <c r="K346" s="59"/>
      <c r="L346" s="59"/>
    </row>
    <row r="347" spans="1:12" x14ac:dyDescent="0.3">
      <c r="A347" s="31" t="s">
        <v>293</v>
      </c>
      <c r="B347" s="32" t="s">
        <v>294</v>
      </c>
      <c r="C347" s="59">
        <v>13988388.709999995</v>
      </c>
      <c r="D347" s="59">
        <v>13988388.709999995</v>
      </c>
      <c r="E347" s="59">
        <v>0</v>
      </c>
      <c r="F347" s="59">
        <v>0</v>
      </c>
      <c r="G347" s="59">
        <v>13988388.709999995</v>
      </c>
      <c r="H347" s="59">
        <v>13514893.643119993</v>
      </c>
      <c r="I347" s="59">
        <v>0</v>
      </c>
      <c r="J347" s="59">
        <v>0</v>
      </c>
      <c r="K347" s="59">
        <v>13514893.643119993</v>
      </c>
      <c r="L347" s="60">
        <v>0.96615085005884116</v>
      </c>
    </row>
    <row r="348" spans="1:12" x14ac:dyDescent="0.3">
      <c r="A348" s="31" t="s">
        <v>295</v>
      </c>
      <c r="B348" s="32" t="s">
        <v>294</v>
      </c>
      <c r="C348" s="59">
        <v>0</v>
      </c>
      <c r="D348" s="59">
        <v>0</v>
      </c>
      <c r="E348" s="59">
        <v>0</v>
      </c>
      <c r="F348" s="59">
        <v>0</v>
      </c>
      <c r="G348" s="59">
        <v>0</v>
      </c>
      <c r="H348" s="59">
        <v>0</v>
      </c>
      <c r="I348" s="59">
        <v>0</v>
      </c>
      <c r="J348" s="59">
        <v>0</v>
      </c>
      <c r="K348" s="59">
        <v>0</v>
      </c>
      <c r="L348" s="60">
        <v>0.95059518137784804</v>
      </c>
    </row>
    <row r="349" spans="1:12" x14ac:dyDescent="0.3">
      <c r="A349" s="31" t="s">
        <v>296</v>
      </c>
      <c r="B349" s="32" t="s">
        <v>294</v>
      </c>
      <c r="C349" s="59">
        <v>0</v>
      </c>
      <c r="D349" s="59">
        <v>0</v>
      </c>
      <c r="E349" s="59">
        <v>0</v>
      </c>
      <c r="F349" s="59">
        <v>0</v>
      </c>
      <c r="G349" s="59">
        <v>0</v>
      </c>
      <c r="H349" s="59">
        <v>0</v>
      </c>
      <c r="I349" s="59">
        <v>0</v>
      </c>
      <c r="J349" s="59">
        <v>0</v>
      </c>
      <c r="K349" s="59">
        <v>0</v>
      </c>
      <c r="L349" s="60">
        <v>1</v>
      </c>
    </row>
    <row r="350" spans="1:12" x14ac:dyDescent="0.3">
      <c r="A350" s="31" t="s">
        <v>297</v>
      </c>
      <c r="B350" s="32" t="s">
        <v>294</v>
      </c>
      <c r="C350" s="59">
        <v>5604395.5714285737</v>
      </c>
      <c r="D350" s="59">
        <v>5604395.5714285737</v>
      </c>
      <c r="E350" s="59">
        <v>0</v>
      </c>
      <c r="F350" s="59">
        <v>0</v>
      </c>
      <c r="G350" s="59">
        <v>5604395.5714285737</v>
      </c>
      <c r="H350" s="59">
        <v>5327511.4247353533</v>
      </c>
      <c r="I350" s="59">
        <v>0</v>
      </c>
      <c r="J350" s="59">
        <v>0</v>
      </c>
      <c r="K350" s="59">
        <v>5327511.4247353533</v>
      </c>
      <c r="L350" s="60">
        <v>0.95059518137784804</v>
      </c>
    </row>
    <row r="351" spans="1:12" x14ac:dyDescent="0.3">
      <c r="A351" s="31" t="s">
        <v>298</v>
      </c>
      <c r="B351" s="32" t="s">
        <v>294</v>
      </c>
      <c r="C351" s="59">
        <v>3519569.5673076925</v>
      </c>
      <c r="D351" s="59">
        <v>3519569.5673076925</v>
      </c>
      <c r="E351" s="59">
        <v>-3519569.5673076925</v>
      </c>
      <c r="F351" s="59">
        <v>0</v>
      </c>
      <c r="G351" s="59">
        <v>0</v>
      </c>
      <c r="H351" s="59">
        <v>3345685.8712068102</v>
      </c>
      <c r="I351" s="59">
        <v>-3345685.8712068102</v>
      </c>
      <c r="J351" s="59">
        <v>0</v>
      </c>
      <c r="K351" s="59">
        <v>0</v>
      </c>
      <c r="L351" s="60">
        <v>0.95059518137784804</v>
      </c>
    </row>
    <row r="352" spans="1:12" x14ac:dyDescent="0.3">
      <c r="A352" s="31" t="s">
        <v>299</v>
      </c>
      <c r="B352" s="32" t="s">
        <v>294</v>
      </c>
      <c r="C352" s="59">
        <v>347025</v>
      </c>
      <c r="D352" s="59">
        <v>347025</v>
      </c>
      <c r="E352" s="59">
        <v>0</v>
      </c>
      <c r="F352" s="59">
        <v>0</v>
      </c>
      <c r="G352" s="59">
        <v>347025</v>
      </c>
      <c r="H352" s="59">
        <v>335278.49874166935</v>
      </c>
      <c r="I352" s="59">
        <v>0</v>
      </c>
      <c r="J352" s="59">
        <v>0</v>
      </c>
      <c r="K352" s="59">
        <v>335278.49874166935</v>
      </c>
      <c r="L352" s="60">
        <v>0.96615085005884116</v>
      </c>
    </row>
    <row r="353" spans="1:12" x14ac:dyDescent="0.3">
      <c r="A353" s="31" t="s">
        <v>300</v>
      </c>
      <c r="B353" s="32" t="s">
        <v>294</v>
      </c>
      <c r="C353" s="59">
        <v>-246968.22000000006</v>
      </c>
      <c r="D353" s="59">
        <v>-246968.22000000006</v>
      </c>
      <c r="E353" s="59">
        <v>246968.22000000006</v>
      </c>
      <c r="F353" s="59">
        <v>64337643.616239682</v>
      </c>
      <c r="G353" s="59">
        <v>64337643.616239682</v>
      </c>
      <c r="H353" s="59">
        <v>-246968.22000000006</v>
      </c>
      <c r="I353" s="59">
        <v>246968.22000000006</v>
      </c>
      <c r="J353" s="59">
        <v>61159054.002802707</v>
      </c>
      <c r="K353" s="59">
        <v>61159054.002802707</v>
      </c>
      <c r="L353" s="60">
        <v>1</v>
      </c>
    </row>
    <row r="354" spans="1:12" x14ac:dyDescent="0.3">
      <c r="A354" s="31" t="s">
        <v>301</v>
      </c>
      <c r="B354" s="32" t="s">
        <v>294</v>
      </c>
      <c r="C354" s="59">
        <v>230059467</v>
      </c>
      <c r="D354" s="59">
        <v>230059467</v>
      </c>
      <c r="E354" s="59">
        <v>0</v>
      </c>
      <c r="F354" s="59">
        <v>0</v>
      </c>
      <c r="G354" s="59">
        <v>230059467</v>
      </c>
      <c r="H354" s="59">
        <v>218231533.78928655</v>
      </c>
      <c r="I354" s="59">
        <v>0</v>
      </c>
      <c r="J354" s="59">
        <v>0</v>
      </c>
      <c r="K354" s="59">
        <v>218231533.78928655</v>
      </c>
      <c r="L354" s="60">
        <v>0.94858749624629246</v>
      </c>
    </row>
    <row r="355" spans="1:12" x14ac:dyDescent="0.3">
      <c r="A355" s="31" t="s">
        <v>302</v>
      </c>
      <c r="B355" s="32" t="s">
        <v>294</v>
      </c>
      <c r="C355" s="59">
        <v>894452514.69000041</v>
      </c>
      <c r="D355" s="59">
        <v>894452514.69000041</v>
      </c>
      <c r="E355" s="59">
        <v>0</v>
      </c>
      <c r="F355" s="59">
        <v>0</v>
      </c>
      <c r="G355" s="59">
        <v>894452514.69000041</v>
      </c>
      <c r="H355" s="59">
        <v>0</v>
      </c>
      <c r="I355" s="59">
        <v>0</v>
      </c>
      <c r="J355" s="59">
        <v>0</v>
      </c>
      <c r="K355" s="59">
        <v>0</v>
      </c>
      <c r="L355" s="60">
        <v>0</v>
      </c>
    </row>
    <row r="356" spans="1:12" x14ac:dyDescent="0.3">
      <c r="A356" s="31" t="s">
        <v>303</v>
      </c>
      <c r="B356" s="32" t="s">
        <v>294</v>
      </c>
      <c r="C356" s="59">
        <v>146014234.30999997</v>
      </c>
      <c r="D356" s="59">
        <v>146014234.30999997</v>
      </c>
      <c r="E356" s="59">
        <v>0</v>
      </c>
      <c r="F356" s="59">
        <v>0</v>
      </c>
      <c r="G356" s="59">
        <v>146014234.30999997</v>
      </c>
      <c r="H356" s="59">
        <v>0</v>
      </c>
      <c r="I356" s="59">
        <v>0</v>
      </c>
      <c r="J356" s="59">
        <v>0</v>
      </c>
      <c r="K356" s="59">
        <v>0</v>
      </c>
      <c r="L356" s="60">
        <v>0</v>
      </c>
    </row>
    <row r="357" spans="1:12" x14ac:dyDescent="0.3">
      <c r="A357" s="58" t="s">
        <v>564</v>
      </c>
      <c r="B357" s="32"/>
      <c r="C357" s="59">
        <v>0</v>
      </c>
      <c r="D357" s="59">
        <v>0</v>
      </c>
      <c r="E357" s="59">
        <v>0</v>
      </c>
      <c r="F357" s="59">
        <v>0</v>
      </c>
      <c r="G357" s="59">
        <v>0</v>
      </c>
      <c r="H357" s="59">
        <v>0</v>
      </c>
      <c r="I357" s="59">
        <v>0</v>
      </c>
      <c r="J357" s="59">
        <v>0</v>
      </c>
      <c r="K357" s="59">
        <v>0</v>
      </c>
      <c r="L357" s="60">
        <v>0.94712157517284312</v>
      </c>
    </row>
    <row r="358" spans="1:12" x14ac:dyDescent="0.3">
      <c r="A358" s="31" t="s">
        <v>304</v>
      </c>
      <c r="B358" s="32" t="s">
        <v>294</v>
      </c>
      <c r="C358" s="59">
        <v>0</v>
      </c>
      <c r="D358" s="59">
        <v>0</v>
      </c>
      <c r="E358" s="59">
        <v>0</v>
      </c>
      <c r="F358" s="59">
        <v>0</v>
      </c>
      <c r="G358" s="59">
        <v>0</v>
      </c>
      <c r="H358" s="59">
        <v>0</v>
      </c>
      <c r="I358" s="59">
        <v>0</v>
      </c>
      <c r="J358" s="59">
        <v>0</v>
      </c>
      <c r="K358" s="59">
        <v>0</v>
      </c>
      <c r="L358" s="60">
        <v>0.95059518137784804</v>
      </c>
    </row>
    <row r="359" spans="1:12" x14ac:dyDescent="0.3">
      <c r="A359" s="31" t="s">
        <v>305</v>
      </c>
      <c r="B359" s="32" t="s">
        <v>294</v>
      </c>
      <c r="C359" s="59">
        <v>0</v>
      </c>
      <c r="D359" s="59">
        <v>0</v>
      </c>
      <c r="E359" s="59">
        <v>0</v>
      </c>
      <c r="F359" s="59">
        <v>0</v>
      </c>
      <c r="G359" s="59">
        <v>0</v>
      </c>
      <c r="H359" s="59">
        <v>0</v>
      </c>
      <c r="I359" s="59">
        <v>0</v>
      </c>
      <c r="J359" s="59">
        <v>0</v>
      </c>
      <c r="K359" s="59">
        <v>0</v>
      </c>
      <c r="L359" s="60">
        <v>0.96745351419595016</v>
      </c>
    </row>
    <row r="360" spans="1:12" x14ac:dyDescent="0.3">
      <c r="A360" s="31" t="s">
        <v>306</v>
      </c>
      <c r="B360" s="32" t="s">
        <v>294</v>
      </c>
      <c r="C360" s="59">
        <v>126079806.64374913</v>
      </c>
      <c r="D360" s="59">
        <v>126079806.64374913</v>
      </c>
      <c r="E360" s="59">
        <v>-126079806.64374913</v>
      </c>
      <c r="F360" s="59">
        <v>0</v>
      </c>
      <c r="G360" s="59">
        <v>0</v>
      </c>
      <c r="H360" s="59">
        <v>126079806.64374913</v>
      </c>
      <c r="I360" s="59">
        <v>-126079806.64374913</v>
      </c>
      <c r="J360" s="59">
        <v>0</v>
      </c>
      <c r="K360" s="59">
        <v>0</v>
      </c>
      <c r="L360" s="60">
        <v>1</v>
      </c>
    </row>
    <row r="361" spans="1:12" x14ac:dyDescent="0.3">
      <c r="A361" s="31" t="s">
        <v>307</v>
      </c>
      <c r="B361" s="32" t="s">
        <v>294</v>
      </c>
      <c r="C361" s="59">
        <v>93690630.06919314</v>
      </c>
      <c r="D361" s="59">
        <v>93690630.06919314</v>
      </c>
      <c r="E361" s="59">
        <v>-93690630.06919314</v>
      </c>
      <c r="F361" s="59">
        <v>0</v>
      </c>
      <c r="G361" s="59">
        <v>0</v>
      </c>
      <c r="H361" s="59">
        <v>93690630.06919314</v>
      </c>
      <c r="I361" s="59">
        <v>-93690630.06919314</v>
      </c>
      <c r="J361" s="59">
        <v>0</v>
      </c>
      <c r="K361" s="59">
        <v>0</v>
      </c>
      <c r="L361" s="60">
        <v>1</v>
      </c>
    </row>
    <row r="362" spans="1:12" x14ac:dyDescent="0.3">
      <c r="A362" s="31" t="s">
        <v>308</v>
      </c>
      <c r="B362" s="32" t="s">
        <v>294</v>
      </c>
      <c r="C362" s="59">
        <v>259147719.4326922</v>
      </c>
      <c r="D362" s="59">
        <v>259147719.4326922</v>
      </c>
      <c r="E362" s="59">
        <v>-259147719.4326922</v>
      </c>
      <c r="F362" s="59">
        <v>0</v>
      </c>
      <c r="G362" s="59">
        <v>0</v>
      </c>
      <c r="H362" s="59">
        <v>245444396.23154145</v>
      </c>
      <c r="I362" s="59">
        <v>-245444396.23154145</v>
      </c>
      <c r="J362" s="59">
        <v>0</v>
      </c>
      <c r="K362" s="59">
        <v>0</v>
      </c>
      <c r="L362" s="60">
        <v>0.94712157517284312</v>
      </c>
    </row>
    <row r="363" spans="1:12" x14ac:dyDescent="0.3">
      <c r="A363" s="31" t="s">
        <v>309</v>
      </c>
      <c r="B363" s="32" t="s">
        <v>294</v>
      </c>
      <c r="C363" s="59">
        <v>-3820037.0799999987</v>
      </c>
      <c r="D363" s="59">
        <v>-3820037.0799999987</v>
      </c>
      <c r="E363" s="59">
        <v>3820037.0799999987</v>
      </c>
      <c r="F363" s="59">
        <v>0</v>
      </c>
      <c r="G363" s="59">
        <v>0</v>
      </c>
      <c r="H363" s="59">
        <v>-3820037.0799999987</v>
      </c>
      <c r="I363" s="59">
        <v>3820037.0799999987</v>
      </c>
      <c r="J363" s="59">
        <v>0</v>
      </c>
      <c r="K363" s="59">
        <v>0</v>
      </c>
      <c r="L363" s="60">
        <v>1</v>
      </c>
    </row>
    <row r="364" spans="1:12" x14ac:dyDescent="0.3">
      <c r="A364" s="31" t="s">
        <v>310</v>
      </c>
      <c r="B364" s="32" t="s">
        <v>294</v>
      </c>
      <c r="C364" s="59">
        <v>-8216769.5</v>
      </c>
      <c r="D364" s="59">
        <v>-8216769.5</v>
      </c>
      <c r="E364" s="59">
        <v>8216769.5</v>
      </c>
      <c r="F364" s="59">
        <v>0</v>
      </c>
      <c r="G364" s="59">
        <v>0</v>
      </c>
      <c r="H364" s="59">
        <v>-8216769.5</v>
      </c>
      <c r="I364" s="59">
        <v>8216769.5</v>
      </c>
      <c r="J364" s="59">
        <v>0</v>
      </c>
      <c r="K364" s="59">
        <v>0</v>
      </c>
      <c r="L364" s="60">
        <v>1</v>
      </c>
    </row>
    <row r="365" spans="1:12" x14ac:dyDescent="0.3">
      <c r="A365" s="31" t="s">
        <v>311</v>
      </c>
      <c r="B365" s="32" t="s">
        <v>294</v>
      </c>
      <c r="C365" s="59">
        <v>199570.3869571003</v>
      </c>
      <c r="D365" s="59">
        <v>199570.3869571003</v>
      </c>
      <c r="E365" s="59">
        <v>0</v>
      </c>
      <c r="F365" s="59">
        <v>0</v>
      </c>
      <c r="G365" s="59">
        <v>199570.3869571003</v>
      </c>
      <c r="H365" s="59">
        <v>199570.3869571003</v>
      </c>
      <c r="I365" s="59">
        <v>0</v>
      </c>
      <c r="J365" s="59">
        <v>0</v>
      </c>
      <c r="K365" s="59">
        <v>199570.3869571003</v>
      </c>
      <c r="L365" s="60">
        <v>1</v>
      </c>
    </row>
    <row r="366" spans="1:12" x14ac:dyDescent="0.3">
      <c r="A366" s="31" t="s">
        <v>312</v>
      </c>
      <c r="B366" s="32" t="s">
        <v>294</v>
      </c>
      <c r="C366" s="59">
        <v>17808.151841680377</v>
      </c>
      <c r="D366" s="59">
        <v>17808.151841680377</v>
      </c>
      <c r="E366" s="59">
        <v>0</v>
      </c>
      <c r="F366" s="59">
        <v>0</v>
      </c>
      <c r="G366" s="59">
        <v>17808.151841680377</v>
      </c>
      <c r="H366" s="59">
        <v>17808.151841680377</v>
      </c>
      <c r="I366" s="59">
        <v>0</v>
      </c>
      <c r="J366" s="59">
        <v>0</v>
      </c>
      <c r="K366" s="59">
        <v>17808.151841680377</v>
      </c>
      <c r="L366" s="60">
        <v>1</v>
      </c>
    </row>
    <row r="367" spans="1:12" x14ac:dyDescent="0.3">
      <c r="A367" s="31" t="s">
        <v>313</v>
      </c>
      <c r="B367" s="32" t="s">
        <v>294</v>
      </c>
      <c r="C367" s="59">
        <v>117263.37762250494</v>
      </c>
      <c r="D367" s="59">
        <v>117263.37762250494</v>
      </c>
      <c r="E367" s="59">
        <v>0</v>
      </c>
      <c r="F367" s="59">
        <v>0</v>
      </c>
      <c r="G367" s="59">
        <v>117263.37762250494</v>
      </c>
      <c r="H367" s="59">
        <v>117263.37762250494</v>
      </c>
      <c r="I367" s="59">
        <v>0</v>
      </c>
      <c r="J367" s="59">
        <v>0</v>
      </c>
      <c r="K367" s="59">
        <v>117263.37762250494</v>
      </c>
      <c r="L367" s="60">
        <v>1</v>
      </c>
    </row>
    <row r="368" spans="1:12" x14ac:dyDescent="0.3">
      <c r="A368" s="31" t="s">
        <v>314</v>
      </c>
      <c r="B368" s="32" t="s">
        <v>294</v>
      </c>
      <c r="C368" s="59">
        <v>2101083.5027875206</v>
      </c>
      <c r="D368" s="59">
        <v>2101083.5027875206</v>
      </c>
      <c r="E368" s="59">
        <v>-2101083.5027875206</v>
      </c>
      <c r="F368" s="59">
        <v>0</v>
      </c>
      <c r="G368" s="59">
        <v>0</v>
      </c>
      <c r="H368" s="59">
        <v>2101083.5027875206</v>
      </c>
      <c r="I368" s="59">
        <v>-2101083.5027875206</v>
      </c>
      <c r="J368" s="59">
        <v>0</v>
      </c>
      <c r="K368" s="59">
        <v>0</v>
      </c>
      <c r="L368" s="60">
        <v>1</v>
      </c>
    </row>
    <row r="369" spans="1:12" x14ac:dyDescent="0.3">
      <c r="A369" s="31" t="s">
        <v>315</v>
      </c>
      <c r="B369" s="32" t="s">
        <v>294</v>
      </c>
      <c r="C369" s="59">
        <v>-3.8693542592227459E-8</v>
      </c>
      <c r="D369" s="59">
        <v>-3.8693542592227459E-8</v>
      </c>
      <c r="E369" s="59">
        <v>3.8693542592227459E-8</v>
      </c>
      <c r="F369" s="59">
        <v>0</v>
      </c>
      <c r="G369" s="59">
        <v>0</v>
      </c>
      <c r="H369" s="59">
        <v>0</v>
      </c>
      <c r="I369" s="59">
        <v>0</v>
      </c>
      <c r="J369" s="59">
        <v>0</v>
      </c>
      <c r="K369" s="59">
        <v>0</v>
      </c>
      <c r="L369" s="60">
        <v>0</v>
      </c>
    </row>
    <row r="370" spans="1:12" x14ac:dyDescent="0.3">
      <c r="A370" s="31" t="s">
        <v>316</v>
      </c>
      <c r="B370" s="32" t="s">
        <v>294</v>
      </c>
      <c r="C370" s="59">
        <v>45034284</v>
      </c>
      <c r="D370" s="59">
        <v>45034284</v>
      </c>
      <c r="E370" s="59">
        <v>0</v>
      </c>
      <c r="F370" s="59">
        <v>0</v>
      </c>
      <c r="G370" s="59">
        <v>45034284</v>
      </c>
      <c r="H370" s="59">
        <v>42652941.998861164</v>
      </c>
      <c r="I370" s="59">
        <v>0</v>
      </c>
      <c r="J370" s="59">
        <v>0</v>
      </c>
      <c r="K370" s="59">
        <v>42652941.998861164</v>
      </c>
      <c r="L370" s="60">
        <v>0.94712157517284312</v>
      </c>
    </row>
    <row r="371" spans="1:12" x14ac:dyDescent="0.3">
      <c r="A371" s="31" t="s">
        <v>317</v>
      </c>
      <c r="B371" s="32" t="s">
        <v>294</v>
      </c>
      <c r="C371" s="59">
        <v>0</v>
      </c>
      <c r="D371" s="59">
        <v>0</v>
      </c>
      <c r="E371" s="59">
        <v>0</v>
      </c>
      <c r="F371" s="59">
        <v>0</v>
      </c>
      <c r="G371" s="59">
        <v>0</v>
      </c>
      <c r="H371" s="59">
        <v>0</v>
      </c>
      <c r="I371" s="59">
        <v>0</v>
      </c>
      <c r="J371" s="59">
        <v>0</v>
      </c>
      <c r="K371" s="59">
        <v>0</v>
      </c>
      <c r="L371" s="60">
        <v>1</v>
      </c>
    </row>
    <row r="372" spans="1:12" x14ac:dyDescent="0.3">
      <c r="A372" s="31" t="s">
        <v>318</v>
      </c>
      <c r="B372" s="32" t="s">
        <v>294</v>
      </c>
      <c r="C372" s="59">
        <v>412654532.4285714</v>
      </c>
      <c r="D372" s="59">
        <v>412654532.4285714</v>
      </c>
      <c r="E372" s="59">
        <v>-412654532.4285714</v>
      </c>
      <c r="F372" s="59">
        <v>0</v>
      </c>
      <c r="G372" s="59">
        <v>0</v>
      </c>
      <c r="H372" s="59">
        <v>390834010.7559616</v>
      </c>
      <c r="I372" s="59">
        <v>-390834010.7559616</v>
      </c>
      <c r="J372" s="59">
        <v>0</v>
      </c>
      <c r="K372" s="59">
        <v>0</v>
      </c>
      <c r="L372" s="60">
        <v>0.94712157517284312</v>
      </c>
    </row>
    <row r="373" spans="1:12" x14ac:dyDescent="0.3">
      <c r="A373" s="31" t="s">
        <v>319</v>
      </c>
      <c r="B373" s="32" t="s">
        <v>294</v>
      </c>
      <c r="C373" s="59">
        <v>0</v>
      </c>
      <c r="D373" s="59">
        <v>0</v>
      </c>
      <c r="E373" s="59">
        <v>0</v>
      </c>
      <c r="F373" s="59">
        <v>0</v>
      </c>
      <c r="G373" s="59">
        <v>0</v>
      </c>
      <c r="H373" s="59">
        <v>0</v>
      </c>
      <c r="I373" s="59">
        <v>0</v>
      </c>
      <c r="J373" s="59">
        <v>0</v>
      </c>
      <c r="K373" s="59">
        <v>0</v>
      </c>
      <c r="L373" s="60">
        <v>0.95059518137784804</v>
      </c>
    </row>
    <row r="374" spans="1:12" x14ac:dyDescent="0.3">
      <c r="A374" s="31" t="s">
        <v>320</v>
      </c>
      <c r="B374" s="32" t="s">
        <v>294</v>
      </c>
      <c r="C374" s="59">
        <v>0</v>
      </c>
      <c r="D374" s="59">
        <v>0</v>
      </c>
      <c r="E374" s="59">
        <v>0</v>
      </c>
      <c r="F374" s="59">
        <v>0</v>
      </c>
      <c r="G374" s="59">
        <v>0</v>
      </c>
      <c r="H374" s="59">
        <v>0</v>
      </c>
      <c r="I374" s="59">
        <v>0</v>
      </c>
      <c r="J374" s="59">
        <v>0</v>
      </c>
      <c r="K374" s="59">
        <v>0</v>
      </c>
      <c r="L374" s="60">
        <v>0.94712157517284312</v>
      </c>
    </row>
    <row r="375" spans="1:12" ht="15" thickBot="1" x14ac:dyDescent="0.35">
      <c r="A375" s="31" t="s">
        <v>321</v>
      </c>
      <c r="B375" s="32" t="s">
        <v>294</v>
      </c>
      <c r="C375" s="59">
        <v>0</v>
      </c>
      <c r="D375" s="59">
        <v>0</v>
      </c>
      <c r="E375" s="59">
        <v>0</v>
      </c>
      <c r="F375" s="59">
        <v>0</v>
      </c>
      <c r="G375" s="59">
        <v>0</v>
      </c>
      <c r="H375" s="59">
        <v>0</v>
      </c>
      <c r="I375" s="59">
        <v>0</v>
      </c>
      <c r="J375" s="59">
        <v>0</v>
      </c>
      <c r="K375" s="59">
        <v>0</v>
      </c>
      <c r="L375" s="60">
        <v>0.96615085005884116</v>
      </c>
    </row>
    <row r="376" spans="1:12" x14ac:dyDescent="0.3">
      <c r="A376" s="30" t="s">
        <v>292</v>
      </c>
      <c r="B376" s="33" t="s">
        <v>25</v>
      </c>
      <c r="C376" s="61">
        <v>2220744518.0421515</v>
      </c>
      <c r="D376" s="61">
        <v>2220744518.0421515</v>
      </c>
      <c r="E376" s="61">
        <v>-884909566.8443011</v>
      </c>
      <c r="F376" s="61">
        <v>64337643.616239682</v>
      </c>
      <c r="G376" s="61">
        <v>1400172594.81409</v>
      </c>
      <c r="H376" s="61">
        <v>1129608639.5456054</v>
      </c>
      <c r="I376" s="61">
        <v>-849211838.27443969</v>
      </c>
      <c r="J376" s="61">
        <v>61159054.002802707</v>
      </c>
      <c r="K376" s="61">
        <v>341555855.2739687</v>
      </c>
      <c r="L376" s="62" t="s">
        <v>25</v>
      </c>
    </row>
    <row r="377" spans="1:12" x14ac:dyDescent="0.3">
      <c r="A377" s="6"/>
      <c r="B377" s="21"/>
      <c r="C377" s="1"/>
      <c r="D377" s="1"/>
      <c r="E377" s="1"/>
      <c r="F377" s="1"/>
      <c r="G377" s="1"/>
      <c r="H377" s="7"/>
      <c r="I377" s="1"/>
      <c r="J377" s="1"/>
      <c r="K377" s="1"/>
      <c r="L377" s="1"/>
    </row>
    <row r="378" spans="1:12" x14ac:dyDescent="0.3">
      <c r="A378" s="30" t="s">
        <v>322</v>
      </c>
      <c r="B378" s="32"/>
      <c r="C378" s="59"/>
      <c r="D378" s="59"/>
      <c r="E378" s="59"/>
      <c r="F378" s="59"/>
      <c r="G378" s="59"/>
      <c r="H378" s="59"/>
      <c r="I378" s="59"/>
      <c r="J378" s="59"/>
      <c r="K378" s="59"/>
      <c r="L378" s="59"/>
    </row>
    <row r="379" spans="1:12" ht="15" thickBot="1" x14ac:dyDescent="0.35">
      <c r="A379" s="31" t="s">
        <v>323</v>
      </c>
      <c r="B379" s="32" t="s">
        <v>324</v>
      </c>
      <c r="C379" s="59">
        <v>8907070.0982341841</v>
      </c>
      <c r="D379" s="59">
        <v>8907070.0982341841</v>
      </c>
      <c r="E379" s="59">
        <v>0</v>
      </c>
      <c r="F379" s="59">
        <v>0</v>
      </c>
      <c r="G379" s="59">
        <v>8907070.0982341841</v>
      </c>
      <c r="H379" s="59">
        <v>8605573.3469426427</v>
      </c>
      <c r="I379" s="59">
        <v>0</v>
      </c>
      <c r="J379" s="59">
        <v>0</v>
      </c>
      <c r="K379" s="59">
        <v>8605573.3469426427</v>
      </c>
      <c r="L379" s="60">
        <v>0.96615085005884116</v>
      </c>
    </row>
    <row r="380" spans="1:12" x14ac:dyDescent="0.3">
      <c r="A380" s="30" t="s">
        <v>322</v>
      </c>
      <c r="B380" s="33" t="s">
        <v>25</v>
      </c>
      <c r="C380" s="61">
        <v>8907070.0982341841</v>
      </c>
      <c r="D380" s="61">
        <v>8907070.0982341841</v>
      </c>
      <c r="E380" s="61">
        <v>0</v>
      </c>
      <c r="F380" s="61">
        <v>0</v>
      </c>
      <c r="G380" s="61">
        <v>8907070.0982341841</v>
      </c>
      <c r="H380" s="61">
        <v>8605573.3469426427</v>
      </c>
      <c r="I380" s="61">
        <v>0</v>
      </c>
      <c r="J380" s="61">
        <v>0</v>
      </c>
      <c r="K380" s="61">
        <v>8605573.3469426427</v>
      </c>
      <c r="L380" s="62" t="s">
        <v>25</v>
      </c>
    </row>
    <row r="381" spans="1:12" x14ac:dyDescent="0.3">
      <c r="A381" s="6"/>
      <c r="B381" s="21"/>
      <c r="C381" s="1"/>
      <c r="D381" s="1"/>
      <c r="E381" s="1"/>
      <c r="F381" s="1"/>
      <c r="G381" s="1"/>
      <c r="H381" s="7"/>
      <c r="I381" s="1"/>
      <c r="J381" s="1"/>
      <c r="K381" s="1"/>
      <c r="L381" s="1"/>
    </row>
    <row r="382" spans="1:12" x14ac:dyDescent="0.3">
      <c r="A382" s="30" t="s">
        <v>325</v>
      </c>
      <c r="B382" s="32"/>
      <c r="C382" s="59"/>
      <c r="D382" s="59"/>
      <c r="E382" s="59"/>
      <c r="F382" s="59"/>
      <c r="G382" s="59"/>
      <c r="H382" s="59"/>
      <c r="I382" s="59"/>
      <c r="J382" s="59"/>
      <c r="K382" s="59"/>
      <c r="L382" s="59"/>
    </row>
    <row r="383" spans="1:12" ht="15" thickBot="1" x14ac:dyDescent="0.35">
      <c r="A383" s="31" t="s">
        <v>326</v>
      </c>
      <c r="B383" s="32" t="s">
        <v>327</v>
      </c>
      <c r="C383" s="59">
        <v>164.91000000000003</v>
      </c>
      <c r="D383" s="59">
        <v>164.91000000000003</v>
      </c>
      <c r="E383" s="59">
        <v>0</v>
      </c>
      <c r="F383" s="59">
        <v>0</v>
      </c>
      <c r="G383" s="59">
        <v>164.91000000000003</v>
      </c>
      <c r="H383" s="59">
        <v>159.32793668320352</v>
      </c>
      <c r="I383" s="59">
        <v>0</v>
      </c>
      <c r="J383" s="59">
        <v>0</v>
      </c>
      <c r="K383" s="59">
        <v>159.32793668320352</v>
      </c>
      <c r="L383" s="60">
        <v>0.96615085005884116</v>
      </c>
    </row>
    <row r="384" spans="1:12" x14ac:dyDescent="0.3">
      <c r="A384" s="30" t="s">
        <v>325</v>
      </c>
      <c r="B384" s="33" t="s">
        <v>25</v>
      </c>
      <c r="C384" s="61">
        <v>164.91000000000003</v>
      </c>
      <c r="D384" s="61">
        <v>164.91000000000003</v>
      </c>
      <c r="E384" s="61">
        <v>0</v>
      </c>
      <c r="F384" s="61">
        <v>0</v>
      </c>
      <c r="G384" s="61">
        <v>164.91000000000003</v>
      </c>
      <c r="H384" s="61">
        <v>159.32793668320352</v>
      </c>
      <c r="I384" s="61">
        <v>0</v>
      </c>
      <c r="J384" s="61">
        <v>0</v>
      </c>
      <c r="K384" s="61">
        <v>159.32793668320352</v>
      </c>
      <c r="L384" s="62" t="s">
        <v>25</v>
      </c>
    </row>
    <row r="385" spans="1:12" x14ac:dyDescent="0.3">
      <c r="A385" s="6"/>
      <c r="B385" s="21"/>
      <c r="C385" s="1"/>
      <c r="D385" s="1"/>
      <c r="E385" s="1"/>
      <c r="F385" s="1"/>
      <c r="G385" s="1"/>
      <c r="H385" s="7"/>
      <c r="I385" s="1"/>
      <c r="J385" s="1"/>
      <c r="K385" s="1"/>
      <c r="L385" s="1"/>
    </row>
    <row r="386" spans="1:12" x14ac:dyDescent="0.3">
      <c r="A386" s="30" t="s">
        <v>328</v>
      </c>
      <c r="B386" s="32"/>
      <c r="C386" s="59"/>
      <c r="D386" s="59"/>
      <c r="E386" s="59"/>
      <c r="F386" s="59"/>
      <c r="G386" s="59"/>
      <c r="H386" s="59"/>
      <c r="I386" s="59"/>
      <c r="J386" s="59"/>
      <c r="K386" s="59"/>
      <c r="L386" s="59"/>
    </row>
    <row r="387" spans="1:12" ht="15" thickBot="1" x14ac:dyDescent="0.35">
      <c r="A387" s="31" t="s">
        <v>329</v>
      </c>
      <c r="B387" s="32" t="s">
        <v>330</v>
      </c>
      <c r="C387" s="59">
        <v>0</v>
      </c>
      <c r="D387" s="59">
        <v>0</v>
      </c>
      <c r="E387" s="59">
        <v>0</v>
      </c>
      <c r="F387" s="59">
        <v>0</v>
      </c>
      <c r="G387" s="59">
        <v>0</v>
      </c>
      <c r="H387" s="59">
        <v>0</v>
      </c>
      <c r="I387" s="59">
        <v>0</v>
      </c>
      <c r="J387" s="59">
        <v>0</v>
      </c>
      <c r="K387" s="59">
        <v>0</v>
      </c>
      <c r="L387" s="60">
        <v>0.96615085005884116</v>
      </c>
    </row>
    <row r="388" spans="1:12" x14ac:dyDescent="0.3">
      <c r="A388" s="30" t="s">
        <v>328</v>
      </c>
      <c r="B388" s="33" t="s">
        <v>25</v>
      </c>
      <c r="C388" s="61">
        <v>0</v>
      </c>
      <c r="D388" s="61">
        <v>0</v>
      </c>
      <c r="E388" s="61">
        <v>0</v>
      </c>
      <c r="F388" s="61">
        <v>0</v>
      </c>
      <c r="G388" s="61">
        <v>0</v>
      </c>
      <c r="H388" s="61">
        <v>0</v>
      </c>
      <c r="I388" s="61">
        <v>0</v>
      </c>
      <c r="J388" s="61">
        <v>0</v>
      </c>
      <c r="K388" s="61">
        <v>0</v>
      </c>
      <c r="L388" s="62" t="s">
        <v>25</v>
      </c>
    </row>
    <row r="389" spans="1:12" x14ac:dyDescent="0.3">
      <c r="A389" s="6"/>
      <c r="B389" s="21"/>
      <c r="C389" s="1"/>
      <c r="D389" s="1"/>
      <c r="E389" s="1"/>
      <c r="F389" s="1"/>
      <c r="G389" s="1"/>
      <c r="H389" s="7"/>
      <c r="I389" s="1"/>
      <c r="J389" s="1"/>
      <c r="K389" s="1"/>
      <c r="L389" s="1"/>
    </row>
    <row r="390" spans="1:12" x14ac:dyDescent="0.3">
      <c r="A390" s="30" t="s">
        <v>331</v>
      </c>
      <c r="B390" s="32"/>
      <c r="C390" s="59"/>
      <c r="D390" s="59"/>
      <c r="E390" s="59"/>
      <c r="F390" s="59"/>
      <c r="G390" s="59"/>
      <c r="H390" s="59"/>
      <c r="I390" s="59"/>
      <c r="J390" s="59"/>
      <c r="K390" s="59"/>
      <c r="L390" s="59"/>
    </row>
    <row r="391" spans="1:12" x14ac:dyDescent="0.3">
      <c r="A391" s="31" t="s">
        <v>332</v>
      </c>
      <c r="B391" s="32" t="s">
        <v>333</v>
      </c>
      <c r="C391" s="59">
        <v>18027782.923846148</v>
      </c>
      <c r="D391" s="59">
        <v>18027782.923846148</v>
      </c>
      <c r="E391" s="59">
        <v>0</v>
      </c>
      <c r="F391" s="59">
        <v>4309374.9999999991</v>
      </c>
      <c r="G391" s="59">
        <v>22337157.923846148</v>
      </c>
      <c r="H391" s="59">
        <v>17417557.796550218</v>
      </c>
      <c r="I391" s="59">
        <v>0</v>
      </c>
      <c r="J391" s="59">
        <v>4309374.9999999991</v>
      </c>
      <c r="K391" s="59">
        <v>21726932.796550218</v>
      </c>
      <c r="L391" s="60">
        <v>0.96615085005884116</v>
      </c>
    </row>
    <row r="392" spans="1:12" x14ac:dyDescent="0.3">
      <c r="A392" s="31" t="s">
        <v>334</v>
      </c>
      <c r="B392" s="32" t="s">
        <v>333</v>
      </c>
      <c r="C392" s="59">
        <v>981106</v>
      </c>
      <c r="D392" s="59">
        <v>981106</v>
      </c>
      <c r="E392" s="59">
        <v>0</v>
      </c>
      <c r="F392" s="59">
        <v>0</v>
      </c>
      <c r="G392" s="59">
        <v>981106</v>
      </c>
      <c r="H392" s="59">
        <v>947896.39589782944</v>
      </c>
      <c r="I392" s="59">
        <v>0</v>
      </c>
      <c r="J392" s="59">
        <v>0</v>
      </c>
      <c r="K392" s="59">
        <v>947896.39589782944</v>
      </c>
      <c r="L392" s="60">
        <v>0.96615085005884116</v>
      </c>
    </row>
    <row r="393" spans="1:12" x14ac:dyDescent="0.3">
      <c r="A393" s="31" t="s">
        <v>335</v>
      </c>
      <c r="B393" s="32" t="s">
        <v>333</v>
      </c>
      <c r="C393" s="59">
        <v>0</v>
      </c>
      <c r="D393" s="59">
        <v>0</v>
      </c>
      <c r="E393" s="59">
        <v>0</v>
      </c>
      <c r="F393" s="59">
        <v>0</v>
      </c>
      <c r="G393" s="59">
        <v>0</v>
      </c>
      <c r="H393" s="59">
        <v>0</v>
      </c>
      <c r="I393" s="59">
        <v>0</v>
      </c>
      <c r="J393" s="59">
        <v>0</v>
      </c>
      <c r="K393" s="59">
        <v>0</v>
      </c>
      <c r="L393" s="60">
        <v>1</v>
      </c>
    </row>
    <row r="394" spans="1:12" x14ac:dyDescent="0.3">
      <c r="A394" s="31" t="s">
        <v>336</v>
      </c>
      <c r="B394" s="32" t="s">
        <v>333</v>
      </c>
      <c r="C394" s="59">
        <v>12574633.923076924</v>
      </c>
      <c r="D394" s="59">
        <v>12574633.923076924</v>
      </c>
      <c r="E394" s="59">
        <v>-12574633.923076924</v>
      </c>
      <c r="F394" s="59">
        <v>0</v>
      </c>
      <c r="G394" s="59">
        <v>0</v>
      </c>
      <c r="H394" s="59">
        <v>11909707.088446485</v>
      </c>
      <c r="I394" s="59">
        <v>-11909707.088446485</v>
      </c>
      <c r="J394" s="59">
        <v>0</v>
      </c>
      <c r="K394" s="59">
        <v>0</v>
      </c>
      <c r="L394" s="60">
        <v>0.94712157517284312</v>
      </c>
    </row>
    <row r="395" spans="1:12" x14ac:dyDescent="0.3">
      <c r="A395" s="31" t="s">
        <v>337</v>
      </c>
      <c r="B395" s="32" t="s">
        <v>333</v>
      </c>
      <c r="C395" s="59">
        <v>97479769.830000013</v>
      </c>
      <c r="D395" s="59">
        <v>97479769.830000013</v>
      </c>
      <c r="E395" s="59">
        <v>0</v>
      </c>
      <c r="F395" s="59">
        <v>0</v>
      </c>
      <c r="G395" s="59">
        <v>97479769.830000013</v>
      </c>
      <c r="H395" s="59">
        <v>93826105.229060724</v>
      </c>
      <c r="I395" s="59">
        <v>0</v>
      </c>
      <c r="J395" s="59">
        <v>0</v>
      </c>
      <c r="K395" s="59">
        <v>93826105.229060724</v>
      </c>
      <c r="L395" s="60">
        <v>0.96251873996716342</v>
      </c>
    </row>
    <row r="396" spans="1:12" x14ac:dyDescent="0.3">
      <c r="A396" s="31" t="s">
        <v>338</v>
      </c>
      <c r="B396" s="32" t="s">
        <v>333</v>
      </c>
      <c r="C396" s="59">
        <v>-97479769.830000013</v>
      </c>
      <c r="D396" s="59">
        <v>-97479769.830000013</v>
      </c>
      <c r="E396" s="59">
        <v>0</v>
      </c>
      <c r="F396" s="59">
        <v>0</v>
      </c>
      <c r="G396" s="59">
        <v>-97479769.830000013</v>
      </c>
      <c r="H396" s="59">
        <v>-93826105.229060724</v>
      </c>
      <c r="I396" s="59">
        <v>0</v>
      </c>
      <c r="J396" s="59">
        <v>0</v>
      </c>
      <c r="K396" s="59">
        <v>-93826105.229060724</v>
      </c>
      <c r="L396" s="60">
        <v>0.96251873996716342</v>
      </c>
    </row>
    <row r="397" spans="1:12" x14ac:dyDescent="0.3">
      <c r="A397" s="31" t="s">
        <v>339</v>
      </c>
      <c r="B397" s="32" t="s">
        <v>333</v>
      </c>
      <c r="C397" s="59">
        <v>1333622980</v>
      </c>
      <c r="D397" s="59">
        <v>1333622980</v>
      </c>
      <c r="E397" s="59">
        <v>0</v>
      </c>
      <c r="F397" s="59">
        <v>0</v>
      </c>
      <c r="G397" s="59">
        <v>1333622980</v>
      </c>
      <c r="H397" s="59">
        <v>1290218238.6134753</v>
      </c>
      <c r="I397" s="59">
        <v>0</v>
      </c>
      <c r="J397" s="59">
        <v>0</v>
      </c>
      <c r="K397" s="59">
        <v>1290218238.6134753</v>
      </c>
      <c r="L397" s="60">
        <v>0.96745351419595016</v>
      </c>
    </row>
    <row r="398" spans="1:12" ht="15" thickBot="1" x14ac:dyDescent="0.35">
      <c r="A398" s="31" t="s">
        <v>340</v>
      </c>
      <c r="B398" s="32" t="s">
        <v>333</v>
      </c>
      <c r="C398" s="59">
        <v>33732507</v>
      </c>
      <c r="D398" s="59">
        <v>33732507</v>
      </c>
      <c r="E398" s="59">
        <v>0</v>
      </c>
      <c r="F398" s="59">
        <v>0</v>
      </c>
      <c r="G398" s="59">
        <v>33732507</v>
      </c>
      <c r="H398" s="59">
        <v>32065958.609994527</v>
      </c>
      <c r="I398" s="59">
        <v>0</v>
      </c>
      <c r="J398" s="59">
        <v>0</v>
      </c>
      <c r="K398" s="59">
        <v>32065958.609994527</v>
      </c>
      <c r="L398" s="60">
        <v>0.95059518137784804</v>
      </c>
    </row>
    <row r="399" spans="1:12" x14ac:dyDescent="0.3">
      <c r="A399" s="30" t="s">
        <v>331</v>
      </c>
      <c r="B399" s="33" t="s">
        <v>25</v>
      </c>
      <c r="C399" s="61">
        <v>1398939009.8469231</v>
      </c>
      <c r="D399" s="61">
        <v>1398939009.8469231</v>
      </c>
      <c r="E399" s="61">
        <v>-12574633.923076924</v>
      </c>
      <c r="F399" s="61">
        <v>4309374.9999999991</v>
      </c>
      <c r="G399" s="61">
        <v>1390673750.9238462</v>
      </c>
      <c r="H399" s="61">
        <v>1352559358.5043643</v>
      </c>
      <c r="I399" s="61">
        <v>-11909707.088446485</v>
      </c>
      <c r="J399" s="61">
        <v>4309374.9999999991</v>
      </c>
      <c r="K399" s="61">
        <v>1344959026.4159179</v>
      </c>
      <c r="L399" s="62" t="s">
        <v>25</v>
      </c>
    </row>
    <row r="400" spans="1:12" x14ac:dyDescent="0.3">
      <c r="A400" s="6"/>
      <c r="B400" s="21"/>
      <c r="C400" s="1"/>
      <c r="D400" s="1"/>
      <c r="E400" s="1"/>
      <c r="F400" s="1"/>
      <c r="G400" s="1"/>
      <c r="H400" s="7"/>
      <c r="I400" s="1"/>
      <c r="J400" s="1"/>
      <c r="K400" s="1"/>
      <c r="L400" s="1"/>
    </row>
    <row r="401" spans="1:12" x14ac:dyDescent="0.3">
      <c r="A401" s="30" t="s">
        <v>341</v>
      </c>
      <c r="B401" s="32"/>
      <c r="C401" s="59"/>
      <c r="D401" s="59"/>
      <c r="E401" s="59"/>
      <c r="F401" s="59"/>
      <c r="G401" s="59"/>
      <c r="H401" s="59"/>
      <c r="I401" s="59"/>
      <c r="J401" s="59"/>
      <c r="K401" s="59"/>
      <c r="L401" s="59"/>
    </row>
    <row r="402" spans="1:12" ht="15" thickBot="1" x14ac:dyDescent="0.35">
      <c r="A402" s="31" t="s">
        <v>342</v>
      </c>
      <c r="B402" s="32" t="s">
        <v>343</v>
      </c>
      <c r="C402" s="59">
        <v>0</v>
      </c>
      <c r="D402" s="59">
        <v>0</v>
      </c>
      <c r="E402" s="59">
        <v>0</v>
      </c>
      <c r="F402" s="59">
        <v>0</v>
      </c>
      <c r="G402" s="59">
        <v>0</v>
      </c>
      <c r="H402" s="59">
        <v>0</v>
      </c>
      <c r="I402" s="59">
        <v>0</v>
      </c>
      <c r="J402" s="59">
        <v>0</v>
      </c>
      <c r="K402" s="59">
        <v>0</v>
      </c>
      <c r="L402" s="60">
        <v>0.96615085005884116</v>
      </c>
    </row>
    <row r="403" spans="1:12" x14ac:dyDescent="0.3">
      <c r="A403" s="30" t="s">
        <v>341</v>
      </c>
      <c r="B403" s="33" t="s">
        <v>25</v>
      </c>
      <c r="C403" s="61">
        <v>0</v>
      </c>
      <c r="D403" s="61">
        <v>0</v>
      </c>
      <c r="E403" s="61">
        <v>0</v>
      </c>
      <c r="F403" s="61">
        <v>0</v>
      </c>
      <c r="G403" s="61">
        <v>0</v>
      </c>
      <c r="H403" s="61">
        <v>0</v>
      </c>
      <c r="I403" s="61">
        <v>0</v>
      </c>
      <c r="J403" s="61">
        <v>0</v>
      </c>
      <c r="K403" s="61">
        <v>0</v>
      </c>
      <c r="L403" s="62" t="s">
        <v>25</v>
      </c>
    </row>
    <row r="405" spans="1:12" x14ac:dyDescent="0.3">
      <c r="A405" s="30" t="s">
        <v>344</v>
      </c>
      <c r="B405" s="32"/>
      <c r="C405" s="59"/>
      <c r="D405" s="59"/>
      <c r="E405" s="59"/>
      <c r="F405" s="59"/>
      <c r="G405" s="59"/>
      <c r="H405" s="59"/>
      <c r="I405" s="59"/>
      <c r="J405" s="59"/>
      <c r="K405" s="59"/>
      <c r="L405" s="59"/>
    </row>
    <row r="406" spans="1:12" ht="15" thickBot="1" x14ac:dyDescent="0.35">
      <c r="A406" s="31" t="s">
        <v>345</v>
      </c>
      <c r="B406" s="32" t="s">
        <v>346</v>
      </c>
      <c r="C406" s="59">
        <v>0</v>
      </c>
      <c r="D406" s="59">
        <v>0</v>
      </c>
      <c r="E406" s="59">
        <v>0</v>
      </c>
      <c r="F406" s="59">
        <v>0</v>
      </c>
      <c r="G406" s="59">
        <v>0</v>
      </c>
      <c r="H406" s="59">
        <v>0</v>
      </c>
      <c r="I406" s="59">
        <v>0</v>
      </c>
      <c r="J406" s="59">
        <v>0</v>
      </c>
      <c r="K406" s="59">
        <v>0</v>
      </c>
      <c r="L406" s="60">
        <v>0.96615085005884116</v>
      </c>
    </row>
    <row r="407" spans="1:12" x14ac:dyDescent="0.3">
      <c r="A407" s="30" t="s">
        <v>344</v>
      </c>
      <c r="B407" s="33" t="s">
        <v>25</v>
      </c>
      <c r="C407" s="61">
        <v>0</v>
      </c>
      <c r="D407" s="61">
        <v>0</v>
      </c>
      <c r="E407" s="61">
        <v>0</v>
      </c>
      <c r="F407" s="61">
        <v>0</v>
      </c>
      <c r="G407" s="61">
        <v>0</v>
      </c>
      <c r="H407" s="61">
        <v>0</v>
      </c>
      <c r="I407" s="61">
        <v>0</v>
      </c>
      <c r="J407" s="61">
        <v>0</v>
      </c>
      <c r="K407" s="61">
        <v>0</v>
      </c>
      <c r="L407" s="62" t="s">
        <v>25</v>
      </c>
    </row>
    <row r="408" spans="1:12" ht="15" thickBot="1" x14ac:dyDescent="0.35">
      <c r="A408" s="2"/>
      <c r="B408" s="21"/>
      <c r="C408" s="1"/>
      <c r="D408" s="1"/>
      <c r="E408" s="1"/>
      <c r="F408" s="1"/>
      <c r="G408" s="1"/>
      <c r="H408" s="3"/>
      <c r="I408" s="1"/>
      <c r="J408" s="1"/>
      <c r="K408" s="1"/>
      <c r="L408" s="1"/>
    </row>
    <row r="409" spans="1:12" x14ac:dyDescent="0.3">
      <c r="A409" s="29" t="s">
        <v>285</v>
      </c>
      <c r="B409" s="33" t="s">
        <v>25</v>
      </c>
      <c r="C409" s="61">
        <v>3628590762.8973083</v>
      </c>
      <c r="D409" s="61">
        <v>3628590762.8973083</v>
      </c>
      <c r="E409" s="61">
        <v>-897484200.76737797</v>
      </c>
      <c r="F409" s="61">
        <v>68647018.616239682</v>
      </c>
      <c r="G409" s="61">
        <v>2799753580.7461705</v>
      </c>
      <c r="H409" s="61">
        <v>2490773730.7248487</v>
      </c>
      <c r="I409" s="61">
        <v>-861121545.36288619</v>
      </c>
      <c r="J409" s="61">
        <v>65468429.002802707</v>
      </c>
      <c r="K409" s="61">
        <v>1695120614.3647659</v>
      </c>
      <c r="L409" s="62" t="s">
        <v>25</v>
      </c>
    </row>
    <row r="410" spans="1:12" ht="15" thickBot="1" x14ac:dyDescent="0.35">
      <c r="A410" s="6"/>
      <c r="B410" s="21"/>
      <c r="C410" s="1"/>
      <c r="D410" s="1"/>
      <c r="E410" s="1"/>
      <c r="F410" s="1"/>
      <c r="G410" s="1"/>
      <c r="H410" s="7"/>
      <c r="I410" s="1"/>
      <c r="J410" s="1"/>
      <c r="K410" s="1"/>
      <c r="L410" s="1"/>
    </row>
    <row r="411" spans="1:12" x14ac:dyDescent="0.3">
      <c r="A411" s="28" t="s">
        <v>202</v>
      </c>
      <c r="B411" s="33" t="s">
        <v>25</v>
      </c>
      <c r="C411" s="61">
        <v>5675147975.0633097</v>
      </c>
      <c r="D411" s="61">
        <v>5675147975.0633097</v>
      </c>
      <c r="E411" s="61">
        <v>-1027975522.138508</v>
      </c>
      <c r="F411" s="61">
        <v>68647018.616239682</v>
      </c>
      <c r="G411" s="61">
        <v>4715819471.5410423</v>
      </c>
      <c r="H411" s="61">
        <v>4476567186.6748667</v>
      </c>
      <c r="I411" s="61">
        <v>-989413181.13142884</v>
      </c>
      <c r="J411" s="61">
        <v>65468429.002802707</v>
      </c>
      <c r="K411" s="61">
        <v>3552622434.5462408</v>
      </c>
      <c r="L411" s="62" t="s">
        <v>25</v>
      </c>
    </row>
    <row r="412" spans="1:12" x14ac:dyDescent="0.3">
      <c r="A412" s="6"/>
      <c r="B412" s="21"/>
      <c r="C412" s="1"/>
      <c r="D412" s="1"/>
      <c r="E412" s="1"/>
      <c r="F412" s="1"/>
      <c r="G412" s="1"/>
      <c r="H412" s="7"/>
      <c r="I412" s="1"/>
      <c r="J412" s="1"/>
      <c r="K412" s="1"/>
      <c r="L412" s="1"/>
    </row>
    <row r="413" spans="1:12" x14ac:dyDescent="0.3">
      <c r="A413" s="28" t="s">
        <v>347</v>
      </c>
      <c r="B413" s="32"/>
      <c r="C413" s="59"/>
      <c r="D413" s="59"/>
      <c r="E413" s="59"/>
      <c r="F413" s="59"/>
      <c r="G413" s="59"/>
      <c r="H413" s="59"/>
      <c r="I413" s="59"/>
      <c r="J413" s="59"/>
      <c r="K413" s="59"/>
      <c r="L413" s="59"/>
    </row>
    <row r="414" spans="1:12" x14ac:dyDescent="0.3">
      <c r="A414" s="29" t="s">
        <v>348</v>
      </c>
      <c r="B414" s="32"/>
      <c r="C414" s="59"/>
      <c r="D414" s="59"/>
      <c r="E414" s="59"/>
      <c r="F414" s="59"/>
      <c r="G414" s="59"/>
      <c r="H414" s="59"/>
      <c r="I414" s="59"/>
      <c r="J414" s="59"/>
      <c r="K414" s="59"/>
      <c r="L414" s="59"/>
    </row>
    <row r="415" spans="1:12" x14ac:dyDescent="0.3">
      <c r="A415" s="30" t="s">
        <v>349</v>
      </c>
      <c r="B415" s="32"/>
      <c r="C415" s="59"/>
      <c r="D415" s="59"/>
      <c r="E415" s="59"/>
      <c r="F415" s="59"/>
      <c r="G415" s="59"/>
      <c r="H415" s="59"/>
      <c r="I415" s="59"/>
      <c r="J415" s="59"/>
      <c r="K415" s="59"/>
      <c r="L415" s="59"/>
    </row>
    <row r="416" spans="1:12" x14ac:dyDescent="0.3">
      <c r="A416" s="31" t="s">
        <v>350</v>
      </c>
      <c r="B416" s="32" t="s">
        <v>351</v>
      </c>
      <c r="C416" s="59">
        <v>-120245926.35671824</v>
      </c>
      <c r="D416" s="59">
        <v>-120245926.35671824</v>
      </c>
      <c r="E416" s="59">
        <v>120245926.35671824</v>
      </c>
      <c r="F416" s="59">
        <v>0</v>
      </c>
      <c r="G416" s="59">
        <v>0</v>
      </c>
      <c r="H416" s="59">
        <v>-120245926.35671824</v>
      </c>
      <c r="I416" s="59">
        <v>120245926.35671824</v>
      </c>
      <c r="J416" s="59">
        <v>0</v>
      </c>
      <c r="K416" s="59">
        <v>0</v>
      </c>
      <c r="L416" s="60">
        <v>1</v>
      </c>
    </row>
    <row r="417" spans="1:12" x14ac:dyDescent="0.3">
      <c r="A417" s="31" t="s">
        <v>352</v>
      </c>
      <c r="B417" s="32" t="s">
        <v>351</v>
      </c>
      <c r="C417" s="59">
        <v>0</v>
      </c>
      <c r="D417" s="59">
        <v>0</v>
      </c>
      <c r="E417" s="59">
        <v>0</v>
      </c>
      <c r="F417" s="59">
        <v>0</v>
      </c>
      <c r="G417" s="59">
        <v>0</v>
      </c>
      <c r="H417" s="59">
        <v>0</v>
      </c>
      <c r="I417" s="59">
        <v>0</v>
      </c>
      <c r="J417" s="59">
        <v>0</v>
      </c>
      <c r="K417" s="59">
        <v>0</v>
      </c>
      <c r="L417" s="60">
        <v>0.96251873996716342</v>
      </c>
    </row>
    <row r="418" spans="1:12" x14ac:dyDescent="0.3">
      <c r="A418" s="31" t="s">
        <v>353</v>
      </c>
      <c r="B418" s="32" t="s">
        <v>351</v>
      </c>
      <c r="C418" s="59">
        <v>0</v>
      </c>
      <c r="D418" s="59">
        <v>0</v>
      </c>
      <c r="E418" s="59">
        <v>0</v>
      </c>
      <c r="F418" s="59">
        <v>0</v>
      </c>
      <c r="G418" s="59">
        <v>0</v>
      </c>
      <c r="H418" s="59">
        <v>0</v>
      </c>
      <c r="I418" s="59">
        <v>0</v>
      </c>
      <c r="J418" s="59">
        <v>0</v>
      </c>
      <c r="K418" s="59">
        <v>0</v>
      </c>
      <c r="L418" s="60">
        <v>1</v>
      </c>
    </row>
    <row r="419" spans="1:12" x14ac:dyDescent="0.3">
      <c r="A419" s="31" t="s">
        <v>354</v>
      </c>
      <c r="B419" s="32" t="s">
        <v>351</v>
      </c>
      <c r="C419" s="59">
        <v>324635</v>
      </c>
      <c r="D419" s="59">
        <v>324635</v>
      </c>
      <c r="E419" s="59">
        <v>0</v>
      </c>
      <c r="F419" s="59">
        <v>0</v>
      </c>
      <c r="G419" s="59">
        <v>324635</v>
      </c>
      <c r="H419" s="59">
        <v>0</v>
      </c>
      <c r="I419" s="59">
        <v>0</v>
      </c>
      <c r="J419" s="59">
        <v>0</v>
      </c>
      <c r="K419" s="59">
        <v>0</v>
      </c>
      <c r="L419" s="60">
        <v>0</v>
      </c>
    </row>
    <row r="420" spans="1:12" x14ac:dyDescent="0.3">
      <c r="A420" s="31" t="s">
        <v>355</v>
      </c>
      <c r="B420" s="32" t="s">
        <v>356</v>
      </c>
      <c r="C420" s="59">
        <v>-19599684.769230768</v>
      </c>
      <c r="D420" s="59">
        <v>-19599684.769230768</v>
      </c>
      <c r="E420" s="59">
        <v>0</v>
      </c>
      <c r="F420" s="59">
        <v>0</v>
      </c>
      <c r="G420" s="59">
        <v>-19599684.769230768</v>
      </c>
      <c r="H420" s="59">
        <v>-18961783.907125145</v>
      </c>
      <c r="I420" s="59">
        <v>0</v>
      </c>
      <c r="J420" s="59">
        <v>0</v>
      </c>
      <c r="K420" s="59">
        <v>-18961783.907125145</v>
      </c>
      <c r="L420" s="60">
        <v>0.96745351419595016</v>
      </c>
    </row>
    <row r="421" spans="1:12" x14ac:dyDescent="0.3">
      <c r="A421" s="31" t="s">
        <v>357</v>
      </c>
      <c r="B421" s="32" t="s">
        <v>358</v>
      </c>
      <c r="C421" s="59">
        <v>-216685618.68846157</v>
      </c>
      <c r="D421" s="59">
        <v>-216685618.68846157</v>
      </c>
      <c r="E421" s="59">
        <v>0</v>
      </c>
      <c r="F421" s="59">
        <v>0</v>
      </c>
      <c r="G421" s="59">
        <v>-216685618.68846157</v>
      </c>
      <c r="H421" s="59">
        <v>-209633263.27587581</v>
      </c>
      <c r="I421" s="59">
        <v>0</v>
      </c>
      <c r="J421" s="59">
        <v>0</v>
      </c>
      <c r="K421" s="59">
        <v>-209633263.27587581</v>
      </c>
      <c r="L421" s="60">
        <v>0.96745351419595016</v>
      </c>
    </row>
    <row r="422" spans="1:12" x14ac:dyDescent="0.3">
      <c r="A422" s="31" t="s">
        <v>359</v>
      </c>
      <c r="B422" s="32" t="s">
        <v>360</v>
      </c>
      <c r="C422" s="59">
        <v>-129323154.5</v>
      </c>
      <c r="D422" s="59">
        <v>-129323154.5</v>
      </c>
      <c r="E422" s="59">
        <v>0</v>
      </c>
      <c r="F422" s="59">
        <v>57913.5</v>
      </c>
      <c r="G422" s="59">
        <v>-129265241</v>
      </c>
      <c r="H422" s="59">
        <v>-124945675.65246585</v>
      </c>
      <c r="I422" s="59">
        <v>0</v>
      </c>
      <c r="J422" s="59">
        <v>55953.177254882699</v>
      </c>
      <c r="K422" s="59">
        <v>-124889722.47521096</v>
      </c>
      <c r="L422" s="60">
        <v>0.96615085005884116</v>
      </c>
    </row>
    <row r="423" spans="1:12" x14ac:dyDescent="0.3">
      <c r="A423" s="31" t="s">
        <v>361</v>
      </c>
      <c r="B423" s="32" t="s">
        <v>360</v>
      </c>
      <c r="C423" s="59">
        <v>-55608843.276319861</v>
      </c>
      <c r="D423" s="59">
        <v>-55608843.276319861</v>
      </c>
      <c r="E423" s="59">
        <v>0</v>
      </c>
      <c r="F423" s="59">
        <v>50441739.213786773</v>
      </c>
      <c r="G423" s="59">
        <v>-5167104.062533088</v>
      </c>
      <c r="H423" s="59">
        <v>-52861498.460465603</v>
      </c>
      <c r="I423" s="59">
        <v>0</v>
      </c>
      <c r="J423" s="59">
        <v>47949674.236943752</v>
      </c>
      <c r="K423" s="59">
        <v>-4911824.223521851</v>
      </c>
      <c r="L423" s="60">
        <v>0.95059518137784804</v>
      </c>
    </row>
    <row r="424" spans="1:12" x14ac:dyDescent="0.3">
      <c r="A424" s="31" t="s">
        <v>362</v>
      </c>
      <c r="B424" s="32" t="s">
        <v>360</v>
      </c>
      <c r="C424" s="59">
        <v>0</v>
      </c>
      <c r="D424" s="59">
        <v>0</v>
      </c>
      <c r="E424" s="59">
        <v>0</v>
      </c>
      <c r="F424" s="59">
        <v>0</v>
      </c>
      <c r="G424" s="59">
        <v>0</v>
      </c>
      <c r="H424" s="59">
        <v>0</v>
      </c>
      <c r="I424" s="59">
        <v>0</v>
      </c>
      <c r="J424" s="59">
        <v>0</v>
      </c>
      <c r="K424" s="59">
        <v>0</v>
      </c>
      <c r="L424" s="60">
        <v>0.95059518137784804</v>
      </c>
    </row>
    <row r="425" spans="1:12" x14ac:dyDescent="0.3">
      <c r="A425" s="31" t="s">
        <v>363</v>
      </c>
      <c r="B425" s="32" t="s">
        <v>358</v>
      </c>
      <c r="C425" s="59">
        <v>-7889068.4830769217</v>
      </c>
      <c r="D425" s="59">
        <v>-7889068.4830769217</v>
      </c>
      <c r="E425" s="59">
        <v>109600.92307692308</v>
      </c>
      <c r="F425" s="59">
        <v>0</v>
      </c>
      <c r="G425" s="59">
        <v>-7779467.5599999987</v>
      </c>
      <c r="H425" s="59">
        <v>-7632307.0276852818</v>
      </c>
      <c r="I425" s="59">
        <v>106033.79818988925</v>
      </c>
      <c r="J425" s="59">
        <v>0</v>
      </c>
      <c r="K425" s="59">
        <v>-7526273.2294953922</v>
      </c>
      <c r="L425" s="60">
        <v>0.96745351419595016</v>
      </c>
    </row>
    <row r="426" spans="1:12" x14ac:dyDescent="0.3">
      <c r="A426" s="31" t="s">
        <v>364</v>
      </c>
      <c r="B426" s="32" t="s">
        <v>365</v>
      </c>
      <c r="C426" s="59">
        <v>-1552375918.8123083</v>
      </c>
      <c r="D426" s="59">
        <v>-1552375918.8123083</v>
      </c>
      <c r="E426" s="59">
        <v>1552375918.8123083</v>
      </c>
      <c r="F426" s="59">
        <v>0</v>
      </c>
      <c r="G426" s="59">
        <v>0</v>
      </c>
      <c r="H426" s="59">
        <v>-1501851538.0081346</v>
      </c>
      <c r="I426" s="59">
        <v>1501851538.0081346</v>
      </c>
      <c r="J426" s="59">
        <v>0</v>
      </c>
      <c r="K426" s="59">
        <v>0</v>
      </c>
      <c r="L426" s="60">
        <v>0.96745351419595016</v>
      </c>
    </row>
    <row r="427" spans="1:12" x14ac:dyDescent="0.3">
      <c r="A427" s="31" t="s">
        <v>366</v>
      </c>
      <c r="B427" s="32" t="s">
        <v>365</v>
      </c>
      <c r="C427" s="59">
        <v>-110516.43000000001</v>
      </c>
      <c r="D427" s="59">
        <v>-110516.43000000001</v>
      </c>
      <c r="E427" s="59">
        <v>0</v>
      </c>
      <c r="F427" s="59">
        <v>0</v>
      </c>
      <c r="G427" s="59">
        <v>-110516.43000000001</v>
      </c>
      <c r="H427" s="59">
        <v>-106775.54278996843</v>
      </c>
      <c r="I427" s="59">
        <v>0</v>
      </c>
      <c r="J427" s="59">
        <v>0</v>
      </c>
      <c r="K427" s="59">
        <v>-106775.54278996843</v>
      </c>
      <c r="L427" s="60">
        <v>0.96615085005884116</v>
      </c>
    </row>
    <row r="428" spans="1:12" ht="15" thickBot="1" x14ac:dyDescent="0.35">
      <c r="A428" s="31" t="s">
        <v>367</v>
      </c>
      <c r="B428" s="32" t="s">
        <v>43</v>
      </c>
      <c r="C428" s="59">
        <v>-275451.76923076925</v>
      </c>
      <c r="D428" s="59">
        <v>-275451.76923076925</v>
      </c>
      <c r="E428" s="59">
        <v>275451.76923076925</v>
      </c>
      <c r="F428" s="59">
        <v>0</v>
      </c>
      <c r="G428" s="59">
        <v>0</v>
      </c>
      <c r="H428" s="59">
        <v>-260886.31355799266</v>
      </c>
      <c r="I428" s="59">
        <v>260886.31355799266</v>
      </c>
      <c r="J428" s="59">
        <v>0</v>
      </c>
      <c r="K428" s="59">
        <v>0</v>
      </c>
      <c r="L428" s="60">
        <v>0.94712157517284312</v>
      </c>
    </row>
    <row r="429" spans="1:12" x14ac:dyDescent="0.3">
      <c r="A429" s="30" t="s">
        <v>349</v>
      </c>
      <c r="B429" s="33" t="s">
        <v>25</v>
      </c>
      <c r="C429" s="61">
        <v>-2101789548.0853465</v>
      </c>
      <c r="D429" s="61">
        <v>-2101789548.0853465</v>
      </c>
      <c r="E429" s="61">
        <v>1673006897.8613343</v>
      </c>
      <c r="F429" s="61">
        <v>50499652.713786773</v>
      </c>
      <c r="G429" s="61">
        <v>-378282997.51022542</v>
      </c>
      <c r="H429" s="61">
        <v>-2036499654.5448186</v>
      </c>
      <c r="I429" s="61">
        <v>1622464384.4766009</v>
      </c>
      <c r="J429" s="61">
        <v>48005627.414198637</v>
      </c>
      <c r="K429" s="61">
        <v>-366029642.65401918</v>
      </c>
      <c r="L429" s="62" t="s">
        <v>25</v>
      </c>
    </row>
    <row r="431" spans="1:12" x14ac:dyDescent="0.3">
      <c r="A431" s="30" t="s">
        <v>368</v>
      </c>
      <c r="B431" s="32"/>
      <c r="C431" s="59"/>
      <c r="D431" s="59"/>
      <c r="E431" s="59"/>
      <c r="F431" s="59"/>
      <c r="G431" s="59"/>
      <c r="H431" s="59"/>
      <c r="I431" s="59"/>
      <c r="J431" s="59"/>
      <c r="K431" s="59"/>
      <c r="L431" s="59"/>
    </row>
    <row r="432" spans="1:12" ht="15" thickBot="1" x14ac:dyDescent="0.35">
      <c r="A432" s="31" t="s">
        <v>369</v>
      </c>
      <c r="B432" s="32" t="s">
        <v>370</v>
      </c>
      <c r="C432" s="59">
        <v>0</v>
      </c>
      <c r="D432" s="59">
        <v>0</v>
      </c>
      <c r="E432" s="59">
        <v>0</v>
      </c>
      <c r="F432" s="59">
        <v>0</v>
      </c>
      <c r="G432" s="59">
        <v>0</v>
      </c>
      <c r="H432" s="59">
        <v>0</v>
      </c>
      <c r="I432" s="59">
        <v>0</v>
      </c>
      <c r="J432" s="59">
        <v>0</v>
      </c>
      <c r="K432" s="59">
        <v>0</v>
      </c>
      <c r="L432" s="60">
        <v>1</v>
      </c>
    </row>
    <row r="433" spans="1:12" x14ac:dyDescent="0.3">
      <c r="A433" s="30" t="s">
        <v>368</v>
      </c>
      <c r="B433" s="33" t="s">
        <v>25</v>
      </c>
      <c r="C433" s="61">
        <v>0</v>
      </c>
      <c r="D433" s="61">
        <v>0</v>
      </c>
      <c r="E433" s="61">
        <v>0</v>
      </c>
      <c r="F433" s="61">
        <v>0</v>
      </c>
      <c r="G433" s="61">
        <v>0</v>
      </c>
      <c r="H433" s="61">
        <v>0</v>
      </c>
      <c r="I433" s="61">
        <v>0</v>
      </c>
      <c r="J433" s="61">
        <v>0</v>
      </c>
      <c r="K433" s="61">
        <v>0</v>
      </c>
      <c r="L433" s="62" t="s">
        <v>25</v>
      </c>
    </row>
    <row r="434" spans="1:12" ht="15" thickBot="1" x14ac:dyDescent="0.35">
      <c r="A434" s="6"/>
      <c r="B434" s="21"/>
      <c r="C434" s="1"/>
      <c r="D434" s="1"/>
      <c r="E434" s="1"/>
      <c r="F434" s="1"/>
      <c r="G434" s="1"/>
      <c r="H434" s="7"/>
      <c r="I434" s="1"/>
      <c r="J434" s="1"/>
      <c r="K434" s="1"/>
      <c r="L434" s="1"/>
    </row>
    <row r="435" spans="1:12" x14ac:dyDescent="0.3">
      <c r="A435" s="29" t="s">
        <v>348</v>
      </c>
      <c r="B435" s="33" t="s">
        <v>25</v>
      </c>
      <c r="C435" s="61">
        <v>-2101789548.0853465</v>
      </c>
      <c r="D435" s="61">
        <v>-2101789548.0853465</v>
      </c>
      <c r="E435" s="61">
        <v>1673006897.8613343</v>
      </c>
      <c r="F435" s="61">
        <v>50499652.713786773</v>
      </c>
      <c r="G435" s="61">
        <v>-378282997.51022542</v>
      </c>
      <c r="H435" s="61">
        <v>-2036499654.5448186</v>
      </c>
      <c r="I435" s="61">
        <v>1622464384.4766009</v>
      </c>
      <c r="J435" s="61">
        <v>48005627.414198637</v>
      </c>
      <c r="K435" s="61">
        <v>-366029642.65401918</v>
      </c>
      <c r="L435" s="62" t="s">
        <v>25</v>
      </c>
    </row>
    <row r="436" spans="1:12" x14ac:dyDescent="0.3">
      <c r="A436" s="6"/>
      <c r="B436" s="21"/>
      <c r="C436" s="1"/>
      <c r="D436" s="1"/>
      <c r="E436" s="1"/>
      <c r="F436" s="1"/>
      <c r="G436" s="1"/>
      <c r="H436" s="7"/>
      <c r="I436" s="1"/>
      <c r="J436" s="1"/>
      <c r="K436" s="1"/>
      <c r="L436" s="1"/>
    </row>
    <row r="437" spans="1:12" x14ac:dyDescent="0.3">
      <c r="A437" s="29" t="s">
        <v>371</v>
      </c>
      <c r="B437" s="32"/>
      <c r="C437" s="59"/>
      <c r="D437" s="59"/>
      <c r="E437" s="59"/>
      <c r="F437" s="59"/>
      <c r="G437" s="59"/>
      <c r="H437" s="59"/>
      <c r="I437" s="59"/>
      <c r="J437" s="59"/>
      <c r="K437" s="59"/>
      <c r="L437" s="59"/>
    </row>
    <row r="438" spans="1:12" x14ac:dyDescent="0.3">
      <c r="A438" s="30" t="s">
        <v>372</v>
      </c>
      <c r="B438" s="32"/>
      <c r="C438" s="59"/>
      <c r="D438" s="59"/>
      <c r="E438" s="59"/>
      <c r="F438" s="59"/>
      <c r="G438" s="59"/>
      <c r="H438" s="59"/>
      <c r="I438" s="59"/>
      <c r="J438" s="59"/>
      <c r="K438" s="59"/>
      <c r="L438" s="59"/>
    </row>
    <row r="439" spans="1:12" x14ac:dyDescent="0.3">
      <c r="A439" s="31" t="s">
        <v>373</v>
      </c>
      <c r="B439" s="32" t="s">
        <v>374</v>
      </c>
      <c r="C439" s="59">
        <v>-556781269.73777771</v>
      </c>
      <c r="D439" s="59">
        <v>-556781269.73777771</v>
      </c>
      <c r="E439" s="59">
        <v>0</v>
      </c>
      <c r="F439" s="59">
        <v>0</v>
      </c>
      <c r="G439" s="59">
        <v>-556781269.73777771</v>
      </c>
      <c r="H439" s="59">
        <v>-537934697.05399489</v>
      </c>
      <c r="I439" s="59">
        <v>0</v>
      </c>
      <c r="J439" s="59">
        <v>0</v>
      </c>
      <c r="K439" s="59">
        <v>-537934697.05399489</v>
      </c>
      <c r="L439" s="60">
        <v>0.96615085005884116</v>
      </c>
    </row>
    <row r="440" spans="1:12" x14ac:dyDescent="0.3">
      <c r="A440" s="31" t="s">
        <v>375</v>
      </c>
      <c r="B440" s="32" t="s">
        <v>374</v>
      </c>
      <c r="C440" s="59">
        <v>0</v>
      </c>
      <c r="D440" s="59">
        <v>0</v>
      </c>
      <c r="E440" s="59">
        <v>0</v>
      </c>
      <c r="F440" s="59">
        <v>0</v>
      </c>
      <c r="G440" s="59">
        <v>0</v>
      </c>
      <c r="H440" s="59">
        <v>0</v>
      </c>
      <c r="I440" s="59">
        <v>0</v>
      </c>
      <c r="J440" s="59">
        <v>0</v>
      </c>
      <c r="K440" s="59">
        <v>0</v>
      </c>
      <c r="L440" s="60">
        <v>0.96615085005884116</v>
      </c>
    </row>
    <row r="441" spans="1:12" x14ac:dyDescent="0.3">
      <c r="A441" s="31" t="s">
        <v>376</v>
      </c>
      <c r="B441" s="32" t="s">
        <v>374</v>
      </c>
      <c r="C441" s="59">
        <v>0</v>
      </c>
      <c r="D441" s="59">
        <v>0</v>
      </c>
      <c r="E441" s="59">
        <v>0</v>
      </c>
      <c r="F441" s="59">
        <v>0</v>
      </c>
      <c r="G441" s="59">
        <v>0</v>
      </c>
      <c r="H441" s="59">
        <v>0</v>
      </c>
      <c r="I441" s="59">
        <v>0</v>
      </c>
      <c r="J441" s="59">
        <v>0</v>
      </c>
      <c r="K441" s="59">
        <v>0</v>
      </c>
      <c r="L441" s="60">
        <v>0.95059518137784804</v>
      </c>
    </row>
    <row r="442" spans="1:12" ht="15" thickBot="1" x14ac:dyDescent="0.35">
      <c r="A442" s="31" t="s">
        <v>377</v>
      </c>
      <c r="B442" s="32" t="s">
        <v>43</v>
      </c>
      <c r="C442" s="59">
        <v>-47036629.692307696</v>
      </c>
      <c r="D442" s="59">
        <v>-47036629.692307696</v>
      </c>
      <c r="E442" s="59">
        <v>47036629.692307696</v>
      </c>
      <c r="F442" s="59">
        <v>0</v>
      </c>
      <c r="G442" s="59">
        <v>0</v>
      </c>
      <c r="H442" s="59">
        <v>-44549406.805000186</v>
      </c>
      <c r="I442" s="59">
        <v>44549406.805000186</v>
      </c>
      <c r="J442" s="59">
        <v>0</v>
      </c>
      <c r="K442" s="59">
        <v>0</v>
      </c>
      <c r="L442" s="60">
        <v>0.94712157517284312</v>
      </c>
    </row>
    <row r="443" spans="1:12" x14ac:dyDescent="0.3">
      <c r="A443" s="30" t="s">
        <v>372</v>
      </c>
      <c r="B443" s="33" t="s">
        <v>25</v>
      </c>
      <c r="C443" s="61">
        <v>-603817899.43008542</v>
      </c>
      <c r="D443" s="61">
        <v>-603817899.43008542</v>
      </c>
      <c r="E443" s="61">
        <v>47036629.692307696</v>
      </c>
      <c r="F443" s="61">
        <v>0</v>
      </c>
      <c r="G443" s="61">
        <v>-556781269.73777771</v>
      </c>
      <c r="H443" s="61">
        <v>-582484103.85899508</v>
      </c>
      <c r="I443" s="61">
        <v>44549406.805000186</v>
      </c>
      <c r="J443" s="61">
        <v>0</v>
      </c>
      <c r="K443" s="61">
        <v>-537934697.05399489</v>
      </c>
      <c r="L443" s="62" t="s">
        <v>25</v>
      </c>
    </row>
    <row r="444" spans="1:12" x14ac:dyDescent="0.3">
      <c r="A444" s="6"/>
      <c r="B444" s="21"/>
      <c r="C444" s="1"/>
      <c r="D444" s="1"/>
      <c r="E444" s="1"/>
      <c r="F444" s="1"/>
      <c r="G444" s="1"/>
      <c r="H444" s="7"/>
      <c r="I444" s="1"/>
      <c r="J444" s="1"/>
      <c r="K444" s="1"/>
      <c r="L444" s="1"/>
    </row>
    <row r="445" spans="1:12" x14ac:dyDescent="0.3">
      <c r="A445" s="30" t="s">
        <v>378</v>
      </c>
      <c r="B445" s="32"/>
      <c r="C445" s="59"/>
      <c r="D445" s="59"/>
      <c r="E445" s="59"/>
      <c r="F445" s="59"/>
      <c r="G445" s="59"/>
      <c r="H445" s="59"/>
      <c r="I445" s="59"/>
      <c r="J445" s="59"/>
      <c r="K445" s="59"/>
      <c r="L445" s="59"/>
    </row>
    <row r="446" spans="1:12" ht="15" thickBot="1" x14ac:dyDescent="0.35">
      <c r="A446" s="31" t="s">
        <v>379</v>
      </c>
      <c r="B446" s="32" t="s">
        <v>380</v>
      </c>
      <c r="C446" s="59">
        <v>0</v>
      </c>
      <c r="D446" s="59">
        <v>0</v>
      </c>
      <c r="E446" s="59">
        <v>0</v>
      </c>
      <c r="F446" s="59">
        <v>0</v>
      </c>
      <c r="G446" s="59">
        <v>0</v>
      </c>
      <c r="H446" s="59">
        <v>0</v>
      </c>
      <c r="I446" s="59">
        <v>0</v>
      </c>
      <c r="J446" s="59">
        <v>0</v>
      </c>
      <c r="K446" s="59">
        <v>0</v>
      </c>
      <c r="L446" s="60">
        <v>0.96615085005884116</v>
      </c>
    </row>
    <row r="447" spans="1:12" ht="15" thickBot="1" x14ac:dyDescent="0.35">
      <c r="A447" s="30" t="s">
        <v>378</v>
      </c>
      <c r="B447" s="33" t="s">
        <v>25</v>
      </c>
      <c r="C447" s="61">
        <v>0</v>
      </c>
      <c r="D447" s="61">
        <v>0</v>
      </c>
      <c r="E447" s="61">
        <v>0</v>
      </c>
      <c r="F447" s="61">
        <v>0</v>
      </c>
      <c r="G447" s="61">
        <v>0</v>
      </c>
      <c r="H447" s="61">
        <v>0</v>
      </c>
      <c r="I447" s="61">
        <v>0</v>
      </c>
      <c r="J447" s="61">
        <v>0</v>
      </c>
      <c r="K447" s="61">
        <v>0</v>
      </c>
      <c r="L447" s="62" t="s">
        <v>25</v>
      </c>
    </row>
    <row r="448" spans="1:12" x14ac:dyDescent="0.3">
      <c r="A448" s="8"/>
      <c r="B448" s="22"/>
      <c r="C448" s="9"/>
      <c r="D448" s="9"/>
      <c r="E448" s="9"/>
      <c r="F448" s="9"/>
      <c r="G448" s="9"/>
      <c r="H448" s="10"/>
      <c r="I448" s="9"/>
      <c r="J448" s="9"/>
      <c r="K448" s="9"/>
      <c r="L448" s="9"/>
    </row>
    <row r="449" spans="1:12" x14ac:dyDescent="0.3">
      <c r="A449" s="30" t="s">
        <v>381</v>
      </c>
      <c r="B449" s="32"/>
      <c r="C449" s="59"/>
      <c r="D449" s="59"/>
      <c r="E449" s="59"/>
      <c r="F449" s="59"/>
      <c r="G449" s="59"/>
      <c r="H449" s="59"/>
      <c r="I449" s="59"/>
      <c r="J449" s="59"/>
      <c r="K449" s="59"/>
      <c r="L449" s="59"/>
    </row>
    <row r="450" spans="1:12" x14ac:dyDescent="0.3">
      <c r="A450" s="31" t="s">
        <v>382</v>
      </c>
      <c r="B450" s="32" t="s">
        <v>383</v>
      </c>
      <c r="C450" s="59">
        <v>-31239239.889230769</v>
      </c>
      <c r="D450" s="59">
        <v>-31239239.889230769</v>
      </c>
      <c r="E450" s="59">
        <v>954944.76923076925</v>
      </c>
      <c r="F450" s="59">
        <v>0</v>
      </c>
      <c r="G450" s="59">
        <v>-30284295.120000001</v>
      </c>
      <c r="H450" s="59">
        <v>-30181818.174172368</v>
      </c>
      <c r="I450" s="59">
        <v>904448.79403691331</v>
      </c>
      <c r="J450" s="59">
        <v>0</v>
      </c>
      <c r="K450" s="59">
        <v>-29277369.380135454</v>
      </c>
      <c r="L450" s="60">
        <v>0.96615085005884116</v>
      </c>
    </row>
    <row r="451" spans="1:12" x14ac:dyDescent="0.3">
      <c r="A451" s="31" t="s">
        <v>384</v>
      </c>
      <c r="B451" s="32" t="s">
        <v>385</v>
      </c>
      <c r="C451" s="59">
        <v>-64024.339999999975</v>
      </c>
      <c r="D451" s="59">
        <v>-64024.339999999975</v>
      </c>
      <c r="E451" s="59">
        <v>0</v>
      </c>
      <c r="F451" s="59">
        <v>0</v>
      </c>
      <c r="G451" s="59">
        <v>-64024.339999999975</v>
      </c>
      <c r="H451" s="59">
        <v>-61857.170515456244</v>
      </c>
      <c r="I451" s="59">
        <v>0</v>
      </c>
      <c r="J451" s="59">
        <v>0</v>
      </c>
      <c r="K451" s="59">
        <v>-61857.170515456244</v>
      </c>
      <c r="L451" s="60">
        <v>0.96615085005884116</v>
      </c>
    </row>
    <row r="452" spans="1:12" x14ac:dyDescent="0.3">
      <c r="A452" s="31" t="s">
        <v>386</v>
      </c>
      <c r="B452" s="32" t="s">
        <v>385</v>
      </c>
      <c r="C452" s="59">
        <v>-250000</v>
      </c>
      <c r="D452" s="59">
        <v>-250000</v>
      </c>
      <c r="E452" s="59">
        <v>250000</v>
      </c>
      <c r="F452" s="59">
        <v>0</v>
      </c>
      <c r="G452" s="59">
        <v>0</v>
      </c>
      <c r="H452" s="59">
        <v>-241537.71251471029</v>
      </c>
      <c r="I452" s="59">
        <v>241537.71251471029</v>
      </c>
      <c r="J452" s="59">
        <v>0</v>
      </c>
      <c r="K452" s="59">
        <v>0</v>
      </c>
      <c r="L452" s="60">
        <v>0.96615085005884116</v>
      </c>
    </row>
    <row r="453" spans="1:12" ht="15" thickBot="1" x14ac:dyDescent="0.35">
      <c r="A453" s="31" t="s">
        <v>387</v>
      </c>
      <c r="B453" s="32" t="s">
        <v>385</v>
      </c>
      <c r="C453" s="59">
        <v>0</v>
      </c>
      <c r="D453" s="59">
        <v>0</v>
      </c>
      <c r="E453" s="59">
        <v>0</v>
      </c>
      <c r="F453" s="59">
        <v>0</v>
      </c>
      <c r="G453" s="59">
        <v>0</v>
      </c>
      <c r="H453" s="59">
        <v>0</v>
      </c>
      <c r="I453" s="59">
        <v>0</v>
      </c>
      <c r="J453" s="59">
        <v>0</v>
      </c>
      <c r="K453" s="59">
        <v>0</v>
      </c>
      <c r="L453" s="60">
        <v>0.96615085005884116</v>
      </c>
    </row>
    <row r="454" spans="1:12" x14ac:dyDescent="0.3">
      <c r="A454" s="30" t="s">
        <v>381</v>
      </c>
      <c r="B454" s="33" t="s">
        <v>25</v>
      </c>
      <c r="C454" s="61">
        <v>-31553264.229230769</v>
      </c>
      <c r="D454" s="61">
        <v>-31553264.229230769</v>
      </c>
      <c r="E454" s="61">
        <v>1204944.7692307692</v>
      </c>
      <c r="F454" s="61">
        <v>0</v>
      </c>
      <c r="G454" s="61">
        <v>-30348319.460000001</v>
      </c>
      <c r="H454" s="61">
        <v>-30485213.057202533</v>
      </c>
      <c r="I454" s="61">
        <v>1145986.5065516236</v>
      </c>
      <c r="J454" s="61">
        <v>0</v>
      </c>
      <c r="K454" s="61">
        <v>-29339226.55065091</v>
      </c>
      <c r="L454" s="62" t="s">
        <v>25</v>
      </c>
    </row>
    <row r="455" spans="1:12" x14ac:dyDescent="0.3">
      <c r="A455" s="6"/>
      <c r="B455" s="21"/>
      <c r="C455" s="1"/>
      <c r="D455" s="1"/>
      <c r="E455" s="1"/>
      <c r="F455" s="1"/>
      <c r="G455" s="1"/>
      <c r="H455" s="7"/>
      <c r="I455" s="1"/>
      <c r="J455" s="1"/>
      <c r="K455" s="1"/>
      <c r="L455" s="1"/>
    </row>
    <row r="456" spans="1:12" x14ac:dyDescent="0.3">
      <c r="A456" s="30" t="s">
        <v>388</v>
      </c>
      <c r="B456" s="32"/>
      <c r="C456" s="59"/>
      <c r="D456" s="59"/>
      <c r="E456" s="59"/>
      <c r="F456" s="59"/>
      <c r="G456" s="59"/>
      <c r="H456" s="59"/>
      <c r="I456" s="59"/>
      <c r="J456" s="59"/>
      <c r="K456" s="59"/>
      <c r="L456" s="59"/>
    </row>
    <row r="457" spans="1:12" x14ac:dyDescent="0.3">
      <c r="A457" s="31" t="s">
        <v>389</v>
      </c>
      <c r="B457" s="32" t="s">
        <v>390</v>
      </c>
      <c r="C457" s="59">
        <v>-71707281.872833863</v>
      </c>
      <c r="D457" s="59">
        <v>-71707281.872833863</v>
      </c>
      <c r="E457" s="59">
        <v>0</v>
      </c>
      <c r="F457" s="59">
        <v>0</v>
      </c>
      <c r="G457" s="59">
        <v>-71707281.872833863</v>
      </c>
      <c r="H457" s="59">
        <v>-69280051.336847365</v>
      </c>
      <c r="I457" s="59">
        <v>0</v>
      </c>
      <c r="J457" s="59">
        <v>0</v>
      </c>
      <c r="K457" s="59">
        <v>-69280051.336847365</v>
      </c>
      <c r="L457" s="60">
        <v>0.96615085005884116</v>
      </c>
    </row>
    <row r="458" spans="1:12" x14ac:dyDescent="0.3">
      <c r="A458" s="31" t="s">
        <v>391</v>
      </c>
      <c r="B458" s="32" t="s">
        <v>390</v>
      </c>
      <c r="C458" s="59">
        <v>-4177684.4686478642</v>
      </c>
      <c r="D458" s="59">
        <v>-4177684.4686478642</v>
      </c>
      <c r="E458" s="59">
        <v>0</v>
      </c>
      <c r="F458" s="59">
        <v>0</v>
      </c>
      <c r="G458" s="59">
        <v>-4177684.4686478642</v>
      </c>
      <c r="H458" s="59">
        <v>-4036273.4006617521</v>
      </c>
      <c r="I458" s="59">
        <v>0</v>
      </c>
      <c r="J458" s="59">
        <v>0</v>
      </c>
      <c r="K458" s="59">
        <v>-4036273.4006617521</v>
      </c>
      <c r="L458" s="60">
        <v>0.96615085005884116</v>
      </c>
    </row>
    <row r="459" spans="1:12" x14ac:dyDescent="0.3">
      <c r="A459" s="31" t="s">
        <v>392</v>
      </c>
      <c r="B459" s="32" t="s">
        <v>390</v>
      </c>
      <c r="C459" s="59">
        <v>-195067142.27051273</v>
      </c>
      <c r="D459" s="59">
        <v>-195067142.27051273</v>
      </c>
      <c r="E459" s="59">
        <v>0</v>
      </c>
      <c r="F459" s="59">
        <v>0</v>
      </c>
      <c r="G459" s="59">
        <v>-195067142.27051273</v>
      </c>
      <c r="H459" s="59">
        <v>-188086237.03257361</v>
      </c>
      <c r="I459" s="59">
        <v>0</v>
      </c>
      <c r="J459" s="59">
        <v>0</v>
      </c>
      <c r="K459" s="59">
        <v>-188086237.03257361</v>
      </c>
      <c r="L459" s="60">
        <v>0.96421280818140953</v>
      </c>
    </row>
    <row r="460" spans="1:12" x14ac:dyDescent="0.3">
      <c r="A460" s="31" t="s">
        <v>393</v>
      </c>
      <c r="B460" s="32" t="s">
        <v>390</v>
      </c>
      <c r="C460" s="59">
        <v>-114926734.00711282</v>
      </c>
      <c r="D460" s="59">
        <v>-114926734.00711282</v>
      </c>
      <c r="E460" s="59">
        <v>0</v>
      </c>
      <c r="F460" s="59">
        <v>0</v>
      </c>
      <c r="G460" s="59">
        <v>-114926734.00711282</v>
      </c>
      <c r="H460" s="59">
        <v>-114926734.00711282</v>
      </c>
      <c r="I460" s="59">
        <v>0</v>
      </c>
      <c r="J460" s="59">
        <v>0</v>
      </c>
      <c r="K460" s="59">
        <v>-114926734.00711282</v>
      </c>
      <c r="L460" s="60">
        <v>1</v>
      </c>
    </row>
    <row r="461" spans="1:12" x14ac:dyDescent="0.3">
      <c r="A461" s="31" t="s">
        <v>394</v>
      </c>
      <c r="B461" s="32" t="s">
        <v>390</v>
      </c>
      <c r="C461" s="59">
        <v>-8536651.1431866828</v>
      </c>
      <c r="D461" s="59">
        <v>-8536651.1431866828</v>
      </c>
      <c r="E461" s="59">
        <v>0</v>
      </c>
      <c r="F461" s="59">
        <v>0</v>
      </c>
      <c r="G461" s="59">
        <v>-8536651.1431866828</v>
      </c>
      <c r="H461" s="59">
        <v>-8247692.7586455913</v>
      </c>
      <c r="I461" s="59">
        <v>0</v>
      </c>
      <c r="J461" s="59">
        <v>0</v>
      </c>
      <c r="K461" s="59">
        <v>-8247692.7586455913</v>
      </c>
      <c r="L461" s="60">
        <v>0.96615085005884116</v>
      </c>
    </row>
    <row r="462" spans="1:12" x14ac:dyDescent="0.3">
      <c r="A462" s="31" t="s">
        <v>395</v>
      </c>
      <c r="B462" s="32" t="s">
        <v>390</v>
      </c>
      <c r="C462" s="59">
        <v>0</v>
      </c>
      <c r="D462" s="59">
        <v>0</v>
      </c>
      <c r="E462" s="59">
        <v>0</v>
      </c>
      <c r="F462" s="59">
        <v>0</v>
      </c>
      <c r="G462" s="59">
        <v>0</v>
      </c>
      <c r="H462" s="59">
        <v>0</v>
      </c>
      <c r="I462" s="59">
        <v>0</v>
      </c>
      <c r="J462" s="59">
        <v>0</v>
      </c>
      <c r="K462" s="59">
        <v>0</v>
      </c>
      <c r="L462" s="60">
        <v>0.96615085005884116</v>
      </c>
    </row>
    <row r="463" spans="1:12" x14ac:dyDescent="0.3">
      <c r="A463" s="31" t="s">
        <v>396</v>
      </c>
      <c r="B463" s="32" t="s">
        <v>390</v>
      </c>
      <c r="C463" s="59">
        <v>41767585.025636092</v>
      </c>
      <c r="D463" s="59">
        <v>41767585.025636092</v>
      </c>
      <c r="E463" s="59">
        <v>-41767585.025636092</v>
      </c>
      <c r="F463" s="59">
        <v>0</v>
      </c>
      <c r="G463" s="59">
        <v>0</v>
      </c>
      <c r="H463" s="59">
        <v>39558980.920646109</v>
      </c>
      <c r="I463" s="59">
        <v>-39558980.920646109</v>
      </c>
      <c r="J463" s="59">
        <v>0</v>
      </c>
      <c r="K463" s="59">
        <v>0</v>
      </c>
      <c r="L463" s="60">
        <v>0.94712157517284312</v>
      </c>
    </row>
    <row r="464" spans="1:12" ht="15" thickBot="1" x14ac:dyDescent="0.35">
      <c r="A464" s="31" t="s">
        <v>397</v>
      </c>
      <c r="B464" s="32" t="s">
        <v>390</v>
      </c>
      <c r="C464" s="59">
        <v>0</v>
      </c>
      <c r="D464" s="59">
        <v>0</v>
      </c>
      <c r="E464" s="59">
        <v>0</v>
      </c>
      <c r="F464" s="59">
        <v>0</v>
      </c>
      <c r="G464" s="59">
        <v>0</v>
      </c>
      <c r="H464" s="59">
        <v>0</v>
      </c>
      <c r="I464" s="59">
        <v>0</v>
      </c>
      <c r="J464" s="59">
        <v>0</v>
      </c>
      <c r="K464" s="59">
        <v>0</v>
      </c>
      <c r="L464" s="60">
        <v>0.94712157517284312</v>
      </c>
    </row>
    <row r="465" spans="1:12" x14ac:dyDescent="0.3">
      <c r="A465" s="30" t="s">
        <v>388</v>
      </c>
      <c r="B465" s="33" t="s">
        <v>25</v>
      </c>
      <c r="C465" s="61">
        <v>-352647908.73665786</v>
      </c>
      <c r="D465" s="61">
        <v>-352647908.73665786</v>
      </c>
      <c r="E465" s="61">
        <v>-41767585.025636092</v>
      </c>
      <c r="F465" s="61">
        <v>0</v>
      </c>
      <c r="G465" s="61">
        <v>-394415493.76229393</v>
      </c>
      <c r="H465" s="61">
        <v>-345018007.61519498</v>
      </c>
      <c r="I465" s="61">
        <v>-39558980.920646109</v>
      </c>
      <c r="J465" s="61">
        <v>0</v>
      </c>
      <c r="K465" s="61">
        <v>-384576988.53584111</v>
      </c>
      <c r="L465" s="62" t="s">
        <v>25</v>
      </c>
    </row>
    <row r="466" spans="1:12" x14ac:dyDescent="0.3">
      <c r="A466" s="6"/>
      <c r="B466" s="21"/>
      <c r="C466" s="1"/>
      <c r="D466" s="1"/>
      <c r="E466" s="1"/>
      <c r="F466" s="1"/>
      <c r="G466" s="1"/>
      <c r="H466" s="7"/>
      <c r="I466" s="1"/>
      <c r="J466" s="1"/>
      <c r="K466" s="1"/>
      <c r="L466" s="1"/>
    </row>
    <row r="467" spans="1:12" x14ac:dyDescent="0.3">
      <c r="A467" s="30" t="s">
        <v>398</v>
      </c>
      <c r="B467" s="32"/>
      <c r="C467" s="59"/>
      <c r="D467" s="59"/>
      <c r="E467" s="59"/>
      <c r="F467" s="59"/>
      <c r="G467" s="59"/>
      <c r="H467" s="59"/>
      <c r="I467" s="59"/>
      <c r="J467" s="59"/>
      <c r="K467" s="59"/>
      <c r="L467" s="59"/>
    </row>
    <row r="468" spans="1:12" x14ac:dyDescent="0.3">
      <c r="A468" s="31" t="s">
        <v>399</v>
      </c>
      <c r="B468" s="32" t="s">
        <v>400</v>
      </c>
      <c r="C468" s="59">
        <v>-117522307.56707264</v>
      </c>
      <c r="D468" s="59">
        <v>-117522307.56707264</v>
      </c>
      <c r="E468" s="59">
        <v>0</v>
      </c>
      <c r="F468" s="59">
        <v>0</v>
      </c>
      <c r="G468" s="59">
        <v>-117522307.56707264</v>
      </c>
      <c r="H468" s="59">
        <v>-113544277.35680382</v>
      </c>
      <c r="I468" s="59">
        <v>0</v>
      </c>
      <c r="J468" s="59">
        <v>0</v>
      </c>
      <c r="K468" s="59">
        <v>-113544277.35680382</v>
      </c>
      <c r="L468" s="60">
        <v>0.96615085005884116</v>
      </c>
    </row>
    <row r="469" spans="1:12" x14ac:dyDescent="0.3">
      <c r="A469" s="31" t="s">
        <v>401</v>
      </c>
      <c r="B469" s="32" t="s">
        <v>400</v>
      </c>
      <c r="C469" s="59">
        <v>-2233805.5321996827</v>
      </c>
      <c r="D469" s="59">
        <v>-2233805.5321996827</v>
      </c>
      <c r="E469" s="59">
        <v>0</v>
      </c>
      <c r="F469" s="59">
        <v>0</v>
      </c>
      <c r="G469" s="59">
        <v>-2233805.5321996827</v>
      </c>
      <c r="H469" s="59">
        <v>-2233805.5321996827</v>
      </c>
      <c r="I469" s="59">
        <v>0</v>
      </c>
      <c r="J469" s="59">
        <v>0</v>
      </c>
      <c r="K469" s="59">
        <v>-2233805.5321996827</v>
      </c>
      <c r="L469" s="60">
        <v>1</v>
      </c>
    </row>
    <row r="470" spans="1:12" x14ac:dyDescent="0.3">
      <c r="A470" s="31" t="s">
        <v>402</v>
      </c>
      <c r="B470" s="32" t="s">
        <v>400</v>
      </c>
      <c r="C470" s="59">
        <v>-4694123.3225976089</v>
      </c>
      <c r="D470" s="59">
        <v>-4694123.3225976089</v>
      </c>
      <c r="E470" s="59">
        <v>0</v>
      </c>
      <c r="F470" s="59">
        <v>0</v>
      </c>
      <c r="G470" s="59">
        <v>-4694123.3225976089</v>
      </c>
      <c r="H470" s="59">
        <v>-4694123.3225976089</v>
      </c>
      <c r="I470" s="59">
        <v>0</v>
      </c>
      <c r="J470" s="59">
        <v>0</v>
      </c>
      <c r="K470" s="59">
        <v>-4694123.3225976089</v>
      </c>
      <c r="L470" s="60">
        <v>1</v>
      </c>
    </row>
    <row r="471" spans="1:12" x14ac:dyDescent="0.3">
      <c r="A471" s="31" t="s">
        <v>403</v>
      </c>
      <c r="B471" s="32" t="s">
        <v>400</v>
      </c>
      <c r="C471" s="59">
        <v>0</v>
      </c>
      <c r="D471" s="59">
        <v>0</v>
      </c>
      <c r="E471" s="59">
        <v>0</v>
      </c>
      <c r="F471" s="59">
        <v>0</v>
      </c>
      <c r="G471" s="59">
        <v>0</v>
      </c>
      <c r="H471" s="59">
        <v>0</v>
      </c>
      <c r="I471" s="59">
        <v>0</v>
      </c>
      <c r="J471" s="59">
        <v>0</v>
      </c>
      <c r="K471" s="59">
        <v>0</v>
      </c>
      <c r="L471" s="60">
        <v>0.96615085005884116</v>
      </c>
    </row>
    <row r="472" spans="1:12" x14ac:dyDescent="0.3">
      <c r="A472" s="31" t="s">
        <v>404</v>
      </c>
      <c r="B472" s="32" t="s">
        <v>400</v>
      </c>
      <c r="C472" s="59">
        <v>-1285.0599999999997</v>
      </c>
      <c r="D472" s="59">
        <v>-1285.0599999999997</v>
      </c>
      <c r="E472" s="59">
        <v>1285.0599999999997</v>
      </c>
      <c r="F472" s="59">
        <v>0</v>
      </c>
      <c r="G472" s="59">
        <v>0</v>
      </c>
      <c r="H472" s="59">
        <v>0</v>
      </c>
      <c r="I472" s="59">
        <v>0</v>
      </c>
      <c r="J472" s="59">
        <v>0</v>
      </c>
      <c r="K472" s="59">
        <v>0</v>
      </c>
      <c r="L472" s="60">
        <v>0</v>
      </c>
    </row>
    <row r="473" spans="1:12" ht="15" thickBot="1" x14ac:dyDescent="0.35">
      <c r="A473" s="31" t="s">
        <v>405</v>
      </c>
      <c r="B473" s="32" t="s">
        <v>400</v>
      </c>
      <c r="C473" s="59">
        <v>0</v>
      </c>
      <c r="D473" s="59">
        <v>0</v>
      </c>
      <c r="E473" s="59">
        <v>0</v>
      </c>
      <c r="F473" s="59">
        <v>0</v>
      </c>
      <c r="G473" s="59">
        <v>0</v>
      </c>
      <c r="H473" s="59">
        <v>0</v>
      </c>
      <c r="I473" s="59">
        <v>0</v>
      </c>
      <c r="J473" s="59">
        <v>0</v>
      </c>
      <c r="K473" s="59">
        <v>0</v>
      </c>
      <c r="L473" s="60">
        <v>1</v>
      </c>
    </row>
    <row r="474" spans="1:12" x14ac:dyDescent="0.3">
      <c r="A474" s="30" t="s">
        <v>398</v>
      </c>
      <c r="B474" s="33" t="s">
        <v>25</v>
      </c>
      <c r="C474" s="61">
        <v>-124451521.48186994</v>
      </c>
      <c r="D474" s="61">
        <v>-124451521.48186994</v>
      </c>
      <c r="E474" s="61">
        <v>1285.0599999999997</v>
      </c>
      <c r="F474" s="61">
        <v>0</v>
      </c>
      <c r="G474" s="61">
        <v>-124450236.42186993</v>
      </c>
      <c r="H474" s="61">
        <v>-120472206.21160111</v>
      </c>
      <c r="I474" s="61">
        <v>0</v>
      </c>
      <c r="J474" s="61">
        <v>0</v>
      </c>
      <c r="K474" s="61">
        <v>-120472206.21160111</v>
      </c>
      <c r="L474" s="62" t="s">
        <v>25</v>
      </c>
    </row>
    <row r="475" spans="1:12" x14ac:dyDescent="0.3">
      <c r="A475" s="6"/>
      <c r="B475" s="21"/>
      <c r="C475" s="1"/>
      <c r="D475" s="1"/>
      <c r="E475" s="1"/>
      <c r="F475" s="1"/>
      <c r="G475" s="1"/>
      <c r="H475" s="7"/>
      <c r="I475" s="1"/>
      <c r="J475" s="1"/>
      <c r="K475" s="1"/>
      <c r="L475" s="1"/>
    </row>
    <row r="476" spans="1:12" x14ac:dyDescent="0.3">
      <c r="A476" s="30" t="s">
        <v>406</v>
      </c>
      <c r="B476" s="32"/>
      <c r="C476" s="59"/>
      <c r="D476" s="59"/>
      <c r="E476" s="59"/>
      <c r="F476" s="59"/>
      <c r="G476" s="59"/>
      <c r="H476" s="59"/>
      <c r="I476" s="59"/>
      <c r="J476" s="59"/>
      <c r="K476" s="59"/>
      <c r="L476" s="59"/>
    </row>
    <row r="477" spans="1:12" ht="15" thickBot="1" x14ac:dyDescent="0.35">
      <c r="A477" s="31" t="s">
        <v>407</v>
      </c>
      <c r="B477" s="32" t="s">
        <v>408</v>
      </c>
      <c r="C477" s="59">
        <v>0</v>
      </c>
      <c r="D477" s="59">
        <v>0</v>
      </c>
      <c r="E477" s="59">
        <v>0</v>
      </c>
      <c r="F477" s="59">
        <v>0</v>
      </c>
      <c r="G477" s="59">
        <v>0</v>
      </c>
      <c r="H477" s="59">
        <v>0</v>
      </c>
      <c r="I477" s="59">
        <v>0</v>
      </c>
      <c r="J477" s="59">
        <v>0</v>
      </c>
      <c r="K477" s="59">
        <v>0</v>
      </c>
      <c r="L477" s="60">
        <v>0.96615085005884116</v>
      </c>
    </row>
    <row r="478" spans="1:12" x14ac:dyDescent="0.3">
      <c r="A478" s="30" t="s">
        <v>406</v>
      </c>
      <c r="B478" s="33" t="s">
        <v>25</v>
      </c>
      <c r="C478" s="61">
        <v>0</v>
      </c>
      <c r="D478" s="61">
        <v>0</v>
      </c>
      <c r="E478" s="61">
        <v>0</v>
      </c>
      <c r="F478" s="61">
        <v>0</v>
      </c>
      <c r="G478" s="61">
        <v>0</v>
      </c>
      <c r="H478" s="61">
        <v>0</v>
      </c>
      <c r="I478" s="61">
        <v>0</v>
      </c>
      <c r="J478" s="61">
        <v>0</v>
      </c>
      <c r="K478" s="61">
        <v>0</v>
      </c>
      <c r="L478" s="62" t="s">
        <v>25</v>
      </c>
    </row>
    <row r="479" spans="1:12" x14ac:dyDescent="0.3">
      <c r="A479" s="6"/>
      <c r="B479" s="21"/>
      <c r="C479" s="1"/>
      <c r="D479" s="1"/>
      <c r="E479" s="1"/>
      <c r="F479" s="1"/>
      <c r="G479" s="1"/>
      <c r="H479" s="7"/>
      <c r="I479" s="1"/>
      <c r="J479" s="1"/>
      <c r="K479" s="1"/>
      <c r="L479" s="1"/>
    </row>
    <row r="480" spans="1:12" x14ac:dyDescent="0.3">
      <c r="A480" s="30" t="s">
        <v>409</v>
      </c>
      <c r="B480" s="32"/>
      <c r="C480" s="59"/>
      <c r="D480" s="59"/>
      <c r="E480" s="59"/>
      <c r="F480" s="59"/>
      <c r="G480" s="59"/>
      <c r="H480" s="59"/>
      <c r="I480" s="59"/>
      <c r="J480" s="59"/>
      <c r="K480" s="59"/>
      <c r="L480" s="59"/>
    </row>
    <row r="481" spans="1:12" ht="15" thickBot="1" x14ac:dyDescent="0.35">
      <c r="A481" s="31" t="s">
        <v>410</v>
      </c>
      <c r="B481" s="32" t="s">
        <v>411</v>
      </c>
      <c r="C481" s="59">
        <v>0</v>
      </c>
      <c r="D481" s="59">
        <v>0</v>
      </c>
      <c r="E481" s="59">
        <v>0</v>
      </c>
      <c r="F481" s="59">
        <v>0</v>
      </c>
      <c r="G481" s="59">
        <v>0</v>
      </c>
      <c r="H481" s="59">
        <v>0</v>
      </c>
      <c r="I481" s="59">
        <v>0</v>
      </c>
      <c r="J481" s="59">
        <v>0</v>
      </c>
      <c r="K481" s="59">
        <v>0</v>
      </c>
      <c r="L481" s="60">
        <v>0.96615085005884116</v>
      </c>
    </row>
    <row r="482" spans="1:12" x14ac:dyDescent="0.3">
      <c r="A482" s="30" t="s">
        <v>409</v>
      </c>
      <c r="B482" s="33" t="s">
        <v>25</v>
      </c>
      <c r="C482" s="61">
        <v>0</v>
      </c>
      <c r="D482" s="61">
        <v>0</v>
      </c>
      <c r="E482" s="61">
        <v>0</v>
      </c>
      <c r="F482" s="61">
        <v>0</v>
      </c>
      <c r="G482" s="61">
        <v>0</v>
      </c>
      <c r="H482" s="61">
        <v>0</v>
      </c>
      <c r="I482" s="61">
        <v>0</v>
      </c>
      <c r="J482" s="61">
        <v>0</v>
      </c>
      <c r="K482" s="61">
        <v>0</v>
      </c>
      <c r="L482" s="62" t="s">
        <v>25</v>
      </c>
    </row>
    <row r="483" spans="1:12" x14ac:dyDescent="0.3">
      <c r="A483" s="6"/>
      <c r="B483" s="21"/>
      <c r="C483" s="1"/>
      <c r="D483" s="1"/>
      <c r="E483" s="1"/>
      <c r="F483" s="1"/>
      <c r="G483" s="1"/>
      <c r="H483" s="7"/>
      <c r="I483" s="1"/>
      <c r="J483" s="1"/>
      <c r="K483" s="1"/>
      <c r="L483" s="1"/>
    </row>
    <row r="484" spans="1:12" x14ac:dyDescent="0.3">
      <c r="A484" s="30" t="s">
        <v>412</v>
      </c>
      <c r="B484" s="32"/>
      <c r="C484" s="59"/>
      <c r="D484" s="59"/>
      <c r="E484" s="59"/>
      <c r="F484" s="59"/>
      <c r="G484" s="59"/>
      <c r="H484" s="59"/>
      <c r="I484" s="59"/>
      <c r="J484" s="59"/>
      <c r="K484" s="59"/>
      <c r="L484" s="59"/>
    </row>
    <row r="485" spans="1:12" ht="15" thickBot="1" x14ac:dyDescent="0.35">
      <c r="A485" s="31" t="s">
        <v>413</v>
      </c>
      <c r="B485" s="32" t="s">
        <v>414</v>
      </c>
      <c r="C485" s="59">
        <v>0</v>
      </c>
      <c r="D485" s="59">
        <v>0</v>
      </c>
      <c r="E485" s="59">
        <v>0</v>
      </c>
      <c r="F485" s="59">
        <v>0</v>
      </c>
      <c r="G485" s="59">
        <v>0</v>
      </c>
      <c r="H485" s="59">
        <v>0</v>
      </c>
      <c r="I485" s="59">
        <v>0</v>
      </c>
      <c r="J485" s="59">
        <v>0</v>
      </c>
      <c r="K485" s="59">
        <v>0</v>
      </c>
      <c r="L485" s="60">
        <v>0.96615085005884116</v>
      </c>
    </row>
    <row r="486" spans="1:12" x14ac:dyDescent="0.3">
      <c r="A486" s="30" t="s">
        <v>412</v>
      </c>
      <c r="B486" s="33" t="s">
        <v>25</v>
      </c>
      <c r="C486" s="61">
        <v>0</v>
      </c>
      <c r="D486" s="61">
        <v>0</v>
      </c>
      <c r="E486" s="61">
        <v>0</v>
      </c>
      <c r="F486" s="61">
        <v>0</v>
      </c>
      <c r="G486" s="61">
        <v>0</v>
      </c>
      <c r="H486" s="61">
        <v>0</v>
      </c>
      <c r="I486" s="61">
        <v>0</v>
      </c>
      <c r="J486" s="61">
        <v>0</v>
      </c>
      <c r="K486" s="61">
        <v>0</v>
      </c>
      <c r="L486" s="62" t="s">
        <v>25</v>
      </c>
    </row>
    <row r="487" spans="1:12" x14ac:dyDescent="0.3">
      <c r="A487" s="6"/>
      <c r="B487" s="21"/>
      <c r="C487" s="1"/>
      <c r="D487" s="1"/>
      <c r="E487" s="1"/>
      <c r="F487" s="1"/>
      <c r="G487" s="1"/>
      <c r="H487" s="7"/>
      <c r="I487" s="1"/>
      <c r="J487" s="1"/>
      <c r="K487" s="1"/>
      <c r="L487" s="1"/>
    </row>
    <row r="488" spans="1:12" x14ac:dyDescent="0.3">
      <c r="A488" s="30" t="s">
        <v>415</v>
      </c>
      <c r="B488" s="32"/>
      <c r="C488" s="59"/>
      <c r="D488" s="59"/>
      <c r="E488" s="59"/>
      <c r="F488" s="59"/>
      <c r="G488" s="59"/>
      <c r="H488" s="59"/>
      <c r="I488" s="59"/>
      <c r="J488" s="59"/>
      <c r="K488" s="59"/>
      <c r="L488" s="59"/>
    </row>
    <row r="489" spans="1:12" ht="15" thickBot="1" x14ac:dyDescent="0.35">
      <c r="A489" s="31" t="s">
        <v>416</v>
      </c>
      <c r="B489" s="32" t="s">
        <v>417</v>
      </c>
      <c r="C489" s="59">
        <v>-87007369.829613596</v>
      </c>
      <c r="D489" s="59">
        <v>-87007369.829613596</v>
      </c>
      <c r="E489" s="59">
        <v>0</v>
      </c>
      <c r="F489" s="59">
        <v>0</v>
      </c>
      <c r="G489" s="59">
        <v>-87007369.829613596</v>
      </c>
      <c r="H489" s="59">
        <v>-84062244.322265148</v>
      </c>
      <c r="I489" s="59">
        <v>0</v>
      </c>
      <c r="J489" s="59">
        <v>0</v>
      </c>
      <c r="K489" s="59">
        <v>-84062244.322265148</v>
      </c>
      <c r="L489" s="60">
        <v>0.96615085005884116</v>
      </c>
    </row>
    <row r="490" spans="1:12" x14ac:dyDescent="0.3">
      <c r="A490" s="30" t="s">
        <v>415</v>
      </c>
      <c r="B490" s="33" t="s">
        <v>25</v>
      </c>
      <c r="C490" s="61">
        <v>-87007369.829613596</v>
      </c>
      <c r="D490" s="61">
        <v>-87007369.829613596</v>
      </c>
      <c r="E490" s="61">
        <v>0</v>
      </c>
      <c r="F490" s="61">
        <v>0</v>
      </c>
      <c r="G490" s="61">
        <v>-87007369.829613596</v>
      </c>
      <c r="H490" s="61">
        <v>-84062244.322265148</v>
      </c>
      <c r="I490" s="61">
        <v>0</v>
      </c>
      <c r="J490" s="61">
        <v>0</v>
      </c>
      <c r="K490" s="61">
        <v>-84062244.322265148</v>
      </c>
      <c r="L490" s="62" t="s">
        <v>25</v>
      </c>
    </row>
    <row r="491" spans="1:12" x14ac:dyDescent="0.3">
      <c r="A491" s="6"/>
      <c r="B491" s="21"/>
      <c r="C491" s="1"/>
      <c r="D491" s="1"/>
      <c r="E491" s="1"/>
      <c r="F491" s="1"/>
      <c r="G491" s="1"/>
      <c r="H491" s="7"/>
      <c r="I491" s="1"/>
      <c r="J491" s="1"/>
      <c r="K491" s="1"/>
      <c r="L491" s="1"/>
    </row>
    <row r="492" spans="1:12" x14ac:dyDescent="0.3">
      <c r="A492" s="30" t="s">
        <v>418</v>
      </c>
      <c r="B492" s="32"/>
      <c r="C492" s="59"/>
      <c r="D492" s="59"/>
      <c r="E492" s="59"/>
      <c r="F492" s="59"/>
      <c r="G492" s="59"/>
      <c r="H492" s="59"/>
      <c r="I492" s="59"/>
      <c r="J492" s="59"/>
      <c r="K492" s="59"/>
      <c r="L492" s="59"/>
    </row>
    <row r="493" spans="1:12" x14ac:dyDescent="0.3">
      <c r="A493" s="31" t="s">
        <v>419</v>
      </c>
      <c r="B493" s="32" t="s">
        <v>420</v>
      </c>
      <c r="C493" s="59">
        <v>-450433683.82872349</v>
      </c>
      <c r="D493" s="59">
        <v>-450433683.82872349</v>
      </c>
      <c r="E493" s="59">
        <v>0</v>
      </c>
      <c r="F493" s="59">
        <v>0</v>
      </c>
      <c r="G493" s="59">
        <v>-450433683.82872349</v>
      </c>
      <c r="H493" s="59">
        <v>-435186886.5262565</v>
      </c>
      <c r="I493" s="59">
        <v>0</v>
      </c>
      <c r="J493" s="59">
        <v>0</v>
      </c>
      <c r="K493" s="59">
        <v>-435186886.5262565</v>
      </c>
      <c r="L493" s="60">
        <v>0.96615085005884116</v>
      </c>
    </row>
    <row r="494" spans="1:12" x14ac:dyDescent="0.3">
      <c r="A494" s="31" t="s">
        <v>421</v>
      </c>
      <c r="B494" s="32" t="s">
        <v>420</v>
      </c>
      <c r="C494" s="59">
        <v>-4284498.4900000012</v>
      </c>
      <c r="D494" s="59">
        <v>-4284498.4900000012</v>
      </c>
      <c r="E494" s="59">
        <v>0</v>
      </c>
      <c r="F494" s="59">
        <v>0</v>
      </c>
      <c r="G494" s="59">
        <v>-4284498.4900000012</v>
      </c>
      <c r="H494" s="59">
        <v>-4123910.0879860152</v>
      </c>
      <c r="I494" s="59">
        <v>0</v>
      </c>
      <c r="J494" s="59">
        <v>0</v>
      </c>
      <c r="K494" s="59">
        <v>-4123910.0879860152</v>
      </c>
      <c r="L494" s="60">
        <v>0.96251873996716342</v>
      </c>
    </row>
    <row r="495" spans="1:12" x14ac:dyDescent="0.3">
      <c r="A495" s="31" t="s">
        <v>422</v>
      </c>
      <c r="B495" s="32" t="s">
        <v>420</v>
      </c>
      <c r="C495" s="59">
        <v>-227850.54</v>
      </c>
      <c r="D495" s="59">
        <v>-227850.54</v>
      </c>
      <c r="E495" s="59">
        <v>0</v>
      </c>
      <c r="F495" s="59">
        <v>0</v>
      </c>
      <c r="G495" s="59">
        <v>-227850.54</v>
      </c>
      <c r="H495" s="59">
        <v>0</v>
      </c>
      <c r="I495" s="59">
        <v>0</v>
      </c>
      <c r="J495" s="59">
        <v>0</v>
      </c>
      <c r="K495" s="59">
        <v>0</v>
      </c>
      <c r="L495" s="60">
        <v>0</v>
      </c>
    </row>
    <row r="496" spans="1:12" x14ac:dyDescent="0.3">
      <c r="A496" s="31" t="s">
        <v>423</v>
      </c>
      <c r="B496" s="32" t="s">
        <v>420</v>
      </c>
      <c r="C496" s="59">
        <v>0</v>
      </c>
      <c r="D496" s="59">
        <v>0</v>
      </c>
      <c r="E496" s="59">
        <v>0</v>
      </c>
      <c r="F496" s="59">
        <v>0</v>
      </c>
      <c r="G496" s="59">
        <v>0</v>
      </c>
      <c r="H496" s="59">
        <v>0</v>
      </c>
      <c r="I496" s="59">
        <v>0</v>
      </c>
      <c r="J496" s="59">
        <v>0</v>
      </c>
      <c r="K496" s="59">
        <v>0</v>
      </c>
      <c r="L496" s="60">
        <v>1</v>
      </c>
    </row>
    <row r="497" spans="1:12" x14ac:dyDescent="0.3">
      <c r="A497" s="31" t="s">
        <v>424</v>
      </c>
      <c r="B497" s="32" t="s">
        <v>420</v>
      </c>
      <c r="C497" s="59">
        <v>0</v>
      </c>
      <c r="D497" s="59">
        <v>0</v>
      </c>
      <c r="E497" s="59">
        <v>0</v>
      </c>
      <c r="F497" s="59">
        <v>0</v>
      </c>
      <c r="G497" s="59">
        <v>0</v>
      </c>
      <c r="H497" s="59">
        <v>0</v>
      </c>
      <c r="I497" s="59">
        <v>0</v>
      </c>
      <c r="J497" s="59">
        <v>0</v>
      </c>
      <c r="K497" s="59">
        <v>0</v>
      </c>
      <c r="L497" s="60">
        <v>0.96615085005884116</v>
      </c>
    </row>
    <row r="498" spans="1:12" x14ac:dyDescent="0.3">
      <c r="A498" s="31" t="s">
        <v>425</v>
      </c>
      <c r="B498" s="32" t="s">
        <v>420</v>
      </c>
      <c r="C498" s="59">
        <v>-12267064.508455588</v>
      </c>
      <c r="D498" s="59">
        <v>-12267064.508455588</v>
      </c>
      <c r="E498" s="59">
        <v>12267064.508455588</v>
      </c>
      <c r="F498" s="59">
        <v>0</v>
      </c>
      <c r="G498" s="59">
        <v>0</v>
      </c>
      <c r="H498" s="59">
        <v>-11851834.802571006</v>
      </c>
      <c r="I498" s="59">
        <v>11851834.802571006</v>
      </c>
      <c r="J498" s="59">
        <v>0</v>
      </c>
      <c r="K498" s="59">
        <v>0</v>
      </c>
      <c r="L498" s="60">
        <v>0.96615085005884116</v>
      </c>
    </row>
    <row r="499" spans="1:12" x14ac:dyDescent="0.3">
      <c r="A499" s="31" t="s">
        <v>426</v>
      </c>
      <c r="B499" s="32" t="s">
        <v>420</v>
      </c>
      <c r="C499" s="59">
        <v>0</v>
      </c>
      <c r="D499" s="59">
        <v>0</v>
      </c>
      <c r="E499" s="59">
        <v>0</v>
      </c>
      <c r="F499" s="59">
        <v>0</v>
      </c>
      <c r="G499" s="59">
        <v>0</v>
      </c>
      <c r="H499" s="59">
        <v>0</v>
      </c>
      <c r="I499" s="59">
        <v>0</v>
      </c>
      <c r="J499" s="59">
        <v>0</v>
      </c>
      <c r="K499" s="59">
        <v>0</v>
      </c>
      <c r="L499" s="60">
        <v>0.95059518137784804</v>
      </c>
    </row>
    <row r="500" spans="1:12" x14ac:dyDescent="0.3">
      <c r="A500" s="31" t="s">
        <v>427</v>
      </c>
      <c r="B500" s="32" t="s">
        <v>420</v>
      </c>
      <c r="C500" s="59">
        <v>-3372903.11</v>
      </c>
      <c r="D500" s="59">
        <v>-3372903.11</v>
      </c>
      <c r="E500" s="59">
        <v>0</v>
      </c>
      <c r="F500" s="59">
        <v>0</v>
      </c>
      <c r="G500" s="59">
        <v>-3372903.11</v>
      </c>
      <c r="H500" s="59">
        <v>-3372903.11</v>
      </c>
      <c r="I500" s="59">
        <v>0</v>
      </c>
      <c r="J500" s="59">
        <v>0</v>
      </c>
      <c r="K500" s="59">
        <v>-3372903.11</v>
      </c>
      <c r="L500" s="60">
        <v>1</v>
      </c>
    </row>
    <row r="501" spans="1:12" x14ac:dyDescent="0.3">
      <c r="A501" s="31" t="s">
        <v>428</v>
      </c>
      <c r="B501" s="32" t="s">
        <v>420</v>
      </c>
      <c r="C501" s="59">
        <v>-8257963.2870306587</v>
      </c>
      <c r="D501" s="59">
        <v>-8257963.2870306587</v>
      </c>
      <c r="E501" s="59">
        <v>8257963.2870306587</v>
      </c>
      <c r="F501" s="59">
        <v>0</v>
      </c>
      <c r="G501" s="59">
        <v>0</v>
      </c>
      <c r="H501" s="59">
        <v>-8257963.2870306587</v>
      </c>
      <c r="I501" s="59">
        <v>8257963.2870306587</v>
      </c>
      <c r="J501" s="59">
        <v>0</v>
      </c>
      <c r="K501" s="59">
        <v>0</v>
      </c>
      <c r="L501" s="60">
        <v>1</v>
      </c>
    </row>
    <row r="502" spans="1:12" x14ac:dyDescent="0.3">
      <c r="A502" s="31" t="s">
        <v>429</v>
      </c>
      <c r="B502" s="32" t="s">
        <v>43</v>
      </c>
      <c r="C502" s="59">
        <v>-23917903.076923076</v>
      </c>
      <c r="D502" s="59">
        <v>-23917903.076923076</v>
      </c>
      <c r="E502" s="59">
        <v>23917903.076923076</v>
      </c>
      <c r="F502" s="59">
        <v>0</v>
      </c>
      <c r="G502" s="59">
        <v>0</v>
      </c>
      <c r="H502" s="59">
        <v>-22653162.037046775</v>
      </c>
      <c r="I502" s="59">
        <v>22653162.037046775</v>
      </c>
      <c r="J502" s="59">
        <v>0</v>
      </c>
      <c r="K502" s="59">
        <v>0</v>
      </c>
      <c r="L502" s="60">
        <v>0.94712157517284312</v>
      </c>
    </row>
    <row r="503" spans="1:12" x14ac:dyDescent="0.3">
      <c r="A503" s="31" t="s">
        <v>430</v>
      </c>
      <c r="B503" s="32" t="s">
        <v>420</v>
      </c>
      <c r="C503" s="59">
        <v>0</v>
      </c>
      <c r="D503" s="59">
        <v>0</v>
      </c>
      <c r="E503" s="59">
        <v>0</v>
      </c>
      <c r="F503" s="59">
        <v>0</v>
      </c>
      <c r="G503" s="59">
        <v>0</v>
      </c>
      <c r="H503" s="59">
        <v>0</v>
      </c>
      <c r="I503" s="59">
        <v>0</v>
      </c>
      <c r="J503" s="59">
        <v>0</v>
      </c>
      <c r="K503" s="59">
        <v>0</v>
      </c>
      <c r="L503" s="60">
        <v>1</v>
      </c>
    </row>
    <row r="504" spans="1:12" ht="15" thickBot="1" x14ac:dyDescent="0.35">
      <c r="A504" s="31" t="s">
        <v>431</v>
      </c>
      <c r="B504" s="32" t="s">
        <v>432</v>
      </c>
      <c r="C504" s="59">
        <v>-235307344</v>
      </c>
      <c r="D504" s="59">
        <v>-235307344</v>
      </c>
      <c r="E504" s="59">
        <v>0</v>
      </c>
      <c r="F504" s="59">
        <v>0</v>
      </c>
      <c r="G504" s="59">
        <v>-235307344</v>
      </c>
      <c r="H504" s="59">
        <v>-223209604.29332504</v>
      </c>
      <c r="I504" s="59">
        <v>0</v>
      </c>
      <c r="J504" s="59">
        <v>0</v>
      </c>
      <c r="K504" s="59">
        <v>-223209604.29332504</v>
      </c>
      <c r="L504" s="60">
        <v>0.94858749624629246</v>
      </c>
    </row>
    <row r="505" spans="1:12" ht="15" thickBot="1" x14ac:dyDescent="0.35">
      <c r="A505" s="30" t="s">
        <v>418</v>
      </c>
      <c r="B505" s="33" t="s">
        <v>25</v>
      </c>
      <c r="C505" s="61">
        <v>-738069210.84113288</v>
      </c>
      <c r="D505" s="61">
        <v>-738069210.84113288</v>
      </c>
      <c r="E505" s="61">
        <v>44442930.872409321</v>
      </c>
      <c r="F505" s="61">
        <v>0</v>
      </c>
      <c r="G505" s="61">
        <v>-693626279.96872354</v>
      </c>
      <c r="H505" s="61">
        <v>-708656264.14421594</v>
      </c>
      <c r="I505" s="61">
        <v>42762960.126648441</v>
      </c>
      <c r="J505" s="61">
        <v>0</v>
      </c>
      <c r="K505" s="61">
        <v>-665893304.01756752</v>
      </c>
      <c r="L505" s="62" t="s">
        <v>25</v>
      </c>
    </row>
    <row r="506" spans="1:12" ht="15" thickBot="1" x14ac:dyDescent="0.35">
      <c r="A506" s="8"/>
      <c r="B506" s="22"/>
      <c r="C506" s="9"/>
      <c r="D506" s="9"/>
      <c r="E506" s="9"/>
      <c r="F506" s="9"/>
      <c r="G506" s="9"/>
      <c r="H506" s="10"/>
      <c r="I506" s="9"/>
      <c r="J506" s="9"/>
      <c r="K506" s="9"/>
      <c r="L506" s="9"/>
    </row>
    <row r="507" spans="1:12" x14ac:dyDescent="0.3">
      <c r="A507" s="29" t="s">
        <v>371</v>
      </c>
      <c r="B507" s="33" t="s">
        <v>25</v>
      </c>
      <c r="C507" s="61">
        <v>-1937547174.5485904</v>
      </c>
      <c r="D507" s="61">
        <v>-1937547174.5485904</v>
      </c>
      <c r="E507" s="61">
        <v>50918205.368311696</v>
      </c>
      <c r="F507" s="61">
        <v>0</v>
      </c>
      <c r="G507" s="61">
        <v>-1886628969.1802788</v>
      </c>
      <c r="H507" s="61">
        <v>-1871178039.2094746</v>
      </c>
      <c r="I507" s="61">
        <v>48899372.517554142</v>
      </c>
      <c r="J507" s="61">
        <v>0</v>
      </c>
      <c r="K507" s="61">
        <v>-1822278666.6919208</v>
      </c>
      <c r="L507" s="62" t="s">
        <v>25</v>
      </c>
    </row>
    <row r="508" spans="1:12" x14ac:dyDescent="0.3">
      <c r="A508" s="4"/>
      <c r="B508" s="21"/>
      <c r="C508" s="1"/>
      <c r="D508" s="1"/>
      <c r="E508" s="1"/>
      <c r="F508" s="1"/>
      <c r="G508" s="1"/>
      <c r="H508" s="5"/>
      <c r="I508" s="1"/>
      <c r="J508" s="1"/>
      <c r="K508" s="1"/>
      <c r="L508" s="1"/>
    </row>
    <row r="509" spans="1:12" x14ac:dyDescent="0.3">
      <c r="A509" s="29" t="s">
        <v>433</v>
      </c>
      <c r="B509" s="32"/>
      <c r="C509" s="59"/>
      <c r="D509" s="59"/>
      <c r="E509" s="59"/>
      <c r="F509" s="59"/>
      <c r="G509" s="59"/>
      <c r="H509" s="59"/>
      <c r="I509" s="59"/>
      <c r="J509" s="59"/>
      <c r="K509" s="59"/>
      <c r="L509" s="59"/>
    </row>
    <row r="510" spans="1:12" x14ac:dyDescent="0.3">
      <c r="A510" s="30" t="s">
        <v>434</v>
      </c>
      <c r="B510" s="32"/>
      <c r="C510" s="59"/>
      <c r="D510" s="59"/>
      <c r="E510" s="59"/>
      <c r="F510" s="59"/>
      <c r="G510" s="59"/>
      <c r="H510" s="59"/>
      <c r="I510" s="59"/>
      <c r="J510" s="59"/>
      <c r="K510" s="59"/>
      <c r="L510" s="59"/>
    </row>
    <row r="511" spans="1:12" ht="15" thickBot="1" x14ac:dyDescent="0.35">
      <c r="A511" s="31" t="s">
        <v>435</v>
      </c>
      <c r="B511" s="32" t="s">
        <v>436</v>
      </c>
      <c r="C511" s="59">
        <v>-2925100.4064145545</v>
      </c>
      <c r="D511" s="59">
        <v>-2925100.4064145545</v>
      </c>
      <c r="E511" s="59">
        <v>0</v>
      </c>
      <c r="F511" s="59">
        <v>0</v>
      </c>
      <c r="G511" s="59">
        <v>-2925100.4064145545</v>
      </c>
      <c r="H511" s="59">
        <v>-2826088.2441648836</v>
      </c>
      <c r="I511" s="59">
        <v>0</v>
      </c>
      <c r="J511" s="59">
        <v>0</v>
      </c>
      <c r="K511" s="59">
        <v>-2826088.2441648836</v>
      </c>
      <c r="L511" s="60">
        <v>0.96615085005884116</v>
      </c>
    </row>
    <row r="512" spans="1:12" x14ac:dyDescent="0.3">
      <c r="A512" s="30" t="s">
        <v>434</v>
      </c>
      <c r="B512" s="33" t="s">
        <v>25</v>
      </c>
      <c r="C512" s="61">
        <v>-2925100.4064145545</v>
      </c>
      <c r="D512" s="61">
        <v>-2925100.4064145545</v>
      </c>
      <c r="E512" s="61">
        <v>0</v>
      </c>
      <c r="F512" s="61">
        <v>0</v>
      </c>
      <c r="G512" s="61">
        <v>-2925100.4064145545</v>
      </c>
      <c r="H512" s="61">
        <v>-2826088.2441648836</v>
      </c>
      <c r="I512" s="61">
        <v>0</v>
      </c>
      <c r="J512" s="61">
        <v>0</v>
      </c>
      <c r="K512" s="61">
        <v>-2826088.2441648836</v>
      </c>
      <c r="L512" s="62" t="s">
        <v>25</v>
      </c>
    </row>
    <row r="513" spans="1:12" x14ac:dyDescent="0.3">
      <c r="A513" s="6"/>
      <c r="B513" s="21"/>
      <c r="C513" s="1"/>
      <c r="D513" s="1"/>
      <c r="E513" s="1"/>
      <c r="F513" s="1"/>
      <c r="G513" s="1"/>
      <c r="H513" s="7"/>
      <c r="I513" s="1"/>
      <c r="J513" s="1"/>
      <c r="K513" s="1"/>
      <c r="L513" s="1"/>
    </row>
    <row r="514" spans="1:12" x14ac:dyDescent="0.3">
      <c r="A514" s="30" t="s">
        <v>437</v>
      </c>
      <c r="B514" s="32"/>
      <c r="C514" s="59"/>
      <c r="D514" s="59"/>
      <c r="E514" s="59"/>
      <c r="F514" s="59"/>
      <c r="G514" s="59"/>
      <c r="H514" s="59"/>
      <c r="I514" s="59"/>
      <c r="J514" s="59"/>
      <c r="K514" s="59"/>
      <c r="L514" s="59"/>
    </row>
    <row r="515" spans="1:12" x14ac:dyDescent="0.3">
      <c r="A515" s="31" t="s">
        <v>438</v>
      </c>
      <c r="B515" s="32" t="s">
        <v>439</v>
      </c>
      <c r="C515" s="59">
        <v>-2571859</v>
      </c>
      <c r="D515" s="59">
        <v>-2571859</v>
      </c>
      <c r="E515" s="59">
        <v>0</v>
      </c>
      <c r="F515" s="59">
        <v>0</v>
      </c>
      <c r="G515" s="59">
        <v>-2571859</v>
      </c>
      <c r="H515" s="59">
        <v>-2484803.759081481</v>
      </c>
      <c r="I515" s="59">
        <v>0</v>
      </c>
      <c r="J515" s="59">
        <v>0</v>
      </c>
      <c r="K515" s="59">
        <v>-2484803.759081481</v>
      </c>
      <c r="L515" s="60">
        <v>0.96615085005884116</v>
      </c>
    </row>
    <row r="516" spans="1:12" x14ac:dyDescent="0.3">
      <c r="A516" s="31" t="s">
        <v>440</v>
      </c>
      <c r="B516" s="32" t="s">
        <v>439</v>
      </c>
      <c r="C516" s="59">
        <v>-5020000</v>
      </c>
      <c r="D516" s="59">
        <v>-5020000</v>
      </c>
      <c r="E516" s="59">
        <v>0</v>
      </c>
      <c r="F516" s="59">
        <v>0</v>
      </c>
      <c r="G516" s="59">
        <v>-5020000</v>
      </c>
      <c r="H516" s="59">
        <v>-4831844.0746351602</v>
      </c>
      <c r="I516" s="59">
        <v>0</v>
      </c>
      <c r="J516" s="59">
        <v>0</v>
      </c>
      <c r="K516" s="59">
        <v>-4831844.0746351602</v>
      </c>
      <c r="L516" s="60">
        <v>0.96251873996716342</v>
      </c>
    </row>
    <row r="517" spans="1:12" x14ac:dyDescent="0.3">
      <c r="A517" s="31" t="s">
        <v>441</v>
      </c>
      <c r="B517" s="32" t="s">
        <v>439</v>
      </c>
      <c r="C517" s="59">
        <v>-132521491.03999999</v>
      </c>
      <c r="D517" s="59">
        <v>-132521491.03999999</v>
      </c>
      <c r="E517" s="59">
        <v>0</v>
      </c>
      <c r="F517" s="59">
        <v>0</v>
      </c>
      <c r="G517" s="59">
        <v>-132521491.03999999</v>
      </c>
      <c r="H517" s="59">
        <v>-128035751.2193611</v>
      </c>
      <c r="I517" s="59">
        <v>0</v>
      </c>
      <c r="J517" s="59">
        <v>0</v>
      </c>
      <c r="K517" s="59">
        <v>-128035751.2193611</v>
      </c>
      <c r="L517" s="60">
        <v>0.96615085005884116</v>
      </c>
    </row>
    <row r="518" spans="1:12" x14ac:dyDescent="0.3">
      <c r="A518" s="31" t="s">
        <v>442</v>
      </c>
      <c r="B518" s="32" t="s">
        <v>439</v>
      </c>
      <c r="C518" s="59">
        <v>-28892065.000000101</v>
      </c>
      <c r="D518" s="59">
        <v>-28892065.000000101</v>
      </c>
      <c r="E518" s="59">
        <v>14858595</v>
      </c>
      <c r="F518" s="59">
        <v>0</v>
      </c>
      <c r="G518" s="59">
        <v>-14033470.000000101</v>
      </c>
      <c r="H518" s="59">
        <v>-27464657.769055672</v>
      </c>
      <c r="I518" s="59">
        <v>14072895.90125533</v>
      </c>
      <c r="J518" s="59">
        <v>0</v>
      </c>
      <c r="K518" s="59">
        <v>-13391761.867800342</v>
      </c>
      <c r="L518" s="60">
        <v>0.95059518137784804</v>
      </c>
    </row>
    <row r="519" spans="1:12" x14ac:dyDescent="0.3">
      <c r="A519" s="31" t="s">
        <v>443</v>
      </c>
      <c r="B519" s="32" t="s">
        <v>439</v>
      </c>
      <c r="C519" s="59">
        <v>0</v>
      </c>
      <c r="D519" s="59">
        <v>0</v>
      </c>
      <c r="E519" s="59">
        <v>0</v>
      </c>
      <c r="F519" s="59">
        <v>0</v>
      </c>
      <c r="G519" s="59">
        <v>0</v>
      </c>
      <c r="H519" s="59">
        <v>0</v>
      </c>
      <c r="I519" s="59">
        <v>0</v>
      </c>
      <c r="J519" s="59">
        <v>0</v>
      </c>
      <c r="K519" s="59">
        <v>0</v>
      </c>
      <c r="L519" s="60">
        <v>1</v>
      </c>
    </row>
    <row r="520" spans="1:12" ht="15" thickBot="1" x14ac:dyDescent="0.35">
      <c r="A520" s="31" t="s">
        <v>444</v>
      </c>
      <c r="B520" s="32" t="s">
        <v>439</v>
      </c>
      <c r="C520" s="59">
        <v>0</v>
      </c>
      <c r="D520" s="59">
        <v>0</v>
      </c>
      <c r="E520" s="59">
        <v>0</v>
      </c>
      <c r="F520" s="59">
        <v>0</v>
      </c>
      <c r="G520" s="59">
        <v>0</v>
      </c>
      <c r="H520" s="59">
        <v>0</v>
      </c>
      <c r="I520" s="59">
        <v>0</v>
      </c>
      <c r="J520" s="59">
        <v>0</v>
      </c>
      <c r="K520" s="59">
        <v>0</v>
      </c>
      <c r="L520" s="60">
        <v>0.96745351419595016</v>
      </c>
    </row>
    <row r="521" spans="1:12" x14ac:dyDescent="0.3">
      <c r="A521" s="30" t="s">
        <v>437</v>
      </c>
      <c r="B521" s="33" t="s">
        <v>25</v>
      </c>
      <c r="C521" s="61">
        <v>-169005415.04000008</v>
      </c>
      <c r="D521" s="61">
        <v>-169005415.04000008</v>
      </c>
      <c r="E521" s="61">
        <v>14858595</v>
      </c>
      <c r="F521" s="61">
        <v>0</v>
      </c>
      <c r="G521" s="61">
        <v>-154146820.04000008</v>
      </c>
      <c r="H521" s="61">
        <v>-162817056.82213339</v>
      </c>
      <c r="I521" s="61">
        <v>14072895.90125533</v>
      </c>
      <c r="J521" s="61">
        <v>0</v>
      </c>
      <c r="K521" s="61">
        <v>-148744160.92087808</v>
      </c>
      <c r="L521" s="62" t="s">
        <v>25</v>
      </c>
    </row>
    <row r="522" spans="1:12" x14ac:dyDescent="0.3">
      <c r="A522" s="6"/>
      <c r="B522" s="21"/>
      <c r="C522" s="1"/>
      <c r="D522" s="1"/>
      <c r="E522" s="1"/>
      <c r="F522" s="1"/>
      <c r="G522" s="1"/>
      <c r="H522" s="7"/>
      <c r="I522" s="1"/>
      <c r="J522" s="1"/>
      <c r="K522" s="1"/>
      <c r="L522" s="1"/>
    </row>
    <row r="523" spans="1:12" x14ac:dyDescent="0.3">
      <c r="A523" s="30" t="s">
        <v>445</v>
      </c>
      <c r="B523" s="32"/>
      <c r="C523" s="59"/>
      <c r="D523" s="59"/>
      <c r="E523" s="59"/>
      <c r="F523" s="59"/>
      <c r="G523" s="59"/>
      <c r="H523" s="59"/>
      <c r="I523" s="59"/>
      <c r="J523" s="59"/>
      <c r="K523" s="59"/>
      <c r="L523" s="59"/>
    </row>
    <row r="524" spans="1:12" x14ac:dyDescent="0.3">
      <c r="A524" s="31" t="s">
        <v>446</v>
      </c>
      <c r="B524" s="32" t="s">
        <v>447</v>
      </c>
      <c r="C524" s="59">
        <v>-2125503855.2561541</v>
      </c>
      <c r="D524" s="59">
        <v>-2125503855.2561541</v>
      </c>
      <c r="E524" s="59">
        <v>2125503855.2561541</v>
      </c>
      <c r="F524" s="59">
        <v>0</v>
      </c>
      <c r="G524" s="59">
        <v>0</v>
      </c>
      <c r="H524" s="59">
        <v>-2056326174.2046065</v>
      </c>
      <c r="I524" s="59">
        <v>2056326174.2046065</v>
      </c>
      <c r="J524" s="59">
        <v>0</v>
      </c>
      <c r="K524" s="59">
        <v>0</v>
      </c>
      <c r="L524" s="60">
        <v>0.96745351419595016</v>
      </c>
    </row>
    <row r="525" spans="1:12" x14ac:dyDescent="0.3">
      <c r="A525" s="31" t="s">
        <v>448</v>
      </c>
      <c r="B525" s="32" t="s">
        <v>447</v>
      </c>
      <c r="C525" s="59">
        <v>0</v>
      </c>
      <c r="D525" s="59">
        <v>0</v>
      </c>
      <c r="E525" s="59">
        <v>0</v>
      </c>
      <c r="F525" s="59">
        <v>0</v>
      </c>
      <c r="G525" s="59">
        <v>0</v>
      </c>
      <c r="H525" s="59">
        <v>0</v>
      </c>
      <c r="I525" s="59">
        <v>0</v>
      </c>
      <c r="J525" s="59">
        <v>0</v>
      </c>
      <c r="K525" s="59">
        <v>0</v>
      </c>
      <c r="L525" s="60">
        <v>1</v>
      </c>
    </row>
    <row r="526" spans="1:12" x14ac:dyDescent="0.3">
      <c r="A526" s="31" t="s">
        <v>449</v>
      </c>
      <c r="B526" s="32" t="s">
        <v>447</v>
      </c>
      <c r="C526" s="59">
        <v>-10709.97</v>
      </c>
      <c r="D526" s="59">
        <v>-10709.97</v>
      </c>
      <c r="E526" s="59">
        <v>0</v>
      </c>
      <c r="F526" s="59">
        <v>0</v>
      </c>
      <c r="G526" s="59">
        <v>-10709.97</v>
      </c>
      <c r="H526" s="59">
        <v>-10709.97</v>
      </c>
      <c r="I526" s="59">
        <v>0</v>
      </c>
      <c r="J526" s="59">
        <v>0</v>
      </c>
      <c r="K526" s="59">
        <v>-10709.97</v>
      </c>
      <c r="L526" s="60">
        <v>1</v>
      </c>
    </row>
    <row r="527" spans="1:12" x14ac:dyDescent="0.3">
      <c r="A527" s="31" t="s">
        <v>450</v>
      </c>
      <c r="B527" s="32" t="s">
        <v>447</v>
      </c>
      <c r="C527" s="59">
        <v>-109054</v>
      </c>
      <c r="D527" s="59">
        <v>-109054</v>
      </c>
      <c r="E527" s="59">
        <v>0</v>
      </c>
      <c r="F527" s="59">
        <v>0</v>
      </c>
      <c r="G527" s="59">
        <v>-109054</v>
      </c>
      <c r="H527" s="59">
        <v>-105362.61480231686</v>
      </c>
      <c r="I527" s="59">
        <v>0</v>
      </c>
      <c r="J527" s="59">
        <v>0</v>
      </c>
      <c r="K527" s="59">
        <v>-105362.61480231686</v>
      </c>
      <c r="L527" s="60">
        <v>0.96615085005884116</v>
      </c>
    </row>
    <row r="528" spans="1:12" x14ac:dyDescent="0.3">
      <c r="A528" s="31" t="s">
        <v>451</v>
      </c>
      <c r="B528" s="32" t="s">
        <v>447</v>
      </c>
      <c r="C528" s="59">
        <v>0</v>
      </c>
      <c r="D528" s="59">
        <v>0</v>
      </c>
      <c r="E528" s="59">
        <v>0</v>
      </c>
      <c r="F528" s="59">
        <v>0</v>
      </c>
      <c r="G528" s="59">
        <v>0</v>
      </c>
      <c r="H528" s="59">
        <v>0</v>
      </c>
      <c r="I528" s="59">
        <v>0</v>
      </c>
      <c r="J528" s="59">
        <v>0</v>
      </c>
      <c r="K528" s="59">
        <v>0</v>
      </c>
      <c r="L528" s="60">
        <v>0.96745351419595016</v>
      </c>
    </row>
    <row r="529" spans="1:12" x14ac:dyDescent="0.3">
      <c r="A529" s="31" t="s">
        <v>452</v>
      </c>
      <c r="B529" s="32" t="s">
        <v>447</v>
      </c>
      <c r="C529" s="59">
        <v>-30924321.615384616</v>
      </c>
      <c r="D529" s="59">
        <v>-30924321.615384616</v>
      </c>
      <c r="E529" s="59">
        <v>0</v>
      </c>
      <c r="F529" s="59">
        <v>0</v>
      </c>
      <c r="G529" s="59">
        <v>-30924321.615384616</v>
      </c>
      <c r="H529" s="59">
        <v>-29877559.616196841</v>
      </c>
      <c r="I529" s="59">
        <v>0</v>
      </c>
      <c r="J529" s="59">
        <v>0</v>
      </c>
      <c r="K529" s="59">
        <v>-29877559.616196841</v>
      </c>
      <c r="L529" s="60">
        <v>0.96615085005884116</v>
      </c>
    </row>
    <row r="530" spans="1:12" x14ac:dyDescent="0.3">
      <c r="A530" s="31" t="s">
        <v>453</v>
      </c>
      <c r="B530" s="32" t="s">
        <v>447</v>
      </c>
      <c r="C530" s="59">
        <v>0</v>
      </c>
      <c r="D530" s="59">
        <v>0</v>
      </c>
      <c r="E530" s="59">
        <v>0</v>
      </c>
      <c r="F530" s="59">
        <v>0</v>
      </c>
      <c r="G530" s="59">
        <v>0</v>
      </c>
      <c r="H530" s="59">
        <v>0</v>
      </c>
      <c r="I530" s="59">
        <v>0</v>
      </c>
      <c r="J530" s="59">
        <v>0</v>
      </c>
      <c r="K530" s="59">
        <v>0</v>
      </c>
      <c r="L530" s="60">
        <v>0.96745351419595016</v>
      </c>
    </row>
    <row r="531" spans="1:12" x14ac:dyDescent="0.3">
      <c r="A531" s="31" t="s">
        <v>454</v>
      </c>
      <c r="B531" s="32" t="s">
        <v>447</v>
      </c>
      <c r="C531" s="59">
        <v>-981106</v>
      </c>
      <c r="D531" s="59">
        <v>-981106</v>
      </c>
      <c r="E531" s="59">
        <v>0</v>
      </c>
      <c r="F531" s="59">
        <v>0</v>
      </c>
      <c r="G531" s="59">
        <v>-981106</v>
      </c>
      <c r="H531" s="59">
        <v>-947896.39589782944</v>
      </c>
      <c r="I531" s="59">
        <v>0</v>
      </c>
      <c r="J531" s="59">
        <v>0</v>
      </c>
      <c r="K531" s="59">
        <v>-947896.39589782944</v>
      </c>
      <c r="L531" s="60">
        <v>0.96615085005884116</v>
      </c>
    </row>
    <row r="532" spans="1:12" x14ac:dyDescent="0.3">
      <c r="A532" s="31" t="s">
        <v>455</v>
      </c>
      <c r="B532" s="32" t="s">
        <v>447</v>
      </c>
      <c r="C532" s="59">
        <v>0</v>
      </c>
      <c r="D532" s="59">
        <v>0</v>
      </c>
      <c r="E532" s="59">
        <v>0</v>
      </c>
      <c r="F532" s="59">
        <v>0</v>
      </c>
      <c r="G532" s="59">
        <v>0</v>
      </c>
      <c r="H532" s="59">
        <v>0</v>
      </c>
      <c r="I532" s="59">
        <v>0</v>
      </c>
      <c r="J532" s="59">
        <v>0</v>
      </c>
      <c r="K532" s="59">
        <v>0</v>
      </c>
      <c r="L532" s="60">
        <v>0.94858749624629246</v>
      </c>
    </row>
    <row r="533" spans="1:12" x14ac:dyDescent="0.3">
      <c r="A533" s="31" t="s">
        <v>456</v>
      </c>
      <c r="B533" s="32" t="s">
        <v>447</v>
      </c>
      <c r="C533" s="59">
        <v>-245043865.17000008</v>
      </c>
      <c r="D533" s="59">
        <v>-245043865.17000008</v>
      </c>
      <c r="E533" s="59">
        <v>245043865.17000008</v>
      </c>
      <c r="F533" s="59">
        <v>-94680672.5346625</v>
      </c>
      <c r="G533" s="59">
        <v>-94680672.5346625</v>
      </c>
      <c r="H533" s="59">
        <v>-245043865.17000008</v>
      </c>
      <c r="I533" s="59">
        <v>245043865.17000008</v>
      </c>
      <c r="J533" s="59">
        <v>-90002991.081064135</v>
      </c>
      <c r="K533" s="59">
        <v>-90002991.081064135</v>
      </c>
      <c r="L533" s="60">
        <v>1</v>
      </c>
    </row>
    <row r="534" spans="1:12" x14ac:dyDescent="0.3">
      <c r="A534" s="31" t="s">
        <v>457</v>
      </c>
      <c r="B534" s="32" t="s">
        <v>447</v>
      </c>
      <c r="C534" s="59">
        <v>-154831291.84073299</v>
      </c>
      <c r="D534" s="59">
        <v>-154831291.84073299</v>
      </c>
      <c r="E534" s="59">
        <v>0</v>
      </c>
      <c r="F534" s="59">
        <v>0</v>
      </c>
      <c r="G534" s="59">
        <v>-154831291.84073299</v>
      </c>
      <c r="H534" s="59">
        <v>0</v>
      </c>
      <c r="I534" s="59">
        <v>0</v>
      </c>
      <c r="J534" s="59">
        <v>0</v>
      </c>
      <c r="K534" s="59">
        <v>0</v>
      </c>
      <c r="L534" s="60">
        <v>0</v>
      </c>
    </row>
    <row r="535" spans="1:12" x14ac:dyDescent="0.3">
      <c r="A535" s="31" t="s">
        <v>458</v>
      </c>
      <c r="B535" s="32" t="s">
        <v>447</v>
      </c>
      <c r="C535" s="59">
        <v>4</v>
      </c>
      <c r="D535" s="59">
        <v>4</v>
      </c>
      <c r="E535" s="59">
        <v>0</v>
      </c>
      <c r="F535" s="59">
        <v>0</v>
      </c>
      <c r="G535" s="59">
        <v>4</v>
      </c>
      <c r="H535" s="59">
        <v>4</v>
      </c>
      <c r="I535" s="59">
        <v>0</v>
      </c>
      <c r="J535" s="59">
        <v>0</v>
      </c>
      <c r="K535" s="59">
        <v>4</v>
      </c>
      <c r="L535" s="60">
        <v>1</v>
      </c>
    </row>
    <row r="536" spans="1:12" x14ac:dyDescent="0.3">
      <c r="A536" s="31" t="s">
        <v>459</v>
      </c>
      <c r="B536" s="32" t="s">
        <v>447</v>
      </c>
      <c r="C536" s="59">
        <v>0</v>
      </c>
      <c r="D536" s="59">
        <v>0</v>
      </c>
      <c r="E536" s="59">
        <v>0</v>
      </c>
      <c r="F536" s="59">
        <v>0</v>
      </c>
      <c r="G536" s="59">
        <v>0</v>
      </c>
      <c r="H536" s="59">
        <v>0</v>
      </c>
      <c r="I536" s="59">
        <v>0</v>
      </c>
      <c r="J536" s="59">
        <v>0</v>
      </c>
      <c r="K536" s="59">
        <v>0</v>
      </c>
      <c r="L536" s="60">
        <v>1</v>
      </c>
    </row>
    <row r="537" spans="1:12" x14ac:dyDescent="0.3">
      <c r="A537" s="31" t="s">
        <v>460</v>
      </c>
      <c r="B537" s="32" t="s">
        <v>447</v>
      </c>
      <c r="C537" s="59">
        <v>-90068483</v>
      </c>
      <c r="D537" s="59">
        <v>-90068483</v>
      </c>
      <c r="E537" s="59">
        <v>0</v>
      </c>
      <c r="F537" s="59">
        <v>0</v>
      </c>
      <c r="G537" s="59">
        <v>-90068483</v>
      </c>
      <c r="H537" s="59">
        <v>-85305803.492388442</v>
      </c>
      <c r="I537" s="59">
        <v>0</v>
      </c>
      <c r="J537" s="59">
        <v>0</v>
      </c>
      <c r="K537" s="59">
        <v>-85305803.492388442</v>
      </c>
      <c r="L537" s="60">
        <v>0.94712157517284312</v>
      </c>
    </row>
    <row r="538" spans="1:12" x14ac:dyDescent="0.3">
      <c r="A538" s="31" t="s">
        <v>461</v>
      </c>
      <c r="B538" s="32" t="s">
        <v>447</v>
      </c>
      <c r="C538" s="59">
        <v>-48644476.45019304</v>
      </c>
      <c r="D538" s="59">
        <v>-48644476.45019304</v>
      </c>
      <c r="E538" s="59">
        <v>0</v>
      </c>
      <c r="F538" s="59">
        <v>0</v>
      </c>
      <c r="G538" s="59">
        <v>-48644476.45019304</v>
      </c>
      <c r="H538" s="59">
        <v>-48644476.45019304</v>
      </c>
      <c r="I538" s="59">
        <v>0</v>
      </c>
      <c r="J538" s="59">
        <v>0</v>
      </c>
      <c r="K538" s="59">
        <v>-48644476.45019304</v>
      </c>
      <c r="L538" s="60">
        <v>1</v>
      </c>
    </row>
    <row r="539" spans="1:12" x14ac:dyDescent="0.3">
      <c r="A539" s="31" t="s">
        <v>462</v>
      </c>
      <c r="B539" s="32" t="s">
        <v>447</v>
      </c>
      <c r="C539" s="59">
        <v>-37260310.084450871</v>
      </c>
      <c r="D539" s="59">
        <v>-37260310.084450871</v>
      </c>
      <c r="E539" s="59">
        <v>0</v>
      </c>
      <c r="F539" s="59">
        <v>0</v>
      </c>
      <c r="G539" s="59">
        <v>-37260310.084450871</v>
      </c>
      <c r="H539" s="59">
        <v>-37260310.084450871</v>
      </c>
      <c r="I539" s="59">
        <v>0</v>
      </c>
      <c r="J539" s="59">
        <v>0</v>
      </c>
      <c r="K539" s="59">
        <v>-37260310.084450871</v>
      </c>
      <c r="L539" s="60">
        <v>1</v>
      </c>
    </row>
    <row r="540" spans="1:12" x14ac:dyDescent="0.3">
      <c r="A540" s="31" t="s">
        <v>463</v>
      </c>
      <c r="B540" s="32" t="s">
        <v>447</v>
      </c>
      <c r="C540" s="59">
        <v>-6021504.312989152</v>
      </c>
      <c r="D540" s="59">
        <v>-6021504.312989152</v>
      </c>
      <c r="E540" s="59">
        <v>0</v>
      </c>
      <c r="F540" s="59">
        <v>0</v>
      </c>
      <c r="G540" s="59">
        <v>-6021504.312989152</v>
      </c>
      <c r="H540" s="59">
        <v>-6021504.312989152</v>
      </c>
      <c r="I540" s="59">
        <v>0</v>
      </c>
      <c r="J540" s="59">
        <v>0</v>
      </c>
      <c r="K540" s="59">
        <v>-6021504.312989152</v>
      </c>
      <c r="L540" s="60">
        <v>1</v>
      </c>
    </row>
    <row r="541" spans="1:12" x14ac:dyDescent="0.3">
      <c r="A541" s="31" t="s">
        <v>464</v>
      </c>
      <c r="B541" s="32" t="s">
        <v>447</v>
      </c>
      <c r="C541" s="59">
        <v>-1824811.4343395664</v>
      </c>
      <c r="D541" s="59">
        <v>-1824811.4343395664</v>
      </c>
      <c r="E541" s="59">
        <v>1824811.4343395664</v>
      </c>
      <c r="F541" s="59">
        <v>0</v>
      </c>
      <c r="G541" s="59">
        <v>0</v>
      </c>
      <c r="H541" s="59">
        <v>-1824811.4343395664</v>
      </c>
      <c r="I541" s="59">
        <v>1824811.4343395664</v>
      </c>
      <c r="J541" s="59">
        <v>0</v>
      </c>
      <c r="K541" s="59">
        <v>0</v>
      </c>
      <c r="L541" s="60">
        <v>1</v>
      </c>
    </row>
    <row r="542" spans="1:12" x14ac:dyDescent="0.3">
      <c r="A542" s="31" t="s">
        <v>465</v>
      </c>
      <c r="B542" s="32" t="s">
        <v>447</v>
      </c>
      <c r="C542" s="59">
        <v>-1851724.225720793</v>
      </c>
      <c r="D542" s="59">
        <v>-1851724.225720793</v>
      </c>
      <c r="E542" s="59">
        <v>1851724.225720793</v>
      </c>
      <c r="F542" s="59">
        <v>0</v>
      </c>
      <c r="G542" s="59">
        <v>0</v>
      </c>
      <c r="H542" s="59">
        <v>0</v>
      </c>
      <c r="I542" s="59">
        <v>0</v>
      </c>
      <c r="J542" s="59">
        <v>0</v>
      </c>
      <c r="K542" s="59">
        <v>0</v>
      </c>
      <c r="L542" s="60">
        <v>0</v>
      </c>
    </row>
    <row r="543" spans="1:12" x14ac:dyDescent="0.3">
      <c r="A543" s="31" t="s">
        <v>466</v>
      </c>
      <c r="B543" s="32" t="s">
        <v>447</v>
      </c>
      <c r="C543" s="59">
        <v>-2931.5123076922723</v>
      </c>
      <c r="D543" s="59">
        <v>-2931.5123076922723</v>
      </c>
      <c r="E543" s="59">
        <v>2931.5123076922723</v>
      </c>
      <c r="F543" s="59">
        <v>0</v>
      </c>
      <c r="G543" s="59">
        <v>0</v>
      </c>
      <c r="H543" s="59">
        <v>-2776.4985545000814</v>
      </c>
      <c r="I543" s="59">
        <v>2776.4985545000814</v>
      </c>
      <c r="J543" s="59">
        <v>0</v>
      </c>
      <c r="K543" s="59">
        <v>0</v>
      </c>
      <c r="L543" s="60">
        <v>0.94712157517284312</v>
      </c>
    </row>
    <row r="544" spans="1:12" ht="15" thickBot="1" x14ac:dyDescent="0.35">
      <c r="A544" s="31" t="s">
        <v>467</v>
      </c>
      <c r="B544" s="32" t="s">
        <v>447</v>
      </c>
      <c r="C544" s="59">
        <v>-5686444.8125000056</v>
      </c>
      <c r="D544" s="59">
        <v>-5686444.8125000056</v>
      </c>
      <c r="E544" s="59">
        <v>5686444.8125000056</v>
      </c>
      <c r="F544" s="59">
        <v>0</v>
      </c>
      <c r="G544" s="59">
        <v>0</v>
      </c>
      <c r="H544" s="59">
        <v>-5385754.5679484475</v>
      </c>
      <c r="I544" s="59">
        <v>5385754.5679484475</v>
      </c>
      <c r="J544" s="59">
        <v>0</v>
      </c>
      <c r="K544" s="59">
        <v>0</v>
      </c>
      <c r="L544" s="60">
        <v>0.94712157517284312</v>
      </c>
    </row>
    <row r="545" spans="1:12" x14ac:dyDescent="0.3">
      <c r="A545" s="30" t="s">
        <v>445</v>
      </c>
      <c r="B545" s="33" t="s">
        <v>25</v>
      </c>
      <c r="C545" s="61">
        <v>-2748764885.684773</v>
      </c>
      <c r="D545" s="61">
        <v>-2748764885.684773</v>
      </c>
      <c r="E545" s="61">
        <v>2379913632.4110222</v>
      </c>
      <c r="F545" s="61">
        <v>-94680672.5346625</v>
      </c>
      <c r="G545" s="61">
        <v>-463531925.80841321</v>
      </c>
      <c r="H545" s="61">
        <v>-2516757000.8123674</v>
      </c>
      <c r="I545" s="61">
        <v>2308583381.8754492</v>
      </c>
      <c r="J545" s="61">
        <v>-90002991.081064135</v>
      </c>
      <c r="K545" s="61">
        <v>-298176610.01798266</v>
      </c>
      <c r="L545" s="62" t="s">
        <v>25</v>
      </c>
    </row>
    <row r="547" spans="1:12" x14ac:dyDescent="0.3">
      <c r="A547" s="30" t="s">
        <v>468</v>
      </c>
      <c r="B547" s="32"/>
      <c r="C547" s="59"/>
      <c r="D547" s="59"/>
      <c r="E547" s="59"/>
      <c r="F547" s="59"/>
      <c r="G547" s="59"/>
      <c r="H547" s="59"/>
      <c r="I547" s="59"/>
      <c r="J547" s="59"/>
      <c r="K547" s="59"/>
      <c r="L547" s="59"/>
    </row>
    <row r="548" spans="1:12" ht="15" thickBot="1" x14ac:dyDescent="0.35">
      <c r="A548" s="31" t="s">
        <v>469</v>
      </c>
      <c r="B548" s="32" t="s">
        <v>470</v>
      </c>
      <c r="C548" s="59">
        <v>-38903547.615384616</v>
      </c>
      <c r="D548" s="59">
        <v>-38903547.615384616</v>
      </c>
      <c r="E548" s="59">
        <v>0</v>
      </c>
      <c r="F548" s="59">
        <v>0</v>
      </c>
      <c r="G548" s="59">
        <v>-38903547.615384616</v>
      </c>
      <c r="H548" s="59">
        <v>-37586695.598908447</v>
      </c>
      <c r="I548" s="59">
        <v>0</v>
      </c>
      <c r="J548" s="59">
        <v>0</v>
      </c>
      <c r="K548" s="59">
        <v>-37586695.598908447</v>
      </c>
      <c r="L548" s="60">
        <v>0.96615085005884116</v>
      </c>
    </row>
    <row r="549" spans="1:12" x14ac:dyDescent="0.3">
      <c r="A549" s="30" t="s">
        <v>468</v>
      </c>
      <c r="B549" s="33" t="s">
        <v>25</v>
      </c>
      <c r="C549" s="61">
        <v>-38903547.615384616</v>
      </c>
      <c r="D549" s="61">
        <v>-38903547.615384616</v>
      </c>
      <c r="E549" s="61">
        <v>0</v>
      </c>
      <c r="F549" s="61">
        <v>0</v>
      </c>
      <c r="G549" s="61">
        <v>-38903547.615384616</v>
      </c>
      <c r="H549" s="61">
        <v>-37586695.598908447</v>
      </c>
      <c r="I549" s="61">
        <v>0</v>
      </c>
      <c r="J549" s="61">
        <v>0</v>
      </c>
      <c r="K549" s="61">
        <v>-37586695.598908447</v>
      </c>
      <c r="L549" s="62" t="s">
        <v>25</v>
      </c>
    </row>
    <row r="550" spans="1:12" ht="15" thickBot="1" x14ac:dyDescent="0.35"/>
    <row r="551" spans="1:12" x14ac:dyDescent="0.3">
      <c r="A551" s="29" t="s">
        <v>433</v>
      </c>
      <c r="B551" s="33" t="s">
        <v>25</v>
      </c>
      <c r="C551" s="61">
        <v>-2959598948.746572</v>
      </c>
      <c r="D551" s="61">
        <v>-2959598948.746572</v>
      </c>
      <c r="E551" s="61">
        <v>2394772227.4110222</v>
      </c>
      <c r="F551" s="61">
        <v>-94680672.5346625</v>
      </c>
      <c r="G551" s="61">
        <v>-659507393.87021244</v>
      </c>
      <c r="H551" s="61">
        <v>-2719986841.4775743</v>
      </c>
      <c r="I551" s="61">
        <v>2322656277.7767043</v>
      </c>
      <c r="J551" s="61">
        <v>-90002991.081064135</v>
      </c>
      <c r="K551" s="61">
        <v>-487333554.78193402</v>
      </c>
      <c r="L551" s="62" t="s">
        <v>25</v>
      </c>
    </row>
    <row r="552" spans="1:12" ht="15" thickBot="1" x14ac:dyDescent="0.35"/>
    <row r="553" spans="1:12" x14ac:dyDescent="0.3">
      <c r="A553" s="28" t="s">
        <v>347</v>
      </c>
      <c r="B553" s="33" t="s">
        <v>25</v>
      </c>
      <c r="C553" s="61">
        <v>-6998935671.3805084</v>
      </c>
      <c r="D553" s="61">
        <v>-6998935671.3805084</v>
      </c>
      <c r="E553" s="61">
        <v>4118697330.6406679</v>
      </c>
      <c r="F553" s="61">
        <v>-44181019.820875727</v>
      </c>
      <c r="G553" s="61">
        <v>-2924419360.5607166</v>
      </c>
      <c r="H553" s="61">
        <v>-6627664535.2318678</v>
      </c>
      <c r="I553" s="61">
        <v>3994020034.7708592</v>
      </c>
      <c r="J553" s="61">
        <v>-41997363.666865498</v>
      </c>
      <c r="K553" s="61">
        <v>-2675641864.1278744</v>
      </c>
      <c r="L553" s="62" t="s">
        <v>25</v>
      </c>
    </row>
    <row r="554" spans="1:12" ht="15" thickBot="1" x14ac:dyDescent="0.35"/>
    <row r="555" spans="1:12" ht="15" thickBot="1" x14ac:dyDescent="0.35">
      <c r="A555" s="27" t="s">
        <v>14</v>
      </c>
      <c r="B555" s="34" t="s">
        <v>25</v>
      </c>
      <c r="C555" s="63">
        <v>33890520328.611961</v>
      </c>
      <c r="D555" s="63">
        <v>33890520328.611961</v>
      </c>
      <c r="E555" s="63">
        <v>67981298.423658371</v>
      </c>
      <c r="F555" s="63">
        <v>-123181948.33138284</v>
      </c>
      <c r="G555" s="63">
        <v>33835319678.704239</v>
      </c>
      <c r="H555" s="63">
        <v>32577743790.165066</v>
      </c>
      <c r="I555" s="63">
        <v>74964642.057281017</v>
      </c>
      <c r="J555" s="63">
        <v>-116591933.7825835</v>
      </c>
      <c r="K555" s="63">
        <v>32536116498.439774</v>
      </c>
      <c r="L555" s="62" t="s">
        <v>25</v>
      </c>
    </row>
    <row r="556" spans="1:12" ht="15" thickTop="1" x14ac:dyDescent="0.3"/>
  </sheetData>
  <mergeCells count="3">
    <mergeCell ref="A4:A5"/>
    <mergeCell ref="B4:B5"/>
    <mergeCell ref="C4:L4"/>
  </mergeCells>
  <pageMargins left="0.7" right="0.7" top="0.75" bottom="0.75" header="0.3" footer="0.3"/>
  <pageSetup scale="5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EE26CD3D-BB96-4C53-B5FD-F4FF4C7DC6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2C6BF5-2971-45D7-B035-BF37A479CC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C73A8D-FBC7-491F-9901-D3BEB1F743BE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MFR B-5 Backup</vt:lpstr>
      <vt:lpstr>RAF_Detailed_Juris_COS_ID_Rate</vt:lpstr>
      <vt:lpstr>'MFR B-5 Backup'!Print_Titles</vt:lpstr>
      <vt:lpstr>RAF_Detailed_Juris_COS_ID_Rate!Print_Titles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2016-04-11T17:56:37Z</dcterms:created>
  <dcterms:modified xsi:type="dcterms:W3CDTF">2016-04-14T11:42:44Z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