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6" windowWidth="17496" windowHeight="9672"/>
  </bookViews>
  <sheets>
    <sheet name="Column 9 Payments &amp; cred" sheetId="1" r:id="rId1"/>
  </sheets>
  <definedNames>
    <definedName name="_xlnm.Print_Area" localSheetId="0">'Column 9 Payments &amp; cred'!$A$4:$J$20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7" i="1"/>
  <c r="B18" i="1" l="1"/>
  <c r="B17" i="1"/>
  <c r="B16" i="1"/>
  <c r="B15" i="1"/>
  <c r="B14" i="1"/>
  <c r="B13" i="1"/>
  <c r="B12" i="1"/>
  <c r="B11" i="1"/>
  <c r="B10" i="1"/>
  <c r="B9" i="1"/>
  <c r="B8" i="1"/>
  <c r="B7" i="1"/>
  <c r="E18" i="1" l="1"/>
  <c r="E17" i="1"/>
  <c r="E16" i="1"/>
  <c r="E15" i="1"/>
  <c r="E14" i="1"/>
  <c r="E13" i="1"/>
  <c r="E12" i="1"/>
  <c r="E11" i="1"/>
  <c r="E10" i="1"/>
  <c r="E9" i="1"/>
  <c r="E8" i="1"/>
  <c r="E7" i="1"/>
  <c r="E19" i="1" l="1"/>
  <c r="C19" i="1"/>
  <c r="B19" i="1"/>
</calcChain>
</file>

<file path=xl/sharedStrings.xml><?xml version="1.0" encoding="utf-8"?>
<sst xmlns="http://schemas.openxmlformats.org/spreadsheetml/2006/main" count="23" uniqueCount="23">
  <si>
    <t>Acrual Customer Interest</t>
  </si>
  <si>
    <t>Other Int Exp-Customer Deposits</t>
  </si>
  <si>
    <t>Acct 9237200</t>
  </si>
  <si>
    <t>Acct 94311000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</si>
  <si>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</si>
  <si>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</si>
  <si>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</si>
  <si>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</si>
  <si>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</si>
  <si>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</si>
  <si>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</si>
  <si>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</si>
  <si>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</si>
  <si>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</si>
  <si>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</si>
  <si>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</si>
  <si>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FERC ledger account 9237200</t>
  </si>
  <si>
    <t>Change</t>
  </si>
  <si>
    <t>(taken from Rate Case v3 ledger)</t>
  </si>
  <si>
    <t>MFR D06 Test-Payments and Credits on Bills</t>
  </si>
  <si>
    <t>Payments &amp; credits on bills</t>
  </si>
  <si>
    <t>OPC 014844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</si>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</sst>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#,##0_);[Red]\(#,##0\);&quot; &quot;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5" fillId="0" borderId="0" xfId="0" applyFont="1" applyFill="1"/>
    <xf numFmtId="41" fontId="5" fillId="0" borderId="0" xfId="3" applyFont="1" applyFill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Border="1"/>
    <xf numFmtId="17" fontId="5" fillId="0" borderId="0" xfId="0" applyNumberFormat="1" applyFont="1"/>
    <xf numFmtId="165" fontId="5" fillId="0" borderId="0" xfId="4" applyNumberFormat="1" applyFont="1"/>
    <xf numFmtId="165" fontId="5" fillId="0" borderId="0" xfId="4" applyNumberFormat="1" applyFont="1" applyFill="1" applyAlignment="1">
      <alignment horizontal="right"/>
    </xf>
    <xf numFmtId="165" fontId="5" fillId="0" borderId="0" xfId="4" applyNumberFormat="1" applyFont="1" applyFill="1"/>
    <xf numFmtId="165" fontId="5" fillId="0" borderId="0" xfId="4" applyNumberFormat="1" applyFont="1" applyAlignment="1">
      <alignment horizontal="center" wrapText="1"/>
    </xf>
    <xf numFmtId="165" fontId="5" fillId="0" borderId="0" xfId="0" applyNumberFormat="1" applyFont="1"/>
    <xf numFmtId="0" fontId="5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165" fontId="4" fillId="0" borderId="0" xfId="4" applyNumberFormat="1" applyFont="1"/>
  </cellXfs>
  <cellStyles count="5">
    <cellStyle name="Comma [0]" xfId="3" builtinId="6"/>
    <cellStyle name="Currency" xfId="4" builtinId="4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workbookViewId="0">
      <selection activeCell="A3" sqref="A1:XFD3"/>
    </sheetView>
  </sheetViews>
  <sheetFormatPr defaultColWidth="8.88671875" defaultRowHeight="15.6" x14ac:dyDescent="0.3"/>
  <cols>
    <col min="1" max="1" width="19" style="1" customWidth="1"/>
    <col min="2" max="2" width="21.5546875" style="1" bestFit="1" customWidth="1"/>
    <col min="3" max="3" width="19.33203125" style="1" customWidth="1"/>
    <col min="4" max="4" width="2" style="1" customWidth="1"/>
    <col min="5" max="5" width="16.33203125" style="1" bestFit="1" customWidth="1"/>
    <col min="6" max="6" width="2.33203125" style="1" customWidth="1"/>
    <col min="7" max="7" width="2.6640625" style="1" customWidth="1"/>
    <col min="8" max="8" width="8.88671875" style="1"/>
    <col min="9" max="9" width="15.33203125" style="15" bestFit="1" customWidth="1"/>
    <col min="10" max="10" width="12.6640625" style="1" bestFit="1" customWidth="1"/>
    <col min="11" max="16384" width="8.88671875" style="1"/>
  </cols>
  <sheetData>
    <row r="1" spans="1:17" s="23" customFormat="1" x14ac:dyDescent="0.3">
      <c r="A1" s="23" t="s">
        <v>21</v>
      </c>
      <c r="I1" s="24"/>
    </row>
    <row r="2" spans="1:17" s="23" customFormat="1" x14ac:dyDescent="0.3">
      <c r="A2" s="23" t="s">
        <v>22</v>
      </c>
      <c r="I2" s="24"/>
    </row>
    <row r="3" spans="1:17" s="23" customFormat="1" x14ac:dyDescent="0.3">
      <c r="I3" s="24"/>
    </row>
    <row r="4" spans="1:17" ht="46.8" x14ac:dyDescent="0.3">
      <c r="A4" s="22" t="s">
        <v>19</v>
      </c>
      <c r="C4" s="2" t="s">
        <v>18</v>
      </c>
      <c r="E4" s="3" t="s">
        <v>20</v>
      </c>
      <c r="I4" s="18" t="s">
        <v>16</v>
      </c>
      <c r="J4" s="20" t="s">
        <v>17</v>
      </c>
    </row>
    <row r="5" spans="1:17" x14ac:dyDescent="0.3">
      <c r="B5" s="1" t="s">
        <v>0</v>
      </c>
      <c r="C5" s="1" t="s">
        <v>1</v>
      </c>
      <c r="I5" s="17"/>
      <c r="N5" s="9"/>
      <c r="O5" s="9"/>
      <c r="P5" s="9"/>
      <c r="Q5" s="9"/>
    </row>
    <row r="6" spans="1:17" x14ac:dyDescent="0.3">
      <c r="A6" s="1">
        <v>2017</v>
      </c>
      <c r="B6" s="4" t="s">
        <v>2</v>
      </c>
      <c r="C6" s="4" t="s">
        <v>3</v>
      </c>
      <c r="H6" s="14">
        <v>42705</v>
      </c>
      <c r="I6" s="7">
        <v>5050692.6844073702</v>
      </c>
      <c r="N6" s="9"/>
      <c r="O6" s="9"/>
      <c r="P6" s="9"/>
      <c r="Q6" s="9"/>
    </row>
    <row r="7" spans="1:17" x14ac:dyDescent="0.3">
      <c r="A7" s="5" t="s">
        <v>4</v>
      </c>
      <c r="B7" s="6">
        <f>-(I7-I6)/1000</f>
        <v>-778.94094156462984</v>
      </c>
      <c r="C7" s="7">
        <v>778.94094156463302</v>
      </c>
      <c r="E7" s="8">
        <f>+B7+C7</f>
        <v>3.1832314562052488E-12</v>
      </c>
      <c r="H7" s="14">
        <v>42736</v>
      </c>
      <c r="I7" s="7">
        <v>5829633.625972</v>
      </c>
      <c r="J7" s="19">
        <f>I6-I7</f>
        <v>-778940.94156462979</v>
      </c>
      <c r="N7" s="9"/>
      <c r="O7" s="21"/>
      <c r="P7" s="9"/>
      <c r="Q7" s="10"/>
    </row>
    <row r="8" spans="1:17" x14ac:dyDescent="0.3">
      <c r="A8" s="5" t="s">
        <v>5</v>
      </c>
      <c r="B8" s="6">
        <f t="shared" ref="B8:B18" si="0">-(I8-I7)/1000</f>
        <v>-774.95556253281052</v>
      </c>
      <c r="C8" s="7">
        <v>774.95556253280893</v>
      </c>
      <c r="E8" s="8">
        <f t="shared" ref="E8:E18" si="1">+B8+C8</f>
        <v>-1.5916157281026244E-12</v>
      </c>
      <c r="H8" s="14">
        <v>42767</v>
      </c>
      <c r="I8" s="7">
        <v>6604589.1885048104</v>
      </c>
      <c r="J8" s="19">
        <f t="shared" ref="J8:J18" si="2">I7-I8</f>
        <v>-774955.56253281049</v>
      </c>
      <c r="N8" s="9"/>
      <c r="O8" s="21"/>
      <c r="P8" s="9"/>
      <c r="Q8" s="10"/>
    </row>
    <row r="9" spans="1:17" x14ac:dyDescent="0.3">
      <c r="A9" s="5" t="s">
        <v>6</v>
      </c>
      <c r="B9" s="6">
        <f t="shared" si="0"/>
        <v>-770.97018350098938</v>
      </c>
      <c r="C9" s="7">
        <v>770.97018350098597</v>
      </c>
      <c r="E9" s="8">
        <f t="shared" si="1"/>
        <v>-3.4106051316484809E-12</v>
      </c>
      <c r="H9" s="14">
        <v>42795</v>
      </c>
      <c r="I9" s="7">
        <v>7375559.3720057998</v>
      </c>
      <c r="J9" s="19">
        <f t="shared" si="2"/>
        <v>-770970.18350098934</v>
      </c>
      <c r="N9" s="9"/>
      <c r="O9" s="21"/>
      <c r="P9" s="9"/>
      <c r="Q9" s="10"/>
    </row>
    <row r="10" spans="1:17" x14ac:dyDescent="0.3">
      <c r="A10" s="5" t="s">
        <v>7</v>
      </c>
      <c r="B10" s="6">
        <f t="shared" si="0"/>
        <v>-766.98480446915983</v>
      </c>
      <c r="C10" s="7">
        <v>766.98480446916403</v>
      </c>
      <c r="E10" s="8">
        <f t="shared" si="1"/>
        <v>4.2064129956997931E-12</v>
      </c>
      <c r="H10" s="14">
        <v>42826</v>
      </c>
      <c r="I10" s="7">
        <v>8142544.1764749596</v>
      </c>
      <c r="J10" s="19">
        <f t="shared" si="2"/>
        <v>-766984.8044691598</v>
      </c>
      <c r="N10" s="9"/>
      <c r="O10" s="21"/>
      <c r="P10" s="9"/>
      <c r="Q10" s="10"/>
    </row>
    <row r="11" spans="1:17" x14ac:dyDescent="0.3">
      <c r="A11" s="5" t="s">
        <v>8</v>
      </c>
      <c r="B11" s="6">
        <f t="shared" si="0"/>
        <v>-762.9994254373396</v>
      </c>
      <c r="C11" s="7">
        <v>762.99942543734096</v>
      </c>
      <c r="E11" s="8">
        <f t="shared" si="1"/>
        <v>1.3642420526593924E-12</v>
      </c>
      <c r="H11" s="14">
        <v>42856</v>
      </c>
      <c r="I11" s="7">
        <v>8905543.6019122992</v>
      </c>
      <c r="J11" s="19">
        <f t="shared" si="2"/>
        <v>-762999.42543733958</v>
      </c>
      <c r="N11" s="9"/>
      <c r="O11" s="21"/>
      <c r="P11" s="9"/>
      <c r="Q11" s="10"/>
    </row>
    <row r="12" spans="1:17" x14ac:dyDescent="0.3">
      <c r="A12" s="5" t="s">
        <v>9</v>
      </c>
      <c r="B12" s="6">
        <f t="shared" si="0"/>
        <v>7772.815201912299</v>
      </c>
      <c r="C12" s="7">
        <v>759.01404640551698</v>
      </c>
      <c r="E12" s="8">
        <f t="shared" si="1"/>
        <v>8531.8292483178157</v>
      </c>
      <c r="H12" s="14">
        <v>42887</v>
      </c>
      <c r="I12" s="7">
        <v>1132728.3999999999</v>
      </c>
      <c r="J12" s="19">
        <f t="shared" si="2"/>
        <v>7772815.2019122988</v>
      </c>
      <c r="N12" s="9"/>
      <c r="O12" s="21"/>
      <c r="P12" s="9"/>
      <c r="Q12" s="10"/>
    </row>
    <row r="13" spans="1:17" x14ac:dyDescent="0.3">
      <c r="A13" s="5" t="s">
        <v>10</v>
      </c>
      <c r="B13" s="6">
        <f t="shared" si="0"/>
        <v>0</v>
      </c>
      <c r="C13" s="7">
        <v>755.02866737369493</v>
      </c>
      <c r="E13" s="8">
        <f t="shared" si="1"/>
        <v>755.02866737369493</v>
      </c>
      <c r="H13" s="14">
        <v>42917</v>
      </c>
      <c r="I13" s="7">
        <v>1132728.3999999999</v>
      </c>
      <c r="J13" s="19">
        <f t="shared" si="2"/>
        <v>0</v>
      </c>
      <c r="N13" s="9"/>
      <c r="O13" s="21"/>
      <c r="P13" s="9"/>
      <c r="Q13" s="10"/>
    </row>
    <row r="14" spans="1:17" x14ac:dyDescent="0.3">
      <c r="A14" s="5" t="s">
        <v>11</v>
      </c>
      <c r="B14" s="6">
        <f t="shared" si="0"/>
        <v>-751.04328834187004</v>
      </c>
      <c r="C14" s="7">
        <v>751.04328834187208</v>
      </c>
      <c r="E14" s="8">
        <f t="shared" si="1"/>
        <v>2.0463630789890885E-12</v>
      </c>
      <c r="H14" s="14">
        <v>42948</v>
      </c>
      <c r="I14" s="7">
        <v>1883771.68834187</v>
      </c>
      <c r="J14" s="19">
        <f t="shared" si="2"/>
        <v>-751043.28834187007</v>
      </c>
      <c r="N14" s="9"/>
      <c r="O14" s="21"/>
      <c r="P14" s="9"/>
      <c r="Q14" s="10"/>
    </row>
    <row r="15" spans="1:17" x14ac:dyDescent="0.3">
      <c r="A15" s="5" t="s">
        <v>12</v>
      </c>
      <c r="B15" s="6">
        <f t="shared" si="0"/>
        <v>-747.05790931004981</v>
      </c>
      <c r="C15" s="7">
        <v>747.05790931004799</v>
      </c>
      <c r="E15" s="8">
        <f t="shared" si="1"/>
        <v>-1.8189894035458565E-12</v>
      </c>
      <c r="H15" s="14">
        <v>42979</v>
      </c>
      <c r="I15" s="7">
        <v>2630829.5976519198</v>
      </c>
      <c r="J15" s="19">
        <f t="shared" si="2"/>
        <v>-747057.90931004984</v>
      </c>
      <c r="N15" s="9"/>
      <c r="O15" s="21"/>
      <c r="P15" s="9"/>
      <c r="Q15" s="10"/>
    </row>
    <row r="16" spans="1:17" x14ac:dyDescent="0.3">
      <c r="A16" s="5" t="s">
        <v>13</v>
      </c>
      <c r="B16" s="6">
        <f t="shared" si="0"/>
        <v>-743.07253027822026</v>
      </c>
      <c r="C16" s="7">
        <v>743.07253027822492</v>
      </c>
      <c r="E16" s="8">
        <f t="shared" si="1"/>
        <v>4.6611603465862572E-12</v>
      </c>
      <c r="H16" s="14">
        <v>43009</v>
      </c>
      <c r="I16" s="7">
        <v>3373902.1279301401</v>
      </c>
      <c r="J16" s="19">
        <f t="shared" si="2"/>
        <v>-743072.53027822031</v>
      </c>
      <c r="N16" s="9"/>
      <c r="O16" s="21"/>
      <c r="P16" s="9"/>
      <c r="Q16" s="10"/>
    </row>
    <row r="17" spans="1:19" x14ac:dyDescent="0.3">
      <c r="A17" s="5" t="s">
        <v>14</v>
      </c>
      <c r="B17" s="6">
        <f t="shared" si="0"/>
        <v>-739.08715124640992</v>
      </c>
      <c r="C17" s="7">
        <v>739.08715124640298</v>
      </c>
      <c r="E17" s="8">
        <f t="shared" si="1"/>
        <v>-6.9348971010185778E-12</v>
      </c>
      <c r="H17" s="14">
        <v>43040</v>
      </c>
      <c r="I17" s="7">
        <v>4112989.27917655</v>
      </c>
      <c r="J17" s="19">
        <f t="shared" si="2"/>
        <v>-739087.15124640986</v>
      </c>
      <c r="N17" s="9"/>
      <c r="O17" s="21"/>
      <c r="P17" s="9"/>
      <c r="Q17" s="10"/>
    </row>
    <row r="18" spans="1:19" x14ac:dyDescent="0.3">
      <c r="A18" s="5" t="s">
        <v>15</v>
      </c>
      <c r="B18" s="11">
        <f t="shared" si="0"/>
        <v>-735.10177221458036</v>
      </c>
      <c r="C18" s="12">
        <v>735.101772214579</v>
      </c>
      <c r="E18" s="13">
        <f t="shared" si="1"/>
        <v>-1.3642420526593924E-12</v>
      </c>
      <c r="H18" s="14">
        <v>43070</v>
      </c>
      <c r="I18" s="7">
        <v>4848091.0513911303</v>
      </c>
      <c r="J18" s="19">
        <f t="shared" si="2"/>
        <v>-735101.77221458033</v>
      </c>
      <c r="N18" s="9"/>
      <c r="O18" s="21"/>
      <c r="P18" s="9"/>
      <c r="Q18" s="10"/>
    </row>
    <row r="19" spans="1:19" x14ac:dyDescent="0.3">
      <c r="B19" s="6">
        <f>SUM(B7:B18)</f>
        <v>202.6016330162397</v>
      </c>
      <c r="C19" s="6">
        <f>SUM(C7:C18)</f>
        <v>9084.256282675271</v>
      </c>
      <c r="E19" s="6">
        <f>SUM(E7:E18)</f>
        <v>9286.8579156915112</v>
      </c>
      <c r="F19" s="9"/>
      <c r="G19" s="7"/>
      <c r="H19" s="7"/>
      <c r="I19" s="16"/>
      <c r="J19" s="7"/>
      <c r="K19" s="7"/>
      <c r="L19" s="7"/>
      <c r="M19" s="7"/>
      <c r="N19" s="7"/>
      <c r="O19" s="7"/>
      <c r="P19" s="7"/>
      <c r="Q19" s="7"/>
      <c r="R19" s="7"/>
      <c r="S19" s="9"/>
    </row>
    <row r="20" spans="1:19" x14ac:dyDescent="0.3">
      <c r="F20" s="9"/>
      <c r="G20" s="9"/>
      <c r="H20" s="9"/>
      <c r="I20" s="17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s="9" customFormat="1" x14ac:dyDescent="0.3">
      <c r="A21" s="7"/>
      <c r="B21" s="7"/>
      <c r="C21" s="7"/>
      <c r="D21" s="7"/>
      <c r="E21" s="7"/>
      <c r="F21" s="7"/>
      <c r="G21" s="7"/>
      <c r="H21" s="7"/>
      <c r="I21" s="16"/>
      <c r="J21" s="7"/>
      <c r="K21" s="7"/>
      <c r="L21" s="7"/>
    </row>
    <row r="22" spans="1:19" x14ac:dyDescent="0.3">
      <c r="F22" s="9"/>
      <c r="G22" s="9"/>
      <c r="H22" s="9"/>
      <c r="I22" s="17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3">
      <c r="F23" s="7"/>
      <c r="G23" s="10"/>
      <c r="H23" s="9"/>
      <c r="I23" s="17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3">
      <c r="F24" s="7"/>
      <c r="G24" s="10"/>
      <c r="H24" s="9"/>
      <c r="I24" s="17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3">
      <c r="F25" s="7"/>
      <c r="G25" s="10"/>
      <c r="H25" s="9"/>
      <c r="I25" s="17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3">
      <c r="F26" s="7"/>
      <c r="G26" s="10"/>
      <c r="H26" s="9"/>
      <c r="I26" s="17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3">
      <c r="F27" s="7"/>
      <c r="G27" s="10"/>
      <c r="H27" s="9"/>
      <c r="I27" s="17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3">
      <c r="F28" s="7"/>
      <c r="G28" s="10"/>
      <c r="H28" s="9"/>
      <c r="I28" s="17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3">
      <c r="F29" s="7"/>
      <c r="G29" s="10"/>
      <c r="H29" s="9"/>
      <c r="I29" s="17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3">
      <c r="F30" s="7"/>
      <c r="G30" s="10"/>
      <c r="H30" s="9"/>
      <c r="I30" s="17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3">
      <c r="F31" s="7"/>
      <c r="G31" s="10"/>
      <c r="H31" s="9"/>
      <c r="I31" s="17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3">
      <c r="F32" s="7"/>
      <c r="G32" s="10"/>
      <c r="H32" s="9"/>
      <c r="I32" s="17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6:19" x14ac:dyDescent="0.3">
      <c r="F33" s="7"/>
      <c r="G33" s="10"/>
      <c r="H33" s="9"/>
      <c r="I33" s="17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6:19" x14ac:dyDescent="0.3">
      <c r="F34" s="7"/>
      <c r="G34" s="10"/>
      <c r="H34" s="9"/>
      <c r="I34" s="17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6:19" x14ac:dyDescent="0.3">
      <c r="F35" s="9"/>
      <c r="G35" s="9"/>
      <c r="H35" s="9"/>
      <c r="I35" s="17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6:19" x14ac:dyDescent="0.3">
      <c r="F36" s="9"/>
      <c r="G36" s="9"/>
      <c r="H36" s="9"/>
      <c r="I36" s="17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6:19" x14ac:dyDescent="0.3">
      <c r="F37" s="9"/>
      <c r="G37" s="9"/>
      <c r="H37" s="9"/>
      <c r="I37" s="17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6:19" x14ac:dyDescent="0.3">
      <c r="F38" s="9"/>
      <c r="G38" s="9"/>
      <c r="H38" s="9"/>
      <c r="I38" s="17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6:19" x14ac:dyDescent="0.3">
      <c r="F39" s="9"/>
      <c r="G39" s="9"/>
      <c r="H39" s="9"/>
      <c r="I39" s="17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6:19" x14ac:dyDescent="0.3">
      <c r="F40" s="9"/>
      <c r="G40" s="9"/>
      <c r="H40" s="9"/>
      <c r="I40" s="17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6:19" x14ac:dyDescent="0.3">
      <c r="F41" s="9"/>
      <c r="G41" s="9"/>
      <c r="H41" s="9"/>
      <c r="I41" s="17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6:19" x14ac:dyDescent="0.3">
      <c r="F42" s="9"/>
      <c r="G42" s="9"/>
      <c r="H42" s="9"/>
      <c r="I42" s="17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6:19" x14ac:dyDescent="0.3">
      <c r="F43" s="9"/>
      <c r="G43" s="9"/>
      <c r="H43" s="9"/>
      <c r="I43" s="17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6:19" x14ac:dyDescent="0.3">
      <c r="F44" s="9"/>
      <c r="G44" s="9"/>
      <c r="H44" s="9"/>
      <c r="I44" s="17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6:19" ht="15.75" x14ac:dyDescent="0.25">
      <c r="F45" s="9"/>
      <c r="G45" s="9"/>
      <c r="H45" s="9"/>
      <c r="I45" s="17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6:19" ht="15.75" x14ac:dyDescent="0.25">
      <c r="F46" s="9"/>
      <c r="G46" s="9"/>
      <c r="H46" s="9"/>
      <c r="I46" s="17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6:19" x14ac:dyDescent="0.3">
      <c r="F47" s="9"/>
      <c r="G47" s="9"/>
      <c r="H47" s="9"/>
      <c r="I47" s="17"/>
      <c r="J47" s="9"/>
      <c r="K47" s="9"/>
      <c r="L47" s="9"/>
      <c r="M47" s="9"/>
      <c r="N47" s="9"/>
      <c r="O47" s="9"/>
      <c r="P47" s="9"/>
      <c r="Q47" s="9"/>
      <c r="R47" s="9"/>
      <c r="S47" s="9"/>
    </row>
  </sheetData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F1E7AF-8716-4A54-AC91-A693D4B489E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2B3BB3D-73A0-41AD-B3EB-DFCF8AEBB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6D2623-48DA-4E6C-A5B7-FED5690D11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Column 9 Payments &amp; cred</vt:lpstr>
      <vt:lpstr>'Column 9 Payments &amp; cred'!Print_Area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2016-04-11T14:56:32Z</dcterms:created>
  <dcterms:modified xsi:type="dcterms:W3CDTF">2016-04-17T20:20:46Z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